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queryTables/queryTable2.xml" ContentType="application/vnd.openxmlformats-officedocument.spreadsheetml.queryTable+xml"/>
  <Override PartName="/xl/drawings/drawing6.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drawings/drawing7.xml" ContentType="application/vnd.openxmlformats-officedocument.drawing+xml"/>
  <Override PartName="/xl/tables/table11.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drawings/drawing8.xml" ContentType="application/vnd.openxmlformats-officedocument.drawing+xml"/>
  <Override PartName="/xl/drawings/drawing9.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queryTables/queryTable4.xml" ContentType="application/vnd.openxmlformats-officedocument.spreadsheetml.queryTable+xml"/>
  <Override PartName="/xl/tables/table14.xml" ContentType="application/vnd.openxmlformats-officedocument.spreadsheetml.table+xml"/>
  <Override PartName="/xl/queryTables/queryTable5.xml" ContentType="application/vnd.openxmlformats-officedocument.spreadsheetml.queryTable+xml"/>
  <Override PartName="/xl/drawings/drawing10.xml" ContentType="application/vnd.openxmlformats-officedocument.drawing+xml"/>
  <Override PartName="/xl/tables/table15.xml" ContentType="application/vnd.openxmlformats-officedocument.spreadsheetml.table+xml"/>
  <Override PartName="/xl/queryTables/queryTable6.xml" ContentType="application/vnd.openxmlformats-officedocument.spreadsheetml.queryTable+xml"/>
  <Override PartName="/xl/tables/table16.xml" ContentType="application/vnd.openxmlformats-officedocument.spreadsheetml.table+xml"/>
  <Override PartName="/xl/queryTables/queryTable7.xml" ContentType="application/vnd.openxmlformats-officedocument.spreadsheetml.queryTable+xml"/>
  <Override PartName="/xl/tables/table17.xml" ContentType="application/vnd.openxmlformats-officedocument.spreadsheetml.table+xml"/>
  <Override PartName="/xl/tables/table18.xml" ContentType="application/vnd.openxmlformats-officedocument.spreadsheetml.table+xml"/>
  <Override PartName="/xl/queryTables/queryTable8.xml" ContentType="application/vnd.openxmlformats-officedocument.spreadsheetml.queryTable+xml"/>
  <Override PartName="/xl/drawings/drawing11.xml" ContentType="application/vnd.openxmlformats-officedocument.drawing+xml"/>
  <Override PartName="/xl/tables/table19.xml" ContentType="application/vnd.openxmlformats-officedocument.spreadsheetml.table+xml"/>
  <Override PartName="/xl/queryTables/queryTable9.xml" ContentType="application/vnd.openxmlformats-officedocument.spreadsheetml.queryTable+xml"/>
  <Override PartName="/xl/drawings/drawing12.xml" ContentType="application/vnd.openxmlformats-officedocument.drawing+xml"/>
  <Override PartName="/xl/tables/table20.xml" ContentType="application/vnd.openxmlformats-officedocument.spreadsheetml.table+xml"/>
  <Override PartName="/xl/queryTables/queryTable10.xml" ContentType="application/vnd.openxmlformats-officedocument.spreadsheetml.queryTable+xml"/>
  <Override PartName="/xl/slicers/slicer4.xml" ContentType="application/vnd.ms-excel.slicer+xml"/>
  <Override PartName="/xl/drawings/drawing13.xml" ContentType="application/vnd.openxmlformats-officedocument.drawing+xml"/>
  <Override PartName="/xl/tables/table21.xml" ContentType="application/vnd.openxmlformats-officedocument.spreadsheetml.table+xml"/>
  <Override PartName="/xl/queryTables/queryTable11.xml" ContentType="application/vnd.openxmlformats-officedocument.spreadsheetml.queryTable+xml"/>
  <Override PartName="/xl/slicers/slicer5.xml" ContentType="application/vnd.ms-excel.slicer+xml"/>
  <Override PartName="/xl/drawings/drawing14.xml" ContentType="application/vnd.openxmlformats-officedocument.drawing+xml"/>
  <Override PartName="/xl/tables/table22.xml" ContentType="application/vnd.openxmlformats-officedocument.spreadsheetml.table+xml"/>
  <Override PartName="/xl/queryTables/queryTable12.xml" ContentType="application/vnd.openxmlformats-officedocument.spreadsheetml.queryTable+xml"/>
  <Override PartName="/xl/slicers/slicer6.xml" ContentType="application/vnd.ms-excel.slicer+xml"/>
  <Override PartName="/xl/drawings/drawing15.xml" ContentType="application/vnd.openxmlformats-officedocument.drawing+xml"/>
  <Override PartName="/xl/tables/table23.xml" ContentType="application/vnd.openxmlformats-officedocument.spreadsheetml.table+xml"/>
  <Override PartName="/xl/queryTables/queryTable13.xml" ContentType="application/vnd.openxmlformats-officedocument.spreadsheetml.queryTable+xml"/>
  <Override PartName="/xl/slicers/slicer7.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21715B73-48E2-4E70-B212-7700E9B46CEC}" xr6:coauthVersionLast="47" xr6:coauthVersionMax="47" xr10:uidLastSave="{00000000-0000-0000-0000-000000000000}"/>
  <bookViews>
    <workbookView xWindow="-98" yWindow="-98" windowWidth="20715" windowHeight="13276" tabRatio="778" firstSheet="1" activeTab="1" xr2:uid="{00000000-000D-0000-FFFF-FFFF00000000}"/>
  </bookViews>
  <sheets>
    <sheet name="汇总" sheetId="52" r:id="rId1"/>
    <sheet name="报价" sheetId="1" r:id="rId2"/>
    <sheet name="产品" sheetId="47" r:id="rId3"/>
    <sheet name="README" sheetId="50" r:id="rId4"/>
    <sheet name="报价产品" sheetId="53" r:id="rId5"/>
    <sheet name="config" sheetId="59" r:id="rId6"/>
    <sheet name="region" sheetId="44" r:id="rId7"/>
    <sheet name="bwp" sheetId="49" r:id="rId8"/>
    <sheet name="cvm" sheetId="48" r:id="rId9"/>
    <sheet name="cbs" sheetId="36" r:id="rId10"/>
    <sheet name="cdb" sheetId="7" r:id="rId11"/>
    <sheet name="clb" sheetId="31" r:id="rId12"/>
    <sheet name="_crs配置表" sheetId="61" r:id="rId13"/>
    <sheet name="crs" sheetId="13" r:id="rId14"/>
    <sheet name="nat" sheetId="42" r:id="rId15"/>
    <sheet name="vpn" sheetId="41" r:id="rId16"/>
    <sheet name="选规格" sheetId="56" r:id="rId17"/>
    <sheet name="选CPU" sheetId="57" r:id="rId18"/>
    <sheet name="选内存" sheetId="58" r:id="rId19"/>
    <sheet name="价格表" sheetId="63" r:id="rId20"/>
  </sheets>
  <definedNames>
    <definedName name="_xlnm._FilterDatabase" localSheetId="19" hidden="1">价格表!$L$2:$L$6</definedName>
    <definedName name="_xlcn.WorksheetConnection_price.xlsxprice1" hidden="1">price[]</definedName>
    <definedName name="_xlcn.WorksheetConnection_price.xlsx产品1" hidden="1">产品[]</definedName>
    <definedName name="cdb实例规格列表">cdb表[实例规格]</definedName>
    <definedName name="dc_cas带宽列表">#REF!</definedName>
    <definedName name="ExternalData_1" localSheetId="10" hidden="1">cdb!#REF!</definedName>
    <definedName name="ExternalData_1" localSheetId="13" hidden="1">'crs'!#REF!</definedName>
    <definedName name="ExternalData_1" localSheetId="6" hidden="1">region!#REF!</definedName>
    <definedName name="ExternalData_10" localSheetId="8" hidden="1">cvm!#REF!</definedName>
    <definedName name="ExternalData_11" localSheetId="8" hidden="1">cvm!#REF!</definedName>
    <definedName name="ExternalData_12" localSheetId="8" hidden="1">cvm!#REF!</definedName>
    <definedName name="ExternalData_13" localSheetId="16" hidden="1">选规格!$B$1:$F$853</definedName>
    <definedName name="ExternalData_14" localSheetId="8" hidden="1">cvm!#REF!</definedName>
    <definedName name="ExternalData_14" localSheetId="17" hidden="1">选CPU!$B$1:$F$1403</definedName>
    <definedName name="ExternalData_15" localSheetId="19" hidden="1">价格表!$D$1:$J$1395</definedName>
    <definedName name="ExternalData_15" localSheetId="18" hidden="1">选内存!$B$1:$F$1231</definedName>
    <definedName name="ExternalData_2" localSheetId="10" hidden="1">cdb!$A$1:$G$40</definedName>
    <definedName name="ExternalData_2" localSheetId="13" hidden="1">'crs'!$A$1:$C$7</definedName>
    <definedName name="ExternalData_2" localSheetId="6" hidden="1">region!$A$1:$A$4</definedName>
    <definedName name="ExternalData_2" localSheetId="15" hidden="1">vpn!$A$1:$B$9</definedName>
    <definedName name="ExternalData_3" localSheetId="10" hidden="1">cdb!$E$50:$G$53</definedName>
    <definedName name="ExternalData_3" localSheetId="13" hidden="1">'crs'!$K$1:$L$28</definedName>
    <definedName name="ExternalData_3" localSheetId="14" hidden="1">nat!$A$1:$D$52</definedName>
    <definedName name="ExternalData_3" localSheetId="2" hidden="1">产品!$B$1:$M$351</definedName>
    <definedName name="ExternalData_4" localSheetId="12" hidden="1">'_crs配置表'!$A$1:$C$85</definedName>
    <definedName name="ExternalData_4" localSheetId="8" hidden="1">cvm!$B$1:$J$1107</definedName>
    <definedName name="ExternalData_5" localSheetId="8" hidden="1">cvm!#REF!</definedName>
    <definedName name="ExternalData_6" localSheetId="8" hidden="1">cvm!#REF!</definedName>
    <definedName name="ExternalData_7" localSheetId="8" hidden="1">cvm!#REF!</definedName>
    <definedName name="ExternalData_8" localSheetId="8" hidden="1">cvm!#REF!</definedName>
    <definedName name="ExternalData_9" localSheetId="8" hidden="1">cvm!#REF!</definedName>
    <definedName name="nat类型列表">#REF!</definedName>
    <definedName name="region列表">地域表[地域]</definedName>
    <definedName name="vpn网关规格列表">vpn表[网关规格]</definedName>
    <definedName name="报价地域">报价!$B$1</definedName>
    <definedName name="产品过滤器">产品过滤器表[产品过滤器]</definedName>
    <definedName name="产品列表">产品[产品选项名]</definedName>
    <definedName name="可选产品">报价!#REF!</definedName>
    <definedName name="切片器_CPU">#N/A</definedName>
    <definedName name="切片器_CPU1">#N/A</definedName>
    <definedName name="切片器_CPU2">#N/A</definedName>
    <definedName name="切片器_CPU3">#N/A</definedName>
    <definedName name="切片器_报价器">#N/A</definedName>
    <definedName name="切片器_产品标识">#N/A</definedName>
    <definedName name="切片器_产品标识1">#N/A</definedName>
    <definedName name="切片器_产品标识2">#N/A</definedName>
    <definedName name="切片器_产品标识3">#N/A</definedName>
    <definedName name="切片器_产品二级分类">#N/A</definedName>
    <definedName name="切片器_产品一级分类">#N/A</definedName>
    <definedName name="切片器_地域">#N/A</definedName>
    <definedName name="切片器_地域1">#N/A</definedName>
    <definedName name="切片器_地域2">#N/A</definedName>
    <definedName name="切片器_地域3">#N/A</definedName>
    <definedName name="切片器_地域4">#N/A</definedName>
    <definedName name="切片器_费用">#N/A</definedName>
    <definedName name="切片器_关注">#N/A</definedName>
    <definedName name="切片器_规格">#N/A</definedName>
    <definedName name="切片器_规格1">#N/A</definedName>
    <definedName name="切片器_规格2">#N/A</definedName>
    <definedName name="切片器_机型1">#N/A</definedName>
    <definedName name="切片器_内存">#N/A</definedName>
    <definedName name="切片器_内存1">#N/A</definedName>
    <definedName name="切片器_内存2">#N/A</definedName>
    <definedName name="切片器_内存3">#N/A</definedName>
    <definedName name="切片器_项目">#N/A</definedName>
    <definedName name="切片器_自检">#N/A</definedName>
    <definedName name="切片器_自检1">#N/A</definedName>
    <definedName name="切片器_自检2">#N/A</definedName>
  </definedNames>
  <calcPr calcId="191029"/>
  <pivotCaches>
    <pivotCache cacheId="5" r:id="rId21"/>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7" i="1" l="1" a="1"/>
  <c r="Q7" i="1" s="1"/>
  <c r="Q8" i="1" a="1"/>
  <c r="Q8" i="1" s="1"/>
  <c r="Q9" i="1" a="1"/>
  <c r="Q9" i="1" s="1"/>
  <c r="Q10" i="1" a="1"/>
  <c r="Q10" i="1" s="1"/>
  <c r="Q11" i="1" a="1"/>
  <c r="Q11" i="1" s="1"/>
  <c r="Q12" i="1" a="1"/>
  <c r="Q12" i="1" s="1"/>
  <c r="Q13" i="1" a="1"/>
  <c r="Q13" i="1" s="1"/>
  <c r="Q14" i="1" a="1"/>
  <c r="Q14" i="1" s="1"/>
  <c r="Q15" i="1" a="1"/>
  <c r="Q15" i="1" s="1"/>
  <c r="Q16" i="1" a="1"/>
  <c r="Q16" i="1" s="1"/>
  <c r="Q17" i="1" a="1"/>
  <c r="Q17" i="1" s="1"/>
  <c r="Q18" i="1" a="1"/>
  <c r="Q18" i="1" s="1"/>
  <c r="Q19" i="1" a="1"/>
  <c r="Q19" i="1" s="1"/>
  <c r="Q20" i="1" a="1"/>
  <c r="Q20" i="1" s="1"/>
  <c r="Q21" i="1" a="1"/>
  <c r="Q21" i="1" s="1"/>
  <c r="Q22" i="1" a="1"/>
  <c r="Q22" i="1" s="1"/>
  <c r="Q23" i="1" a="1"/>
  <c r="Q23" i="1" s="1"/>
  <c r="Q24" i="1" a="1"/>
  <c r="Q24" i="1" s="1"/>
  <c r="Q25" i="1" a="1"/>
  <c r="Q25" i="1" s="1"/>
  <c r="Q26" i="1" a="1"/>
  <c r="Q26" i="1" s="1"/>
  <c r="Q27" i="1" a="1"/>
  <c r="Q27" i="1" s="1"/>
  <c r="Q28" i="1" a="1"/>
  <c r="Q28" i="1" s="1"/>
  <c r="Q29" i="1" a="1"/>
  <c r="Q29" i="1" s="1"/>
  <c r="Q30" i="1" a="1"/>
  <c r="Q30" i="1" s="1"/>
  <c r="Q31" i="1" a="1"/>
  <c r="Q31" i="1" s="1"/>
  <c r="Q32" i="1" a="1"/>
  <c r="Q32" i="1" s="1"/>
  <c r="Q33" i="1" a="1"/>
  <c r="Q33" i="1" s="1"/>
  <c r="Q34" i="1" a="1"/>
  <c r="Q34" i="1" s="1"/>
  <c r="Q35" i="1" a="1"/>
  <c r="Q35" i="1" s="1"/>
  <c r="Q36" i="1" a="1"/>
  <c r="Q36" i="1" s="1"/>
  <c r="Q37" i="1" a="1"/>
  <c r="Q37" i="1" s="1"/>
  <c r="Q38" i="1" a="1"/>
  <c r="Q38" i="1" s="1"/>
  <c r="Q39" i="1" a="1"/>
  <c r="Q39" i="1" s="1"/>
  <c r="Q40" i="1" a="1"/>
  <c r="Q40" i="1" s="1"/>
  <c r="Q41" i="1" a="1"/>
  <c r="Q41" i="1" s="1"/>
  <c r="M7" i="63" a="1"/>
  <c r="M7" i="63" s="1"/>
  <c r="G2" i="57"/>
  <c r="G3" i="57"/>
  <c r="G4" i="57"/>
  <c r="G5" i="57"/>
  <c r="G6" i="57"/>
  <c r="G7" i="57"/>
  <c r="G8" i="57"/>
  <c r="G9" i="57"/>
  <c r="G10" i="57"/>
  <c r="G11" i="57"/>
  <c r="G12" i="57"/>
  <c r="G13" i="57"/>
  <c r="G14" i="57"/>
  <c r="G15" i="57"/>
  <c r="G16" i="57"/>
  <c r="G17" i="57"/>
  <c r="G18" i="57"/>
  <c r="G19" i="57"/>
  <c r="G20" i="57"/>
  <c r="G21" i="57"/>
  <c r="G22" i="57"/>
  <c r="G23" i="57"/>
  <c r="G24" i="57"/>
  <c r="G25" i="57"/>
  <c r="G26" i="57"/>
  <c r="G27" i="57"/>
  <c r="G28" i="57"/>
  <c r="G29" i="57"/>
  <c r="G30" i="57"/>
  <c r="G31" i="57"/>
  <c r="G32" i="57"/>
  <c r="G33" i="57"/>
  <c r="G34" i="57"/>
  <c r="G35" i="57"/>
  <c r="G36" i="57"/>
  <c r="G37" i="57"/>
  <c r="G38" i="57"/>
  <c r="G39" i="57"/>
  <c r="G40" i="57"/>
  <c r="G41" i="57"/>
  <c r="G42" i="57"/>
  <c r="G43" i="57"/>
  <c r="G44" i="57"/>
  <c r="G45" i="57"/>
  <c r="G46" i="57"/>
  <c r="G47" i="57"/>
  <c r="G48" i="57"/>
  <c r="G49" i="57"/>
  <c r="G50" i="57"/>
  <c r="G51" i="57"/>
  <c r="G52" i="57"/>
  <c r="G53" i="57"/>
  <c r="G54" i="57"/>
  <c r="G55" i="57"/>
  <c r="G56" i="57"/>
  <c r="G57" i="57"/>
  <c r="G58" i="57"/>
  <c r="G59" i="57"/>
  <c r="G60" i="57"/>
  <c r="G61" i="57"/>
  <c r="G62" i="57"/>
  <c r="G63" i="57"/>
  <c r="G64" i="57"/>
  <c r="G65" i="57"/>
  <c r="G66" i="57"/>
  <c r="G67" i="57"/>
  <c r="G68" i="57"/>
  <c r="G69" i="57"/>
  <c r="G70" i="57"/>
  <c r="G71" i="57"/>
  <c r="G72" i="57"/>
  <c r="G73" i="57"/>
  <c r="G74" i="57"/>
  <c r="G75" i="57"/>
  <c r="G76" i="57"/>
  <c r="G77" i="57"/>
  <c r="G78" i="57"/>
  <c r="G79" i="57"/>
  <c r="G80" i="57"/>
  <c r="G81" i="57"/>
  <c r="G82" i="57"/>
  <c r="G83" i="57"/>
  <c r="G84" i="57"/>
  <c r="G85" i="57"/>
  <c r="G86" i="57"/>
  <c r="G87" i="57"/>
  <c r="G88" i="57"/>
  <c r="G89" i="57"/>
  <c r="G90" i="57"/>
  <c r="G91" i="57"/>
  <c r="G92" i="57"/>
  <c r="G93" i="57"/>
  <c r="G94" i="57"/>
  <c r="G95" i="57"/>
  <c r="G96" i="57"/>
  <c r="G97" i="57"/>
  <c r="G98" i="57"/>
  <c r="G99" i="57"/>
  <c r="G100" i="57"/>
  <c r="G101" i="57"/>
  <c r="G102" i="57"/>
  <c r="G103" i="57"/>
  <c r="G104" i="57"/>
  <c r="G105" i="57"/>
  <c r="G106" i="57"/>
  <c r="G107" i="57"/>
  <c r="G108" i="57"/>
  <c r="G109" i="57"/>
  <c r="G110" i="57"/>
  <c r="G111" i="57"/>
  <c r="G112" i="57"/>
  <c r="G113" i="57"/>
  <c r="G114" i="57"/>
  <c r="G115" i="57"/>
  <c r="G116" i="57"/>
  <c r="G117" i="57"/>
  <c r="G118" i="57"/>
  <c r="G119" i="57"/>
  <c r="G120" i="57"/>
  <c r="G121" i="57"/>
  <c r="G122" i="57"/>
  <c r="G123" i="57"/>
  <c r="G124" i="57"/>
  <c r="G125" i="57"/>
  <c r="G126" i="57"/>
  <c r="G127" i="57"/>
  <c r="G128" i="57"/>
  <c r="G129" i="57"/>
  <c r="G130" i="57"/>
  <c r="G131" i="57"/>
  <c r="G132" i="57"/>
  <c r="G133" i="57"/>
  <c r="G134" i="57"/>
  <c r="G135" i="57"/>
  <c r="G136" i="57"/>
  <c r="G137" i="57"/>
  <c r="G138" i="57"/>
  <c r="G139" i="57"/>
  <c r="G140" i="57"/>
  <c r="G141" i="57"/>
  <c r="G142" i="57"/>
  <c r="G143" i="57"/>
  <c r="G144" i="57"/>
  <c r="G145" i="57"/>
  <c r="G146" i="57"/>
  <c r="G147" i="57"/>
  <c r="G148" i="57"/>
  <c r="G149" i="57"/>
  <c r="G150" i="57"/>
  <c r="G151" i="57"/>
  <c r="G152" i="57"/>
  <c r="G153" i="57"/>
  <c r="G154" i="57"/>
  <c r="G155" i="57"/>
  <c r="G156" i="57"/>
  <c r="G157" i="57"/>
  <c r="G158" i="57"/>
  <c r="G159" i="57"/>
  <c r="G160" i="57"/>
  <c r="G161" i="57"/>
  <c r="G162" i="57"/>
  <c r="G163" i="57"/>
  <c r="G164" i="57"/>
  <c r="G165" i="57"/>
  <c r="G166" i="57"/>
  <c r="G167" i="57"/>
  <c r="G168" i="57"/>
  <c r="G169" i="57"/>
  <c r="G170" i="57"/>
  <c r="G171" i="57"/>
  <c r="G172" i="57"/>
  <c r="G173" i="57"/>
  <c r="G174" i="57"/>
  <c r="G175" i="57"/>
  <c r="G176" i="57"/>
  <c r="G177" i="57"/>
  <c r="G178" i="57"/>
  <c r="G179" i="57"/>
  <c r="G180" i="57"/>
  <c r="G181" i="57"/>
  <c r="G182" i="57"/>
  <c r="G183" i="57"/>
  <c r="G184" i="57"/>
  <c r="G185" i="57"/>
  <c r="G186" i="57"/>
  <c r="G187" i="57"/>
  <c r="G188" i="57"/>
  <c r="G189" i="57"/>
  <c r="G190" i="57"/>
  <c r="G191" i="57"/>
  <c r="G192" i="57"/>
  <c r="G193" i="57"/>
  <c r="G194" i="57"/>
  <c r="G195" i="57"/>
  <c r="G196" i="57"/>
  <c r="G197" i="57"/>
  <c r="G198" i="57"/>
  <c r="G199" i="57"/>
  <c r="G200" i="57"/>
  <c r="G201" i="57"/>
  <c r="G202" i="57"/>
  <c r="G203" i="57"/>
  <c r="G204" i="57"/>
  <c r="G205" i="57"/>
  <c r="G206" i="57"/>
  <c r="G207" i="57"/>
  <c r="G208" i="57"/>
  <c r="G209" i="57"/>
  <c r="G210" i="57"/>
  <c r="G211" i="57"/>
  <c r="G212" i="57"/>
  <c r="G213" i="57"/>
  <c r="G214" i="57"/>
  <c r="G215" i="57"/>
  <c r="G216" i="57"/>
  <c r="G217" i="57"/>
  <c r="G218" i="57"/>
  <c r="G219" i="57"/>
  <c r="G220" i="57"/>
  <c r="G221" i="57"/>
  <c r="G222" i="57"/>
  <c r="G223" i="57"/>
  <c r="G224" i="57"/>
  <c r="G225" i="57"/>
  <c r="G226" i="57"/>
  <c r="G227" i="57"/>
  <c r="G228" i="57"/>
  <c r="G229" i="57"/>
  <c r="G230" i="57"/>
  <c r="G231" i="57"/>
  <c r="G232" i="57"/>
  <c r="G233" i="57"/>
  <c r="G234" i="57"/>
  <c r="G235" i="57"/>
  <c r="G236" i="57"/>
  <c r="G237" i="57"/>
  <c r="G238" i="57"/>
  <c r="G239" i="57"/>
  <c r="G240" i="57"/>
  <c r="G241" i="57"/>
  <c r="G242" i="57"/>
  <c r="G243" i="57"/>
  <c r="G244" i="57"/>
  <c r="G245" i="57"/>
  <c r="G246" i="57"/>
  <c r="G247" i="57"/>
  <c r="G248" i="57"/>
  <c r="G249" i="57"/>
  <c r="G250" i="57"/>
  <c r="G251" i="57"/>
  <c r="G252" i="57"/>
  <c r="G253" i="57"/>
  <c r="G254" i="57"/>
  <c r="G255" i="57"/>
  <c r="G256" i="57"/>
  <c r="G257" i="57"/>
  <c r="G258" i="57"/>
  <c r="G259" i="57"/>
  <c r="G260" i="57"/>
  <c r="G261" i="57"/>
  <c r="G262" i="57"/>
  <c r="G263" i="57"/>
  <c r="G264" i="57"/>
  <c r="G265" i="57"/>
  <c r="G266" i="57"/>
  <c r="G267" i="57"/>
  <c r="G268" i="57"/>
  <c r="G269" i="57"/>
  <c r="G270" i="57"/>
  <c r="G271" i="57"/>
  <c r="G272" i="57"/>
  <c r="G273" i="57"/>
  <c r="G274" i="57"/>
  <c r="G275" i="57"/>
  <c r="G276" i="57"/>
  <c r="G277" i="57"/>
  <c r="G278" i="57"/>
  <c r="G279" i="57"/>
  <c r="G280" i="57"/>
  <c r="G281" i="57"/>
  <c r="G282" i="57"/>
  <c r="G283" i="57"/>
  <c r="G284" i="57"/>
  <c r="G285" i="57"/>
  <c r="G286" i="57"/>
  <c r="G287" i="57"/>
  <c r="G288" i="57"/>
  <c r="G289" i="57"/>
  <c r="G290" i="57"/>
  <c r="G291" i="57"/>
  <c r="G292" i="57"/>
  <c r="G293" i="57"/>
  <c r="G294" i="57"/>
  <c r="G295" i="57"/>
  <c r="G296" i="57"/>
  <c r="G297" i="57"/>
  <c r="G298" i="57"/>
  <c r="G299" i="57"/>
  <c r="G300" i="57"/>
  <c r="G301" i="57"/>
  <c r="G302" i="57"/>
  <c r="G303" i="57"/>
  <c r="G304" i="57"/>
  <c r="G305" i="57"/>
  <c r="G306" i="57"/>
  <c r="G307" i="57"/>
  <c r="G308" i="57"/>
  <c r="G309" i="57"/>
  <c r="G310" i="57"/>
  <c r="G311" i="57"/>
  <c r="G312" i="57"/>
  <c r="G313" i="57"/>
  <c r="G314" i="57"/>
  <c r="G315" i="57"/>
  <c r="G316" i="57"/>
  <c r="G317" i="57"/>
  <c r="G318" i="57"/>
  <c r="G319" i="57"/>
  <c r="G320" i="57"/>
  <c r="G321" i="57"/>
  <c r="G322" i="57"/>
  <c r="G323" i="57"/>
  <c r="G324" i="57"/>
  <c r="G325" i="57"/>
  <c r="G326" i="57"/>
  <c r="G327" i="57"/>
  <c r="G328" i="57"/>
  <c r="G329" i="57"/>
  <c r="G330" i="57"/>
  <c r="G331" i="57"/>
  <c r="G332" i="57"/>
  <c r="G333" i="57"/>
  <c r="G334" i="57"/>
  <c r="G335" i="57"/>
  <c r="G336" i="57"/>
  <c r="G337" i="57"/>
  <c r="G338" i="57"/>
  <c r="G339" i="57"/>
  <c r="G340" i="57"/>
  <c r="G341" i="57"/>
  <c r="G342" i="57"/>
  <c r="G343" i="57"/>
  <c r="G344" i="57"/>
  <c r="G345" i="57"/>
  <c r="G346" i="57"/>
  <c r="G347" i="57"/>
  <c r="G348" i="57"/>
  <c r="G349" i="57"/>
  <c r="G350" i="57"/>
  <c r="G351" i="57"/>
  <c r="G352" i="57"/>
  <c r="G353" i="57"/>
  <c r="G354" i="57"/>
  <c r="G355" i="57"/>
  <c r="G356" i="57"/>
  <c r="G357" i="57"/>
  <c r="G358" i="57"/>
  <c r="G359" i="57"/>
  <c r="G360" i="57"/>
  <c r="G361" i="57"/>
  <c r="G362" i="57"/>
  <c r="G363" i="57"/>
  <c r="G364" i="57"/>
  <c r="G365" i="57"/>
  <c r="G366" i="57"/>
  <c r="G367" i="57"/>
  <c r="G368" i="57"/>
  <c r="G369" i="57"/>
  <c r="G370" i="57"/>
  <c r="G371" i="57"/>
  <c r="G372" i="57"/>
  <c r="G373" i="57"/>
  <c r="G374" i="57"/>
  <c r="G375" i="57"/>
  <c r="G376" i="57"/>
  <c r="G377" i="57"/>
  <c r="G378" i="57"/>
  <c r="G379" i="57"/>
  <c r="G380" i="57"/>
  <c r="G381" i="57"/>
  <c r="G382" i="57"/>
  <c r="G383" i="57"/>
  <c r="G384" i="57"/>
  <c r="G385" i="57"/>
  <c r="G386" i="57"/>
  <c r="G387" i="57"/>
  <c r="G388" i="57"/>
  <c r="G389" i="57"/>
  <c r="G390" i="57"/>
  <c r="G391" i="57"/>
  <c r="G392" i="57"/>
  <c r="G393" i="57"/>
  <c r="G394" i="57"/>
  <c r="G395" i="57"/>
  <c r="G396" i="57"/>
  <c r="G397" i="57"/>
  <c r="G398" i="57"/>
  <c r="G399" i="57"/>
  <c r="G400" i="57"/>
  <c r="G401" i="57"/>
  <c r="G402" i="57"/>
  <c r="G403" i="57"/>
  <c r="G404" i="57"/>
  <c r="G405" i="57"/>
  <c r="G406" i="57"/>
  <c r="G407" i="57"/>
  <c r="G408" i="57"/>
  <c r="G409" i="57"/>
  <c r="G410" i="57"/>
  <c r="G411" i="57"/>
  <c r="G412" i="57"/>
  <c r="G413" i="57"/>
  <c r="G414" i="57"/>
  <c r="G415" i="57"/>
  <c r="G416" i="57"/>
  <c r="G417" i="57"/>
  <c r="G418" i="57"/>
  <c r="G419" i="57"/>
  <c r="G420" i="57"/>
  <c r="G421" i="57"/>
  <c r="G422" i="57"/>
  <c r="G423" i="57"/>
  <c r="G424" i="57"/>
  <c r="G425" i="57"/>
  <c r="G426" i="57"/>
  <c r="G427" i="57"/>
  <c r="G428" i="57"/>
  <c r="G429" i="57"/>
  <c r="G430" i="57"/>
  <c r="G431" i="57"/>
  <c r="G432" i="57"/>
  <c r="G433" i="57"/>
  <c r="G434" i="57"/>
  <c r="G435" i="57"/>
  <c r="G436" i="57"/>
  <c r="G437" i="57"/>
  <c r="G438" i="57"/>
  <c r="G439" i="57"/>
  <c r="G440" i="57"/>
  <c r="G441" i="57"/>
  <c r="G442" i="57"/>
  <c r="G443" i="57"/>
  <c r="G444" i="57"/>
  <c r="G445" i="57"/>
  <c r="G446" i="57"/>
  <c r="G447" i="57"/>
  <c r="G448" i="57"/>
  <c r="G449" i="57"/>
  <c r="G450" i="57"/>
  <c r="G451" i="57"/>
  <c r="G452" i="57"/>
  <c r="G453" i="57"/>
  <c r="G454" i="57"/>
  <c r="G455" i="57"/>
  <c r="G456" i="57"/>
  <c r="G457" i="57"/>
  <c r="G458" i="57"/>
  <c r="G459" i="57"/>
  <c r="G460" i="57"/>
  <c r="G461" i="57"/>
  <c r="G462" i="57"/>
  <c r="G463" i="57"/>
  <c r="G464" i="57"/>
  <c r="G465" i="57"/>
  <c r="G466" i="57"/>
  <c r="G467" i="57"/>
  <c r="G468" i="57"/>
  <c r="G469" i="57"/>
  <c r="G470" i="57"/>
  <c r="G471" i="57"/>
  <c r="G472" i="57"/>
  <c r="G473" i="57"/>
  <c r="G474" i="57"/>
  <c r="G475" i="57"/>
  <c r="G476" i="57"/>
  <c r="G477" i="57"/>
  <c r="G478" i="57"/>
  <c r="G479" i="57"/>
  <c r="G480" i="57"/>
  <c r="G481" i="57"/>
  <c r="G482" i="57"/>
  <c r="G483" i="57"/>
  <c r="G484" i="57"/>
  <c r="G485" i="57"/>
  <c r="G486" i="57"/>
  <c r="G487" i="57"/>
  <c r="G488" i="57"/>
  <c r="G489" i="57"/>
  <c r="G490" i="57"/>
  <c r="G491" i="57"/>
  <c r="G492" i="57"/>
  <c r="G493" i="57"/>
  <c r="G494" i="57"/>
  <c r="G495" i="57"/>
  <c r="G496" i="57"/>
  <c r="G497" i="57"/>
  <c r="G498" i="57"/>
  <c r="G499" i="57"/>
  <c r="G500" i="57"/>
  <c r="G501" i="57"/>
  <c r="G502" i="57"/>
  <c r="G503" i="57"/>
  <c r="G504" i="57"/>
  <c r="G505" i="57"/>
  <c r="G506" i="57"/>
  <c r="G507" i="57"/>
  <c r="G508" i="57"/>
  <c r="G509" i="57"/>
  <c r="G510" i="57"/>
  <c r="G511" i="57"/>
  <c r="G512" i="57"/>
  <c r="G513" i="57"/>
  <c r="G514" i="57"/>
  <c r="G515" i="57"/>
  <c r="G516" i="57"/>
  <c r="G517" i="57"/>
  <c r="G518" i="57"/>
  <c r="G519" i="57"/>
  <c r="G520" i="57"/>
  <c r="G521" i="57"/>
  <c r="G522" i="57"/>
  <c r="G523" i="57"/>
  <c r="G524" i="57"/>
  <c r="G525" i="57"/>
  <c r="G526" i="57"/>
  <c r="G527" i="57"/>
  <c r="G528" i="57"/>
  <c r="G529" i="57"/>
  <c r="G530" i="57"/>
  <c r="G531" i="57"/>
  <c r="G532" i="57"/>
  <c r="G533" i="57"/>
  <c r="G534" i="57"/>
  <c r="G535" i="57"/>
  <c r="G536" i="57"/>
  <c r="G537" i="57"/>
  <c r="G538" i="57"/>
  <c r="G539" i="57"/>
  <c r="G540" i="57"/>
  <c r="G541" i="57"/>
  <c r="G542" i="57"/>
  <c r="G543" i="57"/>
  <c r="G544" i="57"/>
  <c r="G545" i="57"/>
  <c r="G546" i="57"/>
  <c r="G547" i="57"/>
  <c r="G548" i="57"/>
  <c r="G549" i="57"/>
  <c r="G550" i="57"/>
  <c r="G551" i="57"/>
  <c r="G552" i="57"/>
  <c r="G553" i="57"/>
  <c r="G554" i="57"/>
  <c r="G555" i="57"/>
  <c r="G556" i="57"/>
  <c r="G557" i="57"/>
  <c r="G558" i="57"/>
  <c r="G559" i="57"/>
  <c r="G560" i="57"/>
  <c r="G561" i="57"/>
  <c r="G562" i="57"/>
  <c r="G563" i="57"/>
  <c r="G564" i="57"/>
  <c r="G565" i="57"/>
  <c r="G566" i="57"/>
  <c r="G567" i="57"/>
  <c r="G568" i="57"/>
  <c r="G569" i="57"/>
  <c r="G570" i="57"/>
  <c r="G571" i="57"/>
  <c r="G572" i="57"/>
  <c r="G573" i="57"/>
  <c r="G574" i="57"/>
  <c r="G575" i="57"/>
  <c r="G576" i="57"/>
  <c r="G577" i="57"/>
  <c r="G578" i="57"/>
  <c r="G579" i="57"/>
  <c r="G580" i="57"/>
  <c r="G581" i="57"/>
  <c r="G582" i="57"/>
  <c r="G583" i="57"/>
  <c r="G584" i="57"/>
  <c r="G585" i="57"/>
  <c r="G586" i="57"/>
  <c r="G587" i="57"/>
  <c r="G588" i="57"/>
  <c r="G589" i="57"/>
  <c r="G590" i="57"/>
  <c r="G591" i="57"/>
  <c r="G592" i="57"/>
  <c r="G593" i="57"/>
  <c r="G594" i="57"/>
  <c r="G595" i="57"/>
  <c r="G596" i="57"/>
  <c r="G597" i="57"/>
  <c r="G598" i="57"/>
  <c r="G599" i="57"/>
  <c r="G600" i="57"/>
  <c r="G601" i="57"/>
  <c r="G602" i="57"/>
  <c r="G603" i="57"/>
  <c r="G604" i="57"/>
  <c r="G605" i="57"/>
  <c r="G606" i="57"/>
  <c r="G607" i="57"/>
  <c r="G608" i="57"/>
  <c r="G609" i="57"/>
  <c r="G610" i="57"/>
  <c r="G611" i="57"/>
  <c r="G612" i="57"/>
  <c r="G613" i="57"/>
  <c r="G614" i="57"/>
  <c r="G615" i="57"/>
  <c r="G616" i="57"/>
  <c r="G617" i="57"/>
  <c r="G618" i="57"/>
  <c r="G619" i="57"/>
  <c r="G620" i="57"/>
  <c r="G621" i="57"/>
  <c r="G622" i="57"/>
  <c r="G623" i="57"/>
  <c r="G624" i="57"/>
  <c r="G625" i="57"/>
  <c r="G626" i="57"/>
  <c r="G627" i="57"/>
  <c r="G628" i="57"/>
  <c r="G629" i="57"/>
  <c r="G630" i="57"/>
  <c r="G631" i="57"/>
  <c r="G632" i="57"/>
  <c r="G633" i="57"/>
  <c r="G634" i="57"/>
  <c r="G635" i="57"/>
  <c r="G636" i="57"/>
  <c r="G637" i="57"/>
  <c r="G638" i="57"/>
  <c r="G639" i="57"/>
  <c r="G640" i="57"/>
  <c r="G641" i="57"/>
  <c r="G642" i="57"/>
  <c r="G643" i="57"/>
  <c r="G644" i="57"/>
  <c r="G645" i="57"/>
  <c r="G646" i="57"/>
  <c r="G647" i="57"/>
  <c r="G648" i="57"/>
  <c r="G649" i="57"/>
  <c r="G650" i="57"/>
  <c r="G651" i="57"/>
  <c r="G652" i="57"/>
  <c r="G653" i="57"/>
  <c r="G654" i="57"/>
  <c r="G655" i="57"/>
  <c r="G656" i="57"/>
  <c r="G657" i="57"/>
  <c r="G658" i="57"/>
  <c r="G659" i="57"/>
  <c r="G660" i="57"/>
  <c r="G661" i="57"/>
  <c r="G662" i="57"/>
  <c r="G663" i="57"/>
  <c r="G664" i="57"/>
  <c r="G665" i="57"/>
  <c r="G666" i="57"/>
  <c r="G667" i="57"/>
  <c r="G668" i="57"/>
  <c r="G669" i="57"/>
  <c r="G670" i="57"/>
  <c r="G671" i="57"/>
  <c r="G672" i="57"/>
  <c r="G673" i="57"/>
  <c r="G674" i="57"/>
  <c r="G675" i="57"/>
  <c r="G676" i="57"/>
  <c r="G677" i="57"/>
  <c r="G678" i="57"/>
  <c r="G679" i="57"/>
  <c r="G680" i="57"/>
  <c r="G681" i="57"/>
  <c r="G682" i="57"/>
  <c r="G683" i="57"/>
  <c r="G684" i="57"/>
  <c r="G685" i="57"/>
  <c r="G686" i="57"/>
  <c r="G687" i="57"/>
  <c r="G688" i="57"/>
  <c r="G689" i="57"/>
  <c r="G690" i="57"/>
  <c r="G691" i="57"/>
  <c r="G692" i="57"/>
  <c r="G693" i="57"/>
  <c r="G694" i="57"/>
  <c r="G695" i="57"/>
  <c r="G696" i="57"/>
  <c r="G697" i="57"/>
  <c r="G698" i="57"/>
  <c r="G699" i="57"/>
  <c r="G700" i="57"/>
  <c r="G701" i="57"/>
  <c r="G702" i="57"/>
  <c r="G703" i="57"/>
  <c r="G704" i="57"/>
  <c r="G705" i="57"/>
  <c r="G706" i="57"/>
  <c r="G707" i="57"/>
  <c r="G708" i="57"/>
  <c r="G709" i="57"/>
  <c r="G710" i="57"/>
  <c r="G711" i="57"/>
  <c r="G712" i="57"/>
  <c r="G713" i="57"/>
  <c r="G714" i="57"/>
  <c r="G715" i="57"/>
  <c r="G716" i="57"/>
  <c r="G717" i="57"/>
  <c r="G718" i="57"/>
  <c r="G719" i="57"/>
  <c r="G720" i="57"/>
  <c r="G721" i="57"/>
  <c r="G722" i="57"/>
  <c r="G723" i="57"/>
  <c r="G724" i="57"/>
  <c r="G725" i="57"/>
  <c r="G726" i="57"/>
  <c r="G727" i="57"/>
  <c r="G728" i="57"/>
  <c r="G729" i="57"/>
  <c r="G730" i="57"/>
  <c r="G731" i="57"/>
  <c r="G732" i="57"/>
  <c r="G733" i="57"/>
  <c r="G734" i="57"/>
  <c r="G735" i="57"/>
  <c r="G736" i="57"/>
  <c r="G737" i="57"/>
  <c r="G738" i="57"/>
  <c r="G739" i="57"/>
  <c r="G740" i="57"/>
  <c r="G741" i="57"/>
  <c r="G742" i="57"/>
  <c r="G743" i="57"/>
  <c r="G744" i="57"/>
  <c r="G745" i="57"/>
  <c r="G746" i="57"/>
  <c r="G747" i="57"/>
  <c r="G748" i="57"/>
  <c r="G749" i="57"/>
  <c r="G750" i="57"/>
  <c r="G751" i="57"/>
  <c r="G752" i="57"/>
  <c r="G753" i="57"/>
  <c r="G754" i="57"/>
  <c r="G755" i="57"/>
  <c r="G756" i="57"/>
  <c r="G757" i="57"/>
  <c r="G758" i="57"/>
  <c r="G759" i="57"/>
  <c r="G760" i="57"/>
  <c r="G761" i="57"/>
  <c r="G762" i="57"/>
  <c r="G763" i="57"/>
  <c r="G764" i="57"/>
  <c r="G765" i="57"/>
  <c r="G766" i="57"/>
  <c r="G767" i="57"/>
  <c r="G768" i="57"/>
  <c r="G769" i="57"/>
  <c r="G770" i="57"/>
  <c r="G771" i="57"/>
  <c r="G772" i="57"/>
  <c r="G773" i="57"/>
  <c r="G774" i="57"/>
  <c r="G775" i="57"/>
  <c r="G776" i="57"/>
  <c r="G777" i="57"/>
  <c r="G778" i="57"/>
  <c r="G779" i="57"/>
  <c r="G780" i="57"/>
  <c r="G781" i="57"/>
  <c r="G782" i="57"/>
  <c r="G783" i="57"/>
  <c r="G784" i="57"/>
  <c r="G785" i="57"/>
  <c r="G786" i="57"/>
  <c r="G787" i="57"/>
  <c r="G788" i="57"/>
  <c r="G789" i="57"/>
  <c r="G790" i="57"/>
  <c r="G791" i="57"/>
  <c r="G792" i="57"/>
  <c r="G793" i="57"/>
  <c r="G794" i="57"/>
  <c r="G795" i="57"/>
  <c r="G796" i="57"/>
  <c r="G797" i="57"/>
  <c r="G798" i="57"/>
  <c r="G799" i="57"/>
  <c r="G800" i="57"/>
  <c r="G801" i="57"/>
  <c r="G802" i="57"/>
  <c r="G803" i="57"/>
  <c r="G804" i="57"/>
  <c r="G805" i="57"/>
  <c r="G806" i="57"/>
  <c r="G807" i="57"/>
  <c r="G808" i="57"/>
  <c r="G809" i="57"/>
  <c r="G810" i="57"/>
  <c r="G811" i="57"/>
  <c r="G812" i="57"/>
  <c r="G813" i="57"/>
  <c r="G814" i="57"/>
  <c r="G815" i="57"/>
  <c r="G816" i="57"/>
  <c r="G817" i="57"/>
  <c r="G818" i="57"/>
  <c r="G819" i="57"/>
  <c r="G820" i="57"/>
  <c r="G821" i="57"/>
  <c r="G822" i="57"/>
  <c r="G823" i="57"/>
  <c r="G824" i="57"/>
  <c r="G825" i="57"/>
  <c r="G826" i="57"/>
  <c r="G827" i="57"/>
  <c r="G828" i="57"/>
  <c r="G829" i="57"/>
  <c r="G830" i="57"/>
  <c r="G831" i="57"/>
  <c r="G832" i="57"/>
  <c r="G833" i="57"/>
  <c r="G834" i="57"/>
  <c r="G835" i="57"/>
  <c r="G836" i="57"/>
  <c r="G837" i="57"/>
  <c r="G838" i="57"/>
  <c r="G839" i="57"/>
  <c r="G840" i="57"/>
  <c r="G841" i="57"/>
  <c r="G842" i="57"/>
  <c r="G843" i="57"/>
  <c r="G844" i="57"/>
  <c r="G845" i="57"/>
  <c r="G846" i="57"/>
  <c r="G847" i="57"/>
  <c r="G848" i="57"/>
  <c r="G849" i="57"/>
  <c r="G850" i="57"/>
  <c r="G851" i="57"/>
  <c r="G852" i="57"/>
  <c r="G853" i="57"/>
  <c r="G854" i="57"/>
  <c r="G855" i="57"/>
  <c r="G856" i="57"/>
  <c r="G857" i="57"/>
  <c r="G858" i="57"/>
  <c r="G859" i="57"/>
  <c r="G860" i="57"/>
  <c r="G861" i="57"/>
  <c r="G862" i="57"/>
  <c r="G863" i="57"/>
  <c r="G864" i="57"/>
  <c r="G865" i="57"/>
  <c r="G866" i="57"/>
  <c r="G867" i="57"/>
  <c r="G868" i="57"/>
  <c r="G869" i="57"/>
  <c r="G870" i="57"/>
  <c r="G871" i="57"/>
  <c r="G872" i="57"/>
  <c r="G873" i="57"/>
  <c r="G874" i="57"/>
  <c r="G875" i="57"/>
  <c r="G876" i="57"/>
  <c r="G877" i="57"/>
  <c r="G878" i="57"/>
  <c r="G879" i="57"/>
  <c r="G880" i="57"/>
  <c r="G881" i="57"/>
  <c r="G882" i="57"/>
  <c r="G883" i="57"/>
  <c r="G884" i="57"/>
  <c r="G885" i="57"/>
  <c r="G886" i="57"/>
  <c r="G887" i="57"/>
  <c r="G888" i="57"/>
  <c r="G889" i="57"/>
  <c r="G890" i="57"/>
  <c r="G891" i="57"/>
  <c r="G892" i="57"/>
  <c r="G893" i="57"/>
  <c r="G894" i="57"/>
  <c r="G895" i="57"/>
  <c r="G896" i="57"/>
  <c r="G897" i="57"/>
  <c r="G898" i="57"/>
  <c r="G899" i="57"/>
  <c r="G900" i="57"/>
  <c r="G901" i="57"/>
  <c r="G902" i="57"/>
  <c r="G903" i="57"/>
  <c r="G904" i="57"/>
  <c r="G905" i="57"/>
  <c r="G906" i="57"/>
  <c r="G907" i="57"/>
  <c r="G908" i="57"/>
  <c r="G909" i="57"/>
  <c r="G910" i="57"/>
  <c r="G911" i="57"/>
  <c r="G912" i="57"/>
  <c r="G913" i="57"/>
  <c r="G914" i="57"/>
  <c r="G915" i="57"/>
  <c r="G916" i="57"/>
  <c r="G917" i="57"/>
  <c r="G918" i="57"/>
  <c r="G919" i="57"/>
  <c r="G920" i="57"/>
  <c r="G921" i="57"/>
  <c r="G922" i="57"/>
  <c r="G923" i="57"/>
  <c r="G924" i="57"/>
  <c r="G925" i="57"/>
  <c r="G926" i="57"/>
  <c r="G927" i="57"/>
  <c r="G928" i="57"/>
  <c r="G929" i="57"/>
  <c r="G930" i="57"/>
  <c r="G931" i="57"/>
  <c r="G932" i="57"/>
  <c r="G933" i="57"/>
  <c r="G934" i="57"/>
  <c r="G935" i="57"/>
  <c r="G936" i="57"/>
  <c r="G937" i="57"/>
  <c r="G938" i="57"/>
  <c r="G939" i="57"/>
  <c r="G940" i="57"/>
  <c r="G941" i="57"/>
  <c r="G942" i="57"/>
  <c r="G943" i="57"/>
  <c r="G944" i="57"/>
  <c r="G945" i="57"/>
  <c r="G946" i="57"/>
  <c r="G947" i="57"/>
  <c r="G948" i="57"/>
  <c r="G949" i="57"/>
  <c r="G950" i="57"/>
  <c r="G951" i="57"/>
  <c r="G952" i="57"/>
  <c r="G953" i="57"/>
  <c r="G954" i="57"/>
  <c r="G955" i="57"/>
  <c r="G956" i="57"/>
  <c r="G957" i="57"/>
  <c r="G958" i="57"/>
  <c r="G959" i="57"/>
  <c r="G960" i="57"/>
  <c r="G961" i="57"/>
  <c r="G962" i="57"/>
  <c r="G963" i="57"/>
  <c r="G964" i="57"/>
  <c r="G965" i="57"/>
  <c r="G966" i="57"/>
  <c r="G967" i="57"/>
  <c r="G968" i="57"/>
  <c r="G969" i="57"/>
  <c r="G970" i="57"/>
  <c r="G971" i="57"/>
  <c r="G972" i="57"/>
  <c r="G973" i="57"/>
  <c r="G974" i="57"/>
  <c r="G975" i="57"/>
  <c r="G976" i="57"/>
  <c r="G977" i="57"/>
  <c r="G978" i="57"/>
  <c r="G979" i="57"/>
  <c r="G980" i="57"/>
  <c r="G981" i="57"/>
  <c r="G982" i="57"/>
  <c r="G983" i="57"/>
  <c r="G984" i="57"/>
  <c r="G985" i="57"/>
  <c r="G986" i="57"/>
  <c r="G987" i="57"/>
  <c r="G988" i="57"/>
  <c r="G989" i="57"/>
  <c r="G990" i="57"/>
  <c r="G991" i="57"/>
  <c r="G992" i="57"/>
  <c r="G993" i="57"/>
  <c r="G994" i="57"/>
  <c r="G995" i="57"/>
  <c r="G996" i="57"/>
  <c r="G997" i="57"/>
  <c r="G998" i="57"/>
  <c r="G999" i="57"/>
  <c r="G1000" i="57"/>
  <c r="G1001" i="57"/>
  <c r="G1002" i="57"/>
  <c r="G1003" i="57"/>
  <c r="G1004" i="57"/>
  <c r="G1005" i="57"/>
  <c r="G1006" i="57"/>
  <c r="G1007" i="57"/>
  <c r="G1008" i="57"/>
  <c r="G1009" i="57"/>
  <c r="G1010" i="57"/>
  <c r="G1011" i="57"/>
  <c r="G1012" i="57"/>
  <c r="G1013" i="57"/>
  <c r="G1014" i="57"/>
  <c r="G1015" i="57"/>
  <c r="G1016" i="57"/>
  <c r="G1017" i="57"/>
  <c r="G1018" i="57"/>
  <c r="G1019" i="57"/>
  <c r="G1020" i="57"/>
  <c r="G1021" i="57"/>
  <c r="G1022" i="57"/>
  <c r="G1023" i="57"/>
  <c r="G1024" i="57"/>
  <c r="G1025" i="57"/>
  <c r="G1026" i="57"/>
  <c r="G1027" i="57"/>
  <c r="G1028" i="57"/>
  <c r="G1029" i="57"/>
  <c r="G1030" i="57"/>
  <c r="G1031" i="57"/>
  <c r="G1032" i="57"/>
  <c r="G1033" i="57"/>
  <c r="G1034" i="57"/>
  <c r="G1035" i="57"/>
  <c r="G1036" i="57"/>
  <c r="G1037" i="57"/>
  <c r="G1038" i="57"/>
  <c r="G1039" i="57"/>
  <c r="G1040" i="57"/>
  <c r="G1041" i="57"/>
  <c r="G1042" i="57"/>
  <c r="G1043" i="57"/>
  <c r="G1044" i="57"/>
  <c r="G1045" i="57"/>
  <c r="G1046" i="57"/>
  <c r="G1047" i="57"/>
  <c r="G1048" i="57"/>
  <c r="G1049" i="57"/>
  <c r="G1050" i="57"/>
  <c r="G1051" i="57"/>
  <c r="G1052" i="57"/>
  <c r="G1053" i="57"/>
  <c r="G1054" i="57"/>
  <c r="G1055" i="57"/>
  <c r="G1056" i="57"/>
  <c r="G1057" i="57"/>
  <c r="G1058" i="57"/>
  <c r="G1059" i="57"/>
  <c r="G1060" i="57"/>
  <c r="G1061" i="57"/>
  <c r="G1062" i="57"/>
  <c r="G1063" i="57"/>
  <c r="G1064" i="57"/>
  <c r="G1065" i="57"/>
  <c r="G1066" i="57"/>
  <c r="G1067" i="57"/>
  <c r="G1068" i="57"/>
  <c r="G1069" i="57"/>
  <c r="G1070" i="57"/>
  <c r="G1071" i="57"/>
  <c r="G1072" i="57"/>
  <c r="G1073" i="57"/>
  <c r="G1074" i="57"/>
  <c r="G1075" i="57"/>
  <c r="G1076" i="57"/>
  <c r="G1077" i="57"/>
  <c r="G1078" i="57"/>
  <c r="G1079" i="57"/>
  <c r="G1080" i="57"/>
  <c r="G1081" i="57"/>
  <c r="G1082" i="57"/>
  <c r="G1083" i="57"/>
  <c r="G1084" i="57"/>
  <c r="G1085" i="57"/>
  <c r="G1086" i="57"/>
  <c r="G1087" i="57"/>
  <c r="G1088" i="57"/>
  <c r="G1089" i="57"/>
  <c r="G1090" i="57"/>
  <c r="G1091" i="57"/>
  <c r="G1092" i="57"/>
  <c r="G1093" i="57"/>
  <c r="G1094" i="57"/>
  <c r="G1095" i="57"/>
  <c r="G1096" i="57"/>
  <c r="G1097" i="57"/>
  <c r="G1098" i="57"/>
  <c r="G1099" i="57"/>
  <c r="G1100" i="57"/>
  <c r="G1101" i="57"/>
  <c r="G1102" i="57"/>
  <c r="G1103" i="57"/>
  <c r="G1104" i="57"/>
  <c r="G1105" i="57"/>
  <c r="G1106" i="57"/>
  <c r="G1107" i="57"/>
  <c r="G1108" i="57"/>
  <c r="G1109" i="57"/>
  <c r="G1110" i="57"/>
  <c r="G1111" i="57"/>
  <c r="G1112" i="57"/>
  <c r="G1113" i="57"/>
  <c r="G1114" i="57"/>
  <c r="G1115" i="57"/>
  <c r="G1116" i="57"/>
  <c r="G1117" i="57"/>
  <c r="G1118" i="57"/>
  <c r="G1119" i="57"/>
  <c r="G1120" i="57"/>
  <c r="G1121" i="57"/>
  <c r="G1122" i="57"/>
  <c r="G1123" i="57"/>
  <c r="G1124" i="57"/>
  <c r="G1125" i="57"/>
  <c r="G1126" i="57"/>
  <c r="G1127" i="57"/>
  <c r="G1128" i="57"/>
  <c r="G1129" i="57"/>
  <c r="G1130" i="57"/>
  <c r="G1131" i="57"/>
  <c r="G1132" i="57"/>
  <c r="G1133" i="57"/>
  <c r="G1134" i="57"/>
  <c r="G1135" i="57"/>
  <c r="G1136" i="57"/>
  <c r="G1137" i="57"/>
  <c r="G1138" i="57"/>
  <c r="G1139" i="57"/>
  <c r="G1140" i="57"/>
  <c r="G1141" i="57"/>
  <c r="G1142" i="57"/>
  <c r="G1143" i="57"/>
  <c r="G1144" i="57"/>
  <c r="G1145" i="57"/>
  <c r="G1146" i="57"/>
  <c r="G1147" i="57"/>
  <c r="G1148" i="57"/>
  <c r="G1149" i="57"/>
  <c r="G1150" i="57"/>
  <c r="G1151" i="57"/>
  <c r="G1152" i="57"/>
  <c r="G1153" i="57"/>
  <c r="G1154" i="57"/>
  <c r="G1155" i="57"/>
  <c r="G1156" i="57"/>
  <c r="G1157" i="57"/>
  <c r="G1158" i="57"/>
  <c r="G1159" i="57"/>
  <c r="G1160" i="57"/>
  <c r="G1161" i="57"/>
  <c r="G1162" i="57"/>
  <c r="G1163" i="57"/>
  <c r="G1164" i="57"/>
  <c r="G1165" i="57"/>
  <c r="G1166" i="57"/>
  <c r="G1167" i="57"/>
  <c r="G1168" i="57"/>
  <c r="G1169" i="57"/>
  <c r="G1170" i="57"/>
  <c r="G1171" i="57"/>
  <c r="G1172" i="57"/>
  <c r="G1173" i="57"/>
  <c r="G1174" i="57"/>
  <c r="G1175" i="57"/>
  <c r="G1176" i="57"/>
  <c r="G1177" i="57"/>
  <c r="G1178" i="57"/>
  <c r="G1179" i="57"/>
  <c r="G1180" i="57"/>
  <c r="G1181" i="57"/>
  <c r="G1182" i="57"/>
  <c r="G1183" i="57"/>
  <c r="G1184" i="57"/>
  <c r="G1185" i="57"/>
  <c r="G1186" i="57"/>
  <c r="G1187" i="57"/>
  <c r="G1188" i="57"/>
  <c r="G1189" i="57"/>
  <c r="G1190" i="57"/>
  <c r="G1191" i="57"/>
  <c r="G1192" i="57"/>
  <c r="G1193" i="57"/>
  <c r="G1194" i="57"/>
  <c r="G1195" i="57"/>
  <c r="G1196" i="57"/>
  <c r="G1197" i="57"/>
  <c r="G1198" i="57"/>
  <c r="G1199" i="57"/>
  <c r="G1200" i="57"/>
  <c r="G1201" i="57"/>
  <c r="G1202" i="57"/>
  <c r="G1203" i="57"/>
  <c r="G1204" i="57"/>
  <c r="G1205" i="57"/>
  <c r="G1206" i="57"/>
  <c r="G1207" i="57"/>
  <c r="G1208" i="57"/>
  <c r="G1209" i="57"/>
  <c r="G1210" i="57"/>
  <c r="G1211" i="57"/>
  <c r="G1212" i="57"/>
  <c r="G1213" i="57"/>
  <c r="G1214" i="57"/>
  <c r="G1215" i="57"/>
  <c r="G1216" i="57"/>
  <c r="G1217" i="57"/>
  <c r="G1218" i="57"/>
  <c r="G1219" i="57"/>
  <c r="G1220" i="57"/>
  <c r="G1221" i="57"/>
  <c r="G1222" i="57"/>
  <c r="G1223" i="57"/>
  <c r="G1224" i="57"/>
  <c r="G1225" i="57"/>
  <c r="G1226" i="57"/>
  <c r="G1227" i="57"/>
  <c r="G1228" i="57"/>
  <c r="G1229" i="57"/>
  <c r="G1230" i="57"/>
  <c r="G1231" i="57"/>
  <c r="G1232" i="57"/>
  <c r="G1233" i="57"/>
  <c r="G1234" i="57"/>
  <c r="G1235" i="57"/>
  <c r="G1236" i="57"/>
  <c r="G1237" i="57"/>
  <c r="G1238" i="57"/>
  <c r="G1239" i="57"/>
  <c r="G1240" i="57"/>
  <c r="G1241" i="57"/>
  <c r="G1242" i="57"/>
  <c r="G1243" i="57"/>
  <c r="G1244" i="57"/>
  <c r="G1245" i="57"/>
  <c r="G1246" i="57"/>
  <c r="G1247" i="57"/>
  <c r="G1248" i="57"/>
  <c r="G1249" i="57"/>
  <c r="G1250" i="57"/>
  <c r="G1251" i="57"/>
  <c r="G1252" i="57"/>
  <c r="G1253" i="57"/>
  <c r="G1254" i="57"/>
  <c r="G1255" i="57"/>
  <c r="G1256" i="57"/>
  <c r="G1257" i="57"/>
  <c r="G1258" i="57"/>
  <c r="G1259" i="57"/>
  <c r="G1260" i="57"/>
  <c r="G1261" i="57"/>
  <c r="G1262" i="57"/>
  <c r="G1263" i="57"/>
  <c r="G1264" i="57"/>
  <c r="G1265" i="57"/>
  <c r="G1266" i="57"/>
  <c r="G1267" i="57"/>
  <c r="G1268" i="57"/>
  <c r="G1269" i="57"/>
  <c r="G1270" i="57"/>
  <c r="G1271" i="57"/>
  <c r="G1272" i="57"/>
  <c r="G1273" i="57"/>
  <c r="G1274" i="57"/>
  <c r="G1275" i="57"/>
  <c r="G1276" i="57"/>
  <c r="G1277" i="57"/>
  <c r="G1278" i="57"/>
  <c r="G1279" i="57"/>
  <c r="G1280" i="57"/>
  <c r="G1281" i="57"/>
  <c r="G1282" i="57"/>
  <c r="G1283" i="57"/>
  <c r="G1284" i="57"/>
  <c r="G1285" i="57"/>
  <c r="G1286" i="57"/>
  <c r="G1287" i="57"/>
  <c r="G1288" i="57"/>
  <c r="G1289" i="57"/>
  <c r="G1290" i="57"/>
  <c r="G1291" i="57"/>
  <c r="G1292" i="57"/>
  <c r="G1293" i="57"/>
  <c r="G1294" i="57"/>
  <c r="G1295" i="57"/>
  <c r="G1296" i="57"/>
  <c r="G1297" i="57"/>
  <c r="G1298" i="57"/>
  <c r="G1299" i="57"/>
  <c r="G1300" i="57"/>
  <c r="G1301" i="57"/>
  <c r="G1302" i="57"/>
  <c r="G1303" i="57"/>
  <c r="G1304" i="57"/>
  <c r="G1305" i="57"/>
  <c r="G1306" i="57"/>
  <c r="G1307" i="57"/>
  <c r="G1308" i="57"/>
  <c r="G1309" i="57"/>
  <c r="G1310" i="57"/>
  <c r="G1311" i="57"/>
  <c r="G1312" i="57"/>
  <c r="G1313" i="57"/>
  <c r="G1314" i="57"/>
  <c r="G1315" i="57"/>
  <c r="G1316" i="57"/>
  <c r="G1317" i="57"/>
  <c r="G1318" i="57"/>
  <c r="G1319" i="57"/>
  <c r="G1320" i="57"/>
  <c r="G1321" i="57"/>
  <c r="G1322" i="57"/>
  <c r="G1323" i="57"/>
  <c r="G1324" i="57"/>
  <c r="G1325" i="57"/>
  <c r="G1326" i="57"/>
  <c r="G1327" i="57"/>
  <c r="G1328" i="57"/>
  <c r="G1329" i="57"/>
  <c r="G1330" i="57"/>
  <c r="G1331" i="57"/>
  <c r="G1332" i="57"/>
  <c r="G1333" i="57"/>
  <c r="G1334" i="57"/>
  <c r="G1335" i="57"/>
  <c r="G1336" i="57"/>
  <c r="G1337" i="57"/>
  <c r="G1338" i="57"/>
  <c r="G1339" i="57"/>
  <c r="G1340" i="57"/>
  <c r="G1341" i="57"/>
  <c r="G1342" i="57"/>
  <c r="G1343" i="57"/>
  <c r="G1344" i="57"/>
  <c r="G1345" i="57"/>
  <c r="G1346" i="57"/>
  <c r="G1347" i="57"/>
  <c r="G1348" i="57"/>
  <c r="G1349" i="57"/>
  <c r="G1350" i="57"/>
  <c r="G1351" i="57"/>
  <c r="G1352" i="57"/>
  <c r="G1353" i="57"/>
  <c r="G1354" i="57"/>
  <c r="G1355" i="57"/>
  <c r="G1356" i="57"/>
  <c r="G1357" i="57"/>
  <c r="G1358" i="57"/>
  <c r="G1359" i="57"/>
  <c r="G1360" i="57"/>
  <c r="G1361" i="57"/>
  <c r="G1362" i="57"/>
  <c r="G1363" i="57"/>
  <c r="G1364" i="57"/>
  <c r="G1365" i="57"/>
  <c r="G1366" i="57"/>
  <c r="G1367" i="57"/>
  <c r="G1368" i="57"/>
  <c r="G1369" i="57"/>
  <c r="G1370" i="57"/>
  <c r="G1371" i="57"/>
  <c r="G1372" i="57"/>
  <c r="G1373" i="57"/>
  <c r="G1374" i="57"/>
  <c r="G1375" i="57"/>
  <c r="G1376" i="57"/>
  <c r="G1377" i="57"/>
  <c r="G1378" i="57"/>
  <c r="G1379" i="57"/>
  <c r="G1380" i="57"/>
  <c r="G1381" i="57"/>
  <c r="G1382" i="57"/>
  <c r="G1383" i="57"/>
  <c r="G1384" i="57"/>
  <c r="G1385" i="57"/>
  <c r="G1386" i="57"/>
  <c r="G1387" i="57"/>
  <c r="G1388" i="57"/>
  <c r="G1389" i="57"/>
  <c r="G1390" i="57"/>
  <c r="G1391" i="57"/>
  <c r="G1392" i="57"/>
  <c r="G1393" i="57"/>
  <c r="G1394" i="57"/>
  <c r="G1395" i="57"/>
  <c r="G1396" i="57"/>
  <c r="G1397" i="57"/>
  <c r="G1398" i="57"/>
  <c r="G1399" i="57"/>
  <c r="G1400" i="57"/>
  <c r="G1401" i="57"/>
  <c r="G1402" i="57"/>
  <c r="G1403" i="57"/>
  <c r="H2" i="57" a="1"/>
  <c r="H2" i="57" s="1"/>
  <c r="G2" i="56"/>
  <c r="G3" i="56"/>
  <c r="G4" i="56"/>
  <c r="G5" i="56"/>
  <c r="G6" i="56"/>
  <c r="G7" i="56"/>
  <c r="G8" i="56"/>
  <c r="G9" i="56"/>
  <c r="G10" i="56"/>
  <c r="G11" i="56"/>
  <c r="G12" i="56"/>
  <c r="G13" i="56"/>
  <c r="G14" i="56"/>
  <c r="G15" i="56"/>
  <c r="G16" i="56"/>
  <c r="G17" i="56"/>
  <c r="G18" i="56"/>
  <c r="G19" i="56"/>
  <c r="G20" i="56"/>
  <c r="G21" i="56"/>
  <c r="G22" i="56"/>
  <c r="G23" i="56"/>
  <c r="G24" i="56"/>
  <c r="G25" i="56"/>
  <c r="G26" i="56"/>
  <c r="G27" i="56"/>
  <c r="G28" i="56"/>
  <c r="G29" i="56"/>
  <c r="G30" i="56"/>
  <c r="G31" i="56"/>
  <c r="G32" i="56"/>
  <c r="G33" i="56"/>
  <c r="G34" i="56"/>
  <c r="G35" i="56"/>
  <c r="G36" i="56"/>
  <c r="G37" i="56"/>
  <c r="G38" i="56"/>
  <c r="G39" i="56"/>
  <c r="G40" i="56"/>
  <c r="G41" i="56"/>
  <c r="G42" i="56"/>
  <c r="G43" i="56"/>
  <c r="G44" i="56"/>
  <c r="G45" i="56"/>
  <c r="G46" i="56"/>
  <c r="G47" i="56"/>
  <c r="G48" i="56"/>
  <c r="G49" i="56"/>
  <c r="G50" i="56"/>
  <c r="G51" i="56"/>
  <c r="G52" i="56"/>
  <c r="G53" i="56"/>
  <c r="G54" i="56"/>
  <c r="G55" i="56"/>
  <c r="G56" i="56"/>
  <c r="G57" i="56"/>
  <c r="G58" i="56"/>
  <c r="G59" i="56"/>
  <c r="G60" i="56"/>
  <c r="G61" i="56"/>
  <c r="G62" i="56"/>
  <c r="G63" i="56"/>
  <c r="G64" i="56"/>
  <c r="G65" i="56"/>
  <c r="G66" i="56"/>
  <c r="G67" i="56"/>
  <c r="G68" i="56"/>
  <c r="G69" i="56"/>
  <c r="G70" i="56"/>
  <c r="G71" i="56"/>
  <c r="G72" i="56"/>
  <c r="G73" i="56"/>
  <c r="G74" i="56"/>
  <c r="G75" i="56"/>
  <c r="G76" i="56"/>
  <c r="G77" i="56"/>
  <c r="G78" i="56"/>
  <c r="G79" i="56"/>
  <c r="G80" i="56"/>
  <c r="G81" i="56"/>
  <c r="G82" i="56"/>
  <c r="G83" i="56"/>
  <c r="G84" i="56"/>
  <c r="G85" i="56"/>
  <c r="G86" i="56"/>
  <c r="G87" i="56"/>
  <c r="G88" i="56"/>
  <c r="G89" i="56"/>
  <c r="G90" i="56"/>
  <c r="G91" i="56"/>
  <c r="G92" i="56"/>
  <c r="G93" i="56"/>
  <c r="G94" i="56"/>
  <c r="G95" i="56"/>
  <c r="G96" i="56"/>
  <c r="G97" i="56"/>
  <c r="G98" i="56"/>
  <c r="G99" i="56"/>
  <c r="G100" i="56"/>
  <c r="G101" i="56"/>
  <c r="G102" i="56"/>
  <c r="G103" i="56"/>
  <c r="G104" i="56"/>
  <c r="G105" i="56"/>
  <c r="G106" i="56"/>
  <c r="G107" i="56"/>
  <c r="G108" i="56"/>
  <c r="G109" i="56"/>
  <c r="G110" i="56"/>
  <c r="G111" i="56"/>
  <c r="G112" i="56"/>
  <c r="G113" i="56"/>
  <c r="G114" i="56"/>
  <c r="G115" i="56"/>
  <c r="G116" i="56"/>
  <c r="G117" i="56"/>
  <c r="G118" i="56"/>
  <c r="G119" i="56"/>
  <c r="G120" i="56"/>
  <c r="G121" i="56"/>
  <c r="G122" i="56"/>
  <c r="G123" i="56"/>
  <c r="G124" i="56"/>
  <c r="G125" i="56"/>
  <c r="G126" i="56"/>
  <c r="G127" i="56"/>
  <c r="G128" i="56"/>
  <c r="G129" i="56"/>
  <c r="G130" i="56"/>
  <c r="G131" i="56"/>
  <c r="G132" i="56"/>
  <c r="G133" i="56"/>
  <c r="G134" i="56"/>
  <c r="G135" i="56"/>
  <c r="G136" i="56"/>
  <c r="G137" i="56"/>
  <c r="G138" i="56"/>
  <c r="G139" i="56"/>
  <c r="G140" i="56"/>
  <c r="G141" i="56"/>
  <c r="G142" i="56"/>
  <c r="G143" i="56"/>
  <c r="G144" i="56"/>
  <c r="G145" i="56"/>
  <c r="G146" i="56"/>
  <c r="G147" i="56"/>
  <c r="G148" i="56"/>
  <c r="G149" i="56"/>
  <c r="G150" i="56"/>
  <c r="G151" i="56"/>
  <c r="G152" i="56"/>
  <c r="G153" i="56"/>
  <c r="G154" i="56"/>
  <c r="G155" i="56"/>
  <c r="G156" i="56"/>
  <c r="G157" i="56"/>
  <c r="G158" i="56"/>
  <c r="G159" i="56"/>
  <c r="G160" i="56"/>
  <c r="G161" i="56"/>
  <c r="G162" i="56"/>
  <c r="G163" i="56"/>
  <c r="G164" i="56"/>
  <c r="G165" i="56"/>
  <c r="G166" i="56"/>
  <c r="G167" i="56"/>
  <c r="G168" i="56"/>
  <c r="G169" i="56"/>
  <c r="G170" i="56"/>
  <c r="G171" i="56"/>
  <c r="G172" i="56"/>
  <c r="G173" i="56"/>
  <c r="G174" i="56"/>
  <c r="G175" i="56"/>
  <c r="G176" i="56"/>
  <c r="G177" i="56"/>
  <c r="G178" i="56"/>
  <c r="G179" i="56"/>
  <c r="G180" i="56"/>
  <c r="G181" i="56"/>
  <c r="G182" i="56"/>
  <c r="G183" i="56"/>
  <c r="G184" i="56"/>
  <c r="G185" i="56"/>
  <c r="G186" i="56"/>
  <c r="G187" i="56"/>
  <c r="G188" i="56"/>
  <c r="G189" i="56"/>
  <c r="G190" i="56"/>
  <c r="G191" i="56"/>
  <c r="G192" i="56"/>
  <c r="G193" i="56"/>
  <c r="G194" i="56"/>
  <c r="G195" i="56"/>
  <c r="G196" i="56"/>
  <c r="G197" i="56"/>
  <c r="G198" i="56"/>
  <c r="G199" i="56"/>
  <c r="G200" i="56"/>
  <c r="G201" i="56"/>
  <c r="G202" i="56"/>
  <c r="G203" i="56"/>
  <c r="G204" i="56"/>
  <c r="G205" i="56"/>
  <c r="G206" i="56"/>
  <c r="G207" i="56"/>
  <c r="G208" i="56"/>
  <c r="G209" i="56"/>
  <c r="G210" i="56"/>
  <c r="G211" i="56"/>
  <c r="G212" i="56"/>
  <c r="G213" i="56"/>
  <c r="G214" i="56"/>
  <c r="G215" i="56"/>
  <c r="G216" i="56"/>
  <c r="G217" i="56"/>
  <c r="G218" i="56"/>
  <c r="G219" i="56"/>
  <c r="G220" i="56"/>
  <c r="G221" i="56"/>
  <c r="G222" i="56"/>
  <c r="G223" i="56"/>
  <c r="G224" i="56"/>
  <c r="G225" i="56"/>
  <c r="G226" i="56"/>
  <c r="G227" i="56"/>
  <c r="G228" i="56"/>
  <c r="G229" i="56"/>
  <c r="G230" i="56"/>
  <c r="G231" i="56"/>
  <c r="G232" i="56"/>
  <c r="G233" i="56"/>
  <c r="G234" i="56"/>
  <c r="G235" i="56"/>
  <c r="G236" i="56"/>
  <c r="G237" i="56"/>
  <c r="G238" i="56"/>
  <c r="G239" i="56"/>
  <c r="G240" i="56"/>
  <c r="G241" i="56"/>
  <c r="G242" i="56"/>
  <c r="G243" i="56"/>
  <c r="G244" i="56"/>
  <c r="G245" i="56"/>
  <c r="G246" i="56"/>
  <c r="G247" i="56"/>
  <c r="G248" i="56"/>
  <c r="G249" i="56"/>
  <c r="G250" i="56"/>
  <c r="G251" i="56"/>
  <c r="G252" i="56"/>
  <c r="G253" i="56"/>
  <c r="G254" i="56"/>
  <c r="G255" i="56"/>
  <c r="G256" i="56"/>
  <c r="G257" i="56"/>
  <c r="G258" i="56"/>
  <c r="G259" i="56"/>
  <c r="G260" i="56"/>
  <c r="G261" i="56"/>
  <c r="G262" i="56"/>
  <c r="G263" i="56"/>
  <c r="G264" i="56"/>
  <c r="G265" i="56"/>
  <c r="G266" i="56"/>
  <c r="G267" i="56"/>
  <c r="G268" i="56"/>
  <c r="G269" i="56"/>
  <c r="G270" i="56"/>
  <c r="G271" i="56"/>
  <c r="G272" i="56"/>
  <c r="G273" i="56"/>
  <c r="G274" i="56"/>
  <c r="G275" i="56"/>
  <c r="G276" i="56"/>
  <c r="G277" i="56"/>
  <c r="G278" i="56"/>
  <c r="G279" i="56"/>
  <c r="G280" i="56"/>
  <c r="G281" i="56"/>
  <c r="G282" i="56"/>
  <c r="G283" i="56"/>
  <c r="G284" i="56"/>
  <c r="G285" i="56"/>
  <c r="G286" i="56"/>
  <c r="G287" i="56"/>
  <c r="G288" i="56"/>
  <c r="G289" i="56"/>
  <c r="G290" i="56"/>
  <c r="G291" i="56"/>
  <c r="G292" i="56"/>
  <c r="G293" i="56"/>
  <c r="G294" i="56"/>
  <c r="G295" i="56"/>
  <c r="G296" i="56"/>
  <c r="G297" i="56"/>
  <c r="G298" i="56"/>
  <c r="G299" i="56"/>
  <c r="G300" i="56"/>
  <c r="G301" i="56"/>
  <c r="G302" i="56"/>
  <c r="G303" i="56"/>
  <c r="G304" i="56"/>
  <c r="G305" i="56"/>
  <c r="G306" i="56"/>
  <c r="G307" i="56"/>
  <c r="G308" i="56"/>
  <c r="G309" i="56"/>
  <c r="G310" i="56"/>
  <c r="G311" i="56"/>
  <c r="G312" i="56"/>
  <c r="G313" i="56"/>
  <c r="G314" i="56"/>
  <c r="G315" i="56"/>
  <c r="G316" i="56"/>
  <c r="G317" i="56"/>
  <c r="G318" i="56"/>
  <c r="G319" i="56"/>
  <c r="G320" i="56"/>
  <c r="G321" i="56"/>
  <c r="G322" i="56"/>
  <c r="G323" i="56"/>
  <c r="G324" i="56"/>
  <c r="G325" i="56"/>
  <c r="G326" i="56"/>
  <c r="G327" i="56"/>
  <c r="G328" i="56"/>
  <c r="G329" i="56"/>
  <c r="G330" i="56"/>
  <c r="G331" i="56"/>
  <c r="G332" i="56"/>
  <c r="G333" i="56"/>
  <c r="G334" i="56"/>
  <c r="G335" i="56"/>
  <c r="G336" i="56"/>
  <c r="G337" i="56"/>
  <c r="G338" i="56"/>
  <c r="G339" i="56"/>
  <c r="G340" i="56"/>
  <c r="G341" i="56"/>
  <c r="G342" i="56"/>
  <c r="G343" i="56"/>
  <c r="G344" i="56"/>
  <c r="G345" i="56"/>
  <c r="G346" i="56"/>
  <c r="G347" i="56"/>
  <c r="G348" i="56"/>
  <c r="G349" i="56"/>
  <c r="G350" i="56"/>
  <c r="G351" i="56"/>
  <c r="G352" i="56"/>
  <c r="G353" i="56"/>
  <c r="G354" i="56"/>
  <c r="G355" i="56"/>
  <c r="G356" i="56"/>
  <c r="G357" i="56"/>
  <c r="G358" i="56"/>
  <c r="G359" i="56"/>
  <c r="G360" i="56"/>
  <c r="G361" i="56"/>
  <c r="G362" i="56"/>
  <c r="G363" i="56"/>
  <c r="G364" i="56"/>
  <c r="G365" i="56"/>
  <c r="G366" i="56"/>
  <c r="G367" i="56"/>
  <c r="G368" i="56"/>
  <c r="G369" i="56"/>
  <c r="G370" i="56"/>
  <c r="G371" i="56"/>
  <c r="G372" i="56"/>
  <c r="G373" i="56"/>
  <c r="G374" i="56"/>
  <c r="G375" i="56"/>
  <c r="G376" i="56"/>
  <c r="G377" i="56"/>
  <c r="G378" i="56"/>
  <c r="G379" i="56"/>
  <c r="G380" i="56"/>
  <c r="G381" i="56"/>
  <c r="G382" i="56"/>
  <c r="G383" i="56"/>
  <c r="G384" i="56"/>
  <c r="G385" i="56"/>
  <c r="G386" i="56"/>
  <c r="G387" i="56"/>
  <c r="G388" i="56"/>
  <c r="G389" i="56"/>
  <c r="G390" i="56"/>
  <c r="G391" i="56"/>
  <c r="G392" i="56"/>
  <c r="G393" i="56"/>
  <c r="G394" i="56"/>
  <c r="G395" i="56"/>
  <c r="G396" i="56"/>
  <c r="G397" i="56"/>
  <c r="G398" i="56"/>
  <c r="G399" i="56"/>
  <c r="G400" i="56"/>
  <c r="G401" i="56"/>
  <c r="G402" i="56"/>
  <c r="G403" i="56"/>
  <c r="G404" i="56"/>
  <c r="G405" i="56"/>
  <c r="G406" i="56"/>
  <c r="G407" i="56"/>
  <c r="G408" i="56"/>
  <c r="G409" i="56"/>
  <c r="G410" i="56"/>
  <c r="G411" i="56"/>
  <c r="G412" i="56"/>
  <c r="G413" i="56"/>
  <c r="G414" i="56"/>
  <c r="G415" i="56"/>
  <c r="G416" i="56"/>
  <c r="G417" i="56"/>
  <c r="G418" i="56"/>
  <c r="G419" i="56"/>
  <c r="G420" i="56"/>
  <c r="G421" i="56"/>
  <c r="G422" i="56"/>
  <c r="G423" i="56"/>
  <c r="G424" i="56"/>
  <c r="G425" i="56"/>
  <c r="G426" i="56"/>
  <c r="G427" i="56"/>
  <c r="G428" i="56"/>
  <c r="G429" i="56"/>
  <c r="G430" i="56"/>
  <c r="G431" i="56"/>
  <c r="G432" i="56"/>
  <c r="G433" i="56"/>
  <c r="G434" i="56"/>
  <c r="G435" i="56"/>
  <c r="G436" i="56"/>
  <c r="G437" i="56"/>
  <c r="G438" i="56"/>
  <c r="G439" i="56"/>
  <c r="G440" i="56"/>
  <c r="G441" i="56"/>
  <c r="G442" i="56"/>
  <c r="G443" i="56"/>
  <c r="G444" i="56"/>
  <c r="G445" i="56"/>
  <c r="G446" i="56"/>
  <c r="G447" i="56"/>
  <c r="G448" i="56"/>
  <c r="G449" i="56"/>
  <c r="G450" i="56"/>
  <c r="G451" i="56"/>
  <c r="G452" i="56"/>
  <c r="G453" i="56"/>
  <c r="G454" i="56"/>
  <c r="G455" i="56"/>
  <c r="G456" i="56"/>
  <c r="G457" i="56"/>
  <c r="G458" i="56"/>
  <c r="G459" i="56"/>
  <c r="G460" i="56"/>
  <c r="G461" i="56"/>
  <c r="G462" i="56"/>
  <c r="G463" i="56"/>
  <c r="G464" i="56"/>
  <c r="G465" i="56"/>
  <c r="G466" i="56"/>
  <c r="G467" i="56"/>
  <c r="G468" i="56"/>
  <c r="G469" i="56"/>
  <c r="G470" i="56"/>
  <c r="G471" i="56"/>
  <c r="G472" i="56"/>
  <c r="G473" i="56"/>
  <c r="G474" i="56"/>
  <c r="G475" i="56"/>
  <c r="G476" i="56"/>
  <c r="G477" i="56"/>
  <c r="G478" i="56"/>
  <c r="G479" i="56"/>
  <c r="G480" i="56"/>
  <c r="G481" i="56"/>
  <c r="G482" i="56"/>
  <c r="G483" i="56"/>
  <c r="G484" i="56"/>
  <c r="G485" i="56"/>
  <c r="G486" i="56"/>
  <c r="G487" i="56"/>
  <c r="G488" i="56"/>
  <c r="G489" i="56"/>
  <c r="G490" i="56"/>
  <c r="G491" i="56"/>
  <c r="G492" i="56"/>
  <c r="G493" i="56"/>
  <c r="G494" i="56"/>
  <c r="G495" i="56"/>
  <c r="G496" i="56"/>
  <c r="G497" i="56"/>
  <c r="G498" i="56"/>
  <c r="G499" i="56"/>
  <c r="G500" i="56"/>
  <c r="G501" i="56"/>
  <c r="G502" i="56"/>
  <c r="G503" i="56"/>
  <c r="G504" i="56"/>
  <c r="G505" i="56"/>
  <c r="G506" i="56"/>
  <c r="G507" i="56"/>
  <c r="G508" i="56"/>
  <c r="G509" i="56"/>
  <c r="G510" i="56"/>
  <c r="G511" i="56"/>
  <c r="G512" i="56"/>
  <c r="G513" i="56"/>
  <c r="G514" i="56"/>
  <c r="G515" i="56"/>
  <c r="G516" i="56"/>
  <c r="G517" i="56"/>
  <c r="G518" i="56"/>
  <c r="G519" i="56"/>
  <c r="G520" i="56"/>
  <c r="G521" i="56"/>
  <c r="G522" i="56"/>
  <c r="G523" i="56"/>
  <c r="G524" i="56"/>
  <c r="G525" i="56"/>
  <c r="G526" i="56"/>
  <c r="G527" i="56"/>
  <c r="G528" i="56"/>
  <c r="G529" i="56"/>
  <c r="G530" i="56"/>
  <c r="G531" i="56"/>
  <c r="G532" i="56"/>
  <c r="G533" i="56"/>
  <c r="G534" i="56"/>
  <c r="G535" i="56"/>
  <c r="G536" i="56"/>
  <c r="G537" i="56"/>
  <c r="G538" i="56"/>
  <c r="G539" i="56"/>
  <c r="G540" i="56"/>
  <c r="G541" i="56"/>
  <c r="G542" i="56"/>
  <c r="G543" i="56"/>
  <c r="G544" i="56"/>
  <c r="G545" i="56"/>
  <c r="G546" i="56"/>
  <c r="G547" i="56"/>
  <c r="G548" i="56"/>
  <c r="G549" i="56"/>
  <c r="G550" i="56"/>
  <c r="G551" i="56"/>
  <c r="G552" i="56"/>
  <c r="G553" i="56"/>
  <c r="G554" i="56"/>
  <c r="G555" i="56"/>
  <c r="G556" i="56"/>
  <c r="G557" i="56"/>
  <c r="G558" i="56"/>
  <c r="G559" i="56"/>
  <c r="G560" i="56"/>
  <c r="G561" i="56"/>
  <c r="G562" i="56"/>
  <c r="G563" i="56"/>
  <c r="G564" i="56"/>
  <c r="G565" i="56"/>
  <c r="G566" i="56"/>
  <c r="G567" i="56"/>
  <c r="G568" i="56"/>
  <c r="G569" i="56"/>
  <c r="G570" i="56"/>
  <c r="G571" i="56"/>
  <c r="G572" i="56"/>
  <c r="G573" i="56"/>
  <c r="G574" i="56"/>
  <c r="G575" i="56"/>
  <c r="G576" i="56"/>
  <c r="G577" i="56"/>
  <c r="G578" i="56"/>
  <c r="G579" i="56"/>
  <c r="G580" i="56"/>
  <c r="G581" i="56"/>
  <c r="G582" i="56"/>
  <c r="G583" i="56"/>
  <c r="G584" i="56"/>
  <c r="G585" i="56"/>
  <c r="G586" i="56"/>
  <c r="G587" i="56"/>
  <c r="G588" i="56"/>
  <c r="G589" i="56"/>
  <c r="G590" i="56"/>
  <c r="G591" i="56"/>
  <c r="G592" i="56"/>
  <c r="G593" i="56"/>
  <c r="G594" i="56"/>
  <c r="G595" i="56"/>
  <c r="G596" i="56"/>
  <c r="G597" i="56"/>
  <c r="G598" i="56"/>
  <c r="G599" i="56"/>
  <c r="G600" i="56"/>
  <c r="G601" i="56"/>
  <c r="G602" i="56"/>
  <c r="G603" i="56"/>
  <c r="G604" i="56"/>
  <c r="G605" i="56"/>
  <c r="G606" i="56"/>
  <c r="G607" i="56"/>
  <c r="G608" i="56"/>
  <c r="G609" i="56"/>
  <c r="G610" i="56"/>
  <c r="G611" i="56"/>
  <c r="G612" i="56"/>
  <c r="G613" i="56"/>
  <c r="G614" i="56"/>
  <c r="G615" i="56"/>
  <c r="G616" i="56"/>
  <c r="G617" i="56"/>
  <c r="G618" i="56"/>
  <c r="G619" i="56"/>
  <c r="G620" i="56"/>
  <c r="G621" i="56"/>
  <c r="G622" i="56"/>
  <c r="G623" i="56"/>
  <c r="G624" i="56"/>
  <c r="G625" i="56"/>
  <c r="G626" i="56"/>
  <c r="G627" i="56"/>
  <c r="G628" i="56"/>
  <c r="G629" i="56"/>
  <c r="G630" i="56"/>
  <c r="G631" i="56"/>
  <c r="G632" i="56"/>
  <c r="G633" i="56"/>
  <c r="G634" i="56"/>
  <c r="G635" i="56"/>
  <c r="G636" i="56"/>
  <c r="G637" i="56"/>
  <c r="G638" i="56"/>
  <c r="G639" i="56"/>
  <c r="G640" i="56"/>
  <c r="G641" i="56"/>
  <c r="G642" i="56"/>
  <c r="G643" i="56"/>
  <c r="G644" i="56"/>
  <c r="G645" i="56"/>
  <c r="G646" i="56"/>
  <c r="G647" i="56"/>
  <c r="G648" i="56"/>
  <c r="G649" i="56"/>
  <c r="G650" i="56"/>
  <c r="G651" i="56"/>
  <c r="G652" i="56"/>
  <c r="G653" i="56"/>
  <c r="G654" i="56"/>
  <c r="G655" i="56"/>
  <c r="G656" i="56"/>
  <c r="G657" i="56"/>
  <c r="G658" i="56"/>
  <c r="G659" i="56"/>
  <c r="G660" i="56"/>
  <c r="G661" i="56"/>
  <c r="G662" i="56"/>
  <c r="G663" i="56"/>
  <c r="G664" i="56"/>
  <c r="G665" i="56"/>
  <c r="G666" i="56"/>
  <c r="G667" i="56"/>
  <c r="G668" i="56"/>
  <c r="G669" i="56"/>
  <c r="G670" i="56"/>
  <c r="G671" i="56"/>
  <c r="G672" i="56"/>
  <c r="G673" i="56"/>
  <c r="G674" i="56"/>
  <c r="G675" i="56"/>
  <c r="G676" i="56"/>
  <c r="G677" i="56"/>
  <c r="G678" i="56"/>
  <c r="G679" i="56"/>
  <c r="G680" i="56"/>
  <c r="G681" i="56"/>
  <c r="G682" i="56"/>
  <c r="G683" i="56"/>
  <c r="G684" i="56"/>
  <c r="G685" i="56"/>
  <c r="G686" i="56"/>
  <c r="G687" i="56"/>
  <c r="G688" i="56"/>
  <c r="G689" i="56"/>
  <c r="G690" i="56"/>
  <c r="G691" i="56"/>
  <c r="G692" i="56"/>
  <c r="G693" i="56"/>
  <c r="G694" i="56"/>
  <c r="G695" i="56"/>
  <c r="G696" i="56"/>
  <c r="G697" i="56"/>
  <c r="G698" i="56"/>
  <c r="G699" i="56"/>
  <c r="G700" i="56"/>
  <c r="G701" i="56"/>
  <c r="G702" i="56"/>
  <c r="G703" i="56"/>
  <c r="G704" i="56"/>
  <c r="G705" i="56"/>
  <c r="G706" i="56"/>
  <c r="G707" i="56"/>
  <c r="G708" i="56"/>
  <c r="G709" i="56"/>
  <c r="G710" i="56"/>
  <c r="G711" i="56"/>
  <c r="G712" i="56"/>
  <c r="G713" i="56"/>
  <c r="G714" i="56"/>
  <c r="G715" i="56"/>
  <c r="G716" i="56"/>
  <c r="G717" i="56"/>
  <c r="G718" i="56"/>
  <c r="G719" i="56"/>
  <c r="G720" i="56"/>
  <c r="G721" i="56"/>
  <c r="G722" i="56"/>
  <c r="G723" i="56"/>
  <c r="G724" i="56"/>
  <c r="G725" i="56"/>
  <c r="G726" i="56"/>
  <c r="G727" i="56"/>
  <c r="G728" i="56"/>
  <c r="G729" i="56"/>
  <c r="G730" i="56"/>
  <c r="G731" i="56"/>
  <c r="G732" i="56"/>
  <c r="G733" i="56"/>
  <c r="G734" i="56"/>
  <c r="G735" i="56"/>
  <c r="G736" i="56"/>
  <c r="G737" i="56"/>
  <c r="G738" i="56"/>
  <c r="G739" i="56"/>
  <c r="G740" i="56"/>
  <c r="G741" i="56"/>
  <c r="G742" i="56"/>
  <c r="G743" i="56"/>
  <c r="G744" i="56"/>
  <c r="G745" i="56"/>
  <c r="G746" i="56"/>
  <c r="G747" i="56"/>
  <c r="G748" i="56"/>
  <c r="G749" i="56"/>
  <c r="G750" i="56"/>
  <c r="G751" i="56"/>
  <c r="G752" i="56"/>
  <c r="G753" i="56"/>
  <c r="G754" i="56"/>
  <c r="G755" i="56"/>
  <c r="G756" i="56"/>
  <c r="G757" i="56"/>
  <c r="G758" i="56"/>
  <c r="G759" i="56"/>
  <c r="G760" i="56"/>
  <c r="G761" i="56"/>
  <c r="G762" i="56"/>
  <c r="G763" i="56"/>
  <c r="G764" i="56"/>
  <c r="G765" i="56"/>
  <c r="G766" i="56"/>
  <c r="G767" i="56"/>
  <c r="G768" i="56"/>
  <c r="G769" i="56"/>
  <c r="G770" i="56"/>
  <c r="G771" i="56"/>
  <c r="G772" i="56"/>
  <c r="G773" i="56"/>
  <c r="G774" i="56"/>
  <c r="G775" i="56"/>
  <c r="G776" i="56"/>
  <c r="G777" i="56"/>
  <c r="G778" i="56"/>
  <c r="G779" i="56"/>
  <c r="G780" i="56"/>
  <c r="G781" i="56"/>
  <c r="G782" i="56"/>
  <c r="G783" i="56"/>
  <c r="G784" i="56"/>
  <c r="G785" i="56"/>
  <c r="G786" i="56"/>
  <c r="G787" i="56"/>
  <c r="G788" i="56"/>
  <c r="G789" i="56"/>
  <c r="G790" i="56"/>
  <c r="G791" i="56"/>
  <c r="G792" i="56"/>
  <c r="G793" i="56"/>
  <c r="G794" i="56"/>
  <c r="G795" i="56"/>
  <c r="G796" i="56"/>
  <c r="G797" i="56"/>
  <c r="G798" i="56"/>
  <c r="G799" i="56"/>
  <c r="G800" i="56"/>
  <c r="G801" i="56"/>
  <c r="G802" i="56"/>
  <c r="G803" i="56"/>
  <c r="G804" i="56"/>
  <c r="G805" i="56"/>
  <c r="G806" i="56"/>
  <c r="G807" i="56"/>
  <c r="G808" i="56"/>
  <c r="G809" i="56"/>
  <c r="G810" i="56"/>
  <c r="G811" i="56"/>
  <c r="G812" i="56"/>
  <c r="G813" i="56"/>
  <c r="G814" i="56"/>
  <c r="G815" i="56"/>
  <c r="G816" i="56"/>
  <c r="G817" i="56"/>
  <c r="G818" i="56"/>
  <c r="G819" i="56"/>
  <c r="G820" i="56"/>
  <c r="G821" i="56"/>
  <c r="G822" i="56"/>
  <c r="G823" i="56"/>
  <c r="G824" i="56"/>
  <c r="G825" i="56"/>
  <c r="G826" i="56"/>
  <c r="G827" i="56"/>
  <c r="G828" i="56"/>
  <c r="G829" i="56"/>
  <c r="G830" i="56"/>
  <c r="G831" i="56"/>
  <c r="G832" i="56"/>
  <c r="G833" i="56"/>
  <c r="G834" i="56"/>
  <c r="G835" i="56"/>
  <c r="G836" i="56"/>
  <c r="G837" i="56"/>
  <c r="G838" i="56"/>
  <c r="G839" i="56"/>
  <c r="G840" i="56"/>
  <c r="G841" i="56"/>
  <c r="G842" i="56"/>
  <c r="G843" i="56"/>
  <c r="G844" i="56"/>
  <c r="G845" i="56"/>
  <c r="G846" i="56"/>
  <c r="G847" i="56"/>
  <c r="G848" i="56"/>
  <c r="G849" i="56"/>
  <c r="G850" i="56"/>
  <c r="G851" i="56"/>
  <c r="G852" i="56"/>
  <c r="G853" i="56"/>
  <c r="G2" i="58"/>
  <c r="G3" i="58"/>
  <c r="G4" i="58"/>
  <c r="G5" i="58"/>
  <c r="G6" i="58"/>
  <c r="G7" i="58"/>
  <c r="G8" i="58"/>
  <c r="G9" i="58"/>
  <c r="G10" i="58"/>
  <c r="G11" i="58"/>
  <c r="G12" i="58"/>
  <c r="G13" i="58"/>
  <c r="G14" i="58"/>
  <c r="G15" i="58"/>
  <c r="G16" i="58"/>
  <c r="G17" i="58"/>
  <c r="G18" i="58"/>
  <c r="G19" i="58"/>
  <c r="G20" i="58"/>
  <c r="G21" i="58"/>
  <c r="G22" i="58"/>
  <c r="G23" i="58"/>
  <c r="G24" i="58"/>
  <c r="G25" i="58"/>
  <c r="G26" i="58"/>
  <c r="G27" i="58"/>
  <c r="G28" i="58"/>
  <c r="G29" i="58"/>
  <c r="G30" i="58"/>
  <c r="G31" i="58"/>
  <c r="G32" i="58"/>
  <c r="G33" i="58"/>
  <c r="G34" i="58"/>
  <c r="G35" i="58"/>
  <c r="G36" i="58"/>
  <c r="G37" i="58"/>
  <c r="G38" i="58"/>
  <c r="G39" i="58"/>
  <c r="G40" i="58"/>
  <c r="G41" i="58"/>
  <c r="G42" i="58"/>
  <c r="G43" i="58"/>
  <c r="G44" i="58"/>
  <c r="G45" i="58"/>
  <c r="G46" i="58"/>
  <c r="G47" i="58"/>
  <c r="G48" i="58"/>
  <c r="G49" i="58"/>
  <c r="G50" i="58"/>
  <c r="G51" i="58"/>
  <c r="G52" i="58"/>
  <c r="G53" i="58"/>
  <c r="G54" i="58"/>
  <c r="G55" i="58"/>
  <c r="G56" i="58"/>
  <c r="G57" i="58"/>
  <c r="G58" i="58"/>
  <c r="G59" i="58"/>
  <c r="G60" i="58"/>
  <c r="G61" i="58"/>
  <c r="G62" i="58"/>
  <c r="G63" i="58"/>
  <c r="G64" i="58"/>
  <c r="G65" i="58"/>
  <c r="G66" i="58"/>
  <c r="G67" i="58"/>
  <c r="G68" i="58"/>
  <c r="G69" i="58"/>
  <c r="G70" i="58"/>
  <c r="G71" i="58"/>
  <c r="G72" i="58"/>
  <c r="G73" i="58"/>
  <c r="G74" i="58"/>
  <c r="G75" i="58"/>
  <c r="G76" i="58"/>
  <c r="G77" i="58"/>
  <c r="G78" i="58"/>
  <c r="G79" i="58"/>
  <c r="G80" i="58"/>
  <c r="G81" i="58"/>
  <c r="G82" i="58"/>
  <c r="G83" i="58"/>
  <c r="G84" i="58"/>
  <c r="G85" i="58"/>
  <c r="G86" i="58"/>
  <c r="G87" i="58"/>
  <c r="G88" i="58"/>
  <c r="G89" i="58"/>
  <c r="G90" i="58"/>
  <c r="G91" i="58"/>
  <c r="G92" i="58"/>
  <c r="G93" i="58"/>
  <c r="G94" i="58"/>
  <c r="G95" i="58"/>
  <c r="G96" i="58"/>
  <c r="G97" i="58"/>
  <c r="G98" i="58"/>
  <c r="G99" i="58"/>
  <c r="G100" i="58"/>
  <c r="G101" i="58"/>
  <c r="G102" i="58"/>
  <c r="G103" i="58"/>
  <c r="G104" i="58"/>
  <c r="G105" i="58"/>
  <c r="G106" i="58"/>
  <c r="G107" i="58"/>
  <c r="G108" i="58"/>
  <c r="G109" i="58"/>
  <c r="G110" i="58"/>
  <c r="G111" i="58"/>
  <c r="G112" i="58"/>
  <c r="G113" i="58"/>
  <c r="G114" i="58"/>
  <c r="G115" i="58"/>
  <c r="G116" i="58"/>
  <c r="G117" i="58"/>
  <c r="G118" i="58"/>
  <c r="G119" i="58"/>
  <c r="G120" i="58"/>
  <c r="G121" i="58"/>
  <c r="G122" i="58"/>
  <c r="G123" i="58"/>
  <c r="G124" i="58"/>
  <c r="G125" i="58"/>
  <c r="G126" i="58"/>
  <c r="G127" i="58"/>
  <c r="G128" i="58"/>
  <c r="G129" i="58"/>
  <c r="G130" i="58"/>
  <c r="G131" i="58"/>
  <c r="G132" i="58"/>
  <c r="G133" i="58"/>
  <c r="G134" i="58"/>
  <c r="G135" i="58"/>
  <c r="G136" i="58"/>
  <c r="G137" i="58"/>
  <c r="G138" i="58"/>
  <c r="G139" i="58"/>
  <c r="G140" i="58"/>
  <c r="G141" i="58"/>
  <c r="G142" i="58"/>
  <c r="G143" i="58"/>
  <c r="G144" i="58"/>
  <c r="G145" i="58"/>
  <c r="G146" i="58"/>
  <c r="G147" i="58"/>
  <c r="G148" i="58"/>
  <c r="G149" i="58"/>
  <c r="G150" i="58"/>
  <c r="G151" i="58"/>
  <c r="G152" i="58"/>
  <c r="G153" i="58"/>
  <c r="G154" i="58"/>
  <c r="G155" i="58"/>
  <c r="G156" i="58"/>
  <c r="G157" i="58"/>
  <c r="G158" i="58"/>
  <c r="G159" i="58"/>
  <c r="G160" i="58"/>
  <c r="G161" i="58"/>
  <c r="G162" i="58"/>
  <c r="G163" i="58"/>
  <c r="G164" i="58"/>
  <c r="G165" i="58"/>
  <c r="G166" i="58"/>
  <c r="G167" i="58"/>
  <c r="G168" i="58"/>
  <c r="G169" i="58"/>
  <c r="G170" i="58"/>
  <c r="G171" i="58"/>
  <c r="G172" i="58"/>
  <c r="G173" i="58"/>
  <c r="G174" i="58"/>
  <c r="G175" i="58"/>
  <c r="G176" i="58"/>
  <c r="G177" i="58"/>
  <c r="G178" i="58"/>
  <c r="G179" i="58"/>
  <c r="G180" i="58"/>
  <c r="G181" i="58"/>
  <c r="G182" i="58"/>
  <c r="G183" i="58"/>
  <c r="G184" i="58"/>
  <c r="G185" i="58"/>
  <c r="G186" i="58"/>
  <c r="G187" i="58"/>
  <c r="G188" i="58"/>
  <c r="G189" i="58"/>
  <c r="G190" i="58"/>
  <c r="G191" i="58"/>
  <c r="G192" i="58"/>
  <c r="G193" i="58"/>
  <c r="G194" i="58"/>
  <c r="G195" i="58"/>
  <c r="G196" i="58"/>
  <c r="G197" i="58"/>
  <c r="G198" i="58"/>
  <c r="G199" i="58"/>
  <c r="G200" i="58"/>
  <c r="G201" i="58"/>
  <c r="G202" i="58"/>
  <c r="G203" i="58"/>
  <c r="G204" i="58"/>
  <c r="G205" i="58"/>
  <c r="G206" i="58"/>
  <c r="G207" i="58"/>
  <c r="G208" i="58"/>
  <c r="G209" i="58"/>
  <c r="G210" i="58"/>
  <c r="G211" i="58"/>
  <c r="G212" i="58"/>
  <c r="G213" i="58"/>
  <c r="G214" i="58"/>
  <c r="G215" i="58"/>
  <c r="G216" i="58"/>
  <c r="G217" i="58"/>
  <c r="G218" i="58"/>
  <c r="G219" i="58"/>
  <c r="G220" i="58"/>
  <c r="G221" i="58"/>
  <c r="G222" i="58"/>
  <c r="G223" i="58"/>
  <c r="G224" i="58"/>
  <c r="G225" i="58"/>
  <c r="G226" i="58"/>
  <c r="G227" i="58"/>
  <c r="G228" i="58"/>
  <c r="G229" i="58"/>
  <c r="G230" i="58"/>
  <c r="G231" i="58"/>
  <c r="G232" i="58"/>
  <c r="G233" i="58"/>
  <c r="G234" i="58"/>
  <c r="G235" i="58"/>
  <c r="G236" i="58"/>
  <c r="G237" i="58"/>
  <c r="G238" i="58"/>
  <c r="G239" i="58"/>
  <c r="G240" i="58"/>
  <c r="G241" i="58"/>
  <c r="G242" i="58"/>
  <c r="G243" i="58"/>
  <c r="G244" i="58"/>
  <c r="G245" i="58"/>
  <c r="G246" i="58"/>
  <c r="G247" i="58"/>
  <c r="G248" i="58"/>
  <c r="G249" i="58"/>
  <c r="G250" i="58"/>
  <c r="G251" i="58"/>
  <c r="G252" i="58"/>
  <c r="G253" i="58"/>
  <c r="G254" i="58"/>
  <c r="G255" i="58"/>
  <c r="G256" i="58"/>
  <c r="G257" i="58"/>
  <c r="G258" i="58"/>
  <c r="G259" i="58"/>
  <c r="G260" i="58"/>
  <c r="G261" i="58"/>
  <c r="G262" i="58"/>
  <c r="G263" i="58"/>
  <c r="G264" i="58"/>
  <c r="G265" i="58"/>
  <c r="G266" i="58"/>
  <c r="G267" i="58"/>
  <c r="G268" i="58"/>
  <c r="G269" i="58"/>
  <c r="G270" i="58"/>
  <c r="G271" i="58"/>
  <c r="G272" i="58"/>
  <c r="G273" i="58"/>
  <c r="G274" i="58"/>
  <c r="G275" i="58"/>
  <c r="G276" i="58"/>
  <c r="G277" i="58"/>
  <c r="G278" i="58"/>
  <c r="G279" i="58"/>
  <c r="G280" i="58"/>
  <c r="G281" i="58"/>
  <c r="G282" i="58"/>
  <c r="G283" i="58"/>
  <c r="G284" i="58"/>
  <c r="G285" i="58"/>
  <c r="G286" i="58"/>
  <c r="G287" i="58"/>
  <c r="G288" i="58"/>
  <c r="G289" i="58"/>
  <c r="G290" i="58"/>
  <c r="G291" i="58"/>
  <c r="G292" i="58"/>
  <c r="G293" i="58"/>
  <c r="G294" i="58"/>
  <c r="G295" i="58"/>
  <c r="G296" i="58"/>
  <c r="G297" i="58"/>
  <c r="G298" i="58"/>
  <c r="G299" i="58"/>
  <c r="G300" i="58"/>
  <c r="G301" i="58"/>
  <c r="G302" i="58"/>
  <c r="G303" i="58"/>
  <c r="G304" i="58"/>
  <c r="G305" i="58"/>
  <c r="G306" i="58"/>
  <c r="G307" i="58"/>
  <c r="G308" i="58"/>
  <c r="G309" i="58"/>
  <c r="G310" i="58"/>
  <c r="G311" i="58"/>
  <c r="G312" i="58"/>
  <c r="G313" i="58"/>
  <c r="G314" i="58"/>
  <c r="G315" i="58"/>
  <c r="G316" i="58"/>
  <c r="G317" i="58"/>
  <c r="G318" i="58"/>
  <c r="G319" i="58"/>
  <c r="G320" i="58"/>
  <c r="G321" i="58"/>
  <c r="G322" i="58"/>
  <c r="G323" i="58"/>
  <c r="G324" i="58"/>
  <c r="G325" i="58"/>
  <c r="G326" i="58"/>
  <c r="G327" i="58"/>
  <c r="G328" i="58"/>
  <c r="G329" i="58"/>
  <c r="G330" i="58"/>
  <c r="G331" i="58"/>
  <c r="G332" i="58"/>
  <c r="G333" i="58"/>
  <c r="G334" i="58"/>
  <c r="G335" i="58"/>
  <c r="G336" i="58"/>
  <c r="G337" i="58"/>
  <c r="G338" i="58"/>
  <c r="G339" i="58"/>
  <c r="G340" i="58"/>
  <c r="G341" i="58"/>
  <c r="G342" i="58"/>
  <c r="G343" i="58"/>
  <c r="G344" i="58"/>
  <c r="G345" i="58"/>
  <c r="G346" i="58"/>
  <c r="G347" i="58"/>
  <c r="G348" i="58"/>
  <c r="G349" i="58"/>
  <c r="G350" i="58"/>
  <c r="G351" i="58"/>
  <c r="G352" i="58"/>
  <c r="G353" i="58"/>
  <c r="G354" i="58"/>
  <c r="G355" i="58"/>
  <c r="G356" i="58"/>
  <c r="G357" i="58"/>
  <c r="G358" i="58"/>
  <c r="G359" i="58"/>
  <c r="G360" i="58"/>
  <c r="G361" i="58"/>
  <c r="G362" i="58"/>
  <c r="G363" i="58"/>
  <c r="G364" i="58"/>
  <c r="G365" i="58"/>
  <c r="G366" i="58"/>
  <c r="G367" i="58"/>
  <c r="G368" i="58"/>
  <c r="G369" i="58"/>
  <c r="G370" i="58"/>
  <c r="G371" i="58"/>
  <c r="G372" i="58"/>
  <c r="G373" i="58"/>
  <c r="G374" i="58"/>
  <c r="G375" i="58"/>
  <c r="G376" i="58"/>
  <c r="G377" i="58"/>
  <c r="G378" i="58"/>
  <c r="G379" i="58"/>
  <c r="G380" i="58"/>
  <c r="G381" i="58"/>
  <c r="G382" i="58"/>
  <c r="G383" i="58"/>
  <c r="G384" i="58"/>
  <c r="G385" i="58"/>
  <c r="G386" i="58"/>
  <c r="G387" i="58"/>
  <c r="G388" i="58"/>
  <c r="G389" i="58"/>
  <c r="G390" i="58"/>
  <c r="G391" i="58"/>
  <c r="G392" i="58"/>
  <c r="G393" i="58"/>
  <c r="G394" i="58"/>
  <c r="G395" i="58"/>
  <c r="G396" i="58"/>
  <c r="G397" i="58"/>
  <c r="G398" i="58"/>
  <c r="G399" i="58"/>
  <c r="G400" i="58"/>
  <c r="G401" i="58"/>
  <c r="G402" i="58"/>
  <c r="G403" i="58"/>
  <c r="G404" i="58"/>
  <c r="G405" i="58"/>
  <c r="G406" i="58"/>
  <c r="G407" i="58"/>
  <c r="G408" i="58"/>
  <c r="G409" i="58"/>
  <c r="G410" i="58"/>
  <c r="G411" i="58"/>
  <c r="G412" i="58"/>
  <c r="G413" i="58"/>
  <c r="G414" i="58"/>
  <c r="G415" i="58"/>
  <c r="G416" i="58"/>
  <c r="G417" i="58"/>
  <c r="G418" i="58"/>
  <c r="G419" i="58"/>
  <c r="G420" i="58"/>
  <c r="G421" i="58"/>
  <c r="G422" i="58"/>
  <c r="G423" i="58"/>
  <c r="G424" i="58"/>
  <c r="G425" i="58"/>
  <c r="G426" i="58"/>
  <c r="G427" i="58"/>
  <c r="G428" i="58"/>
  <c r="G429" i="58"/>
  <c r="G430" i="58"/>
  <c r="G431" i="58"/>
  <c r="G432" i="58"/>
  <c r="G433" i="58"/>
  <c r="G434" i="58"/>
  <c r="G435" i="58"/>
  <c r="G436" i="58"/>
  <c r="G437" i="58"/>
  <c r="G438" i="58"/>
  <c r="G439" i="58"/>
  <c r="G440" i="58"/>
  <c r="G441" i="58"/>
  <c r="G442" i="58"/>
  <c r="G443" i="58"/>
  <c r="G444" i="58"/>
  <c r="G445" i="58"/>
  <c r="G446" i="58"/>
  <c r="G447" i="58"/>
  <c r="G448" i="58"/>
  <c r="G449" i="58"/>
  <c r="G450" i="58"/>
  <c r="G451" i="58"/>
  <c r="G452" i="58"/>
  <c r="G453" i="58"/>
  <c r="G454" i="58"/>
  <c r="G455" i="58"/>
  <c r="G456" i="58"/>
  <c r="G457" i="58"/>
  <c r="G458" i="58"/>
  <c r="G459" i="58"/>
  <c r="G460" i="58"/>
  <c r="G461" i="58"/>
  <c r="G462" i="58"/>
  <c r="G463" i="58"/>
  <c r="G464" i="58"/>
  <c r="G465" i="58"/>
  <c r="G466" i="58"/>
  <c r="G467" i="58"/>
  <c r="G468" i="58"/>
  <c r="G469" i="58"/>
  <c r="G470" i="58"/>
  <c r="G471" i="58"/>
  <c r="G472" i="58"/>
  <c r="G473" i="58"/>
  <c r="G474" i="58"/>
  <c r="G475" i="58"/>
  <c r="G476" i="58"/>
  <c r="G477" i="58"/>
  <c r="G478" i="58"/>
  <c r="G479" i="58"/>
  <c r="G480" i="58"/>
  <c r="G481" i="58"/>
  <c r="G482" i="58"/>
  <c r="G483" i="58"/>
  <c r="G484" i="58"/>
  <c r="G485" i="58"/>
  <c r="G486" i="58"/>
  <c r="G487" i="58"/>
  <c r="G488" i="58"/>
  <c r="G489" i="58"/>
  <c r="G490" i="58"/>
  <c r="G491" i="58"/>
  <c r="G492" i="58"/>
  <c r="G493" i="58"/>
  <c r="G494" i="58"/>
  <c r="G495" i="58"/>
  <c r="G496" i="58"/>
  <c r="G497" i="58"/>
  <c r="G498" i="58"/>
  <c r="G499" i="58"/>
  <c r="G500" i="58"/>
  <c r="G501" i="58"/>
  <c r="G502" i="58"/>
  <c r="G503" i="58"/>
  <c r="G504" i="58"/>
  <c r="G505" i="58"/>
  <c r="G506" i="58"/>
  <c r="G507" i="58"/>
  <c r="G508" i="58"/>
  <c r="G509" i="58"/>
  <c r="G510" i="58"/>
  <c r="G511" i="58"/>
  <c r="G512" i="58"/>
  <c r="G513" i="58"/>
  <c r="G514" i="58"/>
  <c r="G515" i="58"/>
  <c r="G516" i="58"/>
  <c r="G517" i="58"/>
  <c r="G518" i="58"/>
  <c r="G519" i="58"/>
  <c r="G520" i="58"/>
  <c r="G521" i="58"/>
  <c r="G522" i="58"/>
  <c r="G523" i="58"/>
  <c r="G524" i="58"/>
  <c r="G525" i="58"/>
  <c r="G526" i="58"/>
  <c r="G527" i="58"/>
  <c r="G528" i="58"/>
  <c r="G529" i="58"/>
  <c r="G530" i="58"/>
  <c r="G531" i="58"/>
  <c r="G532" i="58"/>
  <c r="G533" i="58"/>
  <c r="G534" i="58"/>
  <c r="G535" i="58"/>
  <c r="G536" i="58"/>
  <c r="G537" i="58"/>
  <c r="G538" i="58"/>
  <c r="G539" i="58"/>
  <c r="G540" i="58"/>
  <c r="G541" i="58"/>
  <c r="G542" i="58"/>
  <c r="G543" i="58"/>
  <c r="G544" i="58"/>
  <c r="G545" i="58"/>
  <c r="G546" i="58"/>
  <c r="G547" i="58"/>
  <c r="G548" i="58"/>
  <c r="G549" i="58"/>
  <c r="G550" i="58"/>
  <c r="G551" i="58"/>
  <c r="G552" i="58"/>
  <c r="G553" i="58"/>
  <c r="G554" i="58"/>
  <c r="G555" i="58"/>
  <c r="G556" i="58"/>
  <c r="G557" i="58"/>
  <c r="G558" i="58"/>
  <c r="G559" i="58"/>
  <c r="G560" i="58"/>
  <c r="G561" i="58"/>
  <c r="G562" i="58"/>
  <c r="G563" i="58"/>
  <c r="G564" i="58"/>
  <c r="G565" i="58"/>
  <c r="G566" i="58"/>
  <c r="G567" i="58"/>
  <c r="G568" i="58"/>
  <c r="G569" i="58"/>
  <c r="G570" i="58"/>
  <c r="G571" i="58"/>
  <c r="G572" i="58"/>
  <c r="G573" i="58"/>
  <c r="G574" i="58"/>
  <c r="G575" i="58"/>
  <c r="G576" i="58"/>
  <c r="G577" i="58"/>
  <c r="G578" i="58"/>
  <c r="G579" i="58"/>
  <c r="G580" i="58"/>
  <c r="G581" i="58"/>
  <c r="G582" i="58"/>
  <c r="G583" i="58"/>
  <c r="G584" i="58"/>
  <c r="G585" i="58"/>
  <c r="G586" i="58"/>
  <c r="G587" i="58"/>
  <c r="G588" i="58"/>
  <c r="G589" i="58"/>
  <c r="G590" i="58"/>
  <c r="G591" i="58"/>
  <c r="G592" i="58"/>
  <c r="G593" i="58"/>
  <c r="G594" i="58"/>
  <c r="G595" i="58"/>
  <c r="G596" i="58"/>
  <c r="G597" i="58"/>
  <c r="G598" i="58"/>
  <c r="G599" i="58"/>
  <c r="G600" i="58"/>
  <c r="G601" i="58"/>
  <c r="G602" i="58"/>
  <c r="G603" i="58"/>
  <c r="G604" i="58"/>
  <c r="G605" i="58"/>
  <c r="G606" i="58"/>
  <c r="G607" i="58"/>
  <c r="G608" i="58"/>
  <c r="G609" i="58"/>
  <c r="G610" i="58"/>
  <c r="G611" i="58"/>
  <c r="G612" i="58"/>
  <c r="G613" i="58"/>
  <c r="G614" i="58"/>
  <c r="G615" i="58"/>
  <c r="G616" i="58"/>
  <c r="G617" i="58"/>
  <c r="G618" i="58"/>
  <c r="G619" i="58"/>
  <c r="G620" i="58"/>
  <c r="G621" i="58"/>
  <c r="G622" i="58"/>
  <c r="G623" i="58"/>
  <c r="G624" i="58"/>
  <c r="G625" i="58"/>
  <c r="G626" i="58"/>
  <c r="G627" i="58"/>
  <c r="G628" i="58"/>
  <c r="G629" i="58"/>
  <c r="G630" i="58"/>
  <c r="G631" i="58"/>
  <c r="G632" i="58"/>
  <c r="G633" i="58"/>
  <c r="G634" i="58"/>
  <c r="G635" i="58"/>
  <c r="G636" i="58"/>
  <c r="G637" i="58"/>
  <c r="G638" i="58"/>
  <c r="G639" i="58"/>
  <c r="G640" i="58"/>
  <c r="G641" i="58"/>
  <c r="G642" i="58"/>
  <c r="G643" i="58"/>
  <c r="G644" i="58"/>
  <c r="G645" i="58"/>
  <c r="G646" i="58"/>
  <c r="G647" i="58"/>
  <c r="G648" i="58"/>
  <c r="G649" i="58"/>
  <c r="G650" i="58"/>
  <c r="G651" i="58"/>
  <c r="G652" i="58"/>
  <c r="G653" i="58"/>
  <c r="G654" i="58"/>
  <c r="G655" i="58"/>
  <c r="G656" i="58"/>
  <c r="G657" i="58"/>
  <c r="G658" i="58"/>
  <c r="G659" i="58"/>
  <c r="G660" i="58"/>
  <c r="G661" i="58"/>
  <c r="G662" i="58"/>
  <c r="G663" i="58"/>
  <c r="G664" i="58"/>
  <c r="G665" i="58"/>
  <c r="G666" i="58"/>
  <c r="G667" i="58"/>
  <c r="G668" i="58"/>
  <c r="G669" i="58"/>
  <c r="G670" i="58"/>
  <c r="G671" i="58"/>
  <c r="G672" i="58"/>
  <c r="G673" i="58"/>
  <c r="G674" i="58"/>
  <c r="G675" i="58"/>
  <c r="G676" i="58"/>
  <c r="G677" i="58"/>
  <c r="G678" i="58"/>
  <c r="G679" i="58"/>
  <c r="G680" i="58"/>
  <c r="G681" i="58"/>
  <c r="G682" i="58"/>
  <c r="G683" i="58"/>
  <c r="G684" i="58"/>
  <c r="G685" i="58"/>
  <c r="G686" i="58"/>
  <c r="G687" i="58"/>
  <c r="G688" i="58"/>
  <c r="G689" i="58"/>
  <c r="G690" i="58"/>
  <c r="G691" i="58"/>
  <c r="G692" i="58"/>
  <c r="G693" i="58"/>
  <c r="G694" i="58"/>
  <c r="G695" i="58"/>
  <c r="G696" i="58"/>
  <c r="G697" i="58"/>
  <c r="G698" i="58"/>
  <c r="G699" i="58"/>
  <c r="G700" i="58"/>
  <c r="G701" i="58"/>
  <c r="G702" i="58"/>
  <c r="G703" i="58"/>
  <c r="G704" i="58"/>
  <c r="G705" i="58"/>
  <c r="G706" i="58"/>
  <c r="G707" i="58"/>
  <c r="G708" i="58"/>
  <c r="G709" i="58"/>
  <c r="G710" i="58"/>
  <c r="G711" i="58"/>
  <c r="G712" i="58"/>
  <c r="G713" i="58"/>
  <c r="G714" i="58"/>
  <c r="G715" i="58"/>
  <c r="G716" i="58"/>
  <c r="G717" i="58"/>
  <c r="G718" i="58"/>
  <c r="G719" i="58"/>
  <c r="G720" i="58"/>
  <c r="G721" i="58"/>
  <c r="G722" i="58"/>
  <c r="G723" i="58"/>
  <c r="G724" i="58"/>
  <c r="G725" i="58"/>
  <c r="G726" i="58"/>
  <c r="G727" i="58"/>
  <c r="G728" i="58"/>
  <c r="G729" i="58"/>
  <c r="G730" i="58"/>
  <c r="G731" i="58"/>
  <c r="G732" i="58"/>
  <c r="G733" i="58"/>
  <c r="G734" i="58"/>
  <c r="G735" i="58"/>
  <c r="G736" i="58"/>
  <c r="G737" i="58"/>
  <c r="G738" i="58"/>
  <c r="G739" i="58"/>
  <c r="G740" i="58"/>
  <c r="G741" i="58"/>
  <c r="G742" i="58"/>
  <c r="G743" i="58"/>
  <c r="G744" i="58"/>
  <c r="G745" i="58"/>
  <c r="G746" i="58"/>
  <c r="G747" i="58"/>
  <c r="G748" i="58"/>
  <c r="G749" i="58"/>
  <c r="G750" i="58"/>
  <c r="G751" i="58"/>
  <c r="G752" i="58"/>
  <c r="G753" i="58"/>
  <c r="G754" i="58"/>
  <c r="G755" i="58"/>
  <c r="G756" i="58"/>
  <c r="G757" i="58"/>
  <c r="G758" i="58"/>
  <c r="G759" i="58"/>
  <c r="G760" i="58"/>
  <c r="G761" i="58"/>
  <c r="G762" i="58"/>
  <c r="G763" i="58"/>
  <c r="G764" i="58"/>
  <c r="G765" i="58"/>
  <c r="G766" i="58"/>
  <c r="G767" i="58"/>
  <c r="G768" i="58"/>
  <c r="G769" i="58"/>
  <c r="G770" i="58"/>
  <c r="G771" i="58"/>
  <c r="G772" i="58"/>
  <c r="G773" i="58"/>
  <c r="G774" i="58"/>
  <c r="G775" i="58"/>
  <c r="G776" i="58"/>
  <c r="G777" i="58"/>
  <c r="G778" i="58"/>
  <c r="G779" i="58"/>
  <c r="G780" i="58"/>
  <c r="G781" i="58"/>
  <c r="G782" i="58"/>
  <c r="G783" i="58"/>
  <c r="G784" i="58"/>
  <c r="G785" i="58"/>
  <c r="G786" i="58"/>
  <c r="G787" i="58"/>
  <c r="G788" i="58"/>
  <c r="G789" i="58"/>
  <c r="G790" i="58"/>
  <c r="G791" i="58"/>
  <c r="G792" i="58"/>
  <c r="G793" i="58"/>
  <c r="G794" i="58"/>
  <c r="G795" i="58"/>
  <c r="G796" i="58"/>
  <c r="G797" i="58"/>
  <c r="G798" i="58"/>
  <c r="G799" i="58"/>
  <c r="G800" i="58"/>
  <c r="G801" i="58"/>
  <c r="G802" i="58"/>
  <c r="G803" i="58"/>
  <c r="G804" i="58"/>
  <c r="G805" i="58"/>
  <c r="G806" i="58"/>
  <c r="G807" i="58"/>
  <c r="G808" i="58"/>
  <c r="G809" i="58"/>
  <c r="G810" i="58"/>
  <c r="G811" i="58"/>
  <c r="G812" i="58"/>
  <c r="G813" i="58"/>
  <c r="G814" i="58"/>
  <c r="G815" i="58"/>
  <c r="G816" i="58"/>
  <c r="G817" i="58"/>
  <c r="G818" i="58"/>
  <c r="G819" i="58"/>
  <c r="G820" i="58"/>
  <c r="G821" i="58"/>
  <c r="G822" i="58"/>
  <c r="G823" i="58"/>
  <c r="G824" i="58"/>
  <c r="G825" i="58"/>
  <c r="G826" i="58"/>
  <c r="G827" i="58"/>
  <c r="G828" i="58"/>
  <c r="G829" i="58"/>
  <c r="G830" i="58"/>
  <c r="G831" i="58"/>
  <c r="G832" i="58"/>
  <c r="G833" i="58"/>
  <c r="G834" i="58"/>
  <c r="G835" i="58"/>
  <c r="G836" i="58"/>
  <c r="G837" i="58"/>
  <c r="G838" i="58"/>
  <c r="G839" i="58"/>
  <c r="G840" i="58"/>
  <c r="G841" i="58"/>
  <c r="G842" i="58"/>
  <c r="G843" i="58"/>
  <c r="G844" i="58"/>
  <c r="G845" i="58"/>
  <c r="G846" i="58"/>
  <c r="G847" i="58"/>
  <c r="G848" i="58"/>
  <c r="G849" i="58"/>
  <c r="G850" i="58"/>
  <c r="G851" i="58"/>
  <c r="G852" i="58"/>
  <c r="G853" i="58"/>
  <c r="G854" i="58"/>
  <c r="G855" i="58"/>
  <c r="G856" i="58"/>
  <c r="G857" i="58"/>
  <c r="G858" i="58"/>
  <c r="G859" i="58"/>
  <c r="G860" i="58"/>
  <c r="G861" i="58"/>
  <c r="G862" i="58"/>
  <c r="G863" i="58"/>
  <c r="G864" i="58"/>
  <c r="G865" i="58"/>
  <c r="G866" i="58"/>
  <c r="G867" i="58"/>
  <c r="G868" i="58"/>
  <c r="G869" i="58"/>
  <c r="G870" i="58"/>
  <c r="G871" i="58"/>
  <c r="G872" i="58"/>
  <c r="G873" i="58"/>
  <c r="G874" i="58"/>
  <c r="G875" i="58"/>
  <c r="G876" i="58"/>
  <c r="G877" i="58"/>
  <c r="G878" i="58"/>
  <c r="G879" i="58"/>
  <c r="G880" i="58"/>
  <c r="G881" i="58"/>
  <c r="G882" i="58"/>
  <c r="G883" i="58"/>
  <c r="G884" i="58"/>
  <c r="G885" i="58"/>
  <c r="G886" i="58"/>
  <c r="G887" i="58"/>
  <c r="G888" i="58"/>
  <c r="G889" i="58"/>
  <c r="G890" i="58"/>
  <c r="G891" i="58"/>
  <c r="G892" i="58"/>
  <c r="G893" i="58"/>
  <c r="G894" i="58"/>
  <c r="G895" i="58"/>
  <c r="G896" i="58"/>
  <c r="G897" i="58"/>
  <c r="G898" i="58"/>
  <c r="G899" i="58"/>
  <c r="G900" i="58"/>
  <c r="G901" i="58"/>
  <c r="G902" i="58"/>
  <c r="G903" i="58"/>
  <c r="G904" i="58"/>
  <c r="G905" i="58"/>
  <c r="G906" i="58"/>
  <c r="G907" i="58"/>
  <c r="G908" i="58"/>
  <c r="G909" i="58"/>
  <c r="G910" i="58"/>
  <c r="G911" i="58"/>
  <c r="G912" i="58"/>
  <c r="G913" i="58"/>
  <c r="G914" i="58"/>
  <c r="G915" i="58"/>
  <c r="G916" i="58"/>
  <c r="G917" i="58"/>
  <c r="G918" i="58"/>
  <c r="G919" i="58"/>
  <c r="G920" i="58"/>
  <c r="G921" i="58"/>
  <c r="G922" i="58"/>
  <c r="G923" i="58"/>
  <c r="G924" i="58"/>
  <c r="G925" i="58"/>
  <c r="G926" i="58"/>
  <c r="G927" i="58"/>
  <c r="G928" i="58"/>
  <c r="G929" i="58"/>
  <c r="G930" i="58"/>
  <c r="G931" i="58"/>
  <c r="G932" i="58"/>
  <c r="G933" i="58"/>
  <c r="G934" i="58"/>
  <c r="G935" i="58"/>
  <c r="G936" i="58"/>
  <c r="G937" i="58"/>
  <c r="G938" i="58"/>
  <c r="G939" i="58"/>
  <c r="G940" i="58"/>
  <c r="G941" i="58"/>
  <c r="G942" i="58"/>
  <c r="G943" i="58"/>
  <c r="G944" i="58"/>
  <c r="G945" i="58"/>
  <c r="G946" i="58"/>
  <c r="G947" i="58"/>
  <c r="G948" i="58"/>
  <c r="G949" i="58"/>
  <c r="G950" i="58"/>
  <c r="G951" i="58"/>
  <c r="G952" i="58"/>
  <c r="G953" i="58"/>
  <c r="G954" i="58"/>
  <c r="G955" i="58"/>
  <c r="G956" i="58"/>
  <c r="G957" i="58"/>
  <c r="G958" i="58"/>
  <c r="G959" i="58"/>
  <c r="G960" i="58"/>
  <c r="G961" i="58"/>
  <c r="G962" i="58"/>
  <c r="G963" i="58"/>
  <c r="G964" i="58"/>
  <c r="G965" i="58"/>
  <c r="G966" i="58"/>
  <c r="G967" i="58"/>
  <c r="G968" i="58"/>
  <c r="G969" i="58"/>
  <c r="G970" i="58"/>
  <c r="G971" i="58"/>
  <c r="G972" i="58"/>
  <c r="G973" i="58"/>
  <c r="G974" i="58"/>
  <c r="G975" i="58"/>
  <c r="G976" i="58"/>
  <c r="G977" i="58"/>
  <c r="G978" i="58"/>
  <c r="G979" i="58"/>
  <c r="G980" i="58"/>
  <c r="G981" i="58"/>
  <c r="G982" i="58"/>
  <c r="G983" i="58"/>
  <c r="G984" i="58"/>
  <c r="G985" i="58"/>
  <c r="G986" i="58"/>
  <c r="G987" i="58"/>
  <c r="G988" i="58"/>
  <c r="G989" i="58"/>
  <c r="G990" i="58"/>
  <c r="G991" i="58"/>
  <c r="G992" i="58"/>
  <c r="G993" i="58"/>
  <c r="G994" i="58"/>
  <c r="G995" i="58"/>
  <c r="G996" i="58"/>
  <c r="G997" i="58"/>
  <c r="G998" i="58"/>
  <c r="G999" i="58"/>
  <c r="G1000" i="58"/>
  <c r="G1001" i="58"/>
  <c r="G1002" i="58"/>
  <c r="G1003" i="58"/>
  <c r="G1004" i="58"/>
  <c r="G1005" i="58"/>
  <c r="G1006" i="58"/>
  <c r="G1007" i="58"/>
  <c r="G1008" i="58"/>
  <c r="G1009" i="58"/>
  <c r="G1010" i="58"/>
  <c r="G1011" i="58"/>
  <c r="G1012" i="58"/>
  <c r="G1013" i="58"/>
  <c r="G1014" i="58"/>
  <c r="G1015" i="58"/>
  <c r="G1016" i="58"/>
  <c r="G1017" i="58"/>
  <c r="G1018" i="58"/>
  <c r="G1019" i="58"/>
  <c r="G1020" i="58"/>
  <c r="G1021" i="58"/>
  <c r="G1022" i="58"/>
  <c r="G1023" i="58"/>
  <c r="G1024" i="58"/>
  <c r="G1025" i="58"/>
  <c r="G1026" i="58"/>
  <c r="G1027" i="58"/>
  <c r="G1028" i="58"/>
  <c r="G1029" i="58"/>
  <c r="G1030" i="58"/>
  <c r="G1031" i="58"/>
  <c r="G1032" i="58"/>
  <c r="G1033" i="58"/>
  <c r="G1034" i="58"/>
  <c r="G1035" i="58"/>
  <c r="G1036" i="58"/>
  <c r="G1037" i="58"/>
  <c r="G1038" i="58"/>
  <c r="G1039" i="58"/>
  <c r="G1040" i="58"/>
  <c r="G1041" i="58"/>
  <c r="G1042" i="58"/>
  <c r="G1043" i="58"/>
  <c r="G1044" i="58"/>
  <c r="G1045" i="58"/>
  <c r="G1046" i="58"/>
  <c r="G1047" i="58"/>
  <c r="G1048" i="58"/>
  <c r="G1049" i="58"/>
  <c r="G1050" i="58"/>
  <c r="G1051" i="58"/>
  <c r="G1052" i="58"/>
  <c r="G1053" i="58"/>
  <c r="G1054" i="58"/>
  <c r="G1055" i="58"/>
  <c r="G1056" i="58"/>
  <c r="G1057" i="58"/>
  <c r="G1058" i="58"/>
  <c r="G1059" i="58"/>
  <c r="G1060" i="58"/>
  <c r="G1061" i="58"/>
  <c r="G1062" i="58"/>
  <c r="G1063" i="58"/>
  <c r="G1064" i="58"/>
  <c r="G1065" i="58"/>
  <c r="G1066" i="58"/>
  <c r="G1067" i="58"/>
  <c r="G1068" i="58"/>
  <c r="G1069" i="58"/>
  <c r="G1070" i="58"/>
  <c r="G1071" i="58"/>
  <c r="G1072" i="58"/>
  <c r="G1073" i="58"/>
  <c r="G1074" i="58"/>
  <c r="G1075" i="58"/>
  <c r="G1076" i="58"/>
  <c r="G1077" i="58"/>
  <c r="G1078" i="58"/>
  <c r="G1079" i="58"/>
  <c r="G1080" i="58"/>
  <c r="G1081" i="58"/>
  <c r="G1082" i="58"/>
  <c r="G1083" i="58"/>
  <c r="G1084" i="58"/>
  <c r="G1085" i="58"/>
  <c r="G1086" i="58"/>
  <c r="G1087" i="58"/>
  <c r="G1088" i="58"/>
  <c r="G1089" i="58"/>
  <c r="G1090" i="58"/>
  <c r="G1091" i="58"/>
  <c r="G1092" i="58"/>
  <c r="G1093" i="58"/>
  <c r="G1094" i="58"/>
  <c r="G1095" i="58"/>
  <c r="G1096" i="58"/>
  <c r="G1097" i="58"/>
  <c r="G1098" i="58"/>
  <c r="G1099" i="58"/>
  <c r="G1100" i="58"/>
  <c r="G1101" i="58"/>
  <c r="G1102" i="58"/>
  <c r="G1103" i="58"/>
  <c r="G1104" i="58"/>
  <c r="G1105" i="58"/>
  <c r="G1106" i="58"/>
  <c r="G1107" i="58"/>
  <c r="G1108" i="58"/>
  <c r="G1109" i="58"/>
  <c r="G1110" i="58"/>
  <c r="G1111" i="58"/>
  <c r="G1112" i="58"/>
  <c r="G1113" i="58"/>
  <c r="G1114" i="58"/>
  <c r="G1115" i="58"/>
  <c r="G1116" i="58"/>
  <c r="G1117" i="58"/>
  <c r="G1118" i="58"/>
  <c r="G1119" i="58"/>
  <c r="G1120" i="58"/>
  <c r="G1121" i="58"/>
  <c r="G1122" i="58"/>
  <c r="G1123" i="58"/>
  <c r="G1124" i="58"/>
  <c r="G1125" i="58"/>
  <c r="G1126" i="58"/>
  <c r="G1127" i="58"/>
  <c r="G1128" i="58"/>
  <c r="G1129" i="58"/>
  <c r="G1130" i="58"/>
  <c r="G1131" i="58"/>
  <c r="G1132" i="58"/>
  <c r="G1133" i="58"/>
  <c r="G1134" i="58"/>
  <c r="G1135" i="58"/>
  <c r="G1136" i="58"/>
  <c r="G1137" i="58"/>
  <c r="G1138" i="58"/>
  <c r="G1139" i="58"/>
  <c r="G1140" i="58"/>
  <c r="G1141" i="58"/>
  <c r="G1142" i="58"/>
  <c r="G1143" i="58"/>
  <c r="G1144" i="58"/>
  <c r="G1145" i="58"/>
  <c r="G1146" i="58"/>
  <c r="G1147" i="58"/>
  <c r="G1148" i="58"/>
  <c r="G1149" i="58"/>
  <c r="G1150" i="58"/>
  <c r="G1151" i="58"/>
  <c r="G1152" i="58"/>
  <c r="G1153" i="58"/>
  <c r="G1154" i="58"/>
  <c r="G1155" i="58"/>
  <c r="G1156" i="58"/>
  <c r="G1157" i="58"/>
  <c r="G1158" i="58"/>
  <c r="G1159" i="58"/>
  <c r="G1160" i="58"/>
  <c r="G1161" i="58"/>
  <c r="G1162" i="58"/>
  <c r="G1163" i="58"/>
  <c r="G1164" i="58"/>
  <c r="G1165" i="58"/>
  <c r="G1166" i="58"/>
  <c r="G1167" i="58"/>
  <c r="G1168" i="58"/>
  <c r="G1169" i="58"/>
  <c r="G1170" i="58"/>
  <c r="G1171" i="58"/>
  <c r="G1172" i="58"/>
  <c r="G1173" i="58"/>
  <c r="G1174" i="58"/>
  <c r="G1175" i="58"/>
  <c r="G1176" i="58"/>
  <c r="G1177" i="58"/>
  <c r="G1178" i="58"/>
  <c r="G1179" i="58"/>
  <c r="G1180" i="58"/>
  <c r="G1181" i="58"/>
  <c r="G1182" i="58"/>
  <c r="G1183" i="58"/>
  <c r="G1184" i="58"/>
  <c r="G1185" i="58"/>
  <c r="G1186" i="58"/>
  <c r="G1187" i="58"/>
  <c r="G1188" i="58"/>
  <c r="G1189" i="58"/>
  <c r="G1190" i="58"/>
  <c r="G1191" i="58"/>
  <c r="G1192" i="58"/>
  <c r="G1193" i="58"/>
  <c r="G1194" i="58"/>
  <c r="G1195" i="58"/>
  <c r="G1196" i="58"/>
  <c r="G1197" i="58"/>
  <c r="G1198" i="58"/>
  <c r="G1199" i="58"/>
  <c r="G1200" i="58"/>
  <c r="G1201" i="58"/>
  <c r="G1202" i="58"/>
  <c r="G1203" i="58"/>
  <c r="G1204" i="58"/>
  <c r="G1205" i="58"/>
  <c r="G1206" i="58"/>
  <c r="G1207" i="58"/>
  <c r="G1208" i="58"/>
  <c r="G1209" i="58"/>
  <c r="G1210" i="58"/>
  <c r="G1211" i="58"/>
  <c r="G1212" i="58"/>
  <c r="G1213" i="58"/>
  <c r="G1214" i="58"/>
  <c r="G1215" i="58"/>
  <c r="G1216" i="58"/>
  <c r="G1217" i="58"/>
  <c r="G1218" i="58"/>
  <c r="G1219" i="58"/>
  <c r="G1220" i="58"/>
  <c r="G1221" i="58"/>
  <c r="G1222" i="58"/>
  <c r="G1223" i="58"/>
  <c r="G1224" i="58"/>
  <c r="G1225" i="58"/>
  <c r="G1226" i="58"/>
  <c r="G1227" i="58"/>
  <c r="G1228" i="58"/>
  <c r="G1229" i="58"/>
  <c r="G1230" i="58"/>
  <c r="G1231" i="58"/>
  <c r="L56" i="50"/>
  <c r="M2" i="63" a="1"/>
  <c r="M2" i="63" s="1"/>
  <c r="X23" i="1" a="1"/>
  <c r="X23" i="1" s="1"/>
  <c r="X24" i="1" a="1"/>
  <c r="X24" i="1" s="1"/>
  <c r="X25" i="1" a="1"/>
  <c r="X25" i="1" s="1"/>
  <c r="J1" i="53"/>
  <c r="K3" i="58" a="1"/>
  <c r="K3" i="58" s="1"/>
  <c r="H3" i="58" s="1" a="1"/>
  <c r="H3" i="58" s="1"/>
  <c r="K4" i="58" a="1"/>
  <c r="K4" i="58" s="1"/>
  <c r="H4" i="58" s="1" a="1"/>
  <c r="H4" i="58" s="1"/>
  <c r="K5" i="58" a="1"/>
  <c r="K5" i="58" s="1"/>
  <c r="H5" i="58" s="1" a="1"/>
  <c r="H5" i="58" s="1"/>
  <c r="K6" i="58" a="1"/>
  <c r="K6" i="58" s="1"/>
  <c r="H6" i="58" s="1" a="1"/>
  <c r="H6" i="58" s="1"/>
  <c r="K7" i="58" a="1"/>
  <c r="K7" i="58" s="1"/>
  <c r="H7" i="58" s="1" a="1"/>
  <c r="H7" i="58" s="1"/>
  <c r="K8" i="58" a="1"/>
  <c r="K8" i="58" s="1"/>
  <c r="H8" i="58" s="1" a="1"/>
  <c r="H8" i="58" s="1"/>
  <c r="K9" i="58" a="1"/>
  <c r="K9" i="58" s="1"/>
  <c r="H9" i="58" s="1" a="1"/>
  <c r="H9" i="58" s="1"/>
  <c r="K10" i="58" a="1"/>
  <c r="K10" i="58" s="1"/>
  <c r="H10" i="58" s="1" a="1"/>
  <c r="H10" i="58" s="1"/>
  <c r="K11" i="58" a="1"/>
  <c r="K11" i="58" s="1"/>
  <c r="H11" i="58" s="1" a="1"/>
  <c r="H11" i="58" s="1"/>
  <c r="K12" i="58" a="1"/>
  <c r="K12" i="58" s="1"/>
  <c r="H12" i="58" s="1" a="1"/>
  <c r="H12" i="58" s="1"/>
  <c r="K13" i="58" a="1"/>
  <c r="K13" i="58" s="1"/>
  <c r="H13" i="58" s="1" a="1"/>
  <c r="H13" i="58" s="1"/>
  <c r="K14" i="58" a="1"/>
  <c r="K14" i="58" s="1"/>
  <c r="H14" i="58" s="1" a="1"/>
  <c r="H14" i="58" s="1"/>
  <c r="K15" i="58" a="1"/>
  <c r="K15" i="58" s="1"/>
  <c r="H15" i="58" s="1" a="1"/>
  <c r="H15" i="58" s="1"/>
  <c r="K16" i="58" a="1"/>
  <c r="K16" i="58" s="1"/>
  <c r="H16" i="58" s="1" a="1"/>
  <c r="H16" i="58" s="1"/>
  <c r="K17" i="58" a="1"/>
  <c r="K17" i="58" s="1"/>
  <c r="H17" i="58" s="1" a="1"/>
  <c r="H17" i="58" s="1"/>
  <c r="K18" i="58" a="1"/>
  <c r="K18" i="58" s="1"/>
  <c r="H18" i="58" s="1" a="1"/>
  <c r="H18" i="58" s="1"/>
  <c r="K19" i="58" a="1"/>
  <c r="K19" i="58" s="1"/>
  <c r="H19" i="58" s="1" a="1"/>
  <c r="H19" i="58" s="1"/>
  <c r="K20" i="58" a="1"/>
  <c r="K20" i="58" s="1"/>
  <c r="H20" i="58" s="1" a="1"/>
  <c r="H20" i="58" s="1"/>
  <c r="K21" i="58" a="1"/>
  <c r="K21" i="58" s="1"/>
  <c r="H21" i="58" s="1" a="1"/>
  <c r="H21" i="58" s="1"/>
  <c r="K22" i="58" a="1"/>
  <c r="K22" i="58" s="1"/>
  <c r="H22" i="58" s="1" a="1"/>
  <c r="H22" i="58" s="1"/>
  <c r="K23" i="58" a="1"/>
  <c r="K23" i="58" s="1"/>
  <c r="H23" i="58" s="1" a="1"/>
  <c r="H23" i="58" s="1"/>
  <c r="K24" i="58" a="1"/>
  <c r="K24" i="58" s="1"/>
  <c r="H24" i="58" s="1" a="1"/>
  <c r="H24" i="58" s="1"/>
  <c r="K25" i="58" a="1"/>
  <c r="K25" i="58" s="1"/>
  <c r="H25" i="58" s="1" a="1"/>
  <c r="H25" i="58" s="1"/>
  <c r="K26" i="58" a="1"/>
  <c r="K26" i="58" s="1"/>
  <c r="H26" i="58" s="1" a="1"/>
  <c r="H26" i="58" s="1"/>
  <c r="K27" i="58" a="1"/>
  <c r="K27" i="58" s="1"/>
  <c r="H27" i="58" s="1" a="1"/>
  <c r="H27" i="58" s="1"/>
  <c r="K28" i="58" a="1"/>
  <c r="K28" i="58" s="1"/>
  <c r="H28" i="58" s="1" a="1"/>
  <c r="H28" i="58" s="1"/>
  <c r="K29" i="58" a="1"/>
  <c r="K29" i="58" s="1"/>
  <c r="H29" i="58" s="1" a="1"/>
  <c r="H29" i="58" s="1"/>
  <c r="K30" i="58" a="1"/>
  <c r="K30" i="58" s="1"/>
  <c r="H30" i="58" s="1" a="1"/>
  <c r="H30" i="58" s="1"/>
  <c r="K31" i="58" a="1"/>
  <c r="K31" i="58" s="1"/>
  <c r="H31" i="58" s="1" a="1"/>
  <c r="H31" i="58" s="1"/>
  <c r="K32" i="58" a="1"/>
  <c r="K32" i="58" s="1"/>
  <c r="H32" i="58" s="1" a="1"/>
  <c r="H32" i="58" s="1"/>
  <c r="K33" i="58" a="1"/>
  <c r="K33" i="58" s="1"/>
  <c r="H33" i="58" s="1" a="1"/>
  <c r="H33" i="58" s="1"/>
  <c r="K34" i="58" a="1"/>
  <c r="K34" i="58" s="1"/>
  <c r="H34" i="58" s="1" a="1"/>
  <c r="H34" i="58" s="1"/>
  <c r="K35" i="58" a="1"/>
  <c r="K35" i="58" s="1"/>
  <c r="H35" i="58" s="1" a="1"/>
  <c r="H35" i="58" s="1"/>
  <c r="K36" i="58" a="1"/>
  <c r="K36" i="58" s="1"/>
  <c r="H36" i="58" s="1" a="1"/>
  <c r="H36" i="58" s="1"/>
  <c r="K37" i="58" a="1"/>
  <c r="K37" i="58" s="1"/>
  <c r="H37" i="58" s="1" a="1"/>
  <c r="H37" i="58" s="1"/>
  <c r="K38" i="58" a="1"/>
  <c r="K38" i="58" s="1"/>
  <c r="H38" i="58" s="1" a="1"/>
  <c r="H38" i="58" s="1"/>
  <c r="K39" i="58" a="1"/>
  <c r="K39" i="58" s="1"/>
  <c r="H39" i="58" s="1" a="1"/>
  <c r="H39" i="58" s="1"/>
  <c r="K40" i="58" a="1"/>
  <c r="K40" i="58" s="1"/>
  <c r="H40" i="58" s="1" a="1"/>
  <c r="H40" i="58" s="1"/>
  <c r="K41" i="58" a="1"/>
  <c r="K41" i="58" s="1"/>
  <c r="H41" i="58" s="1" a="1"/>
  <c r="H41" i="58" s="1"/>
  <c r="K42" i="58" a="1"/>
  <c r="K42" i="58" s="1"/>
  <c r="H42" i="58" s="1" a="1"/>
  <c r="H42" i="58" s="1"/>
  <c r="K43" i="58" a="1"/>
  <c r="K43" i="58" s="1"/>
  <c r="H43" i="58" s="1" a="1"/>
  <c r="H43" i="58" s="1"/>
  <c r="K44" i="58" a="1"/>
  <c r="K44" i="58" s="1"/>
  <c r="H44" i="58" s="1" a="1"/>
  <c r="H44" i="58" s="1"/>
  <c r="K45" i="58" a="1"/>
  <c r="K45" i="58" s="1"/>
  <c r="H45" i="58" s="1" a="1"/>
  <c r="H45" i="58" s="1"/>
  <c r="K46" i="58" a="1"/>
  <c r="K46" i="58" s="1"/>
  <c r="H46" i="58" s="1" a="1"/>
  <c r="H46" i="58" s="1"/>
  <c r="K47" i="58" a="1"/>
  <c r="K47" i="58" s="1"/>
  <c r="H47" i="58" s="1" a="1"/>
  <c r="H47" i="58" s="1"/>
  <c r="K48" i="58" a="1"/>
  <c r="K48" i="58" s="1"/>
  <c r="H48" i="58" s="1" a="1"/>
  <c r="H48" i="58" s="1"/>
  <c r="K49" i="58" a="1"/>
  <c r="K49" i="58" s="1"/>
  <c r="H49" i="58" s="1" a="1"/>
  <c r="H49" i="58" s="1"/>
  <c r="K50" i="58" a="1"/>
  <c r="K50" i="58" s="1"/>
  <c r="H50" i="58" s="1" a="1"/>
  <c r="H50" i="58" s="1"/>
  <c r="K51" i="58" a="1"/>
  <c r="K51" i="58" s="1"/>
  <c r="H51" i="58" s="1" a="1"/>
  <c r="H51" i="58" s="1"/>
  <c r="K52" i="58" a="1"/>
  <c r="K52" i="58" s="1"/>
  <c r="H52" i="58" s="1" a="1"/>
  <c r="H52" i="58" s="1"/>
  <c r="K53" i="58" a="1"/>
  <c r="K53" i="58" s="1"/>
  <c r="H53" i="58" s="1" a="1"/>
  <c r="H53" i="58" s="1"/>
  <c r="K54" i="58" a="1"/>
  <c r="K54" i="58" s="1"/>
  <c r="H54" i="58" s="1" a="1"/>
  <c r="H54" i="58" s="1"/>
  <c r="K55" i="58" a="1"/>
  <c r="K55" i="58" s="1"/>
  <c r="H55" i="58" s="1" a="1"/>
  <c r="H55" i="58" s="1"/>
  <c r="K56" i="58" a="1"/>
  <c r="K56" i="58" s="1"/>
  <c r="H56" i="58" s="1" a="1"/>
  <c r="H56" i="58" s="1"/>
  <c r="K57" i="58" a="1"/>
  <c r="K57" i="58" s="1"/>
  <c r="H57" i="58" s="1" a="1"/>
  <c r="H57" i="58" s="1"/>
  <c r="K58" i="58" a="1"/>
  <c r="K58" i="58" s="1"/>
  <c r="H58" i="58" s="1" a="1"/>
  <c r="H58" i="58" s="1"/>
  <c r="K59" i="58" a="1"/>
  <c r="K59" i="58" s="1"/>
  <c r="H59" i="58" s="1" a="1"/>
  <c r="H59" i="58" s="1"/>
  <c r="K60" i="58" a="1"/>
  <c r="K60" i="58" s="1"/>
  <c r="H60" i="58" s="1" a="1"/>
  <c r="H60" i="58" s="1"/>
  <c r="K61" i="58" a="1"/>
  <c r="K61" i="58" s="1"/>
  <c r="H61" i="58" s="1" a="1"/>
  <c r="H61" i="58" s="1"/>
  <c r="K62" i="58" a="1"/>
  <c r="K62" i="58" s="1"/>
  <c r="H62" i="58" s="1" a="1"/>
  <c r="H62" i="58" s="1"/>
  <c r="K63" i="58" a="1"/>
  <c r="K63" i="58" s="1"/>
  <c r="H63" i="58" s="1" a="1"/>
  <c r="H63" i="58" s="1"/>
  <c r="K64" i="58" a="1"/>
  <c r="K64" i="58" s="1"/>
  <c r="H64" i="58" s="1" a="1"/>
  <c r="H64" i="58" s="1"/>
  <c r="K65" i="58" a="1"/>
  <c r="K65" i="58" s="1"/>
  <c r="H65" i="58" s="1" a="1"/>
  <c r="H65" i="58" s="1"/>
  <c r="K66" i="58" a="1"/>
  <c r="K66" i="58" s="1"/>
  <c r="H66" i="58" s="1" a="1"/>
  <c r="H66" i="58" s="1"/>
  <c r="K67" i="58" a="1"/>
  <c r="K67" i="58" s="1"/>
  <c r="H67" i="58" s="1" a="1"/>
  <c r="H67" i="58" s="1"/>
  <c r="K68" i="58" a="1"/>
  <c r="K68" i="58" s="1"/>
  <c r="H68" i="58" s="1" a="1"/>
  <c r="H68" i="58" s="1"/>
  <c r="K69" i="58" a="1"/>
  <c r="K69" i="58" s="1"/>
  <c r="H69" i="58" s="1" a="1"/>
  <c r="H69" i="58" s="1"/>
  <c r="K70" i="58" a="1"/>
  <c r="K70" i="58" s="1"/>
  <c r="H70" i="58" s="1" a="1"/>
  <c r="H70" i="58" s="1"/>
  <c r="K71" i="58" a="1"/>
  <c r="K71" i="58" s="1"/>
  <c r="H71" i="58" s="1" a="1"/>
  <c r="H71" i="58" s="1"/>
  <c r="K72" i="58" a="1"/>
  <c r="K72" i="58" s="1"/>
  <c r="H72" i="58" s="1" a="1"/>
  <c r="H72" i="58" s="1"/>
  <c r="K73" i="58" a="1"/>
  <c r="K73" i="58" s="1"/>
  <c r="H73" i="58" s="1" a="1"/>
  <c r="H73" i="58" s="1"/>
  <c r="K74" i="58" a="1"/>
  <c r="K74" i="58" s="1"/>
  <c r="H74" i="58" s="1" a="1"/>
  <c r="H74" i="58" s="1"/>
  <c r="K75" i="58" a="1"/>
  <c r="K75" i="58" s="1"/>
  <c r="H75" i="58" s="1" a="1"/>
  <c r="H75" i="58" s="1"/>
  <c r="K76" i="58" a="1"/>
  <c r="K76" i="58" s="1"/>
  <c r="H76" i="58" s="1" a="1"/>
  <c r="H76" i="58" s="1"/>
  <c r="K77" i="58" a="1"/>
  <c r="K77" i="58" s="1"/>
  <c r="H77" i="58" s="1" a="1"/>
  <c r="H77" i="58" s="1"/>
  <c r="K78" i="58" a="1"/>
  <c r="K78" i="58" s="1"/>
  <c r="H78" i="58" s="1" a="1"/>
  <c r="H78" i="58" s="1"/>
  <c r="K79" i="58" a="1"/>
  <c r="K79" i="58" s="1"/>
  <c r="H79" i="58" s="1" a="1"/>
  <c r="H79" i="58" s="1"/>
  <c r="K80" i="58" a="1"/>
  <c r="K80" i="58" s="1"/>
  <c r="H80" i="58" s="1" a="1"/>
  <c r="H80" i="58" s="1"/>
  <c r="K81" i="58" a="1"/>
  <c r="K81" i="58" s="1"/>
  <c r="H81" i="58" s="1" a="1"/>
  <c r="H81" i="58" s="1"/>
  <c r="K82" i="58" a="1"/>
  <c r="K82" i="58" s="1"/>
  <c r="H82" i="58" s="1" a="1"/>
  <c r="H82" i="58" s="1"/>
  <c r="K83" i="58" a="1"/>
  <c r="K83" i="58" s="1"/>
  <c r="H83" i="58" s="1" a="1"/>
  <c r="H83" i="58" s="1"/>
  <c r="K84" i="58" a="1"/>
  <c r="K84" i="58" s="1"/>
  <c r="H84" i="58" s="1" a="1"/>
  <c r="H84" i="58" s="1"/>
  <c r="K85" i="58" a="1"/>
  <c r="K85" i="58" s="1"/>
  <c r="H85" i="58" s="1" a="1"/>
  <c r="H85" i="58" s="1"/>
  <c r="K86" i="58" a="1"/>
  <c r="K86" i="58" s="1"/>
  <c r="H86" i="58" s="1" a="1"/>
  <c r="H86" i="58" s="1"/>
  <c r="K87" i="58" a="1"/>
  <c r="K87" i="58" s="1"/>
  <c r="H87" i="58" s="1" a="1"/>
  <c r="H87" i="58" s="1"/>
  <c r="K88" i="58" a="1"/>
  <c r="K88" i="58" s="1"/>
  <c r="H88" i="58" s="1" a="1"/>
  <c r="H88" i="58" s="1"/>
  <c r="K89" i="58" a="1"/>
  <c r="K89" i="58" s="1"/>
  <c r="H89" i="58" s="1" a="1"/>
  <c r="H89" i="58" s="1"/>
  <c r="K90" i="58" a="1"/>
  <c r="K90" i="58" s="1"/>
  <c r="H90" i="58" s="1" a="1"/>
  <c r="H90" i="58" s="1"/>
  <c r="K91" i="58" a="1"/>
  <c r="K91" i="58" s="1"/>
  <c r="H91" i="58" s="1" a="1"/>
  <c r="H91" i="58" s="1"/>
  <c r="K92" i="58" a="1"/>
  <c r="K92" i="58" s="1"/>
  <c r="H92" i="58" s="1" a="1"/>
  <c r="H92" i="58" s="1"/>
  <c r="K93" i="58" a="1"/>
  <c r="K93" i="58" s="1"/>
  <c r="H93" i="58" s="1" a="1"/>
  <c r="H93" i="58" s="1"/>
  <c r="K94" i="58" a="1"/>
  <c r="K94" i="58" s="1"/>
  <c r="H94" i="58" s="1" a="1"/>
  <c r="H94" i="58" s="1"/>
  <c r="K95" i="58" a="1"/>
  <c r="K95" i="58" s="1"/>
  <c r="H95" i="58" s="1" a="1"/>
  <c r="H95" i="58" s="1"/>
  <c r="K96" i="58" a="1"/>
  <c r="K96" i="58" s="1"/>
  <c r="H96" i="58" s="1" a="1"/>
  <c r="H96" i="58" s="1"/>
  <c r="K97" i="58" a="1"/>
  <c r="K97" i="58" s="1"/>
  <c r="H97" i="58" s="1" a="1"/>
  <c r="H97" i="58" s="1"/>
  <c r="K98" i="58" a="1"/>
  <c r="K98" i="58" s="1"/>
  <c r="H98" i="58" s="1" a="1"/>
  <c r="H98" i="58" s="1"/>
  <c r="K99" i="58" a="1"/>
  <c r="K99" i="58" s="1"/>
  <c r="H99" i="58" s="1" a="1"/>
  <c r="H99" i="58" s="1"/>
  <c r="K100" i="58" a="1"/>
  <c r="K100" i="58" s="1"/>
  <c r="H100" i="58" s="1" a="1"/>
  <c r="H100" i="58" s="1"/>
  <c r="K101" i="58" a="1"/>
  <c r="K101" i="58" s="1"/>
  <c r="H101" i="58" s="1" a="1"/>
  <c r="H101" i="58" s="1"/>
  <c r="K102" i="58" a="1"/>
  <c r="K102" i="58" s="1"/>
  <c r="H102" i="58" s="1" a="1"/>
  <c r="H102" i="58" s="1"/>
  <c r="K103" i="58" a="1"/>
  <c r="K103" i="58" s="1"/>
  <c r="H103" i="58" s="1" a="1"/>
  <c r="H103" i="58" s="1"/>
  <c r="K104" i="58" a="1"/>
  <c r="K104" i="58" s="1"/>
  <c r="H104" i="58" s="1" a="1"/>
  <c r="H104" i="58" s="1"/>
  <c r="K105" i="58" a="1"/>
  <c r="K105" i="58" s="1"/>
  <c r="H105" i="58" s="1" a="1"/>
  <c r="H105" i="58" s="1"/>
  <c r="K106" i="58" a="1"/>
  <c r="K106" i="58" s="1"/>
  <c r="H106" i="58" s="1" a="1"/>
  <c r="H106" i="58" s="1"/>
  <c r="K107" i="58" a="1"/>
  <c r="K107" i="58" s="1"/>
  <c r="H107" i="58" s="1" a="1"/>
  <c r="H107" i="58" s="1"/>
  <c r="K108" i="58" a="1"/>
  <c r="K108" i="58" s="1"/>
  <c r="H108" i="58" s="1" a="1"/>
  <c r="H108" i="58" s="1"/>
  <c r="K109" i="58" a="1"/>
  <c r="K109" i="58" s="1"/>
  <c r="H109" i="58" s="1" a="1"/>
  <c r="H109" i="58" s="1"/>
  <c r="K110" i="58" a="1"/>
  <c r="K110" i="58" s="1"/>
  <c r="H110" i="58" s="1" a="1"/>
  <c r="H110" i="58" s="1"/>
  <c r="K111" i="58" a="1"/>
  <c r="K111" i="58" s="1"/>
  <c r="H111" i="58" s="1" a="1"/>
  <c r="H111" i="58" s="1"/>
  <c r="K112" i="58" a="1"/>
  <c r="K112" i="58" s="1"/>
  <c r="H112" i="58" s="1" a="1"/>
  <c r="H112" i="58" s="1"/>
  <c r="K113" i="58" a="1"/>
  <c r="K113" i="58" s="1"/>
  <c r="H113" i="58" s="1" a="1"/>
  <c r="H113" i="58" s="1"/>
  <c r="K114" i="58" a="1"/>
  <c r="K114" i="58" s="1"/>
  <c r="H114" i="58" s="1" a="1"/>
  <c r="H114" i="58" s="1"/>
  <c r="K115" i="58" a="1"/>
  <c r="K115" i="58" s="1"/>
  <c r="H115" i="58" s="1" a="1"/>
  <c r="H115" i="58" s="1"/>
  <c r="K116" i="58" a="1"/>
  <c r="K116" i="58" s="1"/>
  <c r="H116" i="58" s="1" a="1"/>
  <c r="H116" i="58" s="1"/>
  <c r="K117" i="58" a="1"/>
  <c r="K117" i="58" s="1"/>
  <c r="H117" i="58" s="1" a="1"/>
  <c r="H117" i="58" s="1"/>
  <c r="K118" i="58" a="1"/>
  <c r="K118" i="58" s="1"/>
  <c r="H118" i="58" s="1" a="1"/>
  <c r="H118" i="58" s="1"/>
  <c r="K119" i="58" a="1"/>
  <c r="K119" i="58" s="1"/>
  <c r="H119" i="58" s="1" a="1"/>
  <c r="H119" i="58" s="1"/>
  <c r="K120" i="58" a="1"/>
  <c r="K120" i="58" s="1"/>
  <c r="H120" i="58" s="1" a="1"/>
  <c r="H120" i="58" s="1"/>
  <c r="K121" i="58" a="1"/>
  <c r="K121" i="58" s="1"/>
  <c r="H121" i="58" s="1" a="1"/>
  <c r="H121" i="58" s="1"/>
  <c r="K122" i="58" a="1"/>
  <c r="K122" i="58" s="1"/>
  <c r="H122" i="58" s="1" a="1"/>
  <c r="H122" i="58" s="1"/>
  <c r="K123" i="58" a="1"/>
  <c r="K123" i="58" s="1"/>
  <c r="H123" i="58" s="1" a="1"/>
  <c r="H123" i="58" s="1"/>
  <c r="K124" i="58" a="1"/>
  <c r="K124" i="58" s="1"/>
  <c r="H124" i="58" s="1" a="1"/>
  <c r="H124" i="58" s="1"/>
  <c r="K125" i="58" a="1"/>
  <c r="K125" i="58" s="1"/>
  <c r="H125" i="58" s="1" a="1"/>
  <c r="H125" i="58" s="1"/>
  <c r="K126" i="58" a="1"/>
  <c r="K126" i="58" s="1"/>
  <c r="H126" i="58" s="1" a="1"/>
  <c r="H126" i="58" s="1"/>
  <c r="K127" i="58" a="1"/>
  <c r="K127" i="58" s="1"/>
  <c r="H127" i="58" s="1" a="1"/>
  <c r="H127" i="58" s="1"/>
  <c r="K128" i="58" a="1"/>
  <c r="K128" i="58" s="1"/>
  <c r="H128" i="58" s="1" a="1"/>
  <c r="H128" i="58" s="1"/>
  <c r="K129" i="58" a="1"/>
  <c r="K129" i="58" s="1"/>
  <c r="H129" i="58" s="1" a="1"/>
  <c r="H129" i="58" s="1"/>
  <c r="K130" i="58" a="1"/>
  <c r="K130" i="58" s="1"/>
  <c r="H130" i="58" s="1" a="1"/>
  <c r="H130" i="58" s="1"/>
  <c r="K131" i="58" a="1"/>
  <c r="K131" i="58" s="1"/>
  <c r="H131" i="58" s="1" a="1"/>
  <c r="H131" i="58" s="1"/>
  <c r="K132" i="58" a="1"/>
  <c r="K132" i="58" s="1"/>
  <c r="H132" i="58" s="1" a="1"/>
  <c r="H132" i="58" s="1"/>
  <c r="K133" i="58" a="1"/>
  <c r="K133" i="58" s="1"/>
  <c r="H133" i="58" s="1" a="1"/>
  <c r="H133" i="58" s="1"/>
  <c r="K134" i="58" a="1"/>
  <c r="K134" i="58" s="1"/>
  <c r="H134" i="58" s="1" a="1"/>
  <c r="H134" i="58" s="1"/>
  <c r="K135" i="58" a="1"/>
  <c r="K135" i="58" s="1"/>
  <c r="H135" i="58" s="1" a="1"/>
  <c r="H135" i="58" s="1"/>
  <c r="K136" i="58" a="1"/>
  <c r="K136" i="58" s="1"/>
  <c r="H136" i="58" s="1" a="1"/>
  <c r="H136" i="58" s="1"/>
  <c r="K137" i="58" a="1"/>
  <c r="K137" i="58" s="1"/>
  <c r="H137" i="58" s="1" a="1"/>
  <c r="H137" i="58" s="1"/>
  <c r="K138" i="58" a="1"/>
  <c r="K138" i="58" s="1"/>
  <c r="H138" i="58" s="1" a="1"/>
  <c r="H138" i="58" s="1"/>
  <c r="K139" i="58" a="1"/>
  <c r="K139" i="58" s="1"/>
  <c r="H139" i="58" s="1" a="1"/>
  <c r="H139" i="58" s="1"/>
  <c r="K140" i="58" a="1"/>
  <c r="K140" i="58" s="1"/>
  <c r="H140" i="58" s="1" a="1"/>
  <c r="H140" i="58" s="1"/>
  <c r="K141" i="58" a="1"/>
  <c r="K141" i="58" s="1"/>
  <c r="H141" i="58" s="1" a="1"/>
  <c r="H141" i="58" s="1"/>
  <c r="K142" i="58" a="1"/>
  <c r="K142" i="58" s="1"/>
  <c r="H142" i="58" s="1" a="1"/>
  <c r="H142" i="58" s="1"/>
  <c r="K143" i="58" a="1"/>
  <c r="K143" i="58" s="1"/>
  <c r="H143" i="58" s="1" a="1"/>
  <c r="H143" i="58" s="1"/>
  <c r="K144" i="58" a="1"/>
  <c r="K144" i="58" s="1"/>
  <c r="H144" i="58" s="1" a="1"/>
  <c r="H144" i="58" s="1"/>
  <c r="K145" i="58" a="1"/>
  <c r="K145" i="58" s="1"/>
  <c r="H145" i="58" s="1" a="1"/>
  <c r="H145" i="58" s="1"/>
  <c r="K146" i="58" a="1"/>
  <c r="K146" i="58" s="1"/>
  <c r="H146" i="58" s="1" a="1"/>
  <c r="H146" i="58" s="1"/>
  <c r="K147" i="58" a="1"/>
  <c r="K147" i="58" s="1"/>
  <c r="H147" i="58" s="1" a="1"/>
  <c r="H147" i="58" s="1"/>
  <c r="K148" i="58" a="1"/>
  <c r="K148" i="58" s="1"/>
  <c r="H148" i="58" s="1" a="1"/>
  <c r="H148" i="58" s="1"/>
  <c r="K149" i="58" a="1"/>
  <c r="K149" i="58" s="1"/>
  <c r="H149" i="58" s="1" a="1"/>
  <c r="H149" i="58" s="1"/>
  <c r="K150" i="58" a="1"/>
  <c r="K150" i="58" s="1"/>
  <c r="H150" i="58" s="1" a="1"/>
  <c r="H150" i="58" s="1"/>
  <c r="K151" i="58" a="1"/>
  <c r="K151" i="58" s="1"/>
  <c r="H151" i="58" s="1" a="1"/>
  <c r="H151" i="58" s="1"/>
  <c r="K152" i="58" a="1"/>
  <c r="K152" i="58" s="1"/>
  <c r="H152" i="58" s="1" a="1"/>
  <c r="H152" i="58" s="1"/>
  <c r="K153" i="58" a="1"/>
  <c r="K153" i="58" s="1"/>
  <c r="H153" i="58" s="1" a="1"/>
  <c r="H153" i="58" s="1"/>
  <c r="K154" i="58" a="1"/>
  <c r="K154" i="58" s="1"/>
  <c r="H154" i="58" s="1" a="1"/>
  <c r="H154" i="58" s="1"/>
  <c r="K155" i="58" a="1"/>
  <c r="K155" i="58" s="1"/>
  <c r="H155" i="58" s="1" a="1"/>
  <c r="H155" i="58" s="1"/>
  <c r="K156" i="58" a="1"/>
  <c r="K156" i="58" s="1"/>
  <c r="H156" i="58" s="1" a="1"/>
  <c r="H156" i="58" s="1"/>
  <c r="K157" i="58" a="1"/>
  <c r="K157" i="58" s="1"/>
  <c r="H157" i="58" s="1" a="1"/>
  <c r="H157" i="58" s="1"/>
  <c r="K158" i="58" a="1"/>
  <c r="K158" i="58" s="1"/>
  <c r="H158" i="58" s="1" a="1"/>
  <c r="H158" i="58" s="1"/>
  <c r="K159" i="58" a="1"/>
  <c r="K159" i="58" s="1"/>
  <c r="H159" i="58" s="1" a="1"/>
  <c r="H159" i="58" s="1"/>
  <c r="K160" i="58" a="1"/>
  <c r="K160" i="58" s="1"/>
  <c r="H160" i="58" s="1" a="1"/>
  <c r="H160" i="58" s="1"/>
  <c r="K161" i="58" a="1"/>
  <c r="K161" i="58" s="1"/>
  <c r="H161" i="58" s="1" a="1"/>
  <c r="H161" i="58" s="1"/>
  <c r="K162" i="58" a="1"/>
  <c r="K162" i="58" s="1"/>
  <c r="H162" i="58" s="1" a="1"/>
  <c r="H162" i="58" s="1"/>
  <c r="K163" i="58" a="1"/>
  <c r="K163" i="58" s="1"/>
  <c r="H163" i="58" s="1" a="1"/>
  <c r="H163" i="58" s="1"/>
  <c r="K164" i="58" a="1"/>
  <c r="K164" i="58" s="1"/>
  <c r="H164" i="58" s="1" a="1"/>
  <c r="H164" i="58" s="1"/>
  <c r="K165" i="58" a="1"/>
  <c r="K165" i="58" s="1"/>
  <c r="H165" i="58" s="1" a="1"/>
  <c r="H165" i="58" s="1"/>
  <c r="K166" i="58" a="1"/>
  <c r="K166" i="58" s="1"/>
  <c r="H166" i="58" s="1" a="1"/>
  <c r="H166" i="58" s="1"/>
  <c r="K167" i="58" a="1"/>
  <c r="K167" i="58" s="1"/>
  <c r="H167" i="58" s="1" a="1"/>
  <c r="H167" i="58" s="1"/>
  <c r="K168" i="58" a="1"/>
  <c r="K168" i="58" s="1"/>
  <c r="H168" i="58" s="1" a="1"/>
  <c r="H168" i="58" s="1"/>
  <c r="K169" i="58" a="1"/>
  <c r="K169" i="58" s="1"/>
  <c r="H169" i="58" s="1" a="1"/>
  <c r="H169" i="58" s="1"/>
  <c r="K170" i="58" a="1"/>
  <c r="K170" i="58" s="1"/>
  <c r="H170" i="58" s="1" a="1"/>
  <c r="H170" i="58" s="1"/>
  <c r="K171" i="58" a="1"/>
  <c r="K171" i="58" s="1"/>
  <c r="H171" i="58" s="1" a="1"/>
  <c r="H171" i="58" s="1"/>
  <c r="K172" i="58" a="1"/>
  <c r="K172" i="58" s="1"/>
  <c r="H172" i="58" s="1" a="1"/>
  <c r="H172" i="58" s="1"/>
  <c r="K173" i="58" a="1"/>
  <c r="K173" i="58" s="1"/>
  <c r="H173" i="58" s="1" a="1"/>
  <c r="H173" i="58" s="1"/>
  <c r="K174" i="58" a="1"/>
  <c r="K174" i="58" s="1"/>
  <c r="H174" i="58" s="1" a="1"/>
  <c r="H174" i="58" s="1"/>
  <c r="K175" i="58" a="1"/>
  <c r="K175" i="58" s="1"/>
  <c r="H175" i="58" s="1" a="1"/>
  <c r="H175" i="58" s="1"/>
  <c r="K176" i="58" a="1"/>
  <c r="K176" i="58" s="1"/>
  <c r="H176" i="58" s="1" a="1"/>
  <c r="H176" i="58" s="1"/>
  <c r="K177" i="58" a="1"/>
  <c r="K177" i="58" s="1"/>
  <c r="H177" i="58" s="1" a="1"/>
  <c r="H177" i="58" s="1"/>
  <c r="K178" i="58" a="1"/>
  <c r="K178" i="58" s="1"/>
  <c r="H178" i="58" s="1" a="1"/>
  <c r="H178" i="58" s="1"/>
  <c r="K179" i="58" a="1"/>
  <c r="K179" i="58" s="1"/>
  <c r="H179" i="58" s="1" a="1"/>
  <c r="H179" i="58" s="1"/>
  <c r="K180" i="58" a="1"/>
  <c r="K180" i="58" s="1"/>
  <c r="H180" i="58" s="1" a="1"/>
  <c r="H180" i="58" s="1"/>
  <c r="K181" i="58" a="1"/>
  <c r="K181" i="58" s="1"/>
  <c r="H181" i="58" s="1" a="1"/>
  <c r="H181" i="58" s="1"/>
  <c r="K182" i="58" a="1"/>
  <c r="K182" i="58" s="1"/>
  <c r="H182" i="58" s="1" a="1"/>
  <c r="H182" i="58" s="1"/>
  <c r="K183" i="58" a="1"/>
  <c r="K183" i="58" s="1"/>
  <c r="H183" i="58" s="1" a="1"/>
  <c r="H183" i="58" s="1"/>
  <c r="K184" i="58" a="1"/>
  <c r="K184" i="58" s="1"/>
  <c r="H184" i="58" s="1" a="1"/>
  <c r="H184" i="58" s="1"/>
  <c r="K185" i="58" a="1"/>
  <c r="K185" i="58" s="1"/>
  <c r="H185" i="58" s="1" a="1"/>
  <c r="H185" i="58" s="1"/>
  <c r="K186" i="58" a="1"/>
  <c r="K186" i="58" s="1"/>
  <c r="H186" i="58" s="1" a="1"/>
  <c r="H186" i="58" s="1"/>
  <c r="K187" i="58" a="1"/>
  <c r="K187" i="58" s="1"/>
  <c r="H187" i="58" s="1" a="1"/>
  <c r="H187" i="58" s="1"/>
  <c r="K188" i="58" a="1"/>
  <c r="K188" i="58" s="1"/>
  <c r="H188" i="58" s="1" a="1"/>
  <c r="H188" i="58" s="1"/>
  <c r="K189" i="58" a="1"/>
  <c r="K189" i="58" s="1"/>
  <c r="H189" i="58" s="1" a="1"/>
  <c r="H189" i="58" s="1"/>
  <c r="K190" i="58" a="1"/>
  <c r="K190" i="58" s="1"/>
  <c r="H190" i="58" s="1" a="1"/>
  <c r="H190" i="58" s="1"/>
  <c r="K191" i="58" a="1"/>
  <c r="K191" i="58" s="1"/>
  <c r="H191" i="58" s="1" a="1"/>
  <c r="H191" i="58" s="1"/>
  <c r="K192" i="58" a="1"/>
  <c r="K192" i="58" s="1"/>
  <c r="H192" i="58" s="1" a="1"/>
  <c r="H192" i="58" s="1"/>
  <c r="K193" i="58" a="1"/>
  <c r="K193" i="58" s="1"/>
  <c r="H193" i="58" s="1" a="1"/>
  <c r="H193" i="58" s="1"/>
  <c r="K194" i="58" a="1"/>
  <c r="K194" i="58" s="1"/>
  <c r="H194" i="58" s="1" a="1"/>
  <c r="H194" i="58" s="1"/>
  <c r="K195" i="58" a="1"/>
  <c r="K195" i="58" s="1"/>
  <c r="H195" i="58" s="1" a="1"/>
  <c r="H195" i="58" s="1"/>
  <c r="K196" i="58" a="1"/>
  <c r="K196" i="58" s="1"/>
  <c r="H196" i="58" s="1" a="1"/>
  <c r="H196" i="58" s="1"/>
  <c r="K197" i="58" a="1"/>
  <c r="K197" i="58" s="1"/>
  <c r="H197" i="58" s="1" a="1"/>
  <c r="H197" i="58" s="1"/>
  <c r="K198" i="58" a="1"/>
  <c r="K198" i="58" s="1"/>
  <c r="H198" i="58" s="1" a="1"/>
  <c r="H198" i="58" s="1"/>
  <c r="K199" i="58" a="1"/>
  <c r="K199" i="58" s="1"/>
  <c r="H199" i="58" s="1" a="1"/>
  <c r="H199" i="58" s="1"/>
  <c r="K200" i="58" a="1"/>
  <c r="K200" i="58" s="1"/>
  <c r="H200" i="58" s="1" a="1"/>
  <c r="H200" i="58" s="1"/>
  <c r="K201" i="58" a="1"/>
  <c r="K201" i="58" s="1"/>
  <c r="H201" i="58" s="1" a="1"/>
  <c r="H201" i="58" s="1"/>
  <c r="K202" i="58" a="1"/>
  <c r="K202" i="58" s="1"/>
  <c r="H202" i="58" s="1" a="1"/>
  <c r="H202" i="58" s="1"/>
  <c r="K203" i="58" a="1"/>
  <c r="K203" i="58" s="1"/>
  <c r="H203" i="58" s="1" a="1"/>
  <c r="H203" i="58" s="1"/>
  <c r="K204" i="58" a="1"/>
  <c r="K204" i="58" s="1"/>
  <c r="H204" i="58" s="1" a="1"/>
  <c r="H204" i="58" s="1"/>
  <c r="K205" i="58" a="1"/>
  <c r="K205" i="58" s="1"/>
  <c r="H205" i="58" s="1" a="1"/>
  <c r="H205" i="58" s="1"/>
  <c r="K206" i="58" a="1"/>
  <c r="K206" i="58" s="1"/>
  <c r="H206" i="58" s="1" a="1"/>
  <c r="H206" i="58" s="1"/>
  <c r="K207" i="58" a="1"/>
  <c r="K207" i="58" s="1"/>
  <c r="H207" i="58" s="1" a="1"/>
  <c r="H207" i="58" s="1"/>
  <c r="K208" i="58" a="1"/>
  <c r="K208" i="58" s="1"/>
  <c r="H208" i="58" s="1" a="1"/>
  <c r="H208" i="58" s="1"/>
  <c r="K209" i="58" a="1"/>
  <c r="K209" i="58" s="1"/>
  <c r="H209" i="58" s="1" a="1"/>
  <c r="H209" i="58" s="1"/>
  <c r="K210" i="58" a="1"/>
  <c r="K210" i="58" s="1"/>
  <c r="H210" i="58" s="1" a="1"/>
  <c r="H210" i="58" s="1"/>
  <c r="K211" i="58" a="1"/>
  <c r="K211" i="58" s="1"/>
  <c r="H211" i="58" s="1" a="1"/>
  <c r="H211" i="58" s="1"/>
  <c r="K212" i="58" a="1"/>
  <c r="K212" i="58" s="1"/>
  <c r="H212" i="58" s="1" a="1"/>
  <c r="H212" i="58" s="1"/>
  <c r="K213" i="58" a="1"/>
  <c r="K213" i="58" s="1"/>
  <c r="H213" i="58" s="1" a="1"/>
  <c r="H213" i="58" s="1"/>
  <c r="K214" i="58" a="1"/>
  <c r="K214" i="58" s="1"/>
  <c r="H214" i="58" s="1" a="1"/>
  <c r="H214" i="58" s="1"/>
  <c r="K215" i="58" a="1"/>
  <c r="K215" i="58" s="1"/>
  <c r="H215" i="58" s="1" a="1"/>
  <c r="H215" i="58" s="1"/>
  <c r="K216" i="58" a="1"/>
  <c r="K216" i="58" s="1"/>
  <c r="H216" i="58" s="1" a="1"/>
  <c r="H216" i="58" s="1"/>
  <c r="K217" i="58" a="1"/>
  <c r="K217" i="58" s="1"/>
  <c r="H217" i="58" s="1" a="1"/>
  <c r="H217" i="58" s="1"/>
  <c r="K218" i="58" a="1"/>
  <c r="K218" i="58" s="1"/>
  <c r="H218" i="58" s="1" a="1"/>
  <c r="H218" i="58" s="1"/>
  <c r="K219" i="58" a="1"/>
  <c r="K219" i="58" s="1"/>
  <c r="H219" i="58" s="1" a="1"/>
  <c r="H219" i="58" s="1"/>
  <c r="K220" i="58" a="1"/>
  <c r="K220" i="58" s="1"/>
  <c r="H220" i="58" s="1" a="1"/>
  <c r="H220" i="58" s="1"/>
  <c r="K221" i="58" a="1"/>
  <c r="K221" i="58" s="1"/>
  <c r="H221" i="58" s="1" a="1"/>
  <c r="H221" i="58" s="1"/>
  <c r="K222" i="58" a="1"/>
  <c r="K222" i="58" s="1"/>
  <c r="H222" i="58" s="1" a="1"/>
  <c r="H222" i="58" s="1"/>
  <c r="K223" i="58" a="1"/>
  <c r="K223" i="58" s="1"/>
  <c r="H223" i="58" s="1" a="1"/>
  <c r="H223" i="58" s="1"/>
  <c r="K224" i="58" a="1"/>
  <c r="K224" i="58" s="1"/>
  <c r="H224" i="58" s="1" a="1"/>
  <c r="H224" i="58" s="1"/>
  <c r="K225" i="58" a="1"/>
  <c r="K225" i="58" s="1"/>
  <c r="H225" i="58" s="1" a="1"/>
  <c r="H225" i="58" s="1"/>
  <c r="K226" i="58" a="1"/>
  <c r="K226" i="58" s="1"/>
  <c r="H226" i="58" s="1" a="1"/>
  <c r="H226" i="58" s="1"/>
  <c r="K227" i="58" a="1"/>
  <c r="K227" i="58" s="1"/>
  <c r="H227" i="58" s="1" a="1"/>
  <c r="H227" i="58" s="1"/>
  <c r="K228" i="58" a="1"/>
  <c r="K228" i="58" s="1"/>
  <c r="H228" i="58" s="1" a="1"/>
  <c r="H228" i="58" s="1"/>
  <c r="K229" i="58" a="1"/>
  <c r="K229" i="58" s="1"/>
  <c r="H229" i="58" s="1" a="1"/>
  <c r="H229" i="58" s="1"/>
  <c r="K230" i="58" a="1"/>
  <c r="K230" i="58" s="1"/>
  <c r="H230" i="58" s="1" a="1"/>
  <c r="H230" i="58" s="1"/>
  <c r="K231" i="58" a="1"/>
  <c r="K231" i="58" s="1"/>
  <c r="H231" i="58" s="1" a="1"/>
  <c r="H231" i="58" s="1"/>
  <c r="K232" i="58" a="1"/>
  <c r="K232" i="58" s="1"/>
  <c r="H232" i="58" s="1" a="1"/>
  <c r="H232" i="58" s="1"/>
  <c r="K233" i="58" a="1"/>
  <c r="K233" i="58" s="1"/>
  <c r="H233" i="58" s="1" a="1"/>
  <c r="H233" i="58" s="1"/>
  <c r="K234" i="58" a="1"/>
  <c r="K234" i="58" s="1"/>
  <c r="H234" i="58" s="1" a="1"/>
  <c r="H234" i="58" s="1"/>
  <c r="K235" i="58" a="1"/>
  <c r="K235" i="58" s="1"/>
  <c r="H235" i="58" s="1" a="1"/>
  <c r="H235" i="58" s="1"/>
  <c r="K236" i="58" a="1"/>
  <c r="K236" i="58" s="1"/>
  <c r="H236" i="58" s="1" a="1"/>
  <c r="H236" i="58" s="1"/>
  <c r="K237" i="58" a="1"/>
  <c r="K237" i="58" s="1"/>
  <c r="H237" i="58" s="1" a="1"/>
  <c r="H237" i="58" s="1"/>
  <c r="K238" i="58" a="1"/>
  <c r="K238" i="58" s="1"/>
  <c r="H238" i="58" s="1" a="1"/>
  <c r="H238" i="58" s="1"/>
  <c r="K239" i="58" a="1"/>
  <c r="K239" i="58" s="1"/>
  <c r="H239" i="58" s="1" a="1"/>
  <c r="H239" i="58" s="1"/>
  <c r="K240" i="58" a="1"/>
  <c r="K240" i="58" s="1"/>
  <c r="H240" i="58" s="1" a="1"/>
  <c r="H240" i="58" s="1"/>
  <c r="K241" i="58" a="1"/>
  <c r="K241" i="58" s="1"/>
  <c r="H241" i="58" s="1" a="1"/>
  <c r="H241" i="58" s="1"/>
  <c r="K242" i="58" a="1"/>
  <c r="K242" i="58" s="1"/>
  <c r="H242" i="58" s="1" a="1"/>
  <c r="H242" i="58" s="1"/>
  <c r="K243" i="58" a="1"/>
  <c r="K243" i="58" s="1"/>
  <c r="H243" i="58" s="1" a="1"/>
  <c r="H243" i="58" s="1"/>
  <c r="K244" i="58" a="1"/>
  <c r="K244" i="58" s="1"/>
  <c r="H244" i="58" s="1" a="1"/>
  <c r="H244" i="58" s="1"/>
  <c r="K245" i="58" a="1"/>
  <c r="K245" i="58" s="1"/>
  <c r="H245" i="58" s="1" a="1"/>
  <c r="H245" i="58" s="1"/>
  <c r="K246" i="58" a="1"/>
  <c r="K246" i="58" s="1"/>
  <c r="H246" i="58" s="1" a="1"/>
  <c r="H246" i="58" s="1"/>
  <c r="K247" i="58" a="1"/>
  <c r="K247" i="58" s="1"/>
  <c r="H247" i="58" s="1" a="1"/>
  <c r="H247" i="58" s="1"/>
  <c r="K248" i="58" a="1"/>
  <c r="K248" i="58" s="1"/>
  <c r="H248" i="58" s="1" a="1"/>
  <c r="H248" i="58" s="1"/>
  <c r="K249" i="58" a="1"/>
  <c r="K249" i="58" s="1"/>
  <c r="H249" i="58" s="1" a="1"/>
  <c r="H249" i="58" s="1"/>
  <c r="K250" i="58" a="1"/>
  <c r="K250" i="58" s="1"/>
  <c r="H250" i="58" s="1" a="1"/>
  <c r="H250" i="58" s="1"/>
  <c r="K251" i="58" a="1"/>
  <c r="K251" i="58" s="1"/>
  <c r="H251" i="58" s="1" a="1"/>
  <c r="H251" i="58" s="1"/>
  <c r="K252" i="58" a="1"/>
  <c r="K252" i="58" s="1"/>
  <c r="H252" i="58" s="1" a="1"/>
  <c r="H252" i="58" s="1"/>
  <c r="K253" i="58" a="1"/>
  <c r="K253" i="58" s="1"/>
  <c r="H253" i="58" s="1" a="1"/>
  <c r="H253" i="58" s="1"/>
  <c r="K254" i="58" a="1"/>
  <c r="K254" i="58" s="1"/>
  <c r="H254" i="58" s="1" a="1"/>
  <c r="H254" i="58" s="1"/>
  <c r="K255" i="58" a="1"/>
  <c r="K255" i="58" s="1"/>
  <c r="H255" i="58" s="1" a="1"/>
  <c r="H255" i="58" s="1"/>
  <c r="K256" i="58" a="1"/>
  <c r="K256" i="58" s="1"/>
  <c r="H256" i="58" s="1" a="1"/>
  <c r="H256" i="58" s="1"/>
  <c r="K257" i="58" a="1"/>
  <c r="K257" i="58" s="1"/>
  <c r="H257" i="58" s="1" a="1"/>
  <c r="H257" i="58" s="1"/>
  <c r="K258" i="58" a="1"/>
  <c r="K258" i="58" s="1"/>
  <c r="H258" i="58" s="1" a="1"/>
  <c r="H258" i="58" s="1"/>
  <c r="K259" i="58" a="1"/>
  <c r="K259" i="58" s="1"/>
  <c r="H259" i="58" s="1" a="1"/>
  <c r="H259" i="58" s="1"/>
  <c r="K260" i="58" a="1"/>
  <c r="K260" i="58" s="1"/>
  <c r="H260" i="58" s="1" a="1"/>
  <c r="H260" i="58" s="1"/>
  <c r="K261" i="58" a="1"/>
  <c r="K261" i="58" s="1"/>
  <c r="H261" i="58" s="1" a="1"/>
  <c r="H261" i="58" s="1"/>
  <c r="K262" i="58" a="1"/>
  <c r="K262" i="58" s="1"/>
  <c r="H262" i="58" s="1" a="1"/>
  <c r="H262" i="58" s="1"/>
  <c r="K263" i="58" a="1"/>
  <c r="K263" i="58" s="1"/>
  <c r="H263" i="58" s="1" a="1"/>
  <c r="H263" i="58" s="1"/>
  <c r="K264" i="58" a="1"/>
  <c r="K264" i="58" s="1"/>
  <c r="H264" i="58" s="1" a="1"/>
  <c r="H264" i="58" s="1"/>
  <c r="K265" i="58" a="1"/>
  <c r="K265" i="58" s="1"/>
  <c r="H265" i="58" s="1" a="1"/>
  <c r="H265" i="58" s="1"/>
  <c r="K266" i="58" a="1"/>
  <c r="K266" i="58" s="1"/>
  <c r="H266" i="58" s="1" a="1"/>
  <c r="H266" i="58" s="1"/>
  <c r="K267" i="58" a="1"/>
  <c r="K267" i="58" s="1"/>
  <c r="H267" i="58" s="1" a="1"/>
  <c r="H267" i="58" s="1"/>
  <c r="K268" i="58" a="1"/>
  <c r="K268" i="58" s="1"/>
  <c r="H268" i="58" s="1" a="1"/>
  <c r="H268" i="58" s="1"/>
  <c r="K269" i="58" a="1"/>
  <c r="K269" i="58" s="1"/>
  <c r="H269" i="58" s="1" a="1"/>
  <c r="H269" i="58" s="1"/>
  <c r="K270" i="58" a="1"/>
  <c r="K270" i="58" s="1"/>
  <c r="H270" i="58" s="1" a="1"/>
  <c r="H270" i="58" s="1"/>
  <c r="K271" i="58" a="1"/>
  <c r="K271" i="58" s="1"/>
  <c r="H271" i="58" s="1" a="1"/>
  <c r="H271" i="58" s="1"/>
  <c r="K272" i="58" a="1"/>
  <c r="K272" i="58" s="1"/>
  <c r="H272" i="58" s="1" a="1"/>
  <c r="H272" i="58" s="1"/>
  <c r="K273" i="58" a="1"/>
  <c r="K273" i="58" s="1"/>
  <c r="H273" i="58" s="1" a="1"/>
  <c r="H273" i="58" s="1"/>
  <c r="K274" i="58" a="1"/>
  <c r="K274" i="58" s="1"/>
  <c r="H274" i="58" s="1" a="1"/>
  <c r="H274" i="58" s="1"/>
  <c r="K275" i="58" a="1"/>
  <c r="K275" i="58" s="1"/>
  <c r="H275" i="58" s="1" a="1"/>
  <c r="H275" i="58" s="1"/>
  <c r="K276" i="58" a="1"/>
  <c r="K276" i="58" s="1"/>
  <c r="H276" i="58" s="1" a="1"/>
  <c r="H276" i="58" s="1"/>
  <c r="K277" i="58" a="1"/>
  <c r="K277" i="58" s="1"/>
  <c r="H277" i="58" s="1" a="1"/>
  <c r="H277" i="58" s="1"/>
  <c r="K278" i="58" a="1"/>
  <c r="K278" i="58" s="1"/>
  <c r="H278" i="58" s="1" a="1"/>
  <c r="H278" i="58" s="1"/>
  <c r="K279" i="58" a="1"/>
  <c r="K279" i="58" s="1"/>
  <c r="H279" i="58" s="1" a="1"/>
  <c r="H279" i="58" s="1"/>
  <c r="K280" i="58" a="1"/>
  <c r="K280" i="58" s="1"/>
  <c r="H280" i="58" s="1" a="1"/>
  <c r="H280" i="58" s="1"/>
  <c r="K281" i="58" a="1"/>
  <c r="K281" i="58" s="1"/>
  <c r="H281" i="58" s="1" a="1"/>
  <c r="H281" i="58" s="1"/>
  <c r="K282" i="58" a="1"/>
  <c r="K282" i="58" s="1"/>
  <c r="H282" i="58" s="1" a="1"/>
  <c r="H282" i="58" s="1"/>
  <c r="K283" i="58" a="1"/>
  <c r="K283" i="58" s="1"/>
  <c r="H283" i="58" s="1" a="1"/>
  <c r="H283" i="58" s="1"/>
  <c r="K284" i="58" a="1"/>
  <c r="K284" i="58" s="1"/>
  <c r="H284" i="58" s="1" a="1"/>
  <c r="H284" i="58" s="1"/>
  <c r="K285" i="58" a="1"/>
  <c r="K285" i="58" s="1"/>
  <c r="H285" i="58" s="1" a="1"/>
  <c r="H285" i="58" s="1"/>
  <c r="K286" i="58" a="1"/>
  <c r="K286" i="58" s="1"/>
  <c r="H286" i="58" s="1" a="1"/>
  <c r="H286" i="58" s="1"/>
  <c r="K287" i="58" a="1"/>
  <c r="K287" i="58" s="1"/>
  <c r="H287" i="58" s="1" a="1"/>
  <c r="H287" i="58" s="1"/>
  <c r="K288" i="58" a="1"/>
  <c r="K288" i="58" s="1"/>
  <c r="H288" i="58" s="1" a="1"/>
  <c r="H288" i="58" s="1"/>
  <c r="K289" i="58" a="1"/>
  <c r="K289" i="58" s="1"/>
  <c r="H289" i="58" s="1" a="1"/>
  <c r="H289" i="58" s="1"/>
  <c r="K290" i="58" a="1"/>
  <c r="K290" i="58" s="1"/>
  <c r="H290" i="58" s="1" a="1"/>
  <c r="H290" i="58" s="1"/>
  <c r="K291" i="58" a="1"/>
  <c r="K291" i="58" s="1"/>
  <c r="H291" i="58" s="1" a="1"/>
  <c r="H291" i="58" s="1"/>
  <c r="K292" i="58" a="1"/>
  <c r="K292" i="58" s="1"/>
  <c r="H292" i="58" s="1" a="1"/>
  <c r="H292" i="58" s="1"/>
  <c r="K293" i="58" a="1"/>
  <c r="K293" i="58" s="1"/>
  <c r="H293" i="58" s="1" a="1"/>
  <c r="H293" i="58" s="1"/>
  <c r="K294" i="58" a="1"/>
  <c r="K294" i="58" s="1"/>
  <c r="H294" i="58" s="1" a="1"/>
  <c r="H294" i="58" s="1"/>
  <c r="K295" i="58" a="1"/>
  <c r="K295" i="58" s="1"/>
  <c r="H295" i="58" s="1" a="1"/>
  <c r="H295" i="58" s="1"/>
  <c r="K296" i="58" a="1"/>
  <c r="K296" i="58" s="1"/>
  <c r="H296" i="58" s="1" a="1"/>
  <c r="H296" i="58" s="1"/>
  <c r="K297" i="58" a="1"/>
  <c r="K297" i="58" s="1"/>
  <c r="H297" i="58" s="1" a="1"/>
  <c r="H297" i="58" s="1"/>
  <c r="K298" i="58" a="1"/>
  <c r="K298" i="58" s="1"/>
  <c r="H298" i="58" s="1" a="1"/>
  <c r="H298" i="58" s="1"/>
  <c r="K299" i="58" a="1"/>
  <c r="K299" i="58" s="1"/>
  <c r="H299" i="58" s="1" a="1"/>
  <c r="H299" i="58" s="1"/>
  <c r="K300" i="58" a="1"/>
  <c r="K300" i="58" s="1"/>
  <c r="H300" i="58" s="1" a="1"/>
  <c r="H300" i="58" s="1"/>
  <c r="K301" i="58" a="1"/>
  <c r="K301" i="58" s="1"/>
  <c r="H301" i="58" s="1" a="1"/>
  <c r="H301" i="58" s="1"/>
  <c r="K302" i="58" a="1"/>
  <c r="K302" i="58" s="1"/>
  <c r="H302" i="58" s="1" a="1"/>
  <c r="H302" i="58" s="1"/>
  <c r="K303" i="58" a="1"/>
  <c r="K303" i="58" s="1"/>
  <c r="H303" i="58" s="1" a="1"/>
  <c r="H303" i="58" s="1"/>
  <c r="K304" i="58" a="1"/>
  <c r="K304" i="58" s="1"/>
  <c r="H304" i="58" s="1" a="1"/>
  <c r="H304" i="58" s="1"/>
  <c r="K305" i="58" a="1"/>
  <c r="K305" i="58" s="1"/>
  <c r="H305" i="58" s="1" a="1"/>
  <c r="H305" i="58" s="1"/>
  <c r="K306" i="58" a="1"/>
  <c r="K306" i="58" s="1"/>
  <c r="H306" i="58" s="1" a="1"/>
  <c r="H306" i="58" s="1"/>
  <c r="K307" i="58" a="1"/>
  <c r="K307" i="58" s="1"/>
  <c r="H307" i="58" s="1" a="1"/>
  <c r="H307" i="58" s="1"/>
  <c r="K308" i="58" a="1"/>
  <c r="K308" i="58" s="1"/>
  <c r="H308" i="58" s="1" a="1"/>
  <c r="H308" i="58" s="1"/>
  <c r="K309" i="58" a="1"/>
  <c r="K309" i="58" s="1"/>
  <c r="H309" i="58" s="1" a="1"/>
  <c r="H309" i="58" s="1"/>
  <c r="K310" i="58" a="1"/>
  <c r="K310" i="58" s="1"/>
  <c r="H310" i="58" s="1" a="1"/>
  <c r="H310" i="58" s="1"/>
  <c r="K311" i="58" a="1"/>
  <c r="K311" i="58" s="1"/>
  <c r="H311" i="58" s="1" a="1"/>
  <c r="H311" i="58" s="1"/>
  <c r="K312" i="58" a="1"/>
  <c r="K312" i="58" s="1"/>
  <c r="H312" i="58" s="1" a="1"/>
  <c r="H312" i="58" s="1"/>
  <c r="K313" i="58" a="1"/>
  <c r="K313" i="58" s="1"/>
  <c r="H313" i="58" s="1" a="1"/>
  <c r="H313" i="58" s="1"/>
  <c r="K314" i="58" a="1"/>
  <c r="K314" i="58" s="1"/>
  <c r="H314" i="58" s="1" a="1"/>
  <c r="H314" i="58" s="1"/>
  <c r="K315" i="58" a="1"/>
  <c r="K315" i="58" s="1"/>
  <c r="H315" i="58" s="1" a="1"/>
  <c r="H315" i="58" s="1"/>
  <c r="K316" i="58" a="1"/>
  <c r="K316" i="58" s="1"/>
  <c r="H316" i="58" s="1" a="1"/>
  <c r="H316" i="58" s="1"/>
  <c r="K317" i="58" a="1"/>
  <c r="K317" i="58" s="1"/>
  <c r="H317" i="58" s="1" a="1"/>
  <c r="H317" i="58" s="1"/>
  <c r="K318" i="58" a="1"/>
  <c r="K318" i="58" s="1"/>
  <c r="H318" i="58" s="1" a="1"/>
  <c r="H318" i="58" s="1"/>
  <c r="K319" i="58" a="1"/>
  <c r="K319" i="58" s="1"/>
  <c r="H319" i="58" s="1" a="1"/>
  <c r="H319" i="58" s="1"/>
  <c r="K320" i="58" a="1"/>
  <c r="K320" i="58" s="1"/>
  <c r="H320" i="58" s="1" a="1"/>
  <c r="H320" i="58" s="1"/>
  <c r="K321" i="58" a="1"/>
  <c r="K321" i="58" s="1"/>
  <c r="H321" i="58" s="1" a="1"/>
  <c r="H321" i="58" s="1"/>
  <c r="K322" i="58" a="1"/>
  <c r="K322" i="58" s="1"/>
  <c r="H322" i="58" s="1" a="1"/>
  <c r="H322" i="58" s="1"/>
  <c r="K323" i="58" a="1"/>
  <c r="K323" i="58" s="1"/>
  <c r="H323" i="58" s="1" a="1"/>
  <c r="H323" i="58" s="1"/>
  <c r="K324" i="58" a="1"/>
  <c r="K324" i="58" s="1"/>
  <c r="H324" i="58" s="1" a="1"/>
  <c r="H324" i="58" s="1"/>
  <c r="K325" i="58" a="1"/>
  <c r="K325" i="58" s="1"/>
  <c r="H325" i="58" s="1" a="1"/>
  <c r="H325" i="58" s="1"/>
  <c r="K326" i="58" a="1"/>
  <c r="K326" i="58" s="1"/>
  <c r="H326" i="58" s="1" a="1"/>
  <c r="H326" i="58" s="1"/>
  <c r="K327" i="58" a="1"/>
  <c r="K327" i="58" s="1"/>
  <c r="H327" i="58" s="1" a="1"/>
  <c r="H327" i="58" s="1"/>
  <c r="K328" i="58" a="1"/>
  <c r="K328" i="58" s="1"/>
  <c r="H328" i="58" s="1" a="1"/>
  <c r="H328" i="58" s="1"/>
  <c r="K329" i="58" a="1"/>
  <c r="K329" i="58" s="1"/>
  <c r="H329" i="58" s="1" a="1"/>
  <c r="H329" i="58" s="1"/>
  <c r="K330" i="58" a="1"/>
  <c r="K330" i="58" s="1"/>
  <c r="H330" i="58" s="1" a="1"/>
  <c r="H330" i="58" s="1"/>
  <c r="K331" i="58" a="1"/>
  <c r="K331" i="58" s="1"/>
  <c r="H331" i="58" s="1" a="1"/>
  <c r="H331" i="58" s="1"/>
  <c r="K332" i="58" a="1"/>
  <c r="K332" i="58" s="1"/>
  <c r="H332" i="58" s="1" a="1"/>
  <c r="H332" i="58" s="1"/>
  <c r="K333" i="58" a="1"/>
  <c r="K333" i="58" s="1"/>
  <c r="H333" i="58" s="1" a="1"/>
  <c r="H333" i="58" s="1"/>
  <c r="K334" i="58" a="1"/>
  <c r="K334" i="58" s="1"/>
  <c r="H334" i="58" s="1" a="1"/>
  <c r="H334" i="58" s="1"/>
  <c r="K335" i="58" a="1"/>
  <c r="K335" i="58" s="1"/>
  <c r="H335" i="58" s="1" a="1"/>
  <c r="H335" i="58" s="1"/>
  <c r="K336" i="58" a="1"/>
  <c r="K336" i="58" s="1"/>
  <c r="H336" i="58" s="1" a="1"/>
  <c r="H336" i="58" s="1"/>
  <c r="K337" i="58" a="1"/>
  <c r="K337" i="58" s="1"/>
  <c r="H337" i="58" s="1" a="1"/>
  <c r="H337" i="58" s="1"/>
  <c r="K338" i="58" a="1"/>
  <c r="K338" i="58" s="1"/>
  <c r="H338" i="58" s="1" a="1"/>
  <c r="H338" i="58" s="1"/>
  <c r="K339" i="58" a="1"/>
  <c r="K339" i="58" s="1"/>
  <c r="H339" i="58" s="1" a="1"/>
  <c r="H339" i="58" s="1"/>
  <c r="K340" i="58" a="1"/>
  <c r="K340" i="58" s="1"/>
  <c r="H340" i="58" s="1" a="1"/>
  <c r="H340" i="58" s="1"/>
  <c r="K341" i="58" a="1"/>
  <c r="K341" i="58" s="1"/>
  <c r="H341" i="58" s="1" a="1"/>
  <c r="H341" i="58" s="1"/>
  <c r="K342" i="58" a="1"/>
  <c r="K342" i="58" s="1"/>
  <c r="H342" i="58" s="1" a="1"/>
  <c r="H342" i="58" s="1"/>
  <c r="K343" i="58" a="1"/>
  <c r="K343" i="58" s="1"/>
  <c r="H343" i="58" s="1" a="1"/>
  <c r="H343" i="58" s="1"/>
  <c r="K344" i="58" a="1"/>
  <c r="K344" i="58" s="1"/>
  <c r="H344" i="58" s="1" a="1"/>
  <c r="H344" i="58" s="1"/>
  <c r="K345" i="58" a="1"/>
  <c r="K345" i="58" s="1"/>
  <c r="H345" i="58" s="1" a="1"/>
  <c r="H345" i="58" s="1"/>
  <c r="K346" i="58" a="1"/>
  <c r="K346" i="58" s="1"/>
  <c r="H346" i="58" s="1" a="1"/>
  <c r="H346" i="58" s="1"/>
  <c r="K347" i="58" a="1"/>
  <c r="K347" i="58" s="1"/>
  <c r="H347" i="58" s="1" a="1"/>
  <c r="H347" i="58" s="1"/>
  <c r="K348" i="58" a="1"/>
  <c r="K348" i="58" s="1"/>
  <c r="H348" i="58" s="1" a="1"/>
  <c r="H348" i="58" s="1"/>
  <c r="K349" i="58" a="1"/>
  <c r="K349" i="58" s="1"/>
  <c r="H349" i="58" s="1" a="1"/>
  <c r="H349" i="58" s="1"/>
  <c r="K350" i="58" a="1"/>
  <c r="K350" i="58" s="1"/>
  <c r="H350" i="58" s="1" a="1"/>
  <c r="H350" i="58" s="1"/>
  <c r="K351" i="58" a="1"/>
  <c r="K351" i="58" s="1"/>
  <c r="H351" i="58" s="1" a="1"/>
  <c r="H351" i="58" s="1"/>
  <c r="K352" i="58" a="1"/>
  <c r="K352" i="58" s="1"/>
  <c r="H352" i="58" s="1" a="1"/>
  <c r="H352" i="58" s="1"/>
  <c r="K353" i="58" a="1"/>
  <c r="K353" i="58" s="1"/>
  <c r="H353" i="58" s="1" a="1"/>
  <c r="H353" i="58" s="1"/>
  <c r="K354" i="58" a="1"/>
  <c r="K354" i="58" s="1"/>
  <c r="H354" i="58" s="1" a="1"/>
  <c r="H354" i="58" s="1"/>
  <c r="K355" i="58" a="1"/>
  <c r="K355" i="58" s="1"/>
  <c r="H355" i="58" s="1" a="1"/>
  <c r="H355" i="58" s="1"/>
  <c r="K356" i="58" a="1"/>
  <c r="K356" i="58" s="1"/>
  <c r="H356" i="58" s="1" a="1"/>
  <c r="H356" i="58" s="1"/>
  <c r="K357" i="58" a="1"/>
  <c r="K357" i="58" s="1"/>
  <c r="H357" i="58" s="1" a="1"/>
  <c r="H357" i="58" s="1"/>
  <c r="K358" i="58" a="1"/>
  <c r="K358" i="58" s="1"/>
  <c r="H358" i="58" s="1" a="1"/>
  <c r="H358" i="58" s="1"/>
  <c r="K359" i="58" a="1"/>
  <c r="K359" i="58" s="1"/>
  <c r="H359" i="58" s="1" a="1"/>
  <c r="H359" i="58" s="1"/>
  <c r="K360" i="58" a="1"/>
  <c r="K360" i="58" s="1"/>
  <c r="H360" i="58" s="1" a="1"/>
  <c r="H360" i="58" s="1"/>
  <c r="K361" i="58" a="1"/>
  <c r="K361" i="58" s="1"/>
  <c r="H361" i="58" s="1" a="1"/>
  <c r="H361" i="58" s="1"/>
  <c r="K362" i="58" a="1"/>
  <c r="K362" i="58" s="1"/>
  <c r="H362" i="58" s="1" a="1"/>
  <c r="H362" i="58" s="1"/>
  <c r="K363" i="58" a="1"/>
  <c r="K363" i="58" s="1"/>
  <c r="H363" i="58" s="1" a="1"/>
  <c r="H363" i="58" s="1"/>
  <c r="K364" i="58" a="1"/>
  <c r="K364" i="58" s="1"/>
  <c r="H364" i="58" s="1" a="1"/>
  <c r="H364" i="58" s="1"/>
  <c r="K365" i="58" a="1"/>
  <c r="K365" i="58" s="1"/>
  <c r="H365" i="58" s="1" a="1"/>
  <c r="H365" i="58" s="1"/>
  <c r="K366" i="58" a="1"/>
  <c r="K366" i="58" s="1"/>
  <c r="H366" i="58" s="1" a="1"/>
  <c r="H366" i="58" s="1"/>
  <c r="K367" i="58" a="1"/>
  <c r="K367" i="58" s="1"/>
  <c r="H367" i="58" s="1" a="1"/>
  <c r="H367" i="58" s="1"/>
  <c r="K368" i="58" a="1"/>
  <c r="K368" i="58" s="1"/>
  <c r="H368" i="58" s="1" a="1"/>
  <c r="H368" i="58" s="1"/>
  <c r="K369" i="58" a="1"/>
  <c r="K369" i="58" s="1"/>
  <c r="H369" i="58" s="1" a="1"/>
  <c r="H369" i="58" s="1"/>
  <c r="K370" i="58" a="1"/>
  <c r="K370" i="58" s="1"/>
  <c r="H370" i="58" s="1" a="1"/>
  <c r="H370" i="58" s="1"/>
  <c r="K371" i="58" a="1"/>
  <c r="K371" i="58" s="1"/>
  <c r="H371" i="58" s="1" a="1"/>
  <c r="H371" i="58" s="1"/>
  <c r="K372" i="58" a="1"/>
  <c r="K372" i="58" s="1"/>
  <c r="H372" i="58" s="1" a="1"/>
  <c r="H372" i="58" s="1"/>
  <c r="K373" i="58" a="1"/>
  <c r="K373" i="58" s="1"/>
  <c r="H373" i="58" s="1" a="1"/>
  <c r="H373" i="58" s="1"/>
  <c r="K374" i="58" a="1"/>
  <c r="K374" i="58" s="1"/>
  <c r="H374" i="58" s="1" a="1"/>
  <c r="H374" i="58" s="1"/>
  <c r="K375" i="58" a="1"/>
  <c r="K375" i="58" s="1"/>
  <c r="H375" i="58" s="1" a="1"/>
  <c r="H375" i="58" s="1"/>
  <c r="K376" i="58" a="1"/>
  <c r="K376" i="58" s="1"/>
  <c r="H376" i="58" s="1" a="1"/>
  <c r="H376" i="58" s="1"/>
  <c r="K377" i="58" a="1"/>
  <c r="K377" i="58" s="1"/>
  <c r="H377" i="58" s="1" a="1"/>
  <c r="H377" i="58" s="1"/>
  <c r="K378" i="58" a="1"/>
  <c r="K378" i="58" s="1"/>
  <c r="H378" i="58" s="1" a="1"/>
  <c r="H378" i="58" s="1"/>
  <c r="K379" i="58" a="1"/>
  <c r="K379" i="58" s="1"/>
  <c r="H379" i="58" s="1" a="1"/>
  <c r="H379" i="58" s="1"/>
  <c r="K380" i="58" a="1"/>
  <c r="K380" i="58" s="1"/>
  <c r="H380" i="58" s="1" a="1"/>
  <c r="H380" i="58" s="1"/>
  <c r="K381" i="58" a="1"/>
  <c r="K381" i="58" s="1"/>
  <c r="H381" i="58" s="1" a="1"/>
  <c r="H381" i="58" s="1"/>
  <c r="K382" i="58" a="1"/>
  <c r="K382" i="58" s="1"/>
  <c r="H382" i="58" s="1" a="1"/>
  <c r="H382" i="58" s="1"/>
  <c r="K383" i="58" a="1"/>
  <c r="K383" i="58" s="1"/>
  <c r="H383" i="58" s="1" a="1"/>
  <c r="H383" i="58" s="1"/>
  <c r="K384" i="58" a="1"/>
  <c r="K384" i="58" s="1"/>
  <c r="H384" i="58" s="1" a="1"/>
  <c r="H384" i="58" s="1"/>
  <c r="K385" i="58" a="1"/>
  <c r="K385" i="58" s="1"/>
  <c r="H385" i="58" s="1" a="1"/>
  <c r="H385" i="58" s="1"/>
  <c r="K386" i="58" a="1"/>
  <c r="K386" i="58" s="1"/>
  <c r="H386" i="58" s="1" a="1"/>
  <c r="H386" i="58" s="1"/>
  <c r="K387" i="58" a="1"/>
  <c r="K387" i="58" s="1"/>
  <c r="H387" i="58" s="1" a="1"/>
  <c r="H387" i="58" s="1"/>
  <c r="K388" i="58" a="1"/>
  <c r="K388" i="58" s="1"/>
  <c r="H388" i="58" s="1" a="1"/>
  <c r="H388" i="58" s="1"/>
  <c r="K389" i="58" a="1"/>
  <c r="K389" i="58" s="1"/>
  <c r="H389" i="58" s="1" a="1"/>
  <c r="H389" i="58" s="1"/>
  <c r="K390" i="58" a="1"/>
  <c r="K390" i="58" s="1"/>
  <c r="H390" i="58" s="1" a="1"/>
  <c r="H390" i="58" s="1"/>
  <c r="K391" i="58" a="1"/>
  <c r="K391" i="58" s="1"/>
  <c r="H391" i="58" s="1" a="1"/>
  <c r="H391" i="58" s="1"/>
  <c r="K392" i="58" a="1"/>
  <c r="K392" i="58" s="1"/>
  <c r="H392" i="58" s="1" a="1"/>
  <c r="H392" i="58" s="1"/>
  <c r="K393" i="58" a="1"/>
  <c r="K393" i="58" s="1"/>
  <c r="H393" i="58" s="1" a="1"/>
  <c r="H393" i="58" s="1"/>
  <c r="K394" i="58" a="1"/>
  <c r="K394" i="58" s="1"/>
  <c r="H394" i="58" s="1" a="1"/>
  <c r="H394" i="58" s="1"/>
  <c r="K395" i="58" a="1"/>
  <c r="K395" i="58" s="1"/>
  <c r="H395" i="58" s="1" a="1"/>
  <c r="H395" i="58" s="1"/>
  <c r="K396" i="58" a="1"/>
  <c r="K396" i="58" s="1"/>
  <c r="H396" i="58" s="1" a="1"/>
  <c r="H396" i="58" s="1"/>
  <c r="K397" i="58" a="1"/>
  <c r="K397" i="58" s="1"/>
  <c r="H397" i="58" s="1" a="1"/>
  <c r="H397" i="58" s="1"/>
  <c r="K398" i="58" a="1"/>
  <c r="K398" i="58" s="1"/>
  <c r="H398" i="58" s="1" a="1"/>
  <c r="H398" i="58" s="1"/>
  <c r="K399" i="58" a="1"/>
  <c r="K399" i="58" s="1"/>
  <c r="H399" i="58" s="1" a="1"/>
  <c r="H399" i="58" s="1"/>
  <c r="K400" i="58" a="1"/>
  <c r="K400" i="58" s="1"/>
  <c r="H400" i="58" s="1" a="1"/>
  <c r="H400" i="58" s="1"/>
  <c r="K401" i="58" a="1"/>
  <c r="K401" i="58" s="1"/>
  <c r="H401" i="58" s="1" a="1"/>
  <c r="H401" i="58" s="1"/>
  <c r="K402" i="58" a="1"/>
  <c r="K402" i="58" s="1"/>
  <c r="H402" i="58" s="1" a="1"/>
  <c r="H402" i="58" s="1"/>
  <c r="K403" i="58" a="1"/>
  <c r="K403" i="58" s="1"/>
  <c r="H403" i="58" s="1" a="1"/>
  <c r="H403" i="58" s="1"/>
  <c r="K404" i="58" a="1"/>
  <c r="K404" i="58" s="1"/>
  <c r="H404" i="58" s="1" a="1"/>
  <c r="H404" i="58" s="1"/>
  <c r="K405" i="58" a="1"/>
  <c r="K405" i="58" s="1"/>
  <c r="H405" i="58" s="1" a="1"/>
  <c r="H405" i="58" s="1"/>
  <c r="K406" i="58" a="1"/>
  <c r="K406" i="58" s="1"/>
  <c r="H406" i="58" s="1" a="1"/>
  <c r="H406" i="58" s="1"/>
  <c r="K407" i="58" a="1"/>
  <c r="K407" i="58" s="1"/>
  <c r="H407" i="58" s="1" a="1"/>
  <c r="H407" i="58" s="1"/>
  <c r="K408" i="58" a="1"/>
  <c r="K408" i="58" s="1"/>
  <c r="H408" i="58" s="1" a="1"/>
  <c r="H408" i="58" s="1"/>
  <c r="K409" i="58" a="1"/>
  <c r="K409" i="58" s="1"/>
  <c r="H409" i="58" s="1" a="1"/>
  <c r="H409" i="58" s="1"/>
  <c r="K410" i="58" a="1"/>
  <c r="K410" i="58" s="1"/>
  <c r="H410" i="58" s="1" a="1"/>
  <c r="H410" i="58" s="1"/>
  <c r="K411" i="58" a="1"/>
  <c r="K411" i="58" s="1"/>
  <c r="H411" i="58" s="1" a="1"/>
  <c r="H411" i="58" s="1"/>
  <c r="K412" i="58" a="1"/>
  <c r="K412" i="58" s="1"/>
  <c r="H412" i="58" s="1" a="1"/>
  <c r="H412" i="58" s="1"/>
  <c r="K413" i="58" a="1"/>
  <c r="K413" i="58" s="1"/>
  <c r="H413" i="58" s="1" a="1"/>
  <c r="H413" i="58" s="1"/>
  <c r="K414" i="58" a="1"/>
  <c r="K414" i="58" s="1"/>
  <c r="H414" i="58" s="1" a="1"/>
  <c r="H414" i="58" s="1"/>
  <c r="K415" i="58" a="1"/>
  <c r="K415" i="58" s="1"/>
  <c r="H415" i="58" s="1" a="1"/>
  <c r="H415" i="58" s="1"/>
  <c r="K416" i="58" a="1"/>
  <c r="K416" i="58" s="1"/>
  <c r="H416" i="58" s="1" a="1"/>
  <c r="H416" i="58" s="1"/>
  <c r="K417" i="58" a="1"/>
  <c r="K417" i="58" s="1"/>
  <c r="H417" i="58" s="1" a="1"/>
  <c r="H417" i="58" s="1"/>
  <c r="K418" i="58" a="1"/>
  <c r="K418" i="58" s="1"/>
  <c r="H418" i="58" s="1" a="1"/>
  <c r="H418" i="58" s="1"/>
  <c r="K419" i="58" a="1"/>
  <c r="K419" i="58" s="1"/>
  <c r="H419" i="58" s="1" a="1"/>
  <c r="H419" i="58" s="1"/>
  <c r="K420" i="58" a="1"/>
  <c r="K420" i="58" s="1"/>
  <c r="H420" i="58" s="1" a="1"/>
  <c r="H420" i="58" s="1"/>
  <c r="K421" i="58" a="1"/>
  <c r="K421" i="58" s="1"/>
  <c r="H421" i="58" s="1" a="1"/>
  <c r="H421" i="58" s="1"/>
  <c r="K422" i="58" a="1"/>
  <c r="K422" i="58" s="1"/>
  <c r="H422" i="58" s="1" a="1"/>
  <c r="H422" i="58" s="1"/>
  <c r="K423" i="58" a="1"/>
  <c r="K423" i="58" s="1"/>
  <c r="H423" i="58" s="1" a="1"/>
  <c r="H423" i="58" s="1"/>
  <c r="K424" i="58" a="1"/>
  <c r="K424" i="58" s="1"/>
  <c r="H424" i="58" s="1" a="1"/>
  <c r="H424" i="58" s="1"/>
  <c r="K425" i="58" a="1"/>
  <c r="K425" i="58" s="1"/>
  <c r="H425" i="58" s="1" a="1"/>
  <c r="H425" i="58" s="1"/>
  <c r="K426" i="58" a="1"/>
  <c r="K426" i="58" s="1"/>
  <c r="H426" i="58" s="1" a="1"/>
  <c r="H426" i="58" s="1"/>
  <c r="K427" i="58" a="1"/>
  <c r="K427" i="58" s="1"/>
  <c r="H427" i="58" s="1" a="1"/>
  <c r="H427" i="58" s="1"/>
  <c r="K428" i="58" a="1"/>
  <c r="K428" i="58" s="1"/>
  <c r="H428" i="58" s="1" a="1"/>
  <c r="H428" i="58" s="1"/>
  <c r="K429" i="58" a="1"/>
  <c r="K429" i="58" s="1"/>
  <c r="H429" i="58" s="1" a="1"/>
  <c r="H429" i="58" s="1"/>
  <c r="K430" i="58" a="1"/>
  <c r="K430" i="58" s="1"/>
  <c r="H430" i="58" s="1" a="1"/>
  <c r="H430" i="58" s="1"/>
  <c r="K431" i="58" a="1"/>
  <c r="K431" i="58" s="1"/>
  <c r="H431" i="58" s="1" a="1"/>
  <c r="H431" i="58" s="1"/>
  <c r="K432" i="58" a="1"/>
  <c r="K432" i="58" s="1"/>
  <c r="H432" i="58" s="1" a="1"/>
  <c r="H432" i="58" s="1"/>
  <c r="K433" i="58" a="1"/>
  <c r="K433" i="58" s="1"/>
  <c r="H433" i="58" s="1" a="1"/>
  <c r="H433" i="58" s="1"/>
  <c r="K434" i="58" a="1"/>
  <c r="K434" i="58" s="1"/>
  <c r="H434" i="58" s="1" a="1"/>
  <c r="H434" i="58" s="1"/>
  <c r="K435" i="58" a="1"/>
  <c r="K435" i="58" s="1"/>
  <c r="H435" i="58" s="1" a="1"/>
  <c r="H435" i="58" s="1"/>
  <c r="K436" i="58" a="1"/>
  <c r="K436" i="58" s="1"/>
  <c r="H436" i="58" s="1" a="1"/>
  <c r="H436" i="58" s="1"/>
  <c r="K437" i="58" a="1"/>
  <c r="K437" i="58" s="1"/>
  <c r="H437" i="58" s="1" a="1"/>
  <c r="H437" i="58" s="1"/>
  <c r="K438" i="58" a="1"/>
  <c r="K438" i="58" s="1"/>
  <c r="H438" i="58" s="1" a="1"/>
  <c r="H438" i="58" s="1"/>
  <c r="K439" i="58" a="1"/>
  <c r="K439" i="58" s="1"/>
  <c r="H439" i="58" s="1" a="1"/>
  <c r="H439" i="58" s="1"/>
  <c r="K440" i="58" a="1"/>
  <c r="K440" i="58" s="1"/>
  <c r="H440" i="58" s="1" a="1"/>
  <c r="H440" i="58" s="1"/>
  <c r="K441" i="58" a="1"/>
  <c r="K441" i="58" s="1"/>
  <c r="H441" i="58" s="1" a="1"/>
  <c r="H441" i="58" s="1"/>
  <c r="K442" i="58" a="1"/>
  <c r="K442" i="58" s="1"/>
  <c r="H442" i="58" s="1" a="1"/>
  <c r="H442" i="58" s="1"/>
  <c r="K443" i="58" a="1"/>
  <c r="K443" i="58" s="1"/>
  <c r="H443" i="58" s="1" a="1"/>
  <c r="H443" i="58" s="1"/>
  <c r="K444" i="58" a="1"/>
  <c r="K444" i="58" s="1"/>
  <c r="H444" i="58" s="1" a="1"/>
  <c r="H444" i="58" s="1"/>
  <c r="K445" i="58" a="1"/>
  <c r="K445" i="58" s="1"/>
  <c r="H445" i="58" s="1" a="1"/>
  <c r="H445" i="58" s="1"/>
  <c r="K446" i="58" a="1"/>
  <c r="K446" i="58" s="1"/>
  <c r="H446" i="58" s="1" a="1"/>
  <c r="H446" i="58" s="1"/>
  <c r="K447" i="58" a="1"/>
  <c r="K447" i="58" s="1"/>
  <c r="H447" i="58" s="1" a="1"/>
  <c r="H447" i="58" s="1"/>
  <c r="K448" i="58" a="1"/>
  <c r="K448" i="58" s="1"/>
  <c r="H448" i="58" s="1" a="1"/>
  <c r="H448" i="58" s="1"/>
  <c r="K449" i="58" a="1"/>
  <c r="K449" i="58" s="1"/>
  <c r="H449" i="58" s="1" a="1"/>
  <c r="H449" i="58" s="1"/>
  <c r="K450" i="58" a="1"/>
  <c r="K450" i="58" s="1"/>
  <c r="H450" i="58" s="1" a="1"/>
  <c r="H450" i="58" s="1"/>
  <c r="K451" i="58" a="1"/>
  <c r="K451" i="58" s="1"/>
  <c r="H451" i="58" s="1" a="1"/>
  <c r="H451" i="58" s="1"/>
  <c r="K452" i="58" a="1"/>
  <c r="K452" i="58" s="1"/>
  <c r="H452" i="58" s="1" a="1"/>
  <c r="H452" i="58" s="1"/>
  <c r="K453" i="58" a="1"/>
  <c r="K453" i="58" s="1"/>
  <c r="H453" i="58" s="1" a="1"/>
  <c r="H453" i="58" s="1"/>
  <c r="K454" i="58" a="1"/>
  <c r="K454" i="58" s="1"/>
  <c r="H454" i="58" s="1" a="1"/>
  <c r="H454" i="58" s="1"/>
  <c r="K455" i="58" a="1"/>
  <c r="K455" i="58" s="1"/>
  <c r="H455" i="58" s="1" a="1"/>
  <c r="H455" i="58" s="1"/>
  <c r="K456" i="58" a="1"/>
  <c r="K456" i="58" s="1"/>
  <c r="H456" i="58" s="1" a="1"/>
  <c r="H456" i="58" s="1"/>
  <c r="K457" i="58" a="1"/>
  <c r="K457" i="58" s="1"/>
  <c r="H457" i="58" s="1" a="1"/>
  <c r="H457" i="58" s="1"/>
  <c r="K458" i="58" a="1"/>
  <c r="K458" i="58" s="1"/>
  <c r="H458" i="58" s="1" a="1"/>
  <c r="H458" i="58" s="1"/>
  <c r="K459" i="58" a="1"/>
  <c r="K459" i="58" s="1"/>
  <c r="H459" i="58" s="1" a="1"/>
  <c r="H459" i="58" s="1"/>
  <c r="K460" i="58" a="1"/>
  <c r="K460" i="58" s="1"/>
  <c r="H460" i="58" s="1" a="1"/>
  <c r="H460" i="58" s="1"/>
  <c r="K461" i="58" a="1"/>
  <c r="K461" i="58" s="1"/>
  <c r="H461" i="58" s="1" a="1"/>
  <c r="H461" i="58" s="1"/>
  <c r="K462" i="58" a="1"/>
  <c r="K462" i="58" s="1"/>
  <c r="H462" i="58" s="1" a="1"/>
  <c r="H462" i="58" s="1"/>
  <c r="K463" i="58" a="1"/>
  <c r="K463" i="58" s="1"/>
  <c r="H463" i="58" s="1" a="1"/>
  <c r="H463" i="58" s="1"/>
  <c r="K464" i="58" a="1"/>
  <c r="K464" i="58" s="1"/>
  <c r="H464" i="58" s="1" a="1"/>
  <c r="H464" i="58" s="1"/>
  <c r="K465" i="58" a="1"/>
  <c r="K465" i="58" s="1"/>
  <c r="H465" i="58" s="1" a="1"/>
  <c r="H465" i="58" s="1"/>
  <c r="K466" i="58" a="1"/>
  <c r="K466" i="58" s="1"/>
  <c r="H466" i="58" s="1" a="1"/>
  <c r="H466" i="58" s="1"/>
  <c r="K467" i="58" a="1"/>
  <c r="K467" i="58" s="1"/>
  <c r="H467" i="58" s="1" a="1"/>
  <c r="H467" i="58" s="1"/>
  <c r="K468" i="58" a="1"/>
  <c r="K468" i="58" s="1"/>
  <c r="H468" i="58" s="1" a="1"/>
  <c r="H468" i="58" s="1"/>
  <c r="K469" i="58" a="1"/>
  <c r="K469" i="58" s="1"/>
  <c r="H469" i="58" s="1" a="1"/>
  <c r="H469" i="58" s="1"/>
  <c r="K470" i="58" a="1"/>
  <c r="K470" i="58" s="1"/>
  <c r="H470" i="58" s="1" a="1"/>
  <c r="H470" i="58" s="1"/>
  <c r="K471" i="58" a="1"/>
  <c r="K471" i="58" s="1"/>
  <c r="H471" i="58" s="1" a="1"/>
  <c r="H471" i="58" s="1"/>
  <c r="K472" i="58" a="1"/>
  <c r="K472" i="58" s="1"/>
  <c r="H472" i="58" s="1" a="1"/>
  <c r="H472" i="58" s="1"/>
  <c r="K473" i="58" a="1"/>
  <c r="K473" i="58" s="1"/>
  <c r="H473" i="58" s="1" a="1"/>
  <c r="H473" i="58" s="1"/>
  <c r="K474" i="58" a="1"/>
  <c r="K474" i="58" s="1"/>
  <c r="H474" i="58" s="1" a="1"/>
  <c r="H474" i="58" s="1"/>
  <c r="K475" i="58" a="1"/>
  <c r="K475" i="58" s="1"/>
  <c r="H475" i="58" s="1" a="1"/>
  <c r="H475" i="58" s="1"/>
  <c r="K476" i="58" a="1"/>
  <c r="K476" i="58" s="1"/>
  <c r="H476" i="58" s="1" a="1"/>
  <c r="H476" i="58" s="1"/>
  <c r="K477" i="58" a="1"/>
  <c r="K477" i="58" s="1"/>
  <c r="H477" i="58" s="1" a="1"/>
  <c r="H477" i="58" s="1"/>
  <c r="K478" i="58" a="1"/>
  <c r="K478" i="58" s="1"/>
  <c r="H478" i="58" s="1" a="1"/>
  <c r="H478" i="58" s="1"/>
  <c r="K479" i="58" a="1"/>
  <c r="K479" i="58" s="1"/>
  <c r="H479" i="58" s="1" a="1"/>
  <c r="H479" i="58" s="1"/>
  <c r="K480" i="58" a="1"/>
  <c r="K480" i="58" s="1"/>
  <c r="H480" i="58" s="1" a="1"/>
  <c r="H480" i="58" s="1"/>
  <c r="K481" i="58" a="1"/>
  <c r="K481" i="58" s="1"/>
  <c r="H481" i="58" s="1" a="1"/>
  <c r="H481" i="58" s="1"/>
  <c r="K482" i="58" a="1"/>
  <c r="K482" i="58" s="1"/>
  <c r="H482" i="58" s="1" a="1"/>
  <c r="H482" i="58" s="1"/>
  <c r="K483" i="58" a="1"/>
  <c r="K483" i="58" s="1"/>
  <c r="H483" i="58" s="1" a="1"/>
  <c r="H483" i="58" s="1"/>
  <c r="K484" i="58" a="1"/>
  <c r="K484" i="58" s="1"/>
  <c r="H484" i="58" s="1" a="1"/>
  <c r="H484" i="58" s="1"/>
  <c r="K485" i="58" a="1"/>
  <c r="K485" i="58" s="1"/>
  <c r="H485" i="58" s="1" a="1"/>
  <c r="H485" i="58" s="1"/>
  <c r="K486" i="58" a="1"/>
  <c r="K486" i="58" s="1"/>
  <c r="H486" i="58" s="1" a="1"/>
  <c r="H486" i="58" s="1"/>
  <c r="K487" i="58" a="1"/>
  <c r="K487" i="58" s="1"/>
  <c r="H487" i="58" s="1" a="1"/>
  <c r="H487" i="58" s="1"/>
  <c r="K488" i="58" a="1"/>
  <c r="K488" i="58" s="1"/>
  <c r="H488" i="58" s="1" a="1"/>
  <c r="H488" i="58" s="1"/>
  <c r="K489" i="58" a="1"/>
  <c r="K489" i="58" s="1"/>
  <c r="H489" i="58" s="1" a="1"/>
  <c r="H489" i="58" s="1"/>
  <c r="K490" i="58" a="1"/>
  <c r="K490" i="58" s="1"/>
  <c r="H490" i="58" s="1" a="1"/>
  <c r="H490" i="58" s="1"/>
  <c r="K491" i="58" a="1"/>
  <c r="K491" i="58" s="1"/>
  <c r="H491" i="58" s="1" a="1"/>
  <c r="H491" i="58" s="1"/>
  <c r="K492" i="58" a="1"/>
  <c r="K492" i="58" s="1"/>
  <c r="H492" i="58" s="1" a="1"/>
  <c r="H492" i="58" s="1"/>
  <c r="K493" i="58" a="1"/>
  <c r="K493" i="58" s="1"/>
  <c r="H493" i="58" s="1" a="1"/>
  <c r="H493" i="58" s="1"/>
  <c r="K494" i="58" a="1"/>
  <c r="K494" i="58" s="1"/>
  <c r="H494" i="58" s="1" a="1"/>
  <c r="H494" i="58" s="1"/>
  <c r="K495" i="58" a="1"/>
  <c r="K495" i="58" s="1"/>
  <c r="H495" i="58" s="1" a="1"/>
  <c r="H495" i="58" s="1"/>
  <c r="K496" i="58" a="1"/>
  <c r="K496" i="58" s="1"/>
  <c r="H496" i="58" s="1" a="1"/>
  <c r="H496" i="58" s="1"/>
  <c r="K497" i="58" a="1"/>
  <c r="K497" i="58" s="1"/>
  <c r="H497" i="58" s="1" a="1"/>
  <c r="H497" i="58" s="1"/>
  <c r="K498" i="58" a="1"/>
  <c r="K498" i="58" s="1"/>
  <c r="H498" i="58" s="1" a="1"/>
  <c r="H498" i="58" s="1"/>
  <c r="K499" i="58" a="1"/>
  <c r="K499" i="58" s="1"/>
  <c r="H499" i="58" s="1" a="1"/>
  <c r="H499" i="58" s="1"/>
  <c r="K500" i="58" a="1"/>
  <c r="K500" i="58" s="1"/>
  <c r="H500" i="58" s="1" a="1"/>
  <c r="H500" i="58" s="1"/>
  <c r="K501" i="58" a="1"/>
  <c r="K501" i="58" s="1"/>
  <c r="H501" i="58" s="1" a="1"/>
  <c r="H501" i="58" s="1"/>
  <c r="K502" i="58" a="1"/>
  <c r="K502" i="58" s="1"/>
  <c r="H502" i="58" s="1" a="1"/>
  <c r="H502" i="58" s="1"/>
  <c r="K503" i="58" a="1"/>
  <c r="K503" i="58" s="1"/>
  <c r="H503" i="58" s="1" a="1"/>
  <c r="H503" i="58" s="1"/>
  <c r="K504" i="58" a="1"/>
  <c r="K504" i="58" s="1"/>
  <c r="H504" i="58" s="1" a="1"/>
  <c r="H504" i="58" s="1"/>
  <c r="K505" i="58" a="1"/>
  <c r="K505" i="58" s="1"/>
  <c r="H505" i="58" s="1" a="1"/>
  <c r="H505" i="58" s="1"/>
  <c r="K506" i="58" a="1"/>
  <c r="K506" i="58" s="1"/>
  <c r="H506" i="58" s="1" a="1"/>
  <c r="H506" i="58" s="1"/>
  <c r="K507" i="58" a="1"/>
  <c r="K507" i="58" s="1"/>
  <c r="H507" i="58" s="1" a="1"/>
  <c r="H507" i="58" s="1"/>
  <c r="K508" i="58" a="1"/>
  <c r="K508" i="58" s="1"/>
  <c r="H508" i="58" s="1" a="1"/>
  <c r="H508" i="58" s="1"/>
  <c r="K509" i="58" a="1"/>
  <c r="K509" i="58" s="1"/>
  <c r="H509" i="58" s="1" a="1"/>
  <c r="H509" i="58" s="1"/>
  <c r="K510" i="58" a="1"/>
  <c r="K510" i="58" s="1"/>
  <c r="H510" i="58" s="1" a="1"/>
  <c r="H510" i="58" s="1"/>
  <c r="K511" i="58" a="1"/>
  <c r="K511" i="58" s="1"/>
  <c r="H511" i="58" s="1" a="1"/>
  <c r="H511" i="58" s="1"/>
  <c r="K512" i="58" a="1"/>
  <c r="K512" i="58" s="1"/>
  <c r="H512" i="58" s="1" a="1"/>
  <c r="H512" i="58" s="1"/>
  <c r="K513" i="58" a="1"/>
  <c r="K513" i="58" s="1"/>
  <c r="H513" i="58" s="1" a="1"/>
  <c r="H513" i="58" s="1"/>
  <c r="K514" i="58" a="1"/>
  <c r="K514" i="58" s="1"/>
  <c r="H514" i="58" s="1" a="1"/>
  <c r="H514" i="58" s="1"/>
  <c r="K515" i="58" a="1"/>
  <c r="K515" i="58" s="1"/>
  <c r="H515" i="58" s="1" a="1"/>
  <c r="H515" i="58" s="1"/>
  <c r="K516" i="58" a="1"/>
  <c r="K516" i="58" s="1"/>
  <c r="H516" i="58" s="1" a="1"/>
  <c r="H516" i="58" s="1"/>
  <c r="K517" i="58" a="1"/>
  <c r="K517" i="58" s="1"/>
  <c r="H517" i="58" s="1" a="1"/>
  <c r="H517" i="58" s="1"/>
  <c r="K518" i="58" a="1"/>
  <c r="K518" i="58" s="1"/>
  <c r="H518" i="58" s="1" a="1"/>
  <c r="H518" i="58" s="1"/>
  <c r="K519" i="58" a="1"/>
  <c r="K519" i="58" s="1"/>
  <c r="H519" i="58" s="1" a="1"/>
  <c r="H519" i="58" s="1"/>
  <c r="K520" i="58" a="1"/>
  <c r="K520" i="58" s="1"/>
  <c r="H520" i="58" s="1" a="1"/>
  <c r="H520" i="58" s="1"/>
  <c r="K521" i="58" a="1"/>
  <c r="K521" i="58" s="1"/>
  <c r="H521" i="58" s="1" a="1"/>
  <c r="H521" i="58" s="1"/>
  <c r="K522" i="58" a="1"/>
  <c r="K522" i="58" s="1"/>
  <c r="H522" i="58" s="1" a="1"/>
  <c r="H522" i="58" s="1"/>
  <c r="K523" i="58" a="1"/>
  <c r="K523" i="58" s="1"/>
  <c r="H523" i="58" s="1" a="1"/>
  <c r="H523" i="58" s="1"/>
  <c r="K524" i="58" a="1"/>
  <c r="K524" i="58" s="1"/>
  <c r="H524" i="58" s="1" a="1"/>
  <c r="H524" i="58" s="1"/>
  <c r="K525" i="58" a="1"/>
  <c r="K525" i="58" s="1"/>
  <c r="H525" i="58" s="1" a="1"/>
  <c r="H525" i="58" s="1"/>
  <c r="K526" i="58" a="1"/>
  <c r="K526" i="58" s="1"/>
  <c r="H526" i="58" s="1" a="1"/>
  <c r="H526" i="58" s="1"/>
  <c r="K527" i="58" a="1"/>
  <c r="K527" i="58" s="1"/>
  <c r="H527" i="58" s="1" a="1"/>
  <c r="H527" i="58" s="1"/>
  <c r="K528" i="58" a="1"/>
  <c r="K528" i="58" s="1"/>
  <c r="H528" i="58" s="1" a="1"/>
  <c r="H528" i="58" s="1"/>
  <c r="K529" i="58" a="1"/>
  <c r="K529" i="58" s="1"/>
  <c r="H529" i="58" s="1" a="1"/>
  <c r="H529" i="58" s="1"/>
  <c r="K530" i="58" a="1"/>
  <c r="K530" i="58" s="1"/>
  <c r="H530" i="58" s="1" a="1"/>
  <c r="H530" i="58" s="1"/>
  <c r="K531" i="58" a="1"/>
  <c r="K531" i="58" s="1"/>
  <c r="H531" i="58" s="1" a="1"/>
  <c r="H531" i="58" s="1"/>
  <c r="K532" i="58" a="1"/>
  <c r="K532" i="58" s="1"/>
  <c r="H532" i="58" s="1" a="1"/>
  <c r="H532" i="58" s="1"/>
  <c r="K533" i="58" a="1"/>
  <c r="K533" i="58" s="1"/>
  <c r="H533" i="58" s="1" a="1"/>
  <c r="H533" i="58" s="1"/>
  <c r="K534" i="58" a="1"/>
  <c r="K534" i="58" s="1"/>
  <c r="H534" i="58" s="1" a="1"/>
  <c r="H534" i="58" s="1"/>
  <c r="K535" i="58" a="1"/>
  <c r="K535" i="58" s="1"/>
  <c r="H535" i="58" s="1" a="1"/>
  <c r="H535" i="58" s="1"/>
  <c r="K536" i="58" a="1"/>
  <c r="K536" i="58" s="1"/>
  <c r="H536" i="58" s="1" a="1"/>
  <c r="H536" i="58" s="1"/>
  <c r="K537" i="58" a="1"/>
  <c r="K537" i="58" s="1"/>
  <c r="H537" i="58" s="1" a="1"/>
  <c r="H537" i="58" s="1"/>
  <c r="K538" i="58" a="1"/>
  <c r="K538" i="58" s="1"/>
  <c r="H538" i="58" s="1" a="1"/>
  <c r="H538" i="58" s="1"/>
  <c r="K539" i="58" a="1"/>
  <c r="K539" i="58" s="1"/>
  <c r="H539" i="58" s="1" a="1"/>
  <c r="H539" i="58" s="1"/>
  <c r="K540" i="58" a="1"/>
  <c r="K540" i="58" s="1"/>
  <c r="H540" i="58" s="1" a="1"/>
  <c r="H540" i="58" s="1"/>
  <c r="K541" i="58" a="1"/>
  <c r="K541" i="58" s="1"/>
  <c r="H541" i="58" s="1" a="1"/>
  <c r="H541" i="58" s="1"/>
  <c r="K542" i="58" a="1"/>
  <c r="K542" i="58" s="1"/>
  <c r="H542" i="58" s="1" a="1"/>
  <c r="H542" i="58" s="1"/>
  <c r="K543" i="58" a="1"/>
  <c r="K543" i="58" s="1"/>
  <c r="H543" i="58" s="1" a="1"/>
  <c r="H543" i="58" s="1"/>
  <c r="K544" i="58" a="1"/>
  <c r="K544" i="58" s="1"/>
  <c r="H544" i="58" s="1" a="1"/>
  <c r="H544" i="58" s="1"/>
  <c r="K545" i="58" a="1"/>
  <c r="K545" i="58" s="1"/>
  <c r="H545" i="58" s="1" a="1"/>
  <c r="H545" i="58" s="1"/>
  <c r="K546" i="58" a="1"/>
  <c r="K546" i="58" s="1"/>
  <c r="H546" i="58" s="1" a="1"/>
  <c r="H546" i="58" s="1"/>
  <c r="K547" i="58" a="1"/>
  <c r="K547" i="58" s="1"/>
  <c r="H547" i="58" s="1" a="1"/>
  <c r="H547" i="58" s="1"/>
  <c r="K548" i="58" a="1"/>
  <c r="K548" i="58" s="1"/>
  <c r="H548" i="58" s="1" a="1"/>
  <c r="H548" i="58" s="1"/>
  <c r="K549" i="58" a="1"/>
  <c r="K549" i="58" s="1"/>
  <c r="H549" i="58" s="1" a="1"/>
  <c r="H549" i="58" s="1"/>
  <c r="K550" i="58" a="1"/>
  <c r="K550" i="58" s="1"/>
  <c r="H550" i="58" s="1" a="1"/>
  <c r="H550" i="58" s="1"/>
  <c r="K551" i="58" a="1"/>
  <c r="K551" i="58" s="1"/>
  <c r="H551" i="58" s="1" a="1"/>
  <c r="H551" i="58" s="1"/>
  <c r="K552" i="58" a="1"/>
  <c r="K552" i="58" s="1"/>
  <c r="H552" i="58" s="1" a="1"/>
  <c r="H552" i="58" s="1"/>
  <c r="K553" i="58" a="1"/>
  <c r="K553" i="58" s="1"/>
  <c r="H553" i="58" s="1" a="1"/>
  <c r="H553" i="58" s="1"/>
  <c r="K554" i="58" a="1"/>
  <c r="K554" i="58" s="1"/>
  <c r="H554" i="58" s="1" a="1"/>
  <c r="H554" i="58" s="1"/>
  <c r="K555" i="58" a="1"/>
  <c r="K555" i="58" s="1"/>
  <c r="H555" i="58" s="1" a="1"/>
  <c r="H555" i="58" s="1"/>
  <c r="K556" i="58" a="1"/>
  <c r="K556" i="58" s="1"/>
  <c r="H556" i="58" s="1" a="1"/>
  <c r="H556" i="58" s="1"/>
  <c r="K557" i="58" a="1"/>
  <c r="K557" i="58" s="1"/>
  <c r="H557" i="58" s="1" a="1"/>
  <c r="H557" i="58" s="1"/>
  <c r="K558" i="58" a="1"/>
  <c r="K558" i="58" s="1"/>
  <c r="H558" i="58" s="1" a="1"/>
  <c r="H558" i="58" s="1"/>
  <c r="K559" i="58" a="1"/>
  <c r="K559" i="58" s="1"/>
  <c r="H559" i="58" s="1" a="1"/>
  <c r="H559" i="58" s="1"/>
  <c r="K560" i="58" a="1"/>
  <c r="K560" i="58" s="1"/>
  <c r="H560" i="58" s="1" a="1"/>
  <c r="H560" i="58" s="1"/>
  <c r="K561" i="58" a="1"/>
  <c r="K561" i="58" s="1"/>
  <c r="H561" i="58" s="1" a="1"/>
  <c r="H561" i="58" s="1"/>
  <c r="K562" i="58" a="1"/>
  <c r="K562" i="58" s="1"/>
  <c r="H562" i="58" s="1" a="1"/>
  <c r="H562" i="58" s="1"/>
  <c r="K563" i="58" a="1"/>
  <c r="K563" i="58" s="1"/>
  <c r="H563" i="58" s="1" a="1"/>
  <c r="H563" i="58" s="1"/>
  <c r="K564" i="58" a="1"/>
  <c r="K564" i="58" s="1"/>
  <c r="H564" i="58" s="1" a="1"/>
  <c r="H564" i="58" s="1"/>
  <c r="K565" i="58" a="1"/>
  <c r="K565" i="58" s="1"/>
  <c r="H565" i="58" s="1" a="1"/>
  <c r="H565" i="58" s="1"/>
  <c r="K566" i="58" a="1"/>
  <c r="K566" i="58" s="1"/>
  <c r="H566" i="58" s="1" a="1"/>
  <c r="H566" i="58" s="1"/>
  <c r="K567" i="58" a="1"/>
  <c r="K567" i="58" s="1"/>
  <c r="H567" i="58" s="1" a="1"/>
  <c r="H567" i="58" s="1"/>
  <c r="K568" i="58" a="1"/>
  <c r="K568" i="58" s="1"/>
  <c r="H568" i="58" s="1" a="1"/>
  <c r="H568" i="58" s="1"/>
  <c r="K569" i="58" a="1"/>
  <c r="K569" i="58" s="1"/>
  <c r="H569" i="58" s="1" a="1"/>
  <c r="H569" i="58" s="1"/>
  <c r="K570" i="58" a="1"/>
  <c r="K570" i="58" s="1"/>
  <c r="H570" i="58" s="1" a="1"/>
  <c r="H570" i="58" s="1"/>
  <c r="K571" i="58" a="1"/>
  <c r="K571" i="58" s="1"/>
  <c r="H571" i="58" s="1" a="1"/>
  <c r="H571" i="58" s="1"/>
  <c r="K572" i="58" a="1"/>
  <c r="K572" i="58" s="1"/>
  <c r="H572" i="58" s="1" a="1"/>
  <c r="H572" i="58" s="1"/>
  <c r="K573" i="58" a="1"/>
  <c r="K573" i="58" s="1"/>
  <c r="H573" i="58" s="1" a="1"/>
  <c r="H573" i="58" s="1"/>
  <c r="K574" i="58" a="1"/>
  <c r="K574" i="58" s="1"/>
  <c r="H574" i="58" s="1" a="1"/>
  <c r="H574" i="58" s="1"/>
  <c r="K575" i="58" a="1"/>
  <c r="K575" i="58" s="1"/>
  <c r="H575" i="58" s="1" a="1"/>
  <c r="H575" i="58" s="1"/>
  <c r="K576" i="58" a="1"/>
  <c r="K576" i="58" s="1"/>
  <c r="H576" i="58" s="1" a="1"/>
  <c r="H576" i="58" s="1"/>
  <c r="K577" i="58" a="1"/>
  <c r="K577" i="58" s="1"/>
  <c r="H577" i="58" s="1" a="1"/>
  <c r="H577" i="58" s="1"/>
  <c r="K578" i="58" a="1"/>
  <c r="K578" i="58" s="1"/>
  <c r="H578" i="58" s="1" a="1"/>
  <c r="H578" i="58" s="1"/>
  <c r="K579" i="58" a="1"/>
  <c r="K579" i="58" s="1"/>
  <c r="H579" i="58" s="1" a="1"/>
  <c r="H579" i="58" s="1"/>
  <c r="K580" i="58" a="1"/>
  <c r="K580" i="58" s="1"/>
  <c r="H580" i="58" s="1" a="1"/>
  <c r="H580" i="58" s="1"/>
  <c r="K581" i="58" a="1"/>
  <c r="K581" i="58" s="1"/>
  <c r="H581" i="58" s="1" a="1"/>
  <c r="H581" i="58" s="1"/>
  <c r="K582" i="58" a="1"/>
  <c r="K582" i="58" s="1"/>
  <c r="H582" i="58" s="1" a="1"/>
  <c r="H582" i="58" s="1"/>
  <c r="K583" i="58" a="1"/>
  <c r="K583" i="58" s="1"/>
  <c r="H583" i="58" s="1" a="1"/>
  <c r="H583" i="58" s="1"/>
  <c r="K584" i="58" a="1"/>
  <c r="K584" i="58" s="1"/>
  <c r="H584" i="58" s="1" a="1"/>
  <c r="H584" i="58" s="1"/>
  <c r="K585" i="58" a="1"/>
  <c r="K585" i="58" s="1"/>
  <c r="H585" i="58" s="1" a="1"/>
  <c r="H585" i="58" s="1"/>
  <c r="K586" i="58" a="1"/>
  <c r="K586" i="58" s="1"/>
  <c r="H586" i="58" s="1" a="1"/>
  <c r="H586" i="58" s="1"/>
  <c r="K587" i="58" a="1"/>
  <c r="K587" i="58" s="1"/>
  <c r="H587" i="58" s="1" a="1"/>
  <c r="H587" i="58" s="1"/>
  <c r="K588" i="58" a="1"/>
  <c r="K588" i="58" s="1"/>
  <c r="H588" i="58" s="1" a="1"/>
  <c r="H588" i="58" s="1"/>
  <c r="K589" i="58" a="1"/>
  <c r="K589" i="58" s="1"/>
  <c r="H589" i="58" s="1" a="1"/>
  <c r="H589" i="58" s="1"/>
  <c r="K590" i="58" a="1"/>
  <c r="K590" i="58" s="1"/>
  <c r="H590" i="58" s="1" a="1"/>
  <c r="H590" i="58" s="1"/>
  <c r="K591" i="58" a="1"/>
  <c r="K591" i="58" s="1"/>
  <c r="H591" i="58" s="1" a="1"/>
  <c r="H591" i="58" s="1"/>
  <c r="K592" i="58" a="1"/>
  <c r="K592" i="58" s="1"/>
  <c r="H592" i="58" s="1" a="1"/>
  <c r="H592" i="58" s="1"/>
  <c r="K593" i="58" a="1"/>
  <c r="K593" i="58" s="1"/>
  <c r="H593" i="58" s="1" a="1"/>
  <c r="H593" i="58" s="1"/>
  <c r="K594" i="58" a="1"/>
  <c r="K594" i="58" s="1"/>
  <c r="H594" i="58" s="1" a="1"/>
  <c r="H594" i="58" s="1"/>
  <c r="K595" i="58" a="1"/>
  <c r="K595" i="58" s="1"/>
  <c r="H595" i="58" s="1" a="1"/>
  <c r="H595" i="58" s="1"/>
  <c r="K596" i="58" a="1"/>
  <c r="K596" i="58" s="1"/>
  <c r="H596" i="58" s="1" a="1"/>
  <c r="H596" i="58" s="1"/>
  <c r="K597" i="58" a="1"/>
  <c r="K597" i="58" s="1"/>
  <c r="H597" i="58" s="1" a="1"/>
  <c r="H597" i="58" s="1"/>
  <c r="K598" i="58" a="1"/>
  <c r="K598" i="58" s="1"/>
  <c r="H598" i="58" s="1" a="1"/>
  <c r="H598" i="58" s="1"/>
  <c r="K599" i="58" a="1"/>
  <c r="K599" i="58" s="1"/>
  <c r="H599" i="58" s="1" a="1"/>
  <c r="H599" i="58" s="1"/>
  <c r="K600" i="58" a="1"/>
  <c r="K600" i="58" s="1"/>
  <c r="H600" i="58" s="1" a="1"/>
  <c r="H600" i="58" s="1"/>
  <c r="K601" i="58" a="1"/>
  <c r="K601" i="58" s="1"/>
  <c r="H601" i="58" s="1" a="1"/>
  <c r="H601" i="58" s="1"/>
  <c r="K602" i="58" a="1"/>
  <c r="K602" i="58" s="1"/>
  <c r="H602" i="58" s="1" a="1"/>
  <c r="H602" i="58" s="1"/>
  <c r="K603" i="58" a="1"/>
  <c r="K603" i="58" s="1"/>
  <c r="H603" i="58" s="1" a="1"/>
  <c r="H603" i="58" s="1"/>
  <c r="K604" i="58" a="1"/>
  <c r="K604" i="58" s="1"/>
  <c r="H604" i="58" s="1" a="1"/>
  <c r="H604" i="58" s="1"/>
  <c r="K605" i="58" a="1"/>
  <c r="K605" i="58" s="1"/>
  <c r="H605" i="58" s="1" a="1"/>
  <c r="H605" i="58" s="1"/>
  <c r="K606" i="58" a="1"/>
  <c r="K606" i="58" s="1"/>
  <c r="H606" i="58" s="1" a="1"/>
  <c r="H606" i="58" s="1"/>
  <c r="K607" i="58" a="1"/>
  <c r="K607" i="58" s="1"/>
  <c r="H607" i="58" s="1" a="1"/>
  <c r="H607" i="58" s="1"/>
  <c r="K608" i="58" a="1"/>
  <c r="K608" i="58" s="1"/>
  <c r="H608" i="58" s="1" a="1"/>
  <c r="H608" i="58" s="1"/>
  <c r="K609" i="58" a="1"/>
  <c r="K609" i="58" s="1"/>
  <c r="H609" i="58" s="1" a="1"/>
  <c r="H609" i="58" s="1"/>
  <c r="K610" i="58" a="1"/>
  <c r="K610" i="58" s="1"/>
  <c r="H610" i="58" s="1" a="1"/>
  <c r="H610" i="58" s="1"/>
  <c r="K611" i="58" a="1"/>
  <c r="K611" i="58" s="1"/>
  <c r="H611" i="58" s="1" a="1"/>
  <c r="H611" i="58" s="1"/>
  <c r="K612" i="58" a="1"/>
  <c r="K612" i="58" s="1"/>
  <c r="H612" i="58" s="1" a="1"/>
  <c r="H612" i="58" s="1"/>
  <c r="K613" i="58" a="1"/>
  <c r="K613" i="58" s="1"/>
  <c r="H613" i="58" s="1" a="1"/>
  <c r="H613" i="58" s="1"/>
  <c r="K614" i="58" a="1"/>
  <c r="K614" i="58" s="1"/>
  <c r="H614" i="58" s="1" a="1"/>
  <c r="H614" i="58" s="1"/>
  <c r="K615" i="58" a="1"/>
  <c r="K615" i="58" s="1"/>
  <c r="H615" i="58" s="1" a="1"/>
  <c r="H615" i="58" s="1"/>
  <c r="K616" i="58" a="1"/>
  <c r="K616" i="58" s="1"/>
  <c r="H616" i="58" s="1" a="1"/>
  <c r="H616" i="58" s="1"/>
  <c r="K617" i="58" a="1"/>
  <c r="K617" i="58" s="1"/>
  <c r="H617" i="58" s="1" a="1"/>
  <c r="H617" i="58" s="1"/>
  <c r="K618" i="58" a="1"/>
  <c r="K618" i="58" s="1"/>
  <c r="H618" i="58" s="1" a="1"/>
  <c r="H618" i="58" s="1"/>
  <c r="K619" i="58" a="1"/>
  <c r="K619" i="58" s="1"/>
  <c r="H619" i="58" s="1" a="1"/>
  <c r="H619" i="58" s="1"/>
  <c r="K620" i="58" a="1"/>
  <c r="K620" i="58" s="1"/>
  <c r="H620" i="58" s="1" a="1"/>
  <c r="H620" i="58" s="1"/>
  <c r="K621" i="58" a="1"/>
  <c r="K621" i="58" s="1"/>
  <c r="H621" i="58" s="1" a="1"/>
  <c r="H621" i="58" s="1"/>
  <c r="K622" i="58" a="1"/>
  <c r="K622" i="58" s="1"/>
  <c r="H622" i="58" s="1" a="1"/>
  <c r="H622" i="58" s="1"/>
  <c r="K623" i="58" a="1"/>
  <c r="K623" i="58" s="1"/>
  <c r="H623" i="58" s="1" a="1"/>
  <c r="H623" i="58" s="1"/>
  <c r="K624" i="58" a="1"/>
  <c r="K624" i="58" s="1"/>
  <c r="H624" i="58" s="1" a="1"/>
  <c r="H624" i="58" s="1"/>
  <c r="K625" i="58" a="1"/>
  <c r="K625" i="58" s="1"/>
  <c r="H625" i="58" s="1" a="1"/>
  <c r="H625" i="58" s="1"/>
  <c r="K626" i="58" a="1"/>
  <c r="K626" i="58" s="1"/>
  <c r="H626" i="58" s="1" a="1"/>
  <c r="H626" i="58" s="1"/>
  <c r="K627" i="58" a="1"/>
  <c r="K627" i="58" s="1"/>
  <c r="H627" i="58" s="1" a="1"/>
  <c r="H627" i="58" s="1"/>
  <c r="K628" i="58" a="1"/>
  <c r="K628" i="58" s="1"/>
  <c r="H628" i="58" s="1" a="1"/>
  <c r="H628" i="58" s="1"/>
  <c r="K629" i="58" a="1"/>
  <c r="K629" i="58" s="1"/>
  <c r="H629" i="58" s="1" a="1"/>
  <c r="H629" i="58" s="1"/>
  <c r="K630" i="58" a="1"/>
  <c r="K630" i="58" s="1"/>
  <c r="H630" i="58" s="1" a="1"/>
  <c r="H630" i="58" s="1"/>
  <c r="K631" i="58" a="1"/>
  <c r="K631" i="58" s="1"/>
  <c r="H631" i="58" s="1" a="1"/>
  <c r="H631" i="58" s="1"/>
  <c r="K632" i="58" a="1"/>
  <c r="K632" i="58" s="1"/>
  <c r="H632" i="58" s="1" a="1"/>
  <c r="H632" i="58" s="1"/>
  <c r="K633" i="58" a="1"/>
  <c r="K633" i="58" s="1"/>
  <c r="H633" i="58" s="1" a="1"/>
  <c r="H633" i="58" s="1"/>
  <c r="K634" i="58" a="1"/>
  <c r="K634" i="58" s="1"/>
  <c r="H634" i="58" s="1" a="1"/>
  <c r="H634" i="58" s="1"/>
  <c r="K635" i="58" a="1"/>
  <c r="K635" i="58" s="1"/>
  <c r="H635" i="58" s="1" a="1"/>
  <c r="H635" i="58" s="1"/>
  <c r="K636" i="58" a="1"/>
  <c r="K636" i="58" s="1"/>
  <c r="H636" i="58" s="1" a="1"/>
  <c r="H636" i="58" s="1"/>
  <c r="K637" i="58" a="1"/>
  <c r="K637" i="58" s="1"/>
  <c r="H637" i="58" s="1" a="1"/>
  <c r="H637" i="58" s="1"/>
  <c r="K638" i="58" a="1"/>
  <c r="K638" i="58" s="1"/>
  <c r="H638" i="58" s="1" a="1"/>
  <c r="H638" i="58" s="1"/>
  <c r="K639" i="58" a="1"/>
  <c r="K639" i="58" s="1"/>
  <c r="H639" i="58" s="1" a="1"/>
  <c r="H639" i="58" s="1"/>
  <c r="K640" i="58" a="1"/>
  <c r="K640" i="58" s="1"/>
  <c r="H640" i="58" s="1" a="1"/>
  <c r="H640" i="58" s="1"/>
  <c r="K641" i="58" a="1"/>
  <c r="K641" i="58" s="1"/>
  <c r="H641" i="58" s="1" a="1"/>
  <c r="H641" i="58" s="1"/>
  <c r="K642" i="58" a="1"/>
  <c r="K642" i="58" s="1"/>
  <c r="H642" i="58" s="1" a="1"/>
  <c r="H642" i="58" s="1"/>
  <c r="K643" i="58" a="1"/>
  <c r="K643" i="58" s="1"/>
  <c r="H643" i="58" s="1" a="1"/>
  <c r="H643" i="58" s="1"/>
  <c r="K644" i="58" a="1"/>
  <c r="K644" i="58" s="1"/>
  <c r="H644" i="58" s="1" a="1"/>
  <c r="H644" i="58" s="1"/>
  <c r="K645" i="58" a="1"/>
  <c r="K645" i="58" s="1"/>
  <c r="H645" i="58" s="1" a="1"/>
  <c r="H645" i="58" s="1"/>
  <c r="K646" i="58" a="1"/>
  <c r="K646" i="58" s="1"/>
  <c r="H646" i="58" s="1" a="1"/>
  <c r="H646" i="58" s="1"/>
  <c r="K647" i="58" a="1"/>
  <c r="K647" i="58" s="1"/>
  <c r="H647" i="58" s="1" a="1"/>
  <c r="H647" i="58" s="1"/>
  <c r="K648" i="58" a="1"/>
  <c r="K648" i="58" s="1"/>
  <c r="H648" i="58" s="1" a="1"/>
  <c r="H648" i="58" s="1"/>
  <c r="K649" i="58" a="1"/>
  <c r="K649" i="58" s="1"/>
  <c r="H649" i="58" s="1" a="1"/>
  <c r="H649" i="58" s="1"/>
  <c r="K650" i="58" a="1"/>
  <c r="K650" i="58" s="1"/>
  <c r="H650" i="58" s="1" a="1"/>
  <c r="H650" i="58" s="1"/>
  <c r="K651" i="58" a="1"/>
  <c r="K651" i="58" s="1"/>
  <c r="H651" i="58" s="1" a="1"/>
  <c r="H651" i="58" s="1"/>
  <c r="K652" i="58" a="1"/>
  <c r="K652" i="58" s="1"/>
  <c r="H652" i="58" s="1" a="1"/>
  <c r="H652" i="58" s="1"/>
  <c r="K653" i="58" a="1"/>
  <c r="K653" i="58" s="1"/>
  <c r="H653" i="58" s="1" a="1"/>
  <c r="H653" i="58" s="1"/>
  <c r="K654" i="58" a="1"/>
  <c r="K654" i="58" s="1"/>
  <c r="H654" i="58" s="1" a="1"/>
  <c r="H654" i="58" s="1"/>
  <c r="K655" i="58" a="1"/>
  <c r="K655" i="58" s="1"/>
  <c r="H655" i="58" s="1" a="1"/>
  <c r="H655" i="58" s="1"/>
  <c r="K656" i="58" a="1"/>
  <c r="K656" i="58" s="1"/>
  <c r="H656" i="58" s="1" a="1"/>
  <c r="H656" i="58" s="1"/>
  <c r="K657" i="58" a="1"/>
  <c r="K657" i="58" s="1"/>
  <c r="H657" i="58" s="1" a="1"/>
  <c r="H657" i="58" s="1"/>
  <c r="K658" i="58" a="1"/>
  <c r="K658" i="58" s="1"/>
  <c r="H658" i="58" s="1" a="1"/>
  <c r="H658" i="58" s="1"/>
  <c r="K659" i="58" a="1"/>
  <c r="K659" i="58" s="1"/>
  <c r="H659" i="58" s="1" a="1"/>
  <c r="H659" i="58" s="1"/>
  <c r="K660" i="58" a="1"/>
  <c r="K660" i="58" s="1"/>
  <c r="H660" i="58" s="1" a="1"/>
  <c r="H660" i="58" s="1"/>
  <c r="K661" i="58" a="1"/>
  <c r="K661" i="58" s="1"/>
  <c r="H661" i="58" s="1" a="1"/>
  <c r="H661" i="58" s="1"/>
  <c r="K662" i="58" a="1"/>
  <c r="K662" i="58" s="1"/>
  <c r="H662" i="58" s="1" a="1"/>
  <c r="H662" i="58" s="1"/>
  <c r="K663" i="58" a="1"/>
  <c r="K663" i="58" s="1"/>
  <c r="H663" i="58" s="1" a="1"/>
  <c r="H663" i="58" s="1"/>
  <c r="K664" i="58" a="1"/>
  <c r="K664" i="58" s="1"/>
  <c r="H664" i="58" s="1" a="1"/>
  <c r="H664" i="58" s="1"/>
  <c r="K665" i="58" a="1"/>
  <c r="K665" i="58" s="1"/>
  <c r="H665" i="58" s="1" a="1"/>
  <c r="H665" i="58" s="1"/>
  <c r="K666" i="58" a="1"/>
  <c r="K666" i="58" s="1"/>
  <c r="H666" i="58" s="1" a="1"/>
  <c r="H666" i="58" s="1"/>
  <c r="K667" i="58" a="1"/>
  <c r="K667" i="58" s="1"/>
  <c r="H667" i="58" s="1" a="1"/>
  <c r="H667" i="58" s="1"/>
  <c r="K668" i="58" a="1"/>
  <c r="K668" i="58" s="1"/>
  <c r="H668" i="58" s="1" a="1"/>
  <c r="H668" i="58" s="1"/>
  <c r="K669" i="58" a="1"/>
  <c r="K669" i="58" s="1"/>
  <c r="H669" i="58" s="1" a="1"/>
  <c r="H669" i="58" s="1"/>
  <c r="K670" i="58" a="1"/>
  <c r="K670" i="58" s="1"/>
  <c r="H670" i="58" s="1" a="1"/>
  <c r="H670" i="58" s="1"/>
  <c r="K671" i="58" a="1"/>
  <c r="K671" i="58" s="1"/>
  <c r="H671" i="58" s="1" a="1"/>
  <c r="H671" i="58" s="1"/>
  <c r="K672" i="58" a="1"/>
  <c r="K672" i="58" s="1"/>
  <c r="H672" i="58" s="1" a="1"/>
  <c r="H672" i="58" s="1"/>
  <c r="K673" i="58" a="1"/>
  <c r="K673" i="58" s="1"/>
  <c r="H673" i="58" s="1" a="1"/>
  <c r="H673" i="58" s="1"/>
  <c r="K674" i="58" a="1"/>
  <c r="K674" i="58" s="1"/>
  <c r="H674" i="58" s="1" a="1"/>
  <c r="H674" i="58" s="1"/>
  <c r="K675" i="58" a="1"/>
  <c r="K675" i="58" s="1"/>
  <c r="H675" i="58" s="1" a="1"/>
  <c r="H675" i="58" s="1"/>
  <c r="K676" i="58" a="1"/>
  <c r="K676" i="58" s="1"/>
  <c r="H676" i="58" s="1" a="1"/>
  <c r="H676" i="58" s="1"/>
  <c r="K677" i="58" a="1"/>
  <c r="K677" i="58" s="1"/>
  <c r="H677" i="58" s="1" a="1"/>
  <c r="H677" i="58" s="1"/>
  <c r="K678" i="58" a="1"/>
  <c r="K678" i="58" s="1"/>
  <c r="H678" i="58" s="1" a="1"/>
  <c r="H678" i="58" s="1"/>
  <c r="K679" i="58" a="1"/>
  <c r="K679" i="58" s="1"/>
  <c r="H679" i="58" s="1" a="1"/>
  <c r="H679" i="58" s="1"/>
  <c r="K680" i="58" a="1"/>
  <c r="K680" i="58" s="1"/>
  <c r="H680" i="58" s="1" a="1"/>
  <c r="H680" i="58" s="1"/>
  <c r="K681" i="58" a="1"/>
  <c r="K681" i="58" s="1"/>
  <c r="H681" i="58" s="1" a="1"/>
  <c r="H681" i="58" s="1"/>
  <c r="K682" i="58" a="1"/>
  <c r="K682" i="58" s="1"/>
  <c r="H682" i="58" s="1" a="1"/>
  <c r="H682" i="58" s="1"/>
  <c r="K683" i="58" a="1"/>
  <c r="K683" i="58" s="1"/>
  <c r="H683" i="58" s="1" a="1"/>
  <c r="H683" i="58" s="1"/>
  <c r="K684" i="58" a="1"/>
  <c r="K684" i="58" s="1"/>
  <c r="H684" i="58" s="1" a="1"/>
  <c r="H684" i="58" s="1"/>
  <c r="K685" i="58" a="1"/>
  <c r="K685" i="58" s="1"/>
  <c r="H685" i="58" s="1" a="1"/>
  <c r="H685" i="58" s="1"/>
  <c r="K686" i="58" a="1"/>
  <c r="K686" i="58" s="1"/>
  <c r="H686" i="58" s="1" a="1"/>
  <c r="H686" i="58" s="1"/>
  <c r="K687" i="58" a="1"/>
  <c r="K687" i="58" s="1"/>
  <c r="H687" i="58" s="1" a="1"/>
  <c r="H687" i="58" s="1"/>
  <c r="K688" i="58" a="1"/>
  <c r="K688" i="58" s="1"/>
  <c r="H688" i="58" s="1" a="1"/>
  <c r="H688" i="58" s="1"/>
  <c r="K689" i="58" a="1"/>
  <c r="K689" i="58" s="1"/>
  <c r="H689" i="58" s="1" a="1"/>
  <c r="H689" i="58" s="1"/>
  <c r="K690" i="58" a="1"/>
  <c r="K690" i="58" s="1"/>
  <c r="H690" i="58" s="1" a="1"/>
  <c r="H690" i="58" s="1"/>
  <c r="K691" i="58" a="1"/>
  <c r="K691" i="58" s="1"/>
  <c r="H691" i="58" s="1" a="1"/>
  <c r="H691" i="58" s="1"/>
  <c r="K692" i="58" a="1"/>
  <c r="K692" i="58" s="1"/>
  <c r="H692" i="58" s="1" a="1"/>
  <c r="H692" i="58" s="1"/>
  <c r="K693" i="58" a="1"/>
  <c r="K693" i="58" s="1"/>
  <c r="H693" i="58" s="1" a="1"/>
  <c r="H693" i="58" s="1"/>
  <c r="K694" i="58" a="1"/>
  <c r="K694" i="58" s="1"/>
  <c r="H694" i="58" s="1" a="1"/>
  <c r="H694" i="58" s="1"/>
  <c r="K695" i="58" a="1"/>
  <c r="K695" i="58" s="1"/>
  <c r="H695" i="58" s="1" a="1"/>
  <c r="H695" i="58" s="1"/>
  <c r="K696" i="58" a="1"/>
  <c r="K696" i="58" s="1"/>
  <c r="H696" i="58" s="1" a="1"/>
  <c r="H696" i="58" s="1"/>
  <c r="K697" i="58" a="1"/>
  <c r="K697" i="58" s="1"/>
  <c r="H697" i="58" s="1" a="1"/>
  <c r="H697" i="58" s="1"/>
  <c r="K698" i="58" a="1"/>
  <c r="K698" i="58" s="1"/>
  <c r="H698" i="58" s="1" a="1"/>
  <c r="H698" i="58" s="1"/>
  <c r="K699" i="58" a="1"/>
  <c r="K699" i="58" s="1"/>
  <c r="H699" i="58" s="1" a="1"/>
  <c r="H699" i="58" s="1"/>
  <c r="K700" i="58" a="1"/>
  <c r="K700" i="58" s="1"/>
  <c r="H700" i="58" s="1" a="1"/>
  <c r="H700" i="58" s="1"/>
  <c r="K701" i="58" a="1"/>
  <c r="K701" i="58" s="1"/>
  <c r="H701" i="58" s="1" a="1"/>
  <c r="H701" i="58" s="1"/>
  <c r="K702" i="58" a="1"/>
  <c r="K702" i="58" s="1"/>
  <c r="H702" i="58" s="1" a="1"/>
  <c r="H702" i="58" s="1"/>
  <c r="K703" i="58" a="1"/>
  <c r="K703" i="58" s="1"/>
  <c r="H703" i="58" s="1" a="1"/>
  <c r="H703" i="58" s="1"/>
  <c r="K704" i="58" a="1"/>
  <c r="K704" i="58" s="1"/>
  <c r="H704" i="58" s="1" a="1"/>
  <c r="H704" i="58" s="1"/>
  <c r="K705" i="58" a="1"/>
  <c r="K705" i="58" s="1"/>
  <c r="H705" i="58" s="1" a="1"/>
  <c r="H705" i="58" s="1"/>
  <c r="K706" i="58" a="1"/>
  <c r="K706" i="58" s="1"/>
  <c r="H706" i="58" s="1" a="1"/>
  <c r="H706" i="58" s="1"/>
  <c r="K707" i="58" a="1"/>
  <c r="K707" i="58" s="1"/>
  <c r="H707" i="58" s="1" a="1"/>
  <c r="H707" i="58" s="1"/>
  <c r="K708" i="58" a="1"/>
  <c r="K708" i="58" s="1"/>
  <c r="H708" i="58" s="1" a="1"/>
  <c r="H708" i="58" s="1"/>
  <c r="K709" i="58" a="1"/>
  <c r="K709" i="58" s="1"/>
  <c r="H709" i="58" s="1" a="1"/>
  <c r="H709" i="58" s="1"/>
  <c r="K710" i="58" a="1"/>
  <c r="K710" i="58" s="1"/>
  <c r="H710" i="58" s="1" a="1"/>
  <c r="H710" i="58" s="1"/>
  <c r="K711" i="58" a="1"/>
  <c r="K711" i="58" s="1"/>
  <c r="H711" i="58" s="1" a="1"/>
  <c r="H711" i="58" s="1"/>
  <c r="K712" i="58" a="1"/>
  <c r="K712" i="58" s="1"/>
  <c r="H712" i="58" s="1" a="1"/>
  <c r="H712" i="58" s="1"/>
  <c r="K713" i="58" a="1"/>
  <c r="K713" i="58" s="1"/>
  <c r="H713" i="58" s="1" a="1"/>
  <c r="H713" i="58" s="1"/>
  <c r="K714" i="58" a="1"/>
  <c r="K714" i="58" s="1"/>
  <c r="H714" i="58" s="1" a="1"/>
  <c r="H714" i="58" s="1"/>
  <c r="K715" i="58" a="1"/>
  <c r="K715" i="58" s="1"/>
  <c r="H715" i="58" s="1" a="1"/>
  <c r="H715" i="58" s="1"/>
  <c r="K716" i="58" a="1"/>
  <c r="K716" i="58" s="1"/>
  <c r="H716" i="58" s="1" a="1"/>
  <c r="H716" i="58" s="1"/>
  <c r="K717" i="58" a="1"/>
  <c r="K717" i="58" s="1"/>
  <c r="H717" i="58" s="1" a="1"/>
  <c r="H717" i="58" s="1"/>
  <c r="K718" i="58" a="1"/>
  <c r="K718" i="58" s="1"/>
  <c r="H718" i="58" s="1" a="1"/>
  <c r="H718" i="58" s="1"/>
  <c r="K719" i="58" a="1"/>
  <c r="K719" i="58" s="1"/>
  <c r="H719" i="58" s="1" a="1"/>
  <c r="H719" i="58" s="1"/>
  <c r="K720" i="58" a="1"/>
  <c r="K720" i="58" s="1"/>
  <c r="H720" i="58" s="1" a="1"/>
  <c r="H720" i="58" s="1"/>
  <c r="K721" i="58" a="1"/>
  <c r="K721" i="58" s="1"/>
  <c r="H721" i="58" s="1" a="1"/>
  <c r="H721" i="58" s="1"/>
  <c r="K722" i="58" a="1"/>
  <c r="K722" i="58" s="1"/>
  <c r="H722" i="58" s="1" a="1"/>
  <c r="H722" i="58" s="1"/>
  <c r="K723" i="58" a="1"/>
  <c r="K723" i="58" s="1"/>
  <c r="H723" i="58" s="1" a="1"/>
  <c r="H723" i="58" s="1"/>
  <c r="K724" i="58" a="1"/>
  <c r="K724" i="58" s="1"/>
  <c r="H724" i="58" s="1" a="1"/>
  <c r="H724" i="58" s="1"/>
  <c r="K725" i="58" a="1"/>
  <c r="K725" i="58" s="1"/>
  <c r="H725" i="58" s="1" a="1"/>
  <c r="H725" i="58" s="1"/>
  <c r="K726" i="58" a="1"/>
  <c r="K726" i="58" s="1"/>
  <c r="H726" i="58" s="1" a="1"/>
  <c r="H726" i="58" s="1"/>
  <c r="K727" i="58" a="1"/>
  <c r="K727" i="58" s="1"/>
  <c r="H727" i="58" s="1" a="1"/>
  <c r="H727" i="58" s="1"/>
  <c r="K728" i="58" a="1"/>
  <c r="K728" i="58" s="1"/>
  <c r="H728" i="58" s="1" a="1"/>
  <c r="H728" i="58" s="1"/>
  <c r="K729" i="58" a="1"/>
  <c r="K729" i="58" s="1"/>
  <c r="H729" i="58" s="1" a="1"/>
  <c r="H729" i="58" s="1"/>
  <c r="K730" i="58" a="1"/>
  <c r="K730" i="58" s="1"/>
  <c r="H730" i="58" s="1" a="1"/>
  <c r="H730" i="58" s="1"/>
  <c r="K731" i="58" a="1"/>
  <c r="K731" i="58" s="1"/>
  <c r="H731" i="58" s="1" a="1"/>
  <c r="H731" i="58" s="1"/>
  <c r="K732" i="58" a="1"/>
  <c r="K732" i="58" s="1"/>
  <c r="H732" i="58" s="1" a="1"/>
  <c r="H732" i="58" s="1"/>
  <c r="K733" i="58" a="1"/>
  <c r="K733" i="58" s="1"/>
  <c r="H733" i="58" s="1" a="1"/>
  <c r="H733" i="58" s="1"/>
  <c r="K734" i="58" a="1"/>
  <c r="K734" i="58" s="1"/>
  <c r="H734" i="58" s="1" a="1"/>
  <c r="H734" i="58" s="1"/>
  <c r="K735" i="58" a="1"/>
  <c r="K735" i="58" s="1"/>
  <c r="H735" i="58" s="1" a="1"/>
  <c r="H735" i="58" s="1"/>
  <c r="K736" i="58" a="1"/>
  <c r="K736" i="58" s="1"/>
  <c r="H736" i="58" s="1" a="1"/>
  <c r="H736" i="58" s="1"/>
  <c r="K737" i="58" a="1"/>
  <c r="K737" i="58" s="1"/>
  <c r="H737" i="58" s="1" a="1"/>
  <c r="H737" i="58" s="1"/>
  <c r="K738" i="58" a="1"/>
  <c r="K738" i="58" s="1"/>
  <c r="H738" i="58" s="1" a="1"/>
  <c r="H738" i="58" s="1"/>
  <c r="K739" i="58" a="1"/>
  <c r="K739" i="58" s="1"/>
  <c r="H739" i="58" s="1" a="1"/>
  <c r="H739" i="58" s="1"/>
  <c r="K740" i="58" a="1"/>
  <c r="K740" i="58" s="1"/>
  <c r="H740" i="58" s="1" a="1"/>
  <c r="H740" i="58" s="1"/>
  <c r="K741" i="58" a="1"/>
  <c r="K741" i="58" s="1"/>
  <c r="H741" i="58" s="1" a="1"/>
  <c r="H741" i="58" s="1"/>
  <c r="K742" i="58" a="1"/>
  <c r="K742" i="58" s="1"/>
  <c r="H742" i="58" s="1" a="1"/>
  <c r="H742" i="58" s="1"/>
  <c r="K743" i="58" a="1"/>
  <c r="K743" i="58" s="1"/>
  <c r="H743" i="58" s="1" a="1"/>
  <c r="H743" i="58" s="1"/>
  <c r="K744" i="58" a="1"/>
  <c r="K744" i="58" s="1"/>
  <c r="H744" i="58" s="1" a="1"/>
  <c r="H744" i="58" s="1"/>
  <c r="K745" i="58" a="1"/>
  <c r="K745" i="58" s="1"/>
  <c r="H745" i="58" s="1" a="1"/>
  <c r="H745" i="58" s="1"/>
  <c r="K746" i="58" a="1"/>
  <c r="K746" i="58" s="1"/>
  <c r="H746" i="58" s="1" a="1"/>
  <c r="H746" i="58" s="1"/>
  <c r="K747" i="58" a="1"/>
  <c r="K747" i="58" s="1"/>
  <c r="H747" i="58" s="1" a="1"/>
  <c r="H747" i="58" s="1"/>
  <c r="K748" i="58" a="1"/>
  <c r="K748" i="58" s="1"/>
  <c r="H748" i="58" s="1" a="1"/>
  <c r="H748" i="58" s="1"/>
  <c r="K749" i="58" a="1"/>
  <c r="K749" i="58" s="1"/>
  <c r="H749" i="58" s="1" a="1"/>
  <c r="H749" i="58" s="1"/>
  <c r="K750" i="58" a="1"/>
  <c r="K750" i="58" s="1"/>
  <c r="H750" i="58" s="1" a="1"/>
  <c r="H750" i="58" s="1"/>
  <c r="K751" i="58" a="1"/>
  <c r="K751" i="58" s="1"/>
  <c r="H751" i="58" s="1" a="1"/>
  <c r="H751" i="58" s="1"/>
  <c r="K752" i="58" a="1"/>
  <c r="K752" i="58" s="1"/>
  <c r="H752" i="58" s="1" a="1"/>
  <c r="H752" i="58" s="1"/>
  <c r="K753" i="58" a="1"/>
  <c r="K753" i="58" s="1"/>
  <c r="H753" i="58" s="1" a="1"/>
  <c r="H753" i="58" s="1"/>
  <c r="K754" i="58" a="1"/>
  <c r="K754" i="58" s="1"/>
  <c r="H754" i="58" s="1" a="1"/>
  <c r="H754" i="58" s="1"/>
  <c r="K755" i="58" a="1"/>
  <c r="K755" i="58" s="1"/>
  <c r="H755" i="58" s="1" a="1"/>
  <c r="H755" i="58" s="1"/>
  <c r="K756" i="58" a="1"/>
  <c r="K756" i="58" s="1"/>
  <c r="H756" i="58" s="1" a="1"/>
  <c r="H756" i="58" s="1"/>
  <c r="K757" i="58" a="1"/>
  <c r="K757" i="58" s="1"/>
  <c r="H757" i="58" s="1" a="1"/>
  <c r="H757" i="58" s="1"/>
  <c r="K758" i="58" a="1"/>
  <c r="K758" i="58" s="1"/>
  <c r="H758" i="58" s="1" a="1"/>
  <c r="H758" i="58" s="1"/>
  <c r="K759" i="58" a="1"/>
  <c r="K759" i="58" s="1"/>
  <c r="H759" i="58" s="1" a="1"/>
  <c r="H759" i="58" s="1"/>
  <c r="K760" i="58" a="1"/>
  <c r="K760" i="58" s="1"/>
  <c r="H760" i="58" s="1" a="1"/>
  <c r="H760" i="58" s="1"/>
  <c r="K761" i="58" a="1"/>
  <c r="K761" i="58" s="1"/>
  <c r="H761" i="58" s="1" a="1"/>
  <c r="H761" i="58" s="1"/>
  <c r="K762" i="58" a="1"/>
  <c r="K762" i="58" s="1"/>
  <c r="H762" i="58" s="1" a="1"/>
  <c r="H762" i="58" s="1"/>
  <c r="K763" i="58" a="1"/>
  <c r="K763" i="58" s="1"/>
  <c r="H763" i="58" s="1" a="1"/>
  <c r="H763" i="58" s="1"/>
  <c r="K764" i="58" a="1"/>
  <c r="K764" i="58" s="1"/>
  <c r="H764" i="58" s="1" a="1"/>
  <c r="H764" i="58" s="1"/>
  <c r="K765" i="58" a="1"/>
  <c r="K765" i="58" s="1"/>
  <c r="H765" i="58" s="1" a="1"/>
  <c r="H765" i="58" s="1"/>
  <c r="K766" i="58" a="1"/>
  <c r="K766" i="58" s="1"/>
  <c r="H766" i="58" s="1" a="1"/>
  <c r="H766" i="58" s="1"/>
  <c r="K767" i="58" a="1"/>
  <c r="K767" i="58" s="1"/>
  <c r="H767" i="58" s="1" a="1"/>
  <c r="H767" i="58" s="1"/>
  <c r="K768" i="58" a="1"/>
  <c r="K768" i="58" s="1"/>
  <c r="H768" i="58" s="1" a="1"/>
  <c r="H768" i="58" s="1"/>
  <c r="K769" i="58" a="1"/>
  <c r="K769" i="58" s="1"/>
  <c r="H769" i="58" s="1" a="1"/>
  <c r="H769" i="58" s="1"/>
  <c r="K770" i="58" a="1"/>
  <c r="K770" i="58" s="1"/>
  <c r="H770" i="58" s="1" a="1"/>
  <c r="H770" i="58" s="1"/>
  <c r="K771" i="58" a="1"/>
  <c r="K771" i="58" s="1"/>
  <c r="H771" i="58" s="1" a="1"/>
  <c r="H771" i="58" s="1"/>
  <c r="K772" i="58" a="1"/>
  <c r="K772" i="58" s="1"/>
  <c r="H772" i="58" s="1" a="1"/>
  <c r="H772" i="58" s="1"/>
  <c r="K773" i="58" a="1"/>
  <c r="K773" i="58" s="1"/>
  <c r="H773" i="58" s="1" a="1"/>
  <c r="H773" i="58" s="1"/>
  <c r="K774" i="58" a="1"/>
  <c r="K774" i="58" s="1"/>
  <c r="H774" i="58" s="1" a="1"/>
  <c r="H774" i="58" s="1"/>
  <c r="K775" i="58" a="1"/>
  <c r="K775" i="58" s="1"/>
  <c r="H775" i="58" s="1" a="1"/>
  <c r="H775" i="58" s="1"/>
  <c r="K776" i="58" a="1"/>
  <c r="K776" i="58" s="1"/>
  <c r="H776" i="58" s="1" a="1"/>
  <c r="H776" i="58" s="1"/>
  <c r="K777" i="58" a="1"/>
  <c r="K777" i="58" s="1"/>
  <c r="H777" i="58" s="1" a="1"/>
  <c r="H777" i="58" s="1"/>
  <c r="K778" i="58" a="1"/>
  <c r="K778" i="58" s="1"/>
  <c r="H778" i="58" s="1" a="1"/>
  <c r="H778" i="58" s="1"/>
  <c r="K779" i="58" a="1"/>
  <c r="K779" i="58" s="1"/>
  <c r="H779" i="58" s="1" a="1"/>
  <c r="H779" i="58" s="1"/>
  <c r="K780" i="58" a="1"/>
  <c r="K780" i="58" s="1"/>
  <c r="H780" i="58" s="1" a="1"/>
  <c r="H780" i="58" s="1"/>
  <c r="K781" i="58" a="1"/>
  <c r="K781" i="58" s="1"/>
  <c r="H781" i="58" s="1" a="1"/>
  <c r="H781" i="58" s="1"/>
  <c r="K782" i="58" a="1"/>
  <c r="K782" i="58" s="1"/>
  <c r="H782" i="58" s="1" a="1"/>
  <c r="H782" i="58" s="1"/>
  <c r="K783" i="58" a="1"/>
  <c r="K783" i="58" s="1"/>
  <c r="H783" i="58" s="1" a="1"/>
  <c r="H783" i="58" s="1"/>
  <c r="K784" i="58" a="1"/>
  <c r="K784" i="58" s="1"/>
  <c r="H784" i="58" s="1" a="1"/>
  <c r="H784" i="58" s="1"/>
  <c r="K785" i="58" a="1"/>
  <c r="K785" i="58" s="1"/>
  <c r="H785" i="58" s="1" a="1"/>
  <c r="H785" i="58" s="1"/>
  <c r="K786" i="58" a="1"/>
  <c r="K786" i="58" s="1"/>
  <c r="H786" i="58" s="1" a="1"/>
  <c r="H786" i="58" s="1"/>
  <c r="K787" i="58" a="1"/>
  <c r="K787" i="58" s="1"/>
  <c r="H787" i="58" s="1" a="1"/>
  <c r="H787" i="58" s="1"/>
  <c r="K788" i="58" a="1"/>
  <c r="K788" i="58" s="1"/>
  <c r="H788" i="58" s="1" a="1"/>
  <c r="H788" i="58" s="1"/>
  <c r="K789" i="58" a="1"/>
  <c r="K789" i="58" s="1"/>
  <c r="H789" i="58" s="1" a="1"/>
  <c r="H789" i="58" s="1"/>
  <c r="K790" i="58" a="1"/>
  <c r="K790" i="58" s="1"/>
  <c r="H790" i="58" s="1" a="1"/>
  <c r="H790" i="58" s="1"/>
  <c r="K791" i="58" a="1"/>
  <c r="K791" i="58" s="1"/>
  <c r="H791" i="58" s="1" a="1"/>
  <c r="H791" i="58" s="1"/>
  <c r="K792" i="58" a="1"/>
  <c r="K792" i="58" s="1"/>
  <c r="H792" i="58" s="1" a="1"/>
  <c r="H792" i="58" s="1"/>
  <c r="K793" i="58" a="1"/>
  <c r="K793" i="58" s="1"/>
  <c r="H793" i="58" s="1" a="1"/>
  <c r="H793" i="58" s="1"/>
  <c r="K794" i="58" a="1"/>
  <c r="K794" i="58" s="1"/>
  <c r="H794" i="58" s="1" a="1"/>
  <c r="H794" i="58" s="1"/>
  <c r="K795" i="58" a="1"/>
  <c r="K795" i="58" s="1"/>
  <c r="H795" i="58" s="1" a="1"/>
  <c r="H795" i="58" s="1"/>
  <c r="K796" i="58" a="1"/>
  <c r="K796" i="58" s="1"/>
  <c r="H796" i="58" s="1" a="1"/>
  <c r="H796" i="58" s="1"/>
  <c r="K797" i="58" a="1"/>
  <c r="K797" i="58" s="1"/>
  <c r="H797" i="58" s="1" a="1"/>
  <c r="H797" i="58" s="1"/>
  <c r="K798" i="58" a="1"/>
  <c r="K798" i="58" s="1"/>
  <c r="H798" i="58" s="1" a="1"/>
  <c r="H798" i="58" s="1"/>
  <c r="K799" i="58" a="1"/>
  <c r="K799" i="58" s="1"/>
  <c r="H799" i="58" s="1" a="1"/>
  <c r="H799" i="58" s="1"/>
  <c r="K800" i="58" a="1"/>
  <c r="K800" i="58" s="1"/>
  <c r="H800" i="58" s="1" a="1"/>
  <c r="H800" i="58" s="1"/>
  <c r="K801" i="58" a="1"/>
  <c r="K801" i="58" s="1"/>
  <c r="H801" i="58" s="1" a="1"/>
  <c r="H801" i="58" s="1"/>
  <c r="K802" i="58" a="1"/>
  <c r="K802" i="58" s="1"/>
  <c r="H802" i="58" s="1" a="1"/>
  <c r="H802" i="58" s="1"/>
  <c r="K803" i="58" a="1"/>
  <c r="K803" i="58" s="1"/>
  <c r="H803" i="58" s="1" a="1"/>
  <c r="H803" i="58" s="1"/>
  <c r="K804" i="58" a="1"/>
  <c r="K804" i="58" s="1"/>
  <c r="H804" i="58" s="1" a="1"/>
  <c r="H804" i="58" s="1"/>
  <c r="K805" i="58" a="1"/>
  <c r="K805" i="58" s="1"/>
  <c r="H805" i="58" s="1" a="1"/>
  <c r="H805" i="58" s="1"/>
  <c r="K806" i="58" a="1"/>
  <c r="K806" i="58" s="1"/>
  <c r="H806" i="58" s="1" a="1"/>
  <c r="H806" i="58" s="1"/>
  <c r="K807" i="58" a="1"/>
  <c r="K807" i="58" s="1"/>
  <c r="H807" i="58" s="1" a="1"/>
  <c r="H807" i="58" s="1"/>
  <c r="K808" i="58" a="1"/>
  <c r="K808" i="58" s="1"/>
  <c r="H808" i="58" s="1" a="1"/>
  <c r="H808" i="58" s="1"/>
  <c r="K809" i="58" a="1"/>
  <c r="K809" i="58" s="1"/>
  <c r="H809" i="58" s="1" a="1"/>
  <c r="H809" i="58" s="1"/>
  <c r="K810" i="58" a="1"/>
  <c r="K810" i="58" s="1"/>
  <c r="H810" i="58" s="1" a="1"/>
  <c r="H810" i="58" s="1"/>
  <c r="K811" i="58" a="1"/>
  <c r="K811" i="58" s="1"/>
  <c r="H811" i="58" s="1" a="1"/>
  <c r="H811" i="58" s="1"/>
  <c r="K812" i="58" a="1"/>
  <c r="K812" i="58" s="1"/>
  <c r="H812" i="58" s="1" a="1"/>
  <c r="H812" i="58" s="1"/>
  <c r="K813" i="58" a="1"/>
  <c r="K813" i="58" s="1"/>
  <c r="H813" i="58" s="1" a="1"/>
  <c r="H813" i="58" s="1"/>
  <c r="K814" i="58" a="1"/>
  <c r="K814" i="58" s="1"/>
  <c r="H814" i="58" s="1" a="1"/>
  <c r="H814" i="58" s="1"/>
  <c r="K815" i="58" a="1"/>
  <c r="K815" i="58" s="1"/>
  <c r="H815" i="58" s="1" a="1"/>
  <c r="H815" i="58" s="1"/>
  <c r="K816" i="58" a="1"/>
  <c r="K816" i="58" s="1"/>
  <c r="H816" i="58" s="1" a="1"/>
  <c r="H816" i="58" s="1"/>
  <c r="K817" i="58" a="1"/>
  <c r="K817" i="58" s="1"/>
  <c r="H817" i="58" s="1" a="1"/>
  <c r="H817" i="58" s="1"/>
  <c r="K818" i="58" a="1"/>
  <c r="K818" i="58" s="1"/>
  <c r="H818" i="58" s="1" a="1"/>
  <c r="H818" i="58" s="1"/>
  <c r="K819" i="58" a="1"/>
  <c r="K819" i="58" s="1"/>
  <c r="H819" i="58" s="1" a="1"/>
  <c r="H819" i="58" s="1"/>
  <c r="K820" i="58" a="1"/>
  <c r="K820" i="58" s="1"/>
  <c r="H820" i="58" s="1" a="1"/>
  <c r="H820" i="58" s="1"/>
  <c r="K821" i="58" a="1"/>
  <c r="K821" i="58" s="1"/>
  <c r="H821" i="58" s="1" a="1"/>
  <c r="H821" i="58" s="1"/>
  <c r="K822" i="58" a="1"/>
  <c r="K822" i="58" s="1"/>
  <c r="H822" i="58" s="1" a="1"/>
  <c r="H822" i="58" s="1"/>
  <c r="K823" i="58" a="1"/>
  <c r="K823" i="58" s="1"/>
  <c r="H823" i="58" s="1" a="1"/>
  <c r="H823" i="58" s="1"/>
  <c r="K824" i="58" a="1"/>
  <c r="K824" i="58" s="1"/>
  <c r="H824" i="58" s="1" a="1"/>
  <c r="H824" i="58" s="1"/>
  <c r="K825" i="58" a="1"/>
  <c r="K825" i="58" s="1"/>
  <c r="H825" i="58" s="1" a="1"/>
  <c r="H825" i="58" s="1"/>
  <c r="K826" i="58" a="1"/>
  <c r="K826" i="58" s="1"/>
  <c r="H826" i="58" s="1" a="1"/>
  <c r="H826" i="58" s="1"/>
  <c r="K827" i="58" a="1"/>
  <c r="K827" i="58" s="1"/>
  <c r="H827" i="58" s="1" a="1"/>
  <c r="H827" i="58" s="1"/>
  <c r="K828" i="58" a="1"/>
  <c r="K828" i="58" s="1"/>
  <c r="H828" i="58" s="1" a="1"/>
  <c r="H828" i="58" s="1"/>
  <c r="K829" i="58" a="1"/>
  <c r="K829" i="58" s="1"/>
  <c r="H829" i="58" s="1" a="1"/>
  <c r="H829" i="58" s="1"/>
  <c r="K830" i="58" a="1"/>
  <c r="K830" i="58" s="1"/>
  <c r="H830" i="58" s="1" a="1"/>
  <c r="H830" i="58" s="1"/>
  <c r="K831" i="58" a="1"/>
  <c r="K831" i="58" s="1"/>
  <c r="H831" i="58" s="1" a="1"/>
  <c r="H831" i="58" s="1"/>
  <c r="K832" i="58" a="1"/>
  <c r="K832" i="58" s="1"/>
  <c r="H832" i="58" s="1" a="1"/>
  <c r="H832" i="58" s="1"/>
  <c r="K833" i="58" a="1"/>
  <c r="K833" i="58" s="1"/>
  <c r="H833" i="58" s="1" a="1"/>
  <c r="H833" i="58" s="1"/>
  <c r="K834" i="58" a="1"/>
  <c r="K834" i="58" s="1"/>
  <c r="H834" i="58" s="1" a="1"/>
  <c r="H834" i="58" s="1"/>
  <c r="K835" i="58" a="1"/>
  <c r="K835" i="58" s="1"/>
  <c r="H835" i="58" s="1" a="1"/>
  <c r="H835" i="58" s="1"/>
  <c r="K836" i="58" a="1"/>
  <c r="K836" i="58" s="1"/>
  <c r="H836" i="58" s="1" a="1"/>
  <c r="H836" i="58" s="1"/>
  <c r="K837" i="58" a="1"/>
  <c r="K837" i="58" s="1"/>
  <c r="H837" i="58" s="1" a="1"/>
  <c r="H837" i="58" s="1"/>
  <c r="K838" i="58" a="1"/>
  <c r="K838" i="58" s="1"/>
  <c r="H838" i="58" s="1" a="1"/>
  <c r="H838" i="58" s="1"/>
  <c r="K839" i="58" a="1"/>
  <c r="K839" i="58" s="1"/>
  <c r="H839" i="58" s="1" a="1"/>
  <c r="H839" i="58" s="1"/>
  <c r="K840" i="58" a="1"/>
  <c r="K840" i="58" s="1"/>
  <c r="H840" i="58" s="1" a="1"/>
  <c r="H840" i="58" s="1"/>
  <c r="K841" i="58" a="1"/>
  <c r="K841" i="58" s="1"/>
  <c r="H841" i="58" s="1" a="1"/>
  <c r="H841" i="58" s="1"/>
  <c r="K842" i="58" a="1"/>
  <c r="K842" i="58" s="1"/>
  <c r="H842" i="58" s="1" a="1"/>
  <c r="H842" i="58" s="1"/>
  <c r="K843" i="58" a="1"/>
  <c r="K843" i="58" s="1"/>
  <c r="H843" i="58" s="1" a="1"/>
  <c r="H843" i="58" s="1"/>
  <c r="K844" i="58" a="1"/>
  <c r="K844" i="58" s="1"/>
  <c r="H844" i="58" s="1" a="1"/>
  <c r="H844" i="58" s="1"/>
  <c r="K845" i="58" a="1"/>
  <c r="K845" i="58" s="1"/>
  <c r="H845" i="58" s="1" a="1"/>
  <c r="H845" i="58" s="1"/>
  <c r="K846" i="58" a="1"/>
  <c r="K846" i="58" s="1"/>
  <c r="H846" i="58" s="1" a="1"/>
  <c r="H846" i="58" s="1"/>
  <c r="K847" i="58" a="1"/>
  <c r="K847" i="58" s="1"/>
  <c r="H847" i="58" s="1" a="1"/>
  <c r="H847" i="58" s="1"/>
  <c r="K848" i="58" a="1"/>
  <c r="K848" i="58" s="1"/>
  <c r="H848" i="58" s="1" a="1"/>
  <c r="H848" i="58" s="1"/>
  <c r="K849" i="58" a="1"/>
  <c r="K849" i="58" s="1"/>
  <c r="H849" i="58" s="1" a="1"/>
  <c r="H849" i="58" s="1"/>
  <c r="K850" i="58" a="1"/>
  <c r="K850" i="58" s="1"/>
  <c r="H850" i="58" s="1" a="1"/>
  <c r="H850" i="58" s="1"/>
  <c r="K851" i="58" a="1"/>
  <c r="K851" i="58" s="1"/>
  <c r="H851" i="58" s="1" a="1"/>
  <c r="H851" i="58" s="1"/>
  <c r="K852" i="58" a="1"/>
  <c r="K852" i="58" s="1"/>
  <c r="H852" i="58" s="1" a="1"/>
  <c r="H852" i="58" s="1"/>
  <c r="K853" i="58" a="1"/>
  <c r="K853" i="58" s="1"/>
  <c r="H853" i="58" s="1" a="1"/>
  <c r="H853" i="58" s="1"/>
  <c r="K854" i="58" a="1"/>
  <c r="K854" i="58" s="1"/>
  <c r="H854" i="58" s="1" a="1"/>
  <c r="H854" i="58" s="1"/>
  <c r="K855" i="58" a="1"/>
  <c r="K855" i="58" s="1"/>
  <c r="H855" i="58" s="1" a="1"/>
  <c r="H855" i="58" s="1"/>
  <c r="K856" i="58" a="1"/>
  <c r="K856" i="58" s="1"/>
  <c r="H856" i="58" s="1" a="1"/>
  <c r="H856" i="58" s="1"/>
  <c r="K857" i="58" a="1"/>
  <c r="K857" i="58" s="1"/>
  <c r="H857" i="58" s="1" a="1"/>
  <c r="H857" i="58" s="1"/>
  <c r="K858" i="58" a="1"/>
  <c r="K858" i="58" s="1"/>
  <c r="H858" i="58" s="1" a="1"/>
  <c r="H858" i="58" s="1"/>
  <c r="K859" i="58" a="1"/>
  <c r="K859" i="58" s="1"/>
  <c r="H859" i="58" s="1" a="1"/>
  <c r="H859" i="58" s="1"/>
  <c r="K860" i="58" a="1"/>
  <c r="K860" i="58" s="1"/>
  <c r="H860" i="58" s="1" a="1"/>
  <c r="H860" i="58" s="1"/>
  <c r="K861" i="58" a="1"/>
  <c r="K861" i="58" s="1"/>
  <c r="H861" i="58" s="1" a="1"/>
  <c r="H861" i="58" s="1"/>
  <c r="K862" i="58" a="1"/>
  <c r="K862" i="58" s="1"/>
  <c r="H862" i="58" s="1" a="1"/>
  <c r="H862" i="58" s="1"/>
  <c r="K863" i="58" a="1"/>
  <c r="K863" i="58" s="1"/>
  <c r="H863" i="58" s="1" a="1"/>
  <c r="H863" i="58" s="1"/>
  <c r="K864" i="58" a="1"/>
  <c r="K864" i="58" s="1"/>
  <c r="H864" i="58" s="1" a="1"/>
  <c r="H864" i="58" s="1"/>
  <c r="K865" i="58" a="1"/>
  <c r="K865" i="58" s="1"/>
  <c r="H865" i="58" s="1" a="1"/>
  <c r="H865" i="58" s="1"/>
  <c r="K866" i="58" a="1"/>
  <c r="K866" i="58" s="1"/>
  <c r="H866" i="58" s="1" a="1"/>
  <c r="H866" i="58" s="1"/>
  <c r="K867" i="58" a="1"/>
  <c r="K867" i="58" s="1"/>
  <c r="H867" i="58" s="1" a="1"/>
  <c r="H867" i="58" s="1"/>
  <c r="K868" i="58" a="1"/>
  <c r="K868" i="58" s="1"/>
  <c r="H868" i="58" s="1" a="1"/>
  <c r="H868" i="58" s="1"/>
  <c r="K869" i="58" a="1"/>
  <c r="K869" i="58" s="1"/>
  <c r="H869" i="58" s="1" a="1"/>
  <c r="H869" i="58" s="1"/>
  <c r="K870" i="58" a="1"/>
  <c r="K870" i="58" s="1"/>
  <c r="H870" i="58" s="1" a="1"/>
  <c r="H870" i="58" s="1"/>
  <c r="K871" i="58" a="1"/>
  <c r="K871" i="58" s="1"/>
  <c r="H871" i="58" s="1" a="1"/>
  <c r="H871" i="58" s="1"/>
  <c r="K872" i="58" a="1"/>
  <c r="K872" i="58" s="1"/>
  <c r="H872" i="58" s="1" a="1"/>
  <c r="H872" i="58" s="1"/>
  <c r="K873" i="58" a="1"/>
  <c r="K873" i="58" s="1"/>
  <c r="H873" i="58" s="1" a="1"/>
  <c r="H873" i="58" s="1"/>
  <c r="K874" i="58" a="1"/>
  <c r="K874" i="58" s="1"/>
  <c r="H874" i="58" s="1" a="1"/>
  <c r="H874" i="58" s="1"/>
  <c r="K875" i="58" a="1"/>
  <c r="K875" i="58" s="1"/>
  <c r="H875" i="58" s="1" a="1"/>
  <c r="H875" i="58" s="1"/>
  <c r="K876" i="58" a="1"/>
  <c r="K876" i="58" s="1"/>
  <c r="H876" i="58" s="1" a="1"/>
  <c r="H876" i="58" s="1"/>
  <c r="K877" i="58" a="1"/>
  <c r="K877" i="58" s="1"/>
  <c r="H877" i="58" s="1" a="1"/>
  <c r="H877" i="58" s="1"/>
  <c r="K878" i="58" a="1"/>
  <c r="K878" i="58" s="1"/>
  <c r="H878" i="58" s="1" a="1"/>
  <c r="H878" i="58" s="1"/>
  <c r="K879" i="58" a="1"/>
  <c r="K879" i="58" s="1"/>
  <c r="H879" i="58" s="1" a="1"/>
  <c r="H879" i="58" s="1"/>
  <c r="K880" i="58" a="1"/>
  <c r="K880" i="58" s="1"/>
  <c r="H880" i="58" s="1" a="1"/>
  <c r="H880" i="58" s="1"/>
  <c r="K881" i="58" a="1"/>
  <c r="K881" i="58" s="1"/>
  <c r="H881" i="58" s="1" a="1"/>
  <c r="H881" i="58" s="1"/>
  <c r="K882" i="58" a="1"/>
  <c r="K882" i="58" s="1"/>
  <c r="H882" i="58" s="1" a="1"/>
  <c r="H882" i="58" s="1"/>
  <c r="K883" i="58" a="1"/>
  <c r="K883" i="58" s="1"/>
  <c r="H883" i="58" s="1" a="1"/>
  <c r="H883" i="58" s="1"/>
  <c r="K884" i="58" a="1"/>
  <c r="K884" i="58" s="1"/>
  <c r="H884" i="58" s="1" a="1"/>
  <c r="H884" i="58" s="1"/>
  <c r="K885" i="58" a="1"/>
  <c r="K885" i="58" s="1"/>
  <c r="H885" i="58" s="1" a="1"/>
  <c r="H885" i="58" s="1"/>
  <c r="K886" i="58" a="1"/>
  <c r="K886" i="58" s="1"/>
  <c r="H886" i="58" s="1" a="1"/>
  <c r="H886" i="58" s="1"/>
  <c r="K887" i="58" a="1"/>
  <c r="K887" i="58" s="1"/>
  <c r="H887" i="58" s="1" a="1"/>
  <c r="H887" i="58" s="1"/>
  <c r="K888" i="58" a="1"/>
  <c r="K888" i="58" s="1"/>
  <c r="H888" i="58" s="1" a="1"/>
  <c r="H888" i="58" s="1"/>
  <c r="K889" i="58" a="1"/>
  <c r="K889" i="58" s="1"/>
  <c r="H889" i="58" s="1" a="1"/>
  <c r="H889" i="58" s="1"/>
  <c r="K890" i="58" a="1"/>
  <c r="K890" i="58" s="1"/>
  <c r="H890" i="58" s="1" a="1"/>
  <c r="H890" i="58" s="1"/>
  <c r="K891" i="58" a="1"/>
  <c r="K891" i="58" s="1"/>
  <c r="H891" i="58" s="1" a="1"/>
  <c r="H891" i="58" s="1"/>
  <c r="K892" i="58" a="1"/>
  <c r="K892" i="58" s="1"/>
  <c r="H892" i="58" s="1" a="1"/>
  <c r="H892" i="58" s="1"/>
  <c r="K893" i="58" a="1"/>
  <c r="K893" i="58" s="1"/>
  <c r="H893" i="58" s="1" a="1"/>
  <c r="H893" i="58" s="1"/>
  <c r="K894" i="58" a="1"/>
  <c r="K894" i="58" s="1"/>
  <c r="H894" i="58" s="1" a="1"/>
  <c r="H894" i="58" s="1"/>
  <c r="K895" i="58" a="1"/>
  <c r="K895" i="58" s="1"/>
  <c r="H895" i="58" s="1" a="1"/>
  <c r="H895" i="58" s="1"/>
  <c r="K896" i="58" a="1"/>
  <c r="K896" i="58" s="1"/>
  <c r="H896" i="58" s="1" a="1"/>
  <c r="H896" i="58" s="1"/>
  <c r="K897" i="58" a="1"/>
  <c r="K897" i="58" s="1"/>
  <c r="H897" i="58" s="1" a="1"/>
  <c r="H897" i="58" s="1"/>
  <c r="K898" i="58" a="1"/>
  <c r="K898" i="58" s="1"/>
  <c r="H898" i="58" s="1" a="1"/>
  <c r="H898" i="58" s="1"/>
  <c r="K899" i="58" a="1"/>
  <c r="K899" i="58" s="1"/>
  <c r="H899" i="58" s="1" a="1"/>
  <c r="H899" i="58" s="1"/>
  <c r="K900" i="58" a="1"/>
  <c r="K900" i="58" s="1"/>
  <c r="H900" i="58" s="1" a="1"/>
  <c r="H900" i="58" s="1"/>
  <c r="K901" i="58" a="1"/>
  <c r="K901" i="58" s="1"/>
  <c r="H901" i="58" s="1" a="1"/>
  <c r="H901" i="58" s="1"/>
  <c r="K902" i="58" a="1"/>
  <c r="K902" i="58" s="1"/>
  <c r="H902" i="58" s="1" a="1"/>
  <c r="H902" i="58" s="1"/>
  <c r="K903" i="58" a="1"/>
  <c r="K903" i="58" s="1"/>
  <c r="H903" i="58" s="1" a="1"/>
  <c r="H903" i="58" s="1"/>
  <c r="K904" i="58" a="1"/>
  <c r="K904" i="58" s="1"/>
  <c r="H904" i="58" s="1" a="1"/>
  <c r="H904" i="58" s="1"/>
  <c r="K905" i="58" a="1"/>
  <c r="K905" i="58" s="1"/>
  <c r="H905" i="58" s="1" a="1"/>
  <c r="H905" i="58" s="1"/>
  <c r="K906" i="58" a="1"/>
  <c r="K906" i="58" s="1"/>
  <c r="H906" i="58" s="1" a="1"/>
  <c r="H906" i="58" s="1"/>
  <c r="K907" i="58" a="1"/>
  <c r="K907" i="58" s="1"/>
  <c r="H907" i="58" s="1" a="1"/>
  <c r="H907" i="58" s="1"/>
  <c r="K908" i="58" a="1"/>
  <c r="K908" i="58" s="1"/>
  <c r="H908" i="58" s="1" a="1"/>
  <c r="H908" i="58" s="1"/>
  <c r="K909" i="58" a="1"/>
  <c r="K909" i="58" s="1"/>
  <c r="H909" i="58" s="1" a="1"/>
  <c r="H909" i="58" s="1"/>
  <c r="K910" i="58" a="1"/>
  <c r="K910" i="58" s="1"/>
  <c r="H910" i="58" s="1" a="1"/>
  <c r="H910" i="58" s="1"/>
  <c r="K911" i="58" a="1"/>
  <c r="K911" i="58" s="1"/>
  <c r="H911" i="58" s="1" a="1"/>
  <c r="H911" i="58" s="1"/>
  <c r="K912" i="58" a="1"/>
  <c r="K912" i="58" s="1"/>
  <c r="H912" i="58" s="1" a="1"/>
  <c r="H912" i="58" s="1"/>
  <c r="K913" i="58" a="1"/>
  <c r="K913" i="58" s="1"/>
  <c r="H913" i="58" s="1" a="1"/>
  <c r="H913" i="58" s="1"/>
  <c r="K914" i="58" a="1"/>
  <c r="K914" i="58" s="1"/>
  <c r="H914" i="58" s="1" a="1"/>
  <c r="H914" i="58" s="1"/>
  <c r="K915" i="58" a="1"/>
  <c r="K915" i="58" s="1"/>
  <c r="H915" i="58" s="1" a="1"/>
  <c r="H915" i="58" s="1"/>
  <c r="K916" i="58" a="1"/>
  <c r="K916" i="58" s="1"/>
  <c r="H916" i="58" s="1" a="1"/>
  <c r="H916" i="58" s="1"/>
  <c r="K917" i="58" a="1"/>
  <c r="K917" i="58" s="1"/>
  <c r="H917" i="58" s="1" a="1"/>
  <c r="H917" i="58" s="1"/>
  <c r="K918" i="58" a="1"/>
  <c r="K918" i="58" s="1"/>
  <c r="H918" i="58" s="1" a="1"/>
  <c r="H918" i="58" s="1"/>
  <c r="K919" i="58" a="1"/>
  <c r="K919" i="58" s="1"/>
  <c r="H919" i="58" s="1" a="1"/>
  <c r="H919" i="58" s="1"/>
  <c r="K920" i="58" a="1"/>
  <c r="K920" i="58" s="1"/>
  <c r="H920" i="58" s="1" a="1"/>
  <c r="H920" i="58" s="1"/>
  <c r="K921" i="58" a="1"/>
  <c r="K921" i="58" s="1"/>
  <c r="H921" i="58" s="1" a="1"/>
  <c r="H921" i="58" s="1"/>
  <c r="K922" i="58" a="1"/>
  <c r="K922" i="58" s="1"/>
  <c r="H922" i="58" s="1" a="1"/>
  <c r="H922" i="58" s="1"/>
  <c r="K923" i="58" a="1"/>
  <c r="K923" i="58" s="1"/>
  <c r="H923" i="58" s="1" a="1"/>
  <c r="H923" i="58" s="1"/>
  <c r="K924" i="58" a="1"/>
  <c r="K924" i="58" s="1"/>
  <c r="H924" i="58" s="1" a="1"/>
  <c r="H924" i="58" s="1"/>
  <c r="K925" i="58" a="1"/>
  <c r="K925" i="58" s="1"/>
  <c r="H925" i="58" s="1" a="1"/>
  <c r="H925" i="58" s="1"/>
  <c r="K926" i="58" a="1"/>
  <c r="K926" i="58" s="1"/>
  <c r="H926" i="58" s="1" a="1"/>
  <c r="H926" i="58" s="1"/>
  <c r="K927" i="58" a="1"/>
  <c r="K927" i="58" s="1"/>
  <c r="H927" i="58" s="1" a="1"/>
  <c r="H927" i="58" s="1"/>
  <c r="K928" i="58" a="1"/>
  <c r="K928" i="58" s="1"/>
  <c r="H928" i="58" s="1" a="1"/>
  <c r="H928" i="58" s="1"/>
  <c r="K929" i="58" a="1"/>
  <c r="K929" i="58" s="1"/>
  <c r="H929" i="58" s="1" a="1"/>
  <c r="H929" i="58" s="1"/>
  <c r="K930" i="58" a="1"/>
  <c r="K930" i="58" s="1"/>
  <c r="H930" i="58" s="1" a="1"/>
  <c r="H930" i="58" s="1"/>
  <c r="K931" i="58" a="1"/>
  <c r="K931" i="58" s="1"/>
  <c r="H931" i="58" s="1" a="1"/>
  <c r="H931" i="58" s="1"/>
  <c r="K932" i="58" a="1"/>
  <c r="K932" i="58" s="1"/>
  <c r="H932" i="58" s="1" a="1"/>
  <c r="H932" i="58" s="1"/>
  <c r="K933" i="58" a="1"/>
  <c r="K933" i="58" s="1"/>
  <c r="H933" i="58" s="1" a="1"/>
  <c r="H933" i="58" s="1"/>
  <c r="K934" i="58" a="1"/>
  <c r="K934" i="58" s="1"/>
  <c r="H934" i="58" s="1" a="1"/>
  <c r="H934" i="58" s="1"/>
  <c r="K935" i="58" a="1"/>
  <c r="K935" i="58" s="1"/>
  <c r="H935" i="58" s="1" a="1"/>
  <c r="H935" i="58" s="1"/>
  <c r="K936" i="58" a="1"/>
  <c r="K936" i="58" s="1"/>
  <c r="H936" i="58" s="1" a="1"/>
  <c r="H936" i="58" s="1"/>
  <c r="K937" i="58" a="1"/>
  <c r="K937" i="58" s="1"/>
  <c r="H937" i="58" s="1" a="1"/>
  <c r="H937" i="58" s="1"/>
  <c r="K938" i="58" a="1"/>
  <c r="K938" i="58" s="1"/>
  <c r="H938" i="58" s="1" a="1"/>
  <c r="H938" i="58" s="1"/>
  <c r="K939" i="58" a="1"/>
  <c r="K939" i="58" s="1"/>
  <c r="H939" i="58" s="1" a="1"/>
  <c r="H939" i="58" s="1"/>
  <c r="K940" i="58" a="1"/>
  <c r="K940" i="58" s="1"/>
  <c r="H940" i="58" s="1" a="1"/>
  <c r="H940" i="58" s="1"/>
  <c r="K941" i="58" a="1"/>
  <c r="K941" i="58" s="1"/>
  <c r="H941" i="58" s="1" a="1"/>
  <c r="H941" i="58" s="1"/>
  <c r="K942" i="58" a="1"/>
  <c r="K942" i="58" s="1"/>
  <c r="H942" i="58" s="1" a="1"/>
  <c r="H942" i="58" s="1"/>
  <c r="K943" i="58" a="1"/>
  <c r="K943" i="58" s="1"/>
  <c r="H943" i="58" s="1" a="1"/>
  <c r="H943" i="58" s="1"/>
  <c r="K944" i="58" a="1"/>
  <c r="K944" i="58" s="1"/>
  <c r="H944" i="58" s="1" a="1"/>
  <c r="H944" i="58" s="1"/>
  <c r="K945" i="58" a="1"/>
  <c r="K945" i="58" s="1"/>
  <c r="H945" i="58" s="1" a="1"/>
  <c r="H945" i="58" s="1"/>
  <c r="K946" i="58" a="1"/>
  <c r="K946" i="58" s="1"/>
  <c r="H946" i="58" s="1" a="1"/>
  <c r="H946" i="58" s="1"/>
  <c r="K947" i="58" a="1"/>
  <c r="K947" i="58" s="1"/>
  <c r="H947" i="58" s="1" a="1"/>
  <c r="H947" i="58" s="1"/>
  <c r="K948" i="58" a="1"/>
  <c r="K948" i="58" s="1"/>
  <c r="H948" i="58" s="1" a="1"/>
  <c r="H948" i="58" s="1"/>
  <c r="K949" i="58" a="1"/>
  <c r="K949" i="58" s="1"/>
  <c r="H949" i="58" s="1" a="1"/>
  <c r="H949" i="58" s="1"/>
  <c r="K950" i="58" a="1"/>
  <c r="K950" i="58" s="1"/>
  <c r="H950" i="58" s="1" a="1"/>
  <c r="H950" i="58" s="1"/>
  <c r="K951" i="58" a="1"/>
  <c r="K951" i="58" s="1"/>
  <c r="H951" i="58" s="1" a="1"/>
  <c r="H951" i="58" s="1"/>
  <c r="K952" i="58" a="1"/>
  <c r="K952" i="58" s="1"/>
  <c r="H952" i="58" s="1" a="1"/>
  <c r="H952" i="58" s="1"/>
  <c r="K953" i="58" a="1"/>
  <c r="K953" i="58" s="1"/>
  <c r="H953" i="58" s="1" a="1"/>
  <c r="H953" i="58" s="1"/>
  <c r="K954" i="58" a="1"/>
  <c r="K954" i="58" s="1"/>
  <c r="H954" i="58" s="1" a="1"/>
  <c r="H954" i="58" s="1"/>
  <c r="K955" i="58" a="1"/>
  <c r="K955" i="58" s="1"/>
  <c r="H955" i="58" s="1" a="1"/>
  <c r="H955" i="58" s="1"/>
  <c r="K956" i="58" a="1"/>
  <c r="K956" i="58" s="1"/>
  <c r="H956" i="58" s="1" a="1"/>
  <c r="H956" i="58" s="1"/>
  <c r="K957" i="58" a="1"/>
  <c r="K957" i="58" s="1"/>
  <c r="H957" i="58" s="1" a="1"/>
  <c r="H957" i="58" s="1"/>
  <c r="K958" i="58" a="1"/>
  <c r="K958" i="58" s="1"/>
  <c r="H958" i="58" s="1" a="1"/>
  <c r="H958" i="58" s="1"/>
  <c r="K959" i="58" a="1"/>
  <c r="K959" i="58" s="1"/>
  <c r="H959" i="58" s="1" a="1"/>
  <c r="H959" i="58" s="1"/>
  <c r="K960" i="58" a="1"/>
  <c r="K960" i="58" s="1"/>
  <c r="H960" i="58" s="1" a="1"/>
  <c r="H960" i="58" s="1"/>
  <c r="K961" i="58" a="1"/>
  <c r="K961" i="58" s="1"/>
  <c r="H961" i="58" s="1" a="1"/>
  <c r="H961" i="58" s="1"/>
  <c r="K962" i="58" a="1"/>
  <c r="K962" i="58" s="1"/>
  <c r="H962" i="58" s="1" a="1"/>
  <c r="H962" i="58" s="1"/>
  <c r="K963" i="58" a="1"/>
  <c r="K963" i="58" s="1"/>
  <c r="H963" i="58" s="1" a="1"/>
  <c r="H963" i="58" s="1"/>
  <c r="K964" i="58" a="1"/>
  <c r="K964" i="58" s="1"/>
  <c r="H964" i="58" s="1" a="1"/>
  <c r="H964" i="58" s="1"/>
  <c r="K965" i="58" a="1"/>
  <c r="K965" i="58" s="1"/>
  <c r="H965" i="58" s="1" a="1"/>
  <c r="H965" i="58" s="1"/>
  <c r="K966" i="58" a="1"/>
  <c r="K966" i="58" s="1"/>
  <c r="H966" i="58" s="1" a="1"/>
  <c r="H966" i="58" s="1"/>
  <c r="K967" i="58" a="1"/>
  <c r="K967" i="58" s="1"/>
  <c r="H967" i="58" s="1" a="1"/>
  <c r="H967" i="58" s="1"/>
  <c r="K968" i="58" a="1"/>
  <c r="K968" i="58" s="1"/>
  <c r="H968" i="58" s="1" a="1"/>
  <c r="H968" i="58" s="1"/>
  <c r="K969" i="58" a="1"/>
  <c r="K969" i="58" s="1"/>
  <c r="H969" i="58" s="1" a="1"/>
  <c r="H969" i="58" s="1"/>
  <c r="K970" i="58" a="1"/>
  <c r="K970" i="58" s="1"/>
  <c r="H970" i="58" s="1" a="1"/>
  <c r="H970" i="58" s="1"/>
  <c r="K971" i="58" a="1"/>
  <c r="K971" i="58" s="1"/>
  <c r="H971" i="58" s="1" a="1"/>
  <c r="H971" i="58" s="1"/>
  <c r="K972" i="58" a="1"/>
  <c r="K972" i="58" s="1"/>
  <c r="H972" i="58" s="1" a="1"/>
  <c r="H972" i="58" s="1"/>
  <c r="K973" i="58" a="1"/>
  <c r="K973" i="58" s="1"/>
  <c r="H973" i="58" s="1" a="1"/>
  <c r="H973" i="58" s="1"/>
  <c r="K974" i="58" a="1"/>
  <c r="K974" i="58" s="1"/>
  <c r="H974" i="58" s="1" a="1"/>
  <c r="H974" i="58" s="1"/>
  <c r="K975" i="58" a="1"/>
  <c r="K975" i="58" s="1"/>
  <c r="H975" i="58" s="1" a="1"/>
  <c r="H975" i="58" s="1"/>
  <c r="K976" i="58" a="1"/>
  <c r="K976" i="58" s="1"/>
  <c r="H976" i="58" s="1" a="1"/>
  <c r="H976" i="58" s="1"/>
  <c r="K977" i="58" a="1"/>
  <c r="K977" i="58" s="1"/>
  <c r="H977" i="58" s="1" a="1"/>
  <c r="H977" i="58" s="1"/>
  <c r="K978" i="58" a="1"/>
  <c r="K978" i="58" s="1"/>
  <c r="H978" i="58" s="1" a="1"/>
  <c r="H978" i="58" s="1"/>
  <c r="K979" i="58" a="1"/>
  <c r="K979" i="58" s="1"/>
  <c r="H979" i="58" s="1" a="1"/>
  <c r="H979" i="58" s="1"/>
  <c r="K980" i="58" a="1"/>
  <c r="K980" i="58" s="1"/>
  <c r="H980" i="58" s="1" a="1"/>
  <c r="H980" i="58" s="1"/>
  <c r="K981" i="58" a="1"/>
  <c r="K981" i="58" s="1"/>
  <c r="H981" i="58" s="1" a="1"/>
  <c r="H981" i="58" s="1"/>
  <c r="K982" i="58" a="1"/>
  <c r="K982" i="58" s="1"/>
  <c r="H982" i="58" s="1" a="1"/>
  <c r="H982" i="58" s="1"/>
  <c r="K983" i="58" a="1"/>
  <c r="K983" i="58" s="1"/>
  <c r="H983" i="58" s="1" a="1"/>
  <c r="H983" i="58" s="1"/>
  <c r="K984" i="58" a="1"/>
  <c r="K984" i="58" s="1"/>
  <c r="H984" i="58" s="1" a="1"/>
  <c r="H984" i="58" s="1"/>
  <c r="K985" i="58" a="1"/>
  <c r="K985" i="58" s="1"/>
  <c r="H985" i="58" s="1" a="1"/>
  <c r="H985" i="58" s="1"/>
  <c r="K986" i="58" a="1"/>
  <c r="K986" i="58" s="1"/>
  <c r="H986" i="58" s="1" a="1"/>
  <c r="H986" i="58" s="1"/>
  <c r="K987" i="58" a="1"/>
  <c r="K987" i="58" s="1"/>
  <c r="H987" i="58" s="1" a="1"/>
  <c r="H987" i="58" s="1"/>
  <c r="K988" i="58" a="1"/>
  <c r="K988" i="58" s="1"/>
  <c r="H988" i="58" s="1" a="1"/>
  <c r="H988" i="58" s="1"/>
  <c r="K989" i="58" a="1"/>
  <c r="K989" i="58" s="1"/>
  <c r="H989" i="58" s="1" a="1"/>
  <c r="H989" i="58" s="1"/>
  <c r="K990" i="58" a="1"/>
  <c r="K990" i="58" s="1"/>
  <c r="H990" i="58" s="1" a="1"/>
  <c r="H990" i="58" s="1"/>
  <c r="K991" i="58" a="1"/>
  <c r="K991" i="58" s="1"/>
  <c r="H991" i="58" s="1" a="1"/>
  <c r="H991" i="58" s="1"/>
  <c r="K992" i="58" a="1"/>
  <c r="K992" i="58" s="1"/>
  <c r="H992" i="58" s="1" a="1"/>
  <c r="H992" i="58" s="1"/>
  <c r="K993" i="58" a="1"/>
  <c r="K993" i="58" s="1"/>
  <c r="H993" i="58" s="1" a="1"/>
  <c r="H993" i="58" s="1"/>
  <c r="K994" i="58" a="1"/>
  <c r="K994" i="58" s="1"/>
  <c r="H994" i="58" s="1" a="1"/>
  <c r="H994" i="58" s="1"/>
  <c r="K995" i="58" a="1"/>
  <c r="K995" i="58" s="1"/>
  <c r="H995" i="58" s="1" a="1"/>
  <c r="H995" i="58" s="1"/>
  <c r="K996" i="58" a="1"/>
  <c r="K996" i="58" s="1"/>
  <c r="H996" i="58" s="1" a="1"/>
  <c r="H996" i="58" s="1"/>
  <c r="K997" i="58" a="1"/>
  <c r="K997" i="58" s="1"/>
  <c r="H997" i="58" s="1" a="1"/>
  <c r="H997" i="58" s="1"/>
  <c r="K998" i="58" a="1"/>
  <c r="K998" i="58" s="1"/>
  <c r="H998" i="58" s="1" a="1"/>
  <c r="H998" i="58" s="1"/>
  <c r="K999" i="58" a="1"/>
  <c r="K999" i="58" s="1"/>
  <c r="H999" i="58" s="1" a="1"/>
  <c r="H999" i="58" s="1"/>
  <c r="K1000" i="58" a="1"/>
  <c r="K1000" i="58" s="1"/>
  <c r="H1000" i="58" s="1" a="1"/>
  <c r="H1000" i="58" s="1"/>
  <c r="K1001" i="58" a="1"/>
  <c r="K1001" i="58" s="1"/>
  <c r="H1001" i="58" s="1" a="1"/>
  <c r="H1001" i="58" s="1"/>
  <c r="K1002" i="58" a="1"/>
  <c r="K1002" i="58" s="1"/>
  <c r="H1002" i="58" s="1" a="1"/>
  <c r="H1002" i="58" s="1"/>
  <c r="K1003" i="58" a="1"/>
  <c r="K1003" i="58" s="1"/>
  <c r="H1003" i="58" s="1" a="1"/>
  <c r="H1003" i="58" s="1"/>
  <c r="K1004" i="58" a="1"/>
  <c r="K1004" i="58" s="1"/>
  <c r="H1004" i="58" s="1" a="1"/>
  <c r="H1004" i="58" s="1"/>
  <c r="K1005" i="58" a="1"/>
  <c r="K1005" i="58" s="1"/>
  <c r="H1005" i="58" s="1" a="1"/>
  <c r="H1005" i="58" s="1"/>
  <c r="K1006" i="58" a="1"/>
  <c r="K1006" i="58" s="1"/>
  <c r="H1006" i="58" s="1" a="1"/>
  <c r="H1006" i="58" s="1"/>
  <c r="K1007" i="58" a="1"/>
  <c r="K1007" i="58" s="1"/>
  <c r="H1007" i="58" s="1" a="1"/>
  <c r="H1007" i="58" s="1"/>
  <c r="K1008" i="58" a="1"/>
  <c r="K1008" i="58" s="1"/>
  <c r="H1008" i="58" s="1" a="1"/>
  <c r="H1008" i="58" s="1"/>
  <c r="K1009" i="58" a="1"/>
  <c r="K1009" i="58" s="1"/>
  <c r="H1009" i="58" s="1" a="1"/>
  <c r="H1009" i="58" s="1"/>
  <c r="K1010" i="58" a="1"/>
  <c r="K1010" i="58" s="1"/>
  <c r="H1010" i="58" s="1" a="1"/>
  <c r="H1010" i="58" s="1"/>
  <c r="K1011" i="58" a="1"/>
  <c r="K1011" i="58" s="1"/>
  <c r="H1011" i="58" s="1" a="1"/>
  <c r="H1011" i="58" s="1"/>
  <c r="K1012" i="58" a="1"/>
  <c r="K1012" i="58" s="1"/>
  <c r="H1012" i="58" s="1" a="1"/>
  <c r="H1012" i="58" s="1"/>
  <c r="K1013" i="58" a="1"/>
  <c r="K1013" i="58" s="1"/>
  <c r="H1013" i="58" s="1" a="1"/>
  <c r="H1013" i="58" s="1"/>
  <c r="K1014" i="58" a="1"/>
  <c r="K1014" i="58" s="1"/>
  <c r="H1014" i="58" s="1" a="1"/>
  <c r="H1014" i="58" s="1"/>
  <c r="K1015" i="58" a="1"/>
  <c r="K1015" i="58" s="1"/>
  <c r="H1015" i="58" s="1" a="1"/>
  <c r="H1015" i="58" s="1"/>
  <c r="K1016" i="58" a="1"/>
  <c r="K1016" i="58" s="1"/>
  <c r="H1016" i="58" s="1" a="1"/>
  <c r="H1016" i="58" s="1"/>
  <c r="K1017" i="58" a="1"/>
  <c r="K1017" i="58" s="1"/>
  <c r="H1017" i="58" s="1" a="1"/>
  <c r="H1017" i="58" s="1"/>
  <c r="K1018" i="58" a="1"/>
  <c r="K1018" i="58" s="1"/>
  <c r="H1018" i="58" s="1" a="1"/>
  <c r="H1018" i="58" s="1"/>
  <c r="K1019" i="58" a="1"/>
  <c r="K1019" i="58" s="1"/>
  <c r="H1019" i="58" s="1" a="1"/>
  <c r="H1019" i="58" s="1"/>
  <c r="K1020" i="58" a="1"/>
  <c r="K1020" i="58" s="1"/>
  <c r="H1020" i="58" s="1" a="1"/>
  <c r="H1020" i="58" s="1"/>
  <c r="K1021" i="58" a="1"/>
  <c r="K1021" i="58" s="1"/>
  <c r="H1021" i="58" s="1" a="1"/>
  <c r="H1021" i="58" s="1"/>
  <c r="K1022" i="58" a="1"/>
  <c r="K1022" i="58" s="1"/>
  <c r="H1022" i="58" s="1" a="1"/>
  <c r="H1022" i="58" s="1"/>
  <c r="K1023" i="58" a="1"/>
  <c r="K1023" i="58" s="1"/>
  <c r="H1023" i="58" s="1" a="1"/>
  <c r="H1023" i="58" s="1"/>
  <c r="K1024" i="58" a="1"/>
  <c r="K1024" i="58" s="1"/>
  <c r="H1024" i="58" s="1" a="1"/>
  <c r="H1024" i="58" s="1"/>
  <c r="K1025" i="58" a="1"/>
  <c r="K1025" i="58" s="1"/>
  <c r="H1025" i="58" s="1" a="1"/>
  <c r="H1025" i="58" s="1"/>
  <c r="K1026" i="58" a="1"/>
  <c r="K1026" i="58" s="1"/>
  <c r="H1026" i="58" s="1" a="1"/>
  <c r="H1026" i="58" s="1"/>
  <c r="K1027" i="58" a="1"/>
  <c r="K1027" i="58" s="1"/>
  <c r="H1027" i="58" s="1" a="1"/>
  <c r="H1027" i="58" s="1"/>
  <c r="K1028" i="58" a="1"/>
  <c r="K1028" i="58" s="1"/>
  <c r="H1028" i="58" s="1" a="1"/>
  <c r="H1028" i="58" s="1"/>
  <c r="K1029" i="58" a="1"/>
  <c r="K1029" i="58" s="1"/>
  <c r="H1029" i="58" s="1" a="1"/>
  <c r="H1029" i="58" s="1"/>
  <c r="K1030" i="58" a="1"/>
  <c r="K1030" i="58" s="1"/>
  <c r="H1030" i="58" s="1" a="1"/>
  <c r="H1030" i="58" s="1"/>
  <c r="K1031" i="58" a="1"/>
  <c r="K1031" i="58" s="1"/>
  <c r="H1031" i="58" s="1" a="1"/>
  <c r="H1031" i="58" s="1"/>
  <c r="K1032" i="58" a="1"/>
  <c r="K1032" i="58" s="1"/>
  <c r="H1032" i="58" s="1" a="1"/>
  <c r="H1032" i="58" s="1"/>
  <c r="K1033" i="58" a="1"/>
  <c r="K1033" i="58" s="1"/>
  <c r="H1033" i="58" s="1" a="1"/>
  <c r="H1033" i="58" s="1"/>
  <c r="K1034" i="58" a="1"/>
  <c r="K1034" i="58" s="1"/>
  <c r="H1034" i="58" s="1" a="1"/>
  <c r="H1034" i="58" s="1"/>
  <c r="K1035" i="58" a="1"/>
  <c r="K1035" i="58" s="1"/>
  <c r="H1035" i="58" s="1" a="1"/>
  <c r="H1035" i="58" s="1"/>
  <c r="K1036" i="58" a="1"/>
  <c r="K1036" i="58" s="1"/>
  <c r="H1036" i="58" s="1" a="1"/>
  <c r="H1036" i="58" s="1"/>
  <c r="K1037" i="58" a="1"/>
  <c r="K1037" i="58" s="1"/>
  <c r="H1037" i="58" s="1" a="1"/>
  <c r="H1037" i="58" s="1"/>
  <c r="K1038" i="58" a="1"/>
  <c r="K1038" i="58" s="1"/>
  <c r="H1038" i="58" s="1" a="1"/>
  <c r="H1038" i="58" s="1"/>
  <c r="K1039" i="58" a="1"/>
  <c r="K1039" i="58" s="1"/>
  <c r="H1039" i="58" s="1" a="1"/>
  <c r="H1039" i="58" s="1"/>
  <c r="K1040" i="58" a="1"/>
  <c r="K1040" i="58" s="1"/>
  <c r="H1040" i="58" s="1" a="1"/>
  <c r="H1040" i="58" s="1"/>
  <c r="K1041" i="58" a="1"/>
  <c r="K1041" i="58" s="1"/>
  <c r="H1041" i="58" s="1" a="1"/>
  <c r="H1041" i="58" s="1"/>
  <c r="K1042" i="58" a="1"/>
  <c r="K1042" i="58" s="1"/>
  <c r="H1042" i="58" s="1" a="1"/>
  <c r="H1042" i="58" s="1"/>
  <c r="K1043" i="58" a="1"/>
  <c r="K1043" i="58" s="1"/>
  <c r="H1043" i="58" s="1" a="1"/>
  <c r="H1043" i="58" s="1"/>
  <c r="K1044" i="58" a="1"/>
  <c r="K1044" i="58" s="1"/>
  <c r="H1044" i="58" s="1" a="1"/>
  <c r="H1044" i="58" s="1"/>
  <c r="K1045" i="58" a="1"/>
  <c r="K1045" i="58" s="1"/>
  <c r="H1045" i="58" s="1" a="1"/>
  <c r="H1045" i="58" s="1"/>
  <c r="K1046" i="58" a="1"/>
  <c r="K1046" i="58" s="1"/>
  <c r="H1046" i="58" s="1" a="1"/>
  <c r="H1046" i="58" s="1"/>
  <c r="K1047" i="58" a="1"/>
  <c r="K1047" i="58" s="1"/>
  <c r="H1047" i="58" s="1" a="1"/>
  <c r="H1047" i="58" s="1"/>
  <c r="K1048" i="58" a="1"/>
  <c r="K1048" i="58" s="1"/>
  <c r="H1048" i="58" s="1" a="1"/>
  <c r="H1048" i="58" s="1"/>
  <c r="K1049" i="58" a="1"/>
  <c r="K1049" i="58" s="1"/>
  <c r="H1049" i="58" s="1" a="1"/>
  <c r="H1049" i="58" s="1"/>
  <c r="K1050" i="58" a="1"/>
  <c r="K1050" i="58" s="1"/>
  <c r="H1050" i="58" s="1" a="1"/>
  <c r="H1050" i="58" s="1"/>
  <c r="K1051" i="58" a="1"/>
  <c r="K1051" i="58" s="1"/>
  <c r="H1051" i="58" s="1" a="1"/>
  <c r="H1051" i="58" s="1"/>
  <c r="K1052" i="58" a="1"/>
  <c r="K1052" i="58" s="1"/>
  <c r="H1052" i="58" s="1" a="1"/>
  <c r="H1052" i="58" s="1"/>
  <c r="K1053" i="58" a="1"/>
  <c r="K1053" i="58" s="1"/>
  <c r="H1053" i="58" s="1" a="1"/>
  <c r="H1053" i="58" s="1"/>
  <c r="K1054" i="58" a="1"/>
  <c r="K1054" i="58" s="1"/>
  <c r="H1054" i="58" s="1" a="1"/>
  <c r="H1054" i="58" s="1"/>
  <c r="K1055" i="58" a="1"/>
  <c r="K1055" i="58" s="1"/>
  <c r="H1055" i="58" s="1" a="1"/>
  <c r="H1055" i="58" s="1"/>
  <c r="K1056" i="58" a="1"/>
  <c r="K1056" i="58" s="1"/>
  <c r="H1056" i="58" s="1" a="1"/>
  <c r="H1056" i="58" s="1"/>
  <c r="K1057" i="58" a="1"/>
  <c r="K1057" i="58" s="1"/>
  <c r="H1057" i="58" s="1" a="1"/>
  <c r="H1057" i="58" s="1"/>
  <c r="K1058" i="58" a="1"/>
  <c r="K1058" i="58" s="1"/>
  <c r="H1058" i="58" s="1" a="1"/>
  <c r="H1058" i="58" s="1"/>
  <c r="K1059" i="58" a="1"/>
  <c r="K1059" i="58" s="1"/>
  <c r="H1059" i="58" s="1" a="1"/>
  <c r="H1059" i="58" s="1"/>
  <c r="K1060" i="58" a="1"/>
  <c r="K1060" i="58" s="1"/>
  <c r="H1060" i="58" s="1" a="1"/>
  <c r="H1060" i="58" s="1"/>
  <c r="K1061" i="58" a="1"/>
  <c r="K1061" i="58" s="1"/>
  <c r="H1061" i="58" s="1" a="1"/>
  <c r="H1061" i="58" s="1"/>
  <c r="K1062" i="58" a="1"/>
  <c r="K1062" i="58" s="1"/>
  <c r="H1062" i="58" s="1" a="1"/>
  <c r="H1062" i="58" s="1"/>
  <c r="K1063" i="58" a="1"/>
  <c r="K1063" i="58" s="1"/>
  <c r="H1063" i="58" s="1" a="1"/>
  <c r="H1063" i="58" s="1"/>
  <c r="K1064" i="58" a="1"/>
  <c r="K1064" i="58" s="1"/>
  <c r="H1064" i="58" s="1" a="1"/>
  <c r="H1064" i="58" s="1"/>
  <c r="K1065" i="58" a="1"/>
  <c r="K1065" i="58" s="1"/>
  <c r="H1065" i="58" s="1" a="1"/>
  <c r="H1065" i="58" s="1"/>
  <c r="K1066" i="58" a="1"/>
  <c r="K1066" i="58" s="1"/>
  <c r="H1066" i="58" s="1" a="1"/>
  <c r="H1066" i="58" s="1"/>
  <c r="K1067" i="58" a="1"/>
  <c r="K1067" i="58" s="1"/>
  <c r="H1067" i="58" s="1" a="1"/>
  <c r="H1067" i="58" s="1"/>
  <c r="K1068" i="58" a="1"/>
  <c r="K1068" i="58" s="1"/>
  <c r="H1068" i="58" s="1" a="1"/>
  <c r="H1068" i="58" s="1"/>
  <c r="K1069" i="58" a="1"/>
  <c r="K1069" i="58" s="1"/>
  <c r="H1069" i="58" s="1" a="1"/>
  <c r="H1069" i="58" s="1"/>
  <c r="K1070" i="58" a="1"/>
  <c r="K1070" i="58" s="1"/>
  <c r="H1070" i="58" s="1" a="1"/>
  <c r="H1070" i="58" s="1"/>
  <c r="K1071" i="58" a="1"/>
  <c r="K1071" i="58" s="1"/>
  <c r="H1071" i="58" s="1" a="1"/>
  <c r="H1071" i="58" s="1"/>
  <c r="K1072" i="58" a="1"/>
  <c r="K1072" i="58" s="1"/>
  <c r="H1072" i="58" s="1" a="1"/>
  <c r="H1072" i="58" s="1"/>
  <c r="K1073" i="58" a="1"/>
  <c r="K1073" i="58" s="1"/>
  <c r="H1073" i="58" s="1" a="1"/>
  <c r="H1073" i="58" s="1"/>
  <c r="K1074" i="58" a="1"/>
  <c r="K1074" i="58" s="1"/>
  <c r="H1074" i="58" s="1" a="1"/>
  <c r="H1074" i="58" s="1"/>
  <c r="K1075" i="58" a="1"/>
  <c r="K1075" i="58" s="1"/>
  <c r="H1075" i="58" s="1" a="1"/>
  <c r="H1075" i="58" s="1"/>
  <c r="K1076" i="58" a="1"/>
  <c r="K1076" i="58" s="1"/>
  <c r="H1076" i="58" s="1" a="1"/>
  <c r="H1076" i="58" s="1"/>
  <c r="K1077" i="58" a="1"/>
  <c r="K1077" i="58" s="1"/>
  <c r="H1077" i="58" s="1" a="1"/>
  <c r="H1077" i="58" s="1"/>
  <c r="K1078" i="58" a="1"/>
  <c r="K1078" i="58" s="1"/>
  <c r="H1078" i="58" s="1" a="1"/>
  <c r="H1078" i="58" s="1"/>
  <c r="K1079" i="58" a="1"/>
  <c r="K1079" i="58" s="1"/>
  <c r="H1079" i="58" s="1" a="1"/>
  <c r="H1079" i="58" s="1"/>
  <c r="K1080" i="58" a="1"/>
  <c r="K1080" i="58" s="1"/>
  <c r="H1080" i="58" s="1" a="1"/>
  <c r="H1080" i="58" s="1"/>
  <c r="K1081" i="58" a="1"/>
  <c r="K1081" i="58" s="1"/>
  <c r="H1081" i="58" s="1" a="1"/>
  <c r="H1081" i="58" s="1"/>
  <c r="K1082" i="58" a="1"/>
  <c r="K1082" i="58" s="1"/>
  <c r="H1082" i="58" s="1" a="1"/>
  <c r="H1082" i="58" s="1"/>
  <c r="K1083" i="58" a="1"/>
  <c r="K1083" i="58" s="1"/>
  <c r="H1083" i="58" s="1" a="1"/>
  <c r="H1083" i="58" s="1"/>
  <c r="K1084" i="58" a="1"/>
  <c r="K1084" i="58" s="1"/>
  <c r="H1084" i="58" s="1" a="1"/>
  <c r="H1084" i="58" s="1"/>
  <c r="K1085" i="58" a="1"/>
  <c r="K1085" i="58" s="1"/>
  <c r="H1085" i="58" s="1" a="1"/>
  <c r="H1085" i="58" s="1"/>
  <c r="K1086" i="58" a="1"/>
  <c r="K1086" i="58" s="1"/>
  <c r="H1086" i="58" s="1" a="1"/>
  <c r="H1086" i="58" s="1"/>
  <c r="K1087" i="58" a="1"/>
  <c r="K1087" i="58" s="1"/>
  <c r="H1087" i="58" s="1" a="1"/>
  <c r="H1087" i="58" s="1"/>
  <c r="K1088" i="58" a="1"/>
  <c r="K1088" i="58" s="1"/>
  <c r="H1088" i="58" s="1" a="1"/>
  <c r="H1088" i="58" s="1"/>
  <c r="K1089" i="58" a="1"/>
  <c r="K1089" i="58" s="1"/>
  <c r="H1089" i="58" s="1" a="1"/>
  <c r="H1089" i="58" s="1"/>
  <c r="K1090" i="58" a="1"/>
  <c r="K1090" i="58" s="1"/>
  <c r="H1090" i="58" s="1" a="1"/>
  <c r="H1090" i="58" s="1"/>
  <c r="K1091" i="58" a="1"/>
  <c r="K1091" i="58" s="1"/>
  <c r="H1091" i="58" s="1" a="1"/>
  <c r="H1091" i="58" s="1"/>
  <c r="K1092" i="58" a="1"/>
  <c r="K1092" i="58" s="1"/>
  <c r="H1092" i="58" s="1" a="1"/>
  <c r="H1092" i="58" s="1"/>
  <c r="K1093" i="58" a="1"/>
  <c r="K1093" i="58" s="1"/>
  <c r="H1093" i="58" s="1" a="1"/>
  <c r="H1093" i="58" s="1"/>
  <c r="K1094" i="58" a="1"/>
  <c r="K1094" i="58" s="1"/>
  <c r="H1094" i="58" s="1" a="1"/>
  <c r="H1094" i="58" s="1"/>
  <c r="K1095" i="58" a="1"/>
  <c r="K1095" i="58" s="1"/>
  <c r="H1095" i="58" s="1" a="1"/>
  <c r="H1095" i="58" s="1"/>
  <c r="K1096" i="58" a="1"/>
  <c r="K1096" i="58" s="1"/>
  <c r="H1096" i="58" s="1" a="1"/>
  <c r="H1096" i="58" s="1"/>
  <c r="K1097" i="58" a="1"/>
  <c r="K1097" i="58" s="1"/>
  <c r="H1097" i="58" s="1" a="1"/>
  <c r="H1097" i="58" s="1"/>
  <c r="K1098" i="58" a="1"/>
  <c r="K1098" i="58" s="1"/>
  <c r="H1098" i="58" s="1" a="1"/>
  <c r="H1098" i="58" s="1"/>
  <c r="K1099" i="58" a="1"/>
  <c r="K1099" i="58" s="1"/>
  <c r="H1099" i="58" s="1" a="1"/>
  <c r="H1099" i="58" s="1"/>
  <c r="K1100" i="58" a="1"/>
  <c r="K1100" i="58" s="1"/>
  <c r="H1100" i="58" s="1" a="1"/>
  <c r="H1100" i="58" s="1"/>
  <c r="K1101" i="58" a="1"/>
  <c r="K1101" i="58" s="1"/>
  <c r="H1101" i="58" s="1" a="1"/>
  <c r="H1101" i="58" s="1"/>
  <c r="K1102" i="58" a="1"/>
  <c r="K1102" i="58" s="1"/>
  <c r="H1102" i="58" s="1" a="1"/>
  <c r="H1102" i="58" s="1"/>
  <c r="K1103" i="58" a="1"/>
  <c r="K1103" i="58" s="1"/>
  <c r="H1103" i="58" s="1" a="1"/>
  <c r="H1103" i="58" s="1"/>
  <c r="K1104" i="58" a="1"/>
  <c r="K1104" i="58" s="1"/>
  <c r="H1104" i="58" s="1" a="1"/>
  <c r="H1104" i="58" s="1"/>
  <c r="K1105" i="58" a="1"/>
  <c r="K1105" i="58" s="1"/>
  <c r="H1105" i="58" s="1" a="1"/>
  <c r="H1105" i="58" s="1"/>
  <c r="K1106" i="58" a="1"/>
  <c r="K1106" i="58" s="1"/>
  <c r="H1106" i="58" s="1" a="1"/>
  <c r="H1106" i="58" s="1"/>
  <c r="K1107" i="58" a="1"/>
  <c r="K1107" i="58" s="1"/>
  <c r="H1107" i="58" s="1" a="1"/>
  <c r="H1107" i="58" s="1"/>
  <c r="K1108" i="58" a="1"/>
  <c r="K1108" i="58" s="1"/>
  <c r="H1108" i="58" s="1" a="1"/>
  <c r="H1108" i="58" s="1"/>
  <c r="K1109" i="58" a="1"/>
  <c r="K1109" i="58" s="1"/>
  <c r="H1109" i="58" s="1" a="1"/>
  <c r="H1109" i="58" s="1"/>
  <c r="K1110" i="58" a="1"/>
  <c r="K1110" i="58" s="1"/>
  <c r="H1110" i="58" s="1" a="1"/>
  <c r="H1110" i="58" s="1"/>
  <c r="K1111" i="58" a="1"/>
  <c r="K1111" i="58" s="1"/>
  <c r="H1111" i="58" s="1" a="1"/>
  <c r="H1111" i="58" s="1"/>
  <c r="K1112" i="58" a="1"/>
  <c r="K1112" i="58" s="1"/>
  <c r="H1112" i="58" s="1" a="1"/>
  <c r="H1112" i="58" s="1"/>
  <c r="K1113" i="58" a="1"/>
  <c r="K1113" i="58" s="1"/>
  <c r="H1113" i="58" s="1" a="1"/>
  <c r="H1113" i="58" s="1"/>
  <c r="K1114" i="58" a="1"/>
  <c r="K1114" i="58" s="1"/>
  <c r="H1114" i="58" s="1" a="1"/>
  <c r="H1114" i="58" s="1"/>
  <c r="K1115" i="58" a="1"/>
  <c r="K1115" i="58" s="1"/>
  <c r="H1115" i="58" s="1" a="1"/>
  <c r="H1115" i="58" s="1"/>
  <c r="K1116" i="58" a="1"/>
  <c r="K1116" i="58" s="1"/>
  <c r="H1116" i="58" s="1" a="1"/>
  <c r="H1116" i="58" s="1"/>
  <c r="K1117" i="58" a="1"/>
  <c r="K1117" i="58" s="1"/>
  <c r="H1117" i="58" s="1" a="1"/>
  <c r="H1117" i="58" s="1"/>
  <c r="K1118" i="58" a="1"/>
  <c r="K1118" i="58" s="1"/>
  <c r="H1118" i="58" s="1" a="1"/>
  <c r="H1118" i="58" s="1"/>
  <c r="K1119" i="58" a="1"/>
  <c r="K1119" i="58" s="1"/>
  <c r="H1119" i="58" s="1" a="1"/>
  <c r="H1119" i="58" s="1"/>
  <c r="K1120" i="58" a="1"/>
  <c r="K1120" i="58" s="1"/>
  <c r="H1120" i="58" s="1" a="1"/>
  <c r="H1120" i="58" s="1"/>
  <c r="K1121" i="58" a="1"/>
  <c r="K1121" i="58" s="1"/>
  <c r="H1121" i="58" s="1" a="1"/>
  <c r="H1121" i="58" s="1"/>
  <c r="K1122" i="58" a="1"/>
  <c r="K1122" i="58" s="1"/>
  <c r="H1122" i="58" s="1" a="1"/>
  <c r="H1122" i="58" s="1"/>
  <c r="K1123" i="58" a="1"/>
  <c r="K1123" i="58" s="1"/>
  <c r="H1123" i="58" s="1" a="1"/>
  <c r="H1123" i="58" s="1"/>
  <c r="K1124" i="58" a="1"/>
  <c r="K1124" i="58" s="1"/>
  <c r="H1124" i="58" s="1" a="1"/>
  <c r="H1124" i="58" s="1"/>
  <c r="K1125" i="58" a="1"/>
  <c r="K1125" i="58" s="1"/>
  <c r="H1125" i="58" s="1" a="1"/>
  <c r="H1125" i="58" s="1"/>
  <c r="K1126" i="58" a="1"/>
  <c r="K1126" i="58" s="1"/>
  <c r="H1126" i="58" s="1" a="1"/>
  <c r="H1126" i="58" s="1"/>
  <c r="K1127" i="58" a="1"/>
  <c r="K1127" i="58" s="1"/>
  <c r="H1127" i="58" s="1" a="1"/>
  <c r="H1127" i="58" s="1"/>
  <c r="K1128" i="58" a="1"/>
  <c r="K1128" i="58" s="1"/>
  <c r="H1128" i="58" s="1" a="1"/>
  <c r="H1128" i="58" s="1"/>
  <c r="K1129" i="58" a="1"/>
  <c r="K1129" i="58" s="1"/>
  <c r="H1129" i="58" s="1" a="1"/>
  <c r="H1129" i="58" s="1"/>
  <c r="K1130" i="58" a="1"/>
  <c r="K1130" i="58" s="1"/>
  <c r="H1130" i="58" s="1" a="1"/>
  <c r="H1130" i="58" s="1"/>
  <c r="K1131" i="58" a="1"/>
  <c r="K1131" i="58" s="1"/>
  <c r="H1131" i="58" s="1" a="1"/>
  <c r="H1131" i="58" s="1"/>
  <c r="K1132" i="58" a="1"/>
  <c r="K1132" i="58" s="1"/>
  <c r="H1132" i="58" s="1" a="1"/>
  <c r="H1132" i="58" s="1"/>
  <c r="K1133" i="58" a="1"/>
  <c r="K1133" i="58" s="1"/>
  <c r="H1133" i="58" s="1" a="1"/>
  <c r="H1133" i="58" s="1"/>
  <c r="K1134" i="58" a="1"/>
  <c r="K1134" i="58" s="1"/>
  <c r="H1134" i="58" s="1" a="1"/>
  <c r="H1134" i="58" s="1"/>
  <c r="K1135" i="58" a="1"/>
  <c r="K1135" i="58" s="1"/>
  <c r="H1135" i="58" s="1" a="1"/>
  <c r="H1135" i="58" s="1"/>
  <c r="K1136" i="58" a="1"/>
  <c r="K1136" i="58" s="1"/>
  <c r="H1136" i="58" s="1" a="1"/>
  <c r="H1136" i="58" s="1"/>
  <c r="K1137" i="58" a="1"/>
  <c r="K1137" i="58" s="1"/>
  <c r="H1137" i="58" s="1" a="1"/>
  <c r="H1137" i="58" s="1"/>
  <c r="K1138" i="58" a="1"/>
  <c r="K1138" i="58" s="1"/>
  <c r="H1138" i="58" s="1" a="1"/>
  <c r="H1138" i="58" s="1"/>
  <c r="K1139" i="58" a="1"/>
  <c r="K1139" i="58" s="1"/>
  <c r="H1139" i="58" s="1" a="1"/>
  <c r="H1139" i="58" s="1"/>
  <c r="K1140" i="58" a="1"/>
  <c r="K1140" i="58" s="1"/>
  <c r="H1140" i="58" s="1" a="1"/>
  <c r="H1140" i="58" s="1"/>
  <c r="K1141" i="58" a="1"/>
  <c r="K1141" i="58" s="1"/>
  <c r="H1141" i="58" s="1" a="1"/>
  <c r="H1141" i="58" s="1"/>
  <c r="K1142" i="58" a="1"/>
  <c r="K1142" i="58" s="1"/>
  <c r="H1142" i="58" s="1" a="1"/>
  <c r="H1142" i="58" s="1"/>
  <c r="K1143" i="58" a="1"/>
  <c r="K1143" i="58" s="1"/>
  <c r="H1143" i="58" s="1" a="1"/>
  <c r="H1143" i="58" s="1"/>
  <c r="K1144" i="58" a="1"/>
  <c r="K1144" i="58" s="1"/>
  <c r="H1144" i="58" s="1" a="1"/>
  <c r="H1144" i="58" s="1"/>
  <c r="K1145" i="58" a="1"/>
  <c r="K1145" i="58" s="1"/>
  <c r="H1145" i="58" s="1" a="1"/>
  <c r="H1145" i="58" s="1"/>
  <c r="K1146" i="58" a="1"/>
  <c r="K1146" i="58" s="1"/>
  <c r="H1146" i="58" s="1" a="1"/>
  <c r="H1146" i="58" s="1"/>
  <c r="K1147" i="58" a="1"/>
  <c r="K1147" i="58" s="1"/>
  <c r="H1147" i="58" s="1" a="1"/>
  <c r="H1147" i="58" s="1"/>
  <c r="K1148" i="58" a="1"/>
  <c r="K1148" i="58" s="1"/>
  <c r="H1148" i="58" s="1" a="1"/>
  <c r="H1148" i="58" s="1"/>
  <c r="K1149" i="58" a="1"/>
  <c r="K1149" i="58" s="1"/>
  <c r="H1149" i="58" s="1" a="1"/>
  <c r="H1149" i="58" s="1"/>
  <c r="K1150" i="58" a="1"/>
  <c r="K1150" i="58" s="1"/>
  <c r="H1150" i="58" s="1" a="1"/>
  <c r="H1150" i="58" s="1"/>
  <c r="K1151" i="58" a="1"/>
  <c r="K1151" i="58" s="1"/>
  <c r="H1151" i="58" s="1" a="1"/>
  <c r="H1151" i="58" s="1"/>
  <c r="K1152" i="58" a="1"/>
  <c r="K1152" i="58" s="1"/>
  <c r="H1152" i="58" s="1" a="1"/>
  <c r="H1152" i="58" s="1"/>
  <c r="K1153" i="58" a="1"/>
  <c r="K1153" i="58" s="1"/>
  <c r="H1153" i="58" s="1" a="1"/>
  <c r="H1153" i="58" s="1"/>
  <c r="K1154" i="58" a="1"/>
  <c r="K1154" i="58" s="1"/>
  <c r="H1154" i="58" s="1" a="1"/>
  <c r="H1154" i="58" s="1"/>
  <c r="K1155" i="58" a="1"/>
  <c r="K1155" i="58" s="1"/>
  <c r="H1155" i="58" s="1" a="1"/>
  <c r="H1155" i="58" s="1"/>
  <c r="K1156" i="58" a="1"/>
  <c r="K1156" i="58" s="1"/>
  <c r="H1156" i="58" s="1" a="1"/>
  <c r="H1156" i="58" s="1"/>
  <c r="K1157" i="58" a="1"/>
  <c r="K1157" i="58" s="1"/>
  <c r="H1157" i="58" s="1" a="1"/>
  <c r="H1157" i="58" s="1"/>
  <c r="K1158" i="58" a="1"/>
  <c r="K1158" i="58" s="1"/>
  <c r="H1158" i="58" s="1" a="1"/>
  <c r="H1158" i="58" s="1"/>
  <c r="K1159" i="58" a="1"/>
  <c r="K1159" i="58" s="1"/>
  <c r="H1159" i="58" s="1" a="1"/>
  <c r="H1159" i="58" s="1"/>
  <c r="K1160" i="58" a="1"/>
  <c r="K1160" i="58" s="1"/>
  <c r="H1160" i="58" s="1" a="1"/>
  <c r="H1160" i="58" s="1"/>
  <c r="K1161" i="58" a="1"/>
  <c r="K1161" i="58" s="1"/>
  <c r="H1161" i="58" s="1" a="1"/>
  <c r="H1161" i="58" s="1"/>
  <c r="K1162" i="58" a="1"/>
  <c r="K1162" i="58" s="1"/>
  <c r="H1162" i="58" s="1" a="1"/>
  <c r="H1162" i="58" s="1"/>
  <c r="K1163" i="58" a="1"/>
  <c r="K1163" i="58" s="1"/>
  <c r="H1163" i="58" s="1" a="1"/>
  <c r="H1163" i="58" s="1"/>
  <c r="K1164" i="58" a="1"/>
  <c r="K1164" i="58" s="1"/>
  <c r="H1164" i="58" s="1" a="1"/>
  <c r="H1164" i="58" s="1"/>
  <c r="K1165" i="58" a="1"/>
  <c r="K1165" i="58" s="1"/>
  <c r="H1165" i="58" s="1" a="1"/>
  <c r="H1165" i="58" s="1"/>
  <c r="K1166" i="58" a="1"/>
  <c r="K1166" i="58" s="1"/>
  <c r="H1166" i="58" s="1" a="1"/>
  <c r="H1166" i="58" s="1"/>
  <c r="K1167" i="58" a="1"/>
  <c r="K1167" i="58" s="1"/>
  <c r="H1167" i="58" s="1" a="1"/>
  <c r="H1167" i="58" s="1"/>
  <c r="K1168" i="58" a="1"/>
  <c r="K1168" i="58" s="1"/>
  <c r="H1168" i="58" s="1" a="1"/>
  <c r="H1168" i="58" s="1"/>
  <c r="K1169" i="58" a="1"/>
  <c r="K1169" i="58" s="1"/>
  <c r="H1169" i="58" s="1" a="1"/>
  <c r="H1169" i="58" s="1"/>
  <c r="K1170" i="58" a="1"/>
  <c r="K1170" i="58" s="1"/>
  <c r="H1170" i="58" s="1" a="1"/>
  <c r="H1170" i="58" s="1"/>
  <c r="K1171" i="58" a="1"/>
  <c r="K1171" i="58" s="1"/>
  <c r="H1171" i="58" s="1" a="1"/>
  <c r="H1171" i="58" s="1"/>
  <c r="K1172" i="58" a="1"/>
  <c r="K1172" i="58" s="1"/>
  <c r="H1172" i="58" s="1" a="1"/>
  <c r="H1172" i="58" s="1"/>
  <c r="K1173" i="58" a="1"/>
  <c r="K1173" i="58" s="1"/>
  <c r="H1173" i="58" s="1" a="1"/>
  <c r="H1173" i="58" s="1"/>
  <c r="K1174" i="58" a="1"/>
  <c r="K1174" i="58" s="1"/>
  <c r="H1174" i="58" s="1" a="1"/>
  <c r="H1174" i="58" s="1"/>
  <c r="K1175" i="58" a="1"/>
  <c r="K1175" i="58" s="1"/>
  <c r="H1175" i="58" s="1" a="1"/>
  <c r="H1175" i="58" s="1"/>
  <c r="K1176" i="58" a="1"/>
  <c r="K1176" i="58" s="1"/>
  <c r="H1176" i="58" s="1" a="1"/>
  <c r="H1176" i="58" s="1"/>
  <c r="K1177" i="58" a="1"/>
  <c r="K1177" i="58" s="1"/>
  <c r="H1177" i="58" s="1" a="1"/>
  <c r="H1177" i="58" s="1"/>
  <c r="K1178" i="58" a="1"/>
  <c r="K1178" i="58" s="1"/>
  <c r="H1178" i="58" s="1" a="1"/>
  <c r="H1178" i="58" s="1"/>
  <c r="K1179" i="58" a="1"/>
  <c r="K1179" i="58" s="1"/>
  <c r="H1179" i="58" s="1" a="1"/>
  <c r="H1179" i="58" s="1"/>
  <c r="K1180" i="58" a="1"/>
  <c r="K1180" i="58" s="1"/>
  <c r="H1180" i="58" s="1" a="1"/>
  <c r="H1180" i="58" s="1"/>
  <c r="K1181" i="58" a="1"/>
  <c r="K1181" i="58" s="1"/>
  <c r="H1181" i="58" s="1" a="1"/>
  <c r="H1181" i="58" s="1"/>
  <c r="K1182" i="58" a="1"/>
  <c r="K1182" i="58" s="1"/>
  <c r="H1182" i="58" s="1" a="1"/>
  <c r="H1182" i="58" s="1"/>
  <c r="K1183" i="58" a="1"/>
  <c r="K1183" i="58" s="1"/>
  <c r="H1183" i="58" s="1" a="1"/>
  <c r="H1183" i="58" s="1"/>
  <c r="K1184" i="58" a="1"/>
  <c r="K1184" i="58" s="1"/>
  <c r="H1184" i="58" s="1" a="1"/>
  <c r="H1184" i="58" s="1"/>
  <c r="K1185" i="58" a="1"/>
  <c r="K1185" i="58" s="1"/>
  <c r="H1185" i="58" s="1" a="1"/>
  <c r="H1185" i="58" s="1"/>
  <c r="K1186" i="58" a="1"/>
  <c r="K1186" i="58" s="1"/>
  <c r="H1186" i="58" s="1" a="1"/>
  <c r="H1186" i="58" s="1"/>
  <c r="K1187" i="58" a="1"/>
  <c r="K1187" i="58" s="1"/>
  <c r="H1187" i="58" s="1" a="1"/>
  <c r="H1187" i="58" s="1"/>
  <c r="K1188" i="58" a="1"/>
  <c r="K1188" i="58" s="1"/>
  <c r="H1188" i="58" s="1" a="1"/>
  <c r="H1188" i="58" s="1"/>
  <c r="K1189" i="58" a="1"/>
  <c r="K1189" i="58" s="1"/>
  <c r="H1189" i="58" s="1" a="1"/>
  <c r="H1189" i="58" s="1"/>
  <c r="K1190" i="58" a="1"/>
  <c r="K1190" i="58" s="1"/>
  <c r="H1190" i="58" s="1" a="1"/>
  <c r="H1190" i="58" s="1"/>
  <c r="K1191" i="58" a="1"/>
  <c r="K1191" i="58" s="1"/>
  <c r="H1191" i="58" s="1" a="1"/>
  <c r="H1191" i="58" s="1"/>
  <c r="K1192" i="58" a="1"/>
  <c r="K1192" i="58" s="1"/>
  <c r="H1192" i="58" s="1" a="1"/>
  <c r="H1192" i="58" s="1"/>
  <c r="K1193" i="58" a="1"/>
  <c r="K1193" i="58" s="1"/>
  <c r="H1193" i="58" s="1" a="1"/>
  <c r="H1193" i="58" s="1"/>
  <c r="K1194" i="58" a="1"/>
  <c r="K1194" i="58" s="1"/>
  <c r="H1194" i="58" s="1" a="1"/>
  <c r="H1194" i="58" s="1"/>
  <c r="K1195" i="58" a="1"/>
  <c r="K1195" i="58" s="1"/>
  <c r="H1195" i="58" s="1" a="1"/>
  <c r="H1195" i="58" s="1"/>
  <c r="K1196" i="58" a="1"/>
  <c r="K1196" i="58" s="1"/>
  <c r="H1196" i="58" s="1" a="1"/>
  <c r="H1196" i="58" s="1"/>
  <c r="K1197" i="58" a="1"/>
  <c r="K1197" i="58" s="1"/>
  <c r="H1197" i="58" s="1" a="1"/>
  <c r="H1197" i="58" s="1"/>
  <c r="K1198" i="58" a="1"/>
  <c r="K1198" i="58" s="1"/>
  <c r="H1198" i="58" s="1" a="1"/>
  <c r="H1198" i="58" s="1"/>
  <c r="K1199" i="58" a="1"/>
  <c r="K1199" i="58" s="1"/>
  <c r="H1199" i="58" s="1" a="1"/>
  <c r="H1199" i="58" s="1"/>
  <c r="K1200" i="58" a="1"/>
  <c r="K1200" i="58" s="1"/>
  <c r="H1200" i="58" s="1" a="1"/>
  <c r="H1200" i="58" s="1"/>
  <c r="K1201" i="58" a="1"/>
  <c r="K1201" i="58" s="1"/>
  <c r="H1201" i="58" s="1" a="1"/>
  <c r="H1201" i="58" s="1"/>
  <c r="K1202" i="58" a="1"/>
  <c r="K1202" i="58" s="1"/>
  <c r="H1202" i="58" s="1" a="1"/>
  <c r="H1202" i="58" s="1"/>
  <c r="K1203" i="58" a="1"/>
  <c r="K1203" i="58" s="1"/>
  <c r="H1203" i="58" s="1" a="1"/>
  <c r="H1203" i="58" s="1"/>
  <c r="K1204" i="58" a="1"/>
  <c r="K1204" i="58" s="1"/>
  <c r="H1204" i="58" s="1" a="1"/>
  <c r="H1204" i="58" s="1"/>
  <c r="K1205" i="58" a="1"/>
  <c r="K1205" i="58" s="1"/>
  <c r="H1205" i="58" s="1" a="1"/>
  <c r="H1205" i="58" s="1"/>
  <c r="K1206" i="58" a="1"/>
  <c r="K1206" i="58" s="1"/>
  <c r="H1206" i="58" s="1" a="1"/>
  <c r="H1206" i="58" s="1"/>
  <c r="K1207" i="58" a="1"/>
  <c r="K1207" i="58" s="1"/>
  <c r="H1207" i="58" s="1" a="1"/>
  <c r="H1207" i="58" s="1"/>
  <c r="K1208" i="58" a="1"/>
  <c r="K1208" i="58" s="1"/>
  <c r="H1208" i="58" s="1" a="1"/>
  <c r="H1208" i="58" s="1"/>
  <c r="K1209" i="58" a="1"/>
  <c r="K1209" i="58" s="1"/>
  <c r="H1209" i="58" s="1" a="1"/>
  <c r="H1209" i="58" s="1"/>
  <c r="K1210" i="58" a="1"/>
  <c r="K1210" i="58" s="1"/>
  <c r="H1210" i="58" s="1" a="1"/>
  <c r="H1210" i="58" s="1"/>
  <c r="K1211" i="58" a="1"/>
  <c r="K1211" i="58" s="1"/>
  <c r="H1211" i="58" s="1" a="1"/>
  <c r="H1211" i="58" s="1"/>
  <c r="K1212" i="58" a="1"/>
  <c r="K1212" i="58" s="1"/>
  <c r="H1212" i="58" s="1" a="1"/>
  <c r="H1212" i="58" s="1"/>
  <c r="K1213" i="58" a="1"/>
  <c r="K1213" i="58" s="1"/>
  <c r="H1213" i="58" s="1" a="1"/>
  <c r="H1213" i="58" s="1"/>
  <c r="K1214" i="58" a="1"/>
  <c r="K1214" i="58" s="1"/>
  <c r="H1214" i="58" s="1" a="1"/>
  <c r="H1214" i="58" s="1"/>
  <c r="K1215" i="58" a="1"/>
  <c r="K1215" i="58" s="1"/>
  <c r="H1215" i="58" s="1" a="1"/>
  <c r="H1215" i="58" s="1"/>
  <c r="K1216" i="58" a="1"/>
  <c r="K1216" i="58" s="1"/>
  <c r="H1216" i="58" s="1" a="1"/>
  <c r="H1216" i="58" s="1"/>
  <c r="K1217" i="58" a="1"/>
  <c r="K1217" i="58" s="1"/>
  <c r="H1217" i="58" s="1" a="1"/>
  <c r="H1217" i="58" s="1"/>
  <c r="K1218" i="58" a="1"/>
  <c r="K1218" i="58" s="1"/>
  <c r="H1218" i="58" s="1" a="1"/>
  <c r="H1218" i="58" s="1"/>
  <c r="K1219" i="58" a="1"/>
  <c r="K1219" i="58" s="1"/>
  <c r="H1219" i="58" s="1" a="1"/>
  <c r="H1219" i="58" s="1"/>
  <c r="K1220" i="58" a="1"/>
  <c r="K1220" i="58" s="1"/>
  <c r="H1220" i="58" s="1" a="1"/>
  <c r="H1220" i="58" s="1"/>
  <c r="K1221" i="58" a="1"/>
  <c r="K1221" i="58" s="1"/>
  <c r="H1221" i="58" s="1" a="1"/>
  <c r="H1221" i="58" s="1"/>
  <c r="K1222" i="58" a="1"/>
  <c r="K1222" i="58" s="1"/>
  <c r="H1222" i="58" s="1" a="1"/>
  <c r="H1222" i="58" s="1"/>
  <c r="K1223" i="58" a="1"/>
  <c r="K1223" i="58" s="1"/>
  <c r="H1223" i="58" s="1" a="1"/>
  <c r="H1223" i="58" s="1"/>
  <c r="K1224" i="58" a="1"/>
  <c r="K1224" i="58" s="1"/>
  <c r="H1224" i="58" s="1" a="1"/>
  <c r="H1224" i="58" s="1"/>
  <c r="K1225" i="58" a="1"/>
  <c r="K1225" i="58" s="1"/>
  <c r="H1225" i="58" s="1" a="1"/>
  <c r="H1225" i="58" s="1"/>
  <c r="K1226" i="58" a="1"/>
  <c r="K1226" i="58" s="1"/>
  <c r="H1226" i="58" s="1" a="1"/>
  <c r="H1226" i="58" s="1"/>
  <c r="K1227" i="58" a="1"/>
  <c r="K1227" i="58" s="1"/>
  <c r="H1227" i="58" s="1" a="1"/>
  <c r="H1227" i="58" s="1"/>
  <c r="K1228" i="58" a="1"/>
  <c r="K1228" i="58" s="1"/>
  <c r="H1228" i="58" s="1" a="1"/>
  <c r="H1228" i="58" s="1"/>
  <c r="K1229" i="58" a="1"/>
  <c r="K1229" i="58" s="1"/>
  <c r="H1229" i="58" s="1" a="1"/>
  <c r="H1229" i="58" s="1"/>
  <c r="K1230" i="58" a="1"/>
  <c r="K1230" i="58" s="1"/>
  <c r="H1230" i="58" s="1" a="1"/>
  <c r="H1230" i="58" s="1"/>
  <c r="K1231" i="58" a="1"/>
  <c r="K1231" i="58" s="1"/>
  <c r="H1231" i="58" s="1" a="1"/>
  <c r="H1231" i="58" s="1"/>
  <c r="K1232" i="58" a="1"/>
  <c r="K1232" i="58" s="1"/>
  <c r="K1233" i="58" a="1"/>
  <c r="K1233" i="58" s="1"/>
  <c r="K1234" i="58" a="1"/>
  <c r="K1234" i="58" s="1"/>
  <c r="K1235" i="58" a="1"/>
  <c r="K1235" i="58" s="1"/>
  <c r="K1236" i="58" a="1"/>
  <c r="K1236" i="58" s="1"/>
  <c r="K1237" i="58" a="1"/>
  <c r="K1237" i="58" s="1"/>
  <c r="K1238" i="58" a="1"/>
  <c r="K1238" i="58" s="1"/>
  <c r="K1239" i="58" a="1"/>
  <c r="K1239" i="58" s="1"/>
  <c r="K1240" i="58" a="1"/>
  <c r="K1240" i="58" s="1"/>
  <c r="K1241" i="58" a="1"/>
  <c r="K1241" i="58" s="1"/>
  <c r="K1242" i="58" a="1"/>
  <c r="K1242" i="58" s="1"/>
  <c r="K1243" i="58" a="1"/>
  <c r="K1243" i="58" s="1"/>
  <c r="K1244" i="58" a="1"/>
  <c r="K1244" i="58" s="1"/>
  <c r="K1245" i="58" a="1"/>
  <c r="K1245" i="58" s="1"/>
  <c r="K1246" i="58" a="1"/>
  <c r="K1246" i="58" s="1"/>
  <c r="K1247" i="58" a="1"/>
  <c r="K1247" i="58" s="1"/>
  <c r="K1248" i="58" a="1"/>
  <c r="K1248" i="58" s="1"/>
  <c r="K1249" i="58" a="1"/>
  <c r="K1249" i="58" s="1"/>
  <c r="K1250" i="58" a="1"/>
  <c r="K1250" i="58" s="1"/>
  <c r="K1251" i="58" a="1"/>
  <c r="K1251" i="58" s="1"/>
  <c r="K1252" i="58" a="1"/>
  <c r="K1252" i="58" s="1"/>
  <c r="K1253" i="58" a="1"/>
  <c r="K1253" i="58" s="1"/>
  <c r="K1254" i="58" a="1"/>
  <c r="K1254" i="58" s="1"/>
  <c r="K1255" i="58" a="1"/>
  <c r="K1255" i="58" s="1"/>
  <c r="K1256" i="58" a="1"/>
  <c r="K1256" i="58" s="1"/>
  <c r="K1257" i="58" a="1"/>
  <c r="K1257" i="58" s="1"/>
  <c r="K1258" i="58" a="1"/>
  <c r="K1258" i="58" s="1"/>
  <c r="K1259" i="58" a="1"/>
  <c r="K1259" i="58" s="1"/>
  <c r="K1260" i="58" a="1"/>
  <c r="K1260" i="58" s="1"/>
  <c r="K1261" i="58" a="1"/>
  <c r="K1261" i="58" s="1"/>
  <c r="K1262" i="58" a="1"/>
  <c r="K1262" i="58" s="1"/>
  <c r="K1263" i="58" a="1"/>
  <c r="K1263" i="58" s="1"/>
  <c r="K1264" i="58" a="1"/>
  <c r="K1264" i="58" s="1"/>
  <c r="K1265" i="58" a="1"/>
  <c r="K1265" i="58" s="1"/>
  <c r="K1266" i="58" a="1"/>
  <c r="K1266" i="58" s="1"/>
  <c r="K1267" i="58" a="1"/>
  <c r="K1267" i="58" s="1"/>
  <c r="K1268" i="58" a="1"/>
  <c r="K1268" i="58" s="1"/>
  <c r="K1269" i="58" a="1"/>
  <c r="K1269" i="58" s="1"/>
  <c r="K1270" i="58" a="1"/>
  <c r="K1270" i="58" s="1"/>
  <c r="K1271" i="58" a="1"/>
  <c r="K1271" i="58" s="1"/>
  <c r="K1272" i="58" a="1"/>
  <c r="K1272" i="58" s="1"/>
  <c r="K1273" i="58" a="1"/>
  <c r="K1273" i="58" s="1"/>
  <c r="K1274" i="58" a="1"/>
  <c r="K1274" i="58" s="1"/>
  <c r="K1275" i="58" a="1"/>
  <c r="K1275" i="58" s="1"/>
  <c r="K1276" i="58" a="1"/>
  <c r="K1276" i="58" s="1"/>
  <c r="K1277" i="58" a="1"/>
  <c r="K1277" i="58" s="1"/>
  <c r="K1278" i="58" a="1"/>
  <c r="K1278" i="58" s="1"/>
  <c r="K1279" i="58" a="1"/>
  <c r="K1279" i="58" s="1"/>
  <c r="K1280" i="58" a="1"/>
  <c r="K1280" i="58" s="1"/>
  <c r="K1281" i="58" a="1"/>
  <c r="K1281" i="58" s="1"/>
  <c r="K1282" i="58" a="1"/>
  <c r="K1282" i="58" s="1"/>
  <c r="K1283" i="58" a="1"/>
  <c r="K1283" i="58" s="1"/>
  <c r="K1284" i="58" a="1"/>
  <c r="K1284" i="58" s="1"/>
  <c r="K1285" i="58" a="1"/>
  <c r="K1285" i="58" s="1"/>
  <c r="K1286" i="58" a="1"/>
  <c r="K1286" i="58" s="1"/>
  <c r="K1287" i="58" a="1"/>
  <c r="K1287" i="58" s="1"/>
  <c r="K1288" i="58" a="1"/>
  <c r="K1288" i="58" s="1"/>
  <c r="K1289" i="58" a="1"/>
  <c r="K1289" i="58" s="1"/>
  <c r="K1290" i="58" a="1"/>
  <c r="K1290" i="58" s="1"/>
  <c r="K1291" i="58" a="1"/>
  <c r="K1291" i="58" s="1"/>
  <c r="K1292" i="58" a="1"/>
  <c r="K1292" i="58" s="1"/>
  <c r="K1293" i="58" a="1"/>
  <c r="K1293" i="58" s="1"/>
  <c r="K1294" i="58" a="1"/>
  <c r="K1294" i="58" s="1"/>
  <c r="K1295" i="58" a="1"/>
  <c r="K1295" i="58" s="1"/>
  <c r="K1296" i="58" a="1"/>
  <c r="K1296" i="58" s="1"/>
  <c r="K1297" i="58" a="1"/>
  <c r="K1297" i="58" s="1"/>
  <c r="K1298" i="58" a="1"/>
  <c r="K1298" i="58" s="1"/>
  <c r="K1299" i="58" a="1"/>
  <c r="K1299" i="58" s="1"/>
  <c r="K1300" i="58" a="1"/>
  <c r="K1300" i="58" s="1"/>
  <c r="K1301" i="58" a="1"/>
  <c r="K1301" i="58" s="1"/>
  <c r="K1302" i="58" a="1"/>
  <c r="K1302" i="58" s="1"/>
  <c r="K1303" i="58" a="1"/>
  <c r="K1303" i="58" s="1"/>
  <c r="K1304" i="58" a="1"/>
  <c r="K1304" i="58" s="1"/>
  <c r="K1305" i="58" a="1"/>
  <c r="K1305" i="58" s="1"/>
  <c r="K1306" i="58" a="1"/>
  <c r="K1306" i="58" s="1"/>
  <c r="K1307" i="58" a="1"/>
  <c r="K1307" i="58" s="1"/>
  <c r="K1308" i="58" a="1"/>
  <c r="K1308" i="58" s="1"/>
  <c r="K1309" i="58" a="1"/>
  <c r="K1309" i="58" s="1"/>
  <c r="K1310" i="58" a="1"/>
  <c r="K1310" i="58" s="1"/>
  <c r="K1311" i="58" a="1"/>
  <c r="K1311" i="58" s="1"/>
  <c r="K1312" i="58" a="1"/>
  <c r="K1312" i="58" s="1"/>
  <c r="K1313" i="58" a="1"/>
  <c r="K1313" i="58" s="1"/>
  <c r="K1314" i="58" a="1"/>
  <c r="K1314" i="58" s="1"/>
  <c r="K1315" i="58" a="1"/>
  <c r="K1315" i="58" s="1"/>
  <c r="K1316" i="58" a="1"/>
  <c r="K1316" i="58" s="1"/>
  <c r="K1317" i="58" a="1"/>
  <c r="K1317" i="58" s="1"/>
  <c r="K1318" i="58" a="1"/>
  <c r="K1318" i="58" s="1"/>
  <c r="K1319" i="58" a="1"/>
  <c r="K1319" i="58" s="1"/>
  <c r="K1320" i="58" a="1"/>
  <c r="K1320" i="58" s="1"/>
  <c r="K1321" i="58" a="1"/>
  <c r="K1321" i="58" s="1"/>
  <c r="K1322" i="58" a="1"/>
  <c r="K1322" i="58" s="1"/>
  <c r="K1323" i="58" a="1"/>
  <c r="K1323" i="58" s="1"/>
  <c r="K1324" i="58" a="1"/>
  <c r="K1324" i="58" s="1"/>
  <c r="K1325" i="58" a="1"/>
  <c r="K1325" i="58" s="1"/>
  <c r="K1326" i="58" a="1"/>
  <c r="K1326" i="58" s="1"/>
  <c r="K1327" i="58" a="1"/>
  <c r="K1327" i="58" s="1"/>
  <c r="K1328" i="58" a="1"/>
  <c r="K1328" i="58" s="1"/>
  <c r="K1329" i="58" a="1"/>
  <c r="K1329" i="58" s="1"/>
  <c r="K1330" i="58" a="1"/>
  <c r="K1330" i="58" s="1"/>
  <c r="K1331" i="58" a="1"/>
  <c r="K1331" i="58" s="1"/>
  <c r="K1332" i="58" a="1"/>
  <c r="K1332" i="58" s="1"/>
  <c r="K1333" i="58" a="1"/>
  <c r="K1333" i="58" s="1"/>
  <c r="K1334" i="58" a="1"/>
  <c r="K1334" i="58" s="1"/>
  <c r="K1335" i="58" a="1"/>
  <c r="K1335" i="58" s="1"/>
  <c r="K1336" i="58" a="1"/>
  <c r="K1336" i="58" s="1"/>
  <c r="K1337" i="58" a="1"/>
  <c r="K1337" i="58" s="1"/>
  <c r="K1338" i="58" a="1"/>
  <c r="K1338" i="58" s="1"/>
  <c r="K1339" i="58" a="1"/>
  <c r="K1339" i="58" s="1"/>
  <c r="K1340" i="58" a="1"/>
  <c r="K1340" i="58" s="1"/>
  <c r="K1341" i="58" a="1"/>
  <c r="K1341" i="58" s="1"/>
  <c r="K1342" i="58" a="1"/>
  <c r="K1342" i="58" s="1"/>
  <c r="K1343" i="58" a="1"/>
  <c r="K1343" i="58" s="1"/>
  <c r="K1344" i="58" a="1"/>
  <c r="K1344" i="58" s="1"/>
  <c r="K1345" i="58" a="1"/>
  <c r="K1345" i="58" s="1"/>
  <c r="K1346" i="58" a="1"/>
  <c r="K1346" i="58" s="1"/>
  <c r="K1347" i="58" a="1"/>
  <c r="K1347" i="58" s="1"/>
  <c r="K1348" i="58" a="1"/>
  <c r="K1348" i="58" s="1"/>
  <c r="K1349" i="58" a="1"/>
  <c r="K1349" i="58" s="1"/>
  <c r="K1350" i="58" a="1"/>
  <c r="K1350" i="58" s="1"/>
  <c r="K1351" i="58" a="1"/>
  <c r="K1351" i="58" s="1"/>
  <c r="K1352" i="58" a="1"/>
  <c r="K1352" i="58" s="1"/>
  <c r="K1353" i="58" a="1"/>
  <c r="K1353" i="58" s="1"/>
  <c r="K1354" i="58" a="1"/>
  <c r="K1354" i="58" s="1"/>
  <c r="K1355" i="58" a="1"/>
  <c r="K1355" i="58" s="1"/>
  <c r="K1356" i="58" a="1"/>
  <c r="K1356" i="58" s="1"/>
  <c r="K1357" i="58" a="1"/>
  <c r="K1357" i="58" s="1"/>
  <c r="K1358" i="58" a="1"/>
  <c r="K1358" i="58" s="1"/>
  <c r="K1359" i="58" a="1"/>
  <c r="K1359" i="58" s="1"/>
  <c r="K1360" i="58" a="1"/>
  <c r="K1360" i="58" s="1"/>
  <c r="K1361" i="58" a="1"/>
  <c r="K1361" i="58" s="1"/>
  <c r="K1362" i="58" a="1"/>
  <c r="K1362" i="58" s="1"/>
  <c r="K1363" i="58" a="1"/>
  <c r="K1363" i="58" s="1"/>
  <c r="K1364" i="58" a="1"/>
  <c r="K1364" i="58" s="1"/>
  <c r="K1365" i="58" a="1"/>
  <c r="K1365" i="58" s="1"/>
  <c r="K1366" i="58" a="1"/>
  <c r="K1366" i="58" s="1"/>
  <c r="K1367" i="58" a="1"/>
  <c r="K1367" i="58" s="1"/>
  <c r="K1368" i="58" a="1"/>
  <c r="K1368" i="58" s="1"/>
  <c r="K1369" i="58" a="1"/>
  <c r="K1369" i="58" s="1"/>
  <c r="K1370" i="58" a="1"/>
  <c r="K1370" i="58" s="1"/>
  <c r="K1371" i="58" a="1"/>
  <c r="K1371" i="58" s="1"/>
  <c r="K1372" i="58" a="1"/>
  <c r="K1372" i="58" s="1"/>
  <c r="K1373" i="58" a="1"/>
  <c r="K1373" i="58" s="1"/>
  <c r="K1374" i="58" a="1"/>
  <c r="K1374" i="58"/>
  <c r="K1375" i="58" a="1"/>
  <c r="K1375" i="58" s="1"/>
  <c r="K1376" i="58" a="1"/>
  <c r="K1376" i="58" s="1"/>
  <c r="K1377" i="58" a="1"/>
  <c r="K1377" i="58" s="1"/>
  <c r="K1378" i="58" a="1"/>
  <c r="K1378" i="58" s="1"/>
  <c r="K1379" i="58" a="1"/>
  <c r="K1379" i="58" s="1"/>
  <c r="K1380" i="58" a="1"/>
  <c r="K1380" i="58" s="1"/>
  <c r="K1381" i="58" a="1"/>
  <c r="K1381" i="58" s="1"/>
  <c r="K1382" i="58" a="1"/>
  <c r="K1382" i="58" s="1"/>
  <c r="K1383" i="58" a="1"/>
  <c r="K1383" i="58" s="1"/>
  <c r="K1384" i="58" a="1"/>
  <c r="K1384" i="58" s="1"/>
  <c r="K1385" i="58" a="1"/>
  <c r="K1385" i="58" s="1"/>
  <c r="K1386" i="58" a="1"/>
  <c r="K1386" i="58" s="1"/>
  <c r="K1387" i="58" a="1"/>
  <c r="K1387" i="58" s="1"/>
  <c r="K1388" i="58" a="1"/>
  <c r="K1388" i="58" s="1"/>
  <c r="K1389" i="58" a="1"/>
  <c r="K1389" i="58" s="1"/>
  <c r="K1390" i="58" a="1"/>
  <c r="K1390" i="58" s="1"/>
  <c r="K1391" i="58" a="1"/>
  <c r="K1391" i="58" s="1"/>
  <c r="K1392" i="58" a="1"/>
  <c r="K1392" i="58" s="1"/>
  <c r="K1393" i="58" a="1"/>
  <c r="K1393" i="58" s="1"/>
  <c r="K1394" i="58" a="1"/>
  <c r="K1394" i="58" s="1"/>
  <c r="K1395" i="58" a="1"/>
  <c r="K1395" i="58" s="1"/>
  <c r="K1396" i="58" a="1"/>
  <c r="K1396" i="58" s="1"/>
  <c r="K1397" i="58" a="1"/>
  <c r="K1397" i="58" s="1"/>
  <c r="K1398" i="58" a="1"/>
  <c r="K1398" i="58" s="1"/>
  <c r="K1399" i="58" a="1"/>
  <c r="K1399" i="58" s="1"/>
  <c r="K1400" i="58" a="1"/>
  <c r="K1400" i="58" s="1"/>
  <c r="K1401" i="58" a="1"/>
  <c r="K1401" i="58" s="1"/>
  <c r="K1402" i="58" a="1"/>
  <c r="K1402" i="58" s="1"/>
  <c r="K1403" i="58" a="1"/>
  <c r="K1403" i="58" s="1"/>
  <c r="K1404" i="58" a="1"/>
  <c r="K1404" i="58" s="1"/>
  <c r="K1405" i="58" a="1"/>
  <c r="K1405" i="58" s="1"/>
  <c r="K1406" i="58" a="1"/>
  <c r="K1406" i="58" s="1"/>
  <c r="K1407" i="58" a="1"/>
  <c r="K1407" i="58" s="1"/>
  <c r="K1408" i="58" a="1"/>
  <c r="K1408" i="58" s="1"/>
  <c r="K1409" i="58" a="1"/>
  <c r="K1409" i="58" s="1"/>
  <c r="K1410" i="58" a="1"/>
  <c r="K1410" i="58" s="1"/>
  <c r="K1411" i="58" a="1"/>
  <c r="K1411" i="58" s="1"/>
  <c r="K1412" i="58" a="1"/>
  <c r="K1412" i="58" s="1"/>
  <c r="K1413" i="58" a="1"/>
  <c r="K1413" i="58" s="1"/>
  <c r="K1414" i="58" a="1"/>
  <c r="K1414" i="58" s="1"/>
  <c r="K1415" i="58" a="1"/>
  <c r="K1415" i="58" s="1"/>
  <c r="K1416" i="58" a="1"/>
  <c r="K1416" i="58" s="1"/>
  <c r="K1417" i="58" a="1"/>
  <c r="K1417" i="58" s="1"/>
  <c r="K1418" i="58" a="1"/>
  <c r="K1418" i="58" s="1"/>
  <c r="K1419" i="58" a="1"/>
  <c r="K1419" i="58" s="1"/>
  <c r="K1420" i="58" a="1"/>
  <c r="K1420" i="58" s="1"/>
  <c r="K1421" i="58" a="1"/>
  <c r="K1421" i="58" s="1"/>
  <c r="K1422" i="58" a="1"/>
  <c r="K1422" i="58" s="1"/>
  <c r="K1423" i="58" a="1"/>
  <c r="K1423" i="58" s="1"/>
  <c r="K1424" i="58" a="1"/>
  <c r="K1424" i="58" s="1"/>
  <c r="K1425" i="58" a="1"/>
  <c r="K1425" i="58" s="1"/>
  <c r="K1426" i="58" a="1"/>
  <c r="K1426" i="58" s="1"/>
  <c r="K1427" i="58" a="1"/>
  <c r="K1427" i="58" s="1"/>
  <c r="K1428" i="58" a="1"/>
  <c r="K1428" i="58" s="1"/>
  <c r="K1429" i="58" a="1"/>
  <c r="K1429" i="58" s="1"/>
  <c r="K1430" i="58" a="1"/>
  <c r="K1430" i="58" s="1"/>
  <c r="K1431" i="58" a="1"/>
  <c r="K1431" i="58" s="1"/>
  <c r="K1432" i="58" a="1"/>
  <c r="K1432" i="58" s="1"/>
  <c r="K1433" i="58" a="1"/>
  <c r="K1433" i="58" s="1"/>
  <c r="K1434" i="58" a="1"/>
  <c r="K1434" i="58" s="1"/>
  <c r="K1435" i="58" a="1"/>
  <c r="K1435" i="58" s="1"/>
  <c r="K1436" i="58" a="1"/>
  <c r="K1436" i="58" s="1"/>
  <c r="K1437" i="58" a="1"/>
  <c r="K1437" i="58" s="1"/>
  <c r="K1438" i="58" a="1"/>
  <c r="K1438" i="58" s="1"/>
  <c r="K1439" i="58" a="1"/>
  <c r="K1439" i="58" s="1"/>
  <c r="K1440" i="58" a="1"/>
  <c r="K1440" i="58" s="1"/>
  <c r="K1441" i="58" a="1"/>
  <c r="K1441" i="58" s="1"/>
  <c r="K1442" i="58" a="1"/>
  <c r="K1442" i="58" s="1"/>
  <c r="K1443" i="58" a="1"/>
  <c r="K1443" i="58"/>
  <c r="K1444" i="58" a="1"/>
  <c r="K1444" i="58" s="1"/>
  <c r="K1445" i="58" a="1"/>
  <c r="K1445" i="58" s="1"/>
  <c r="K1446" i="58" a="1"/>
  <c r="K1446" i="58" s="1"/>
  <c r="K1447" i="58" a="1"/>
  <c r="K1447" i="58" s="1"/>
  <c r="K1448" i="58" a="1"/>
  <c r="K1448" i="58" s="1"/>
  <c r="K1449" i="58" a="1"/>
  <c r="K1449" i="58" s="1"/>
  <c r="K1450" i="58" a="1"/>
  <c r="K1450" i="58" s="1"/>
  <c r="K1451" i="58" a="1"/>
  <c r="K1451" i="58" s="1"/>
  <c r="K1452" i="58" a="1"/>
  <c r="K1452" i="58" s="1"/>
  <c r="K1453" i="58" a="1"/>
  <c r="K1453" i="58" s="1"/>
  <c r="K1454" i="58" a="1"/>
  <c r="K1454" i="58" s="1"/>
  <c r="K1455" i="58" a="1"/>
  <c r="K1455" i="58" s="1"/>
  <c r="K1456" i="58" a="1"/>
  <c r="K1456" i="58" s="1"/>
  <c r="K1457" i="58" a="1"/>
  <c r="K1457" i="58" s="1"/>
  <c r="K1458" i="58" a="1"/>
  <c r="K1458" i="58" s="1"/>
  <c r="K1459" i="58" a="1"/>
  <c r="K1459" i="58" s="1"/>
  <c r="K1460" i="58" a="1"/>
  <c r="K1460" i="58" s="1"/>
  <c r="K1461" i="58" a="1"/>
  <c r="K1461" i="58" s="1"/>
  <c r="K1462" i="58" a="1"/>
  <c r="K1462" i="58" s="1"/>
  <c r="K1463" i="58" a="1"/>
  <c r="K1463" i="58" s="1"/>
  <c r="K1464" i="58" a="1"/>
  <c r="K1464" i="58" s="1"/>
  <c r="K1465" i="58" a="1"/>
  <c r="K1465" i="58" s="1"/>
  <c r="K1466" i="58" a="1"/>
  <c r="K1466" i="58"/>
  <c r="K1467" i="58" a="1"/>
  <c r="K1467" i="58" s="1"/>
  <c r="K1468" i="58" a="1"/>
  <c r="K1468" i="58" s="1"/>
  <c r="K1469" i="58" a="1"/>
  <c r="K1469" i="58" s="1"/>
  <c r="K1470" i="58" a="1"/>
  <c r="K1470" i="58" s="1"/>
  <c r="K1471" i="58" a="1"/>
  <c r="K1471" i="58" s="1"/>
  <c r="K1472" i="58" a="1"/>
  <c r="K1472" i="58" s="1"/>
  <c r="K1473" i="58" a="1"/>
  <c r="K1473" i="58" s="1"/>
  <c r="K1474" i="58" a="1"/>
  <c r="K1474" i="58" s="1"/>
  <c r="K1475" i="58" a="1"/>
  <c r="K1475" i="58" s="1"/>
  <c r="K1476" i="58" a="1"/>
  <c r="K1476" i="58" s="1"/>
  <c r="K1477" i="58" a="1"/>
  <c r="K1477" i="58" s="1"/>
  <c r="K1478" i="58" a="1"/>
  <c r="K1478" i="58" s="1"/>
  <c r="K1479" i="58" a="1"/>
  <c r="K1479" i="58" s="1"/>
  <c r="K1480" i="58" a="1"/>
  <c r="K1480" i="58" s="1"/>
  <c r="K1481" i="58" a="1"/>
  <c r="K1481" i="58"/>
  <c r="K1482" i="58" a="1"/>
  <c r="K1482" i="58" s="1"/>
  <c r="K1483" i="58" a="1"/>
  <c r="K1483" i="58" s="1"/>
  <c r="K1484" i="58" a="1"/>
  <c r="K1484" i="58" s="1"/>
  <c r="K1485" i="58" a="1"/>
  <c r="K1485" i="58" s="1"/>
  <c r="K1486" i="58" a="1"/>
  <c r="K1486" i="58" s="1"/>
  <c r="K1487" i="58" a="1"/>
  <c r="K1487" i="58"/>
  <c r="K1488" i="58" a="1"/>
  <c r="K1488" i="58" s="1"/>
  <c r="K1489" i="58" a="1"/>
  <c r="K1489" i="58" s="1"/>
  <c r="K1490" i="58" a="1"/>
  <c r="K1490" i="58" s="1"/>
  <c r="K1491" i="58" a="1"/>
  <c r="K1491" i="58" s="1"/>
  <c r="K1492" i="58" a="1"/>
  <c r="K1492" i="58" s="1"/>
  <c r="K1493" i="58" a="1"/>
  <c r="K1493" i="58" s="1"/>
  <c r="K1494" i="58" a="1"/>
  <c r="K1494" i="58" s="1"/>
  <c r="K1495" i="58" a="1"/>
  <c r="K1495" i="58" s="1"/>
  <c r="K1496" i="58" a="1"/>
  <c r="K1496" i="58" s="1"/>
  <c r="K1497" i="58" a="1"/>
  <c r="K1497" i="58" s="1"/>
  <c r="K1498" i="58" a="1"/>
  <c r="K1498" i="58" s="1"/>
  <c r="K1499" i="58" a="1"/>
  <c r="K1499" i="58" s="1"/>
  <c r="K1500" i="58" a="1"/>
  <c r="K1500" i="58" s="1"/>
  <c r="K1501" i="58" a="1"/>
  <c r="K1501" i="58" s="1"/>
  <c r="K1502" i="58" a="1"/>
  <c r="K1502" i="58" s="1"/>
  <c r="K1503" i="58" a="1"/>
  <c r="K1503" i="58" s="1"/>
  <c r="K1504" i="58" a="1"/>
  <c r="K1504" i="58" s="1"/>
  <c r="K1505" i="58" a="1"/>
  <c r="K1505" i="58" s="1"/>
  <c r="K1506" i="58" a="1"/>
  <c r="K1506" i="58" s="1"/>
  <c r="K1507" i="58" a="1"/>
  <c r="K1507" i="58" s="1"/>
  <c r="K1508" i="58" a="1"/>
  <c r="K1508" i="58" s="1"/>
  <c r="K1509" i="58" a="1"/>
  <c r="K1509" i="58" s="1"/>
  <c r="K1510" i="58" a="1"/>
  <c r="K1510" i="58" s="1"/>
  <c r="K1511" i="58" a="1"/>
  <c r="K1511" i="58" s="1"/>
  <c r="K1512" i="58" a="1"/>
  <c r="K1512" i="58" s="1"/>
  <c r="K1513" i="58" a="1"/>
  <c r="K1513" i="58" s="1"/>
  <c r="K1514" i="58" a="1"/>
  <c r="K1514" i="58" s="1"/>
  <c r="K1515" i="58" a="1"/>
  <c r="K1515" i="58" s="1"/>
  <c r="K1516" i="58" a="1"/>
  <c r="K1516" i="58" s="1"/>
  <c r="K1517" i="58" a="1"/>
  <c r="K1517" i="58" s="1"/>
  <c r="K1518" i="58" a="1"/>
  <c r="K1518" i="58" s="1"/>
  <c r="K1519" i="58" a="1"/>
  <c r="K1519" i="58" s="1"/>
  <c r="K1520" i="58" a="1"/>
  <c r="K1520" i="58" s="1"/>
  <c r="K1521" i="58" a="1"/>
  <c r="K1521" i="58" s="1"/>
  <c r="K1522" i="58" a="1"/>
  <c r="K1522" i="58" s="1"/>
  <c r="K1523" i="58" a="1"/>
  <c r="K1523" i="58" s="1"/>
  <c r="K1524" i="58" a="1"/>
  <c r="K1524" i="58" s="1"/>
  <c r="K1525" i="58" a="1"/>
  <c r="K1525" i="58" s="1"/>
  <c r="K1526" i="58" a="1"/>
  <c r="K1526" i="58" s="1"/>
  <c r="K1527" i="58" a="1"/>
  <c r="K1527" i="58" s="1"/>
  <c r="K1528" i="58" a="1"/>
  <c r="K1528" i="58" s="1"/>
  <c r="K1529" i="58" a="1"/>
  <c r="K1529" i="58" s="1"/>
  <c r="K1530" i="58" a="1"/>
  <c r="K1530" i="58" s="1"/>
  <c r="K1531" i="58" a="1"/>
  <c r="K1531" i="58" s="1"/>
  <c r="K1532" i="58" a="1"/>
  <c r="K1532" i="58" s="1"/>
  <c r="K1533" i="58" a="1"/>
  <c r="K1533" i="58" s="1"/>
  <c r="K1534" i="58" a="1"/>
  <c r="K1534" i="58" s="1"/>
  <c r="K1535" i="58" a="1"/>
  <c r="K1535" i="58" s="1"/>
  <c r="K1536" i="58" a="1"/>
  <c r="K1536" i="58" s="1"/>
  <c r="K1537" i="58" a="1"/>
  <c r="K1537" i="58" s="1"/>
  <c r="K1538" i="58" a="1"/>
  <c r="K1538" i="58" s="1"/>
  <c r="K1539" i="58" a="1"/>
  <c r="K1539" i="58" s="1"/>
  <c r="K1540" i="58" a="1"/>
  <c r="K1540" i="58" s="1"/>
  <c r="K1541" i="58" a="1"/>
  <c r="K1541" i="58" s="1"/>
  <c r="K1542" i="58" a="1"/>
  <c r="K1542" i="58" s="1"/>
  <c r="K1543" i="58" a="1"/>
  <c r="K1543" i="58" s="1"/>
  <c r="K1544" i="58" a="1"/>
  <c r="K1544" i="58" s="1"/>
  <c r="K1545" i="58" a="1"/>
  <c r="K1545" i="58" s="1"/>
  <c r="K1546" i="58" a="1"/>
  <c r="K1546" i="58" s="1"/>
  <c r="K1547" i="58" a="1"/>
  <c r="K1547" i="58" s="1"/>
  <c r="K1548" i="58" a="1"/>
  <c r="K1548" i="58" s="1"/>
  <c r="K1549" i="58" a="1"/>
  <c r="K1549" i="58" s="1"/>
  <c r="K1550" i="58" a="1"/>
  <c r="K1550" i="58" s="1"/>
  <c r="K1551" i="58" a="1"/>
  <c r="K1551" i="58" s="1"/>
  <c r="K1552" i="58" a="1"/>
  <c r="K1552" i="58" s="1"/>
  <c r="K1553" i="58" a="1"/>
  <c r="K1553" i="58" s="1"/>
  <c r="K1554" i="58" a="1"/>
  <c r="K1554" i="58" s="1"/>
  <c r="K1555" i="58" a="1"/>
  <c r="K1555" i="58" s="1"/>
  <c r="K1556" i="58" a="1"/>
  <c r="K1556" i="58" s="1"/>
  <c r="K1557" i="58" a="1"/>
  <c r="K1557" i="58" s="1"/>
  <c r="K1558" i="58" a="1"/>
  <c r="K1558" i="58" s="1"/>
  <c r="K1559" i="58" a="1"/>
  <c r="K1559" i="58" s="1"/>
  <c r="K1560" i="58" a="1"/>
  <c r="K1560" i="58" s="1"/>
  <c r="K1561" i="58" a="1"/>
  <c r="K1561" i="58" s="1"/>
  <c r="K1562" i="58" a="1"/>
  <c r="K1562" i="58" s="1"/>
  <c r="K1563" i="58" a="1"/>
  <c r="K1563" i="58" s="1"/>
  <c r="K1564" i="58" a="1"/>
  <c r="K1564" i="58" s="1"/>
  <c r="K1565" i="58" a="1"/>
  <c r="K1565" i="58" s="1"/>
  <c r="K1566" i="58" a="1"/>
  <c r="K1566" i="58" s="1"/>
  <c r="K1567" i="58" a="1"/>
  <c r="K1567" i="58" s="1"/>
  <c r="K1568" i="58" a="1"/>
  <c r="K1568" i="58" s="1"/>
  <c r="K1569" i="58" a="1"/>
  <c r="K1569" i="58" s="1"/>
  <c r="K1570" i="58" a="1"/>
  <c r="K1570" i="58" s="1"/>
  <c r="K1571" i="58" a="1"/>
  <c r="K1571" i="58" s="1"/>
  <c r="K1572" i="58" a="1"/>
  <c r="K1572" i="58" s="1"/>
  <c r="K1573" i="58" a="1"/>
  <c r="K1573" i="58" s="1"/>
  <c r="K1574" i="58" a="1"/>
  <c r="K1574" i="58" s="1"/>
  <c r="K1575" i="58" a="1"/>
  <c r="K1575" i="58" s="1"/>
  <c r="K1576" i="58" a="1"/>
  <c r="K1576" i="58" s="1"/>
  <c r="K1577" i="58" a="1"/>
  <c r="K1577" i="58" s="1"/>
  <c r="K2" i="58" a="1"/>
  <c r="K2" i="58" s="1"/>
  <c r="H2" i="58" s="1" a="1"/>
  <c r="H2" i="58" s="1"/>
  <c r="M3" i="56" a="1"/>
  <c r="M3" i="56" s="1"/>
  <c r="H2" i="56" s="1" a="1"/>
  <c r="H2" i="56" s="1"/>
  <c r="M4" i="56" a="1"/>
  <c r="M4" i="56" s="1"/>
  <c r="H3" i="56" s="1" a="1"/>
  <c r="H3" i="56" s="1"/>
  <c r="M5" i="56" a="1"/>
  <c r="M5" i="56" s="1"/>
  <c r="H4" i="56" s="1" a="1"/>
  <c r="H4" i="56" s="1"/>
  <c r="M6" i="56" a="1"/>
  <c r="M6" i="56" s="1"/>
  <c r="H5" i="56" s="1" a="1"/>
  <c r="H5" i="56" s="1"/>
  <c r="M7" i="56" a="1"/>
  <c r="M7" i="56" s="1"/>
  <c r="H6" i="56" s="1" a="1"/>
  <c r="H6" i="56" s="1"/>
  <c r="M8" i="56" a="1"/>
  <c r="M8" i="56" s="1"/>
  <c r="H7" i="56" s="1" a="1"/>
  <c r="H7" i="56" s="1"/>
  <c r="M9" i="56" a="1"/>
  <c r="M9" i="56" s="1"/>
  <c r="H8" i="56" s="1" a="1"/>
  <c r="H8" i="56" s="1"/>
  <c r="M10" i="56" a="1"/>
  <c r="M10" i="56" s="1"/>
  <c r="H9" i="56" s="1" a="1"/>
  <c r="H9" i="56" s="1"/>
  <c r="M11" i="56" a="1"/>
  <c r="M11" i="56" s="1"/>
  <c r="H10" i="56" s="1" a="1"/>
  <c r="H10" i="56" s="1"/>
  <c r="M12" i="56" a="1"/>
  <c r="M12" i="56" s="1"/>
  <c r="H11" i="56" s="1" a="1"/>
  <c r="H11" i="56" s="1"/>
  <c r="M13" i="56" a="1"/>
  <c r="M13" i="56" s="1"/>
  <c r="H12" i="56" s="1" a="1"/>
  <c r="H12" i="56" s="1"/>
  <c r="M14" i="56" a="1"/>
  <c r="M14" i="56" s="1"/>
  <c r="H13" i="56" s="1" a="1"/>
  <c r="H13" i="56" s="1"/>
  <c r="M15" i="56" a="1"/>
  <c r="M15" i="56" s="1"/>
  <c r="H14" i="56" s="1" a="1"/>
  <c r="H14" i="56" s="1"/>
  <c r="M16" i="56" a="1"/>
  <c r="M16" i="56" s="1"/>
  <c r="H15" i="56" s="1" a="1"/>
  <c r="H15" i="56" s="1"/>
  <c r="M17" i="56" a="1"/>
  <c r="M17" i="56" s="1"/>
  <c r="H16" i="56" s="1" a="1"/>
  <c r="H16" i="56" s="1"/>
  <c r="M18" i="56" a="1"/>
  <c r="M18" i="56" s="1"/>
  <c r="H17" i="56" s="1" a="1"/>
  <c r="H17" i="56" s="1"/>
  <c r="M19" i="56" a="1"/>
  <c r="M19" i="56" s="1"/>
  <c r="H18" i="56" s="1" a="1"/>
  <c r="H18" i="56" s="1"/>
  <c r="M20" i="56" a="1"/>
  <c r="M20" i="56" s="1"/>
  <c r="H19" i="56" s="1" a="1"/>
  <c r="H19" i="56" s="1"/>
  <c r="M21" i="56" a="1"/>
  <c r="M21" i="56" s="1"/>
  <c r="H20" i="56" s="1" a="1"/>
  <c r="H20" i="56" s="1"/>
  <c r="M22" i="56" a="1"/>
  <c r="M22" i="56" s="1"/>
  <c r="H21" i="56" s="1" a="1"/>
  <c r="H21" i="56" s="1"/>
  <c r="M23" i="56" a="1"/>
  <c r="M23" i="56" s="1"/>
  <c r="H22" i="56" s="1" a="1"/>
  <c r="H22" i="56" s="1"/>
  <c r="M24" i="56" a="1"/>
  <c r="M24" i="56" s="1"/>
  <c r="H23" i="56" s="1" a="1"/>
  <c r="H23" i="56" s="1"/>
  <c r="M25" i="56" a="1"/>
  <c r="M25" i="56" s="1"/>
  <c r="H24" i="56" s="1" a="1"/>
  <c r="H24" i="56" s="1"/>
  <c r="M26" i="56" a="1"/>
  <c r="M26" i="56" s="1"/>
  <c r="H25" i="56" s="1" a="1"/>
  <c r="H25" i="56" s="1"/>
  <c r="M27" i="56" a="1"/>
  <c r="M27" i="56" s="1"/>
  <c r="H26" i="56" s="1" a="1"/>
  <c r="H26" i="56" s="1"/>
  <c r="M28" i="56" a="1"/>
  <c r="M28" i="56" s="1"/>
  <c r="H27" i="56" s="1" a="1"/>
  <c r="H27" i="56" s="1"/>
  <c r="M29" i="56" a="1"/>
  <c r="M29" i="56" s="1"/>
  <c r="H28" i="56" s="1" a="1"/>
  <c r="H28" i="56" s="1"/>
  <c r="M30" i="56" a="1"/>
  <c r="M30" i="56" s="1"/>
  <c r="H29" i="56" s="1" a="1"/>
  <c r="H29" i="56" s="1"/>
  <c r="M31" i="56" a="1"/>
  <c r="M31" i="56" s="1"/>
  <c r="H30" i="56" s="1" a="1"/>
  <c r="H30" i="56" s="1"/>
  <c r="M32" i="56" a="1"/>
  <c r="M32" i="56" s="1"/>
  <c r="H31" i="56" s="1" a="1"/>
  <c r="H31" i="56" s="1"/>
  <c r="M33" i="56" a="1"/>
  <c r="M33" i="56" s="1"/>
  <c r="H32" i="56" s="1" a="1"/>
  <c r="H32" i="56" s="1"/>
  <c r="M34" i="56" a="1"/>
  <c r="M34" i="56" s="1"/>
  <c r="H33" i="56" s="1" a="1"/>
  <c r="H33" i="56" s="1"/>
  <c r="M35" i="56" a="1"/>
  <c r="M35" i="56" s="1"/>
  <c r="H34" i="56" s="1" a="1"/>
  <c r="H34" i="56" s="1"/>
  <c r="M36" i="56" a="1"/>
  <c r="M36" i="56" s="1"/>
  <c r="H35" i="56" s="1" a="1"/>
  <c r="H35" i="56" s="1"/>
  <c r="M37" i="56" a="1"/>
  <c r="M37" i="56" s="1"/>
  <c r="H36" i="56" s="1" a="1"/>
  <c r="H36" i="56" s="1"/>
  <c r="M38" i="56" a="1"/>
  <c r="M38" i="56" s="1"/>
  <c r="H37" i="56" s="1" a="1"/>
  <c r="H37" i="56" s="1"/>
  <c r="M39" i="56" a="1"/>
  <c r="M39" i="56" s="1"/>
  <c r="H38" i="56" s="1" a="1"/>
  <c r="H38" i="56" s="1"/>
  <c r="M40" i="56" a="1"/>
  <c r="M40" i="56" s="1"/>
  <c r="H39" i="56" s="1" a="1"/>
  <c r="H39" i="56" s="1"/>
  <c r="M41" i="56" a="1"/>
  <c r="M41" i="56" s="1"/>
  <c r="H40" i="56" s="1" a="1"/>
  <c r="H40" i="56" s="1"/>
  <c r="M42" i="56" a="1"/>
  <c r="M42" i="56" s="1"/>
  <c r="H41" i="56" s="1" a="1"/>
  <c r="H41" i="56" s="1"/>
  <c r="M43" i="56" a="1"/>
  <c r="M43" i="56" s="1"/>
  <c r="H42" i="56" s="1" a="1"/>
  <c r="H42" i="56" s="1"/>
  <c r="M44" i="56" a="1"/>
  <c r="M44" i="56" s="1"/>
  <c r="H43" i="56" s="1" a="1"/>
  <c r="H43" i="56" s="1"/>
  <c r="M45" i="56" a="1"/>
  <c r="M45" i="56" s="1"/>
  <c r="H44" i="56" s="1" a="1"/>
  <c r="H44" i="56" s="1"/>
  <c r="M46" i="56" a="1"/>
  <c r="M46" i="56" s="1"/>
  <c r="H45" i="56" s="1" a="1"/>
  <c r="H45" i="56" s="1"/>
  <c r="M47" i="56" a="1"/>
  <c r="M47" i="56" s="1"/>
  <c r="H46" i="56" s="1" a="1"/>
  <c r="H46" i="56" s="1"/>
  <c r="M48" i="56" a="1"/>
  <c r="M48" i="56" s="1"/>
  <c r="H47" i="56" s="1" a="1"/>
  <c r="H47" i="56" s="1"/>
  <c r="M49" i="56" a="1"/>
  <c r="M49" i="56" s="1"/>
  <c r="H48" i="56" s="1" a="1"/>
  <c r="H48" i="56" s="1"/>
  <c r="M50" i="56" a="1"/>
  <c r="M50" i="56" s="1"/>
  <c r="H49" i="56" s="1" a="1"/>
  <c r="H49" i="56" s="1"/>
  <c r="M51" i="56" a="1"/>
  <c r="M51" i="56" s="1"/>
  <c r="H50" i="56" s="1" a="1"/>
  <c r="H50" i="56" s="1"/>
  <c r="M52" i="56" a="1"/>
  <c r="M52" i="56" s="1"/>
  <c r="H51" i="56" s="1" a="1"/>
  <c r="H51" i="56" s="1"/>
  <c r="M53" i="56" a="1"/>
  <c r="M53" i="56" s="1"/>
  <c r="H52" i="56" s="1" a="1"/>
  <c r="H52" i="56" s="1"/>
  <c r="M54" i="56" a="1"/>
  <c r="M54" i="56" s="1"/>
  <c r="H53" i="56" s="1" a="1"/>
  <c r="H53" i="56" s="1"/>
  <c r="M55" i="56" a="1"/>
  <c r="M55" i="56" s="1"/>
  <c r="H54" i="56" s="1" a="1"/>
  <c r="H54" i="56" s="1"/>
  <c r="M56" i="56" a="1"/>
  <c r="M56" i="56" s="1"/>
  <c r="H55" i="56" s="1" a="1"/>
  <c r="H55" i="56" s="1"/>
  <c r="M57" i="56" a="1"/>
  <c r="M57" i="56" s="1"/>
  <c r="H56" i="56" s="1" a="1"/>
  <c r="H56" i="56" s="1"/>
  <c r="M58" i="56" a="1"/>
  <c r="M58" i="56" s="1"/>
  <c r="H57" i="56" s="1" a="1"/>
  <c r="H57" i="56" s="1"/>
  <c r="M59" i="56" a="1"/>
  <c r="M59" i="56" s="1"/>
  <c r="H58" i="56" s="1" a="1"/>
  <c r="H58" i="56" s="1"/>
  <c r="M60" i="56" a="1"/>
  <c r="M60" i="56" s="1"/>
  <c r="H59" i="56" s="1" a="1"/>
  <c r="H59" i="56" s="1"/>
  <c r="M61" i="56" a="1"/>
  <c r="M61" i="56" s="1"/>
  <c r="H60" i="56" s="1" a="1"/>
  <c r="H60" i="56" s="1"/>
  <c r="M62" i="56" a="1"/>
  <c r="M62" i="56" s="1"/>
  <c r="H61" i="56" s="1" a="1"/>
  <c r="H61" i="56" s="1"/>
  <c r="M63" i="56" a="1"/>
  <c r="M63" i="56" s="1"/>
  <c r="H62" i="56" s="1" a="1"/>
  <c r="H62" i="56" s="1"/>
  <c r="M64" i="56" a="1"/>
  <c r="M64" i="56" s="1"/>
  <c r="H63" i="56" s="1" a="1"/>
  <c r="H63" i="56" s="1"/>
  <c r="M65" i="56" a="1"/>
  <c r="M65" i="56" s="1"/>
  <c r="H64" i="56" s="1" a="1"/>
  <c r="H64" i="56" s="1"/>
  <c r="M66" i="56" a="1"/>
  <c r="M66" i="56" s="1"/>
  <c r="H65" i="56" s="1" a="1"/>
  <c r="H65" i="56" s="1"/>
  <c r="M67" i="56" a="1"/>
  <c r="M67" i="56" s="1"/>
  <c r="H66" i="56" s="1" a="1"/>
  <c r="H66" i="56" s="1"/>
  <c r="M68" i="56" a="1"/>
  <c r="M68" i="56" s="1"/>
  <c r="H67" i="56" s="1" a="1"/>
  <c r="H67" i="56" s="1"/>
  <c r="M69" i="56" a="1"/>
  <c r="M69" i="56" s="1"/>
  <c r="H68" i="56" s="1" a="1"/>
  <c r="H68" i="56" s="1"/>
  <c r="M70" i="56" a="1"/>
  <c r="M70" i="56" s="1"/>
  <c r="H69" i="56" s="1" a="1"/>
  <c r="H69" i="56" s="1"/>
  <c r="M71" i="56" a="1"/>
  <c r="M71" i="56" s="1"/>
  <c r="H70" i="56" s="1" a="1"/>
  <c r="H70" i="56" s="1"/>
  <c r="M72" i="56" a="1"/>
  <c r="M72" i="56" s="1"/>
  <c r="H71" i="56" s="1" a="1"/>
  <c r="H71" i="56" s="1"/>
  <c r="M73" i="56" a="1"/>
  <c r="M73" i="56" s="1"/>
  <c r="H72" i="56" s="1" a="1"/>
  <c r="H72" i="56" s="1"/>
  <c r="M74" i="56" a="1"/>
  <c r="M74" i="56" s="1"/>
  <c r="H73" i="56" s="1" a="1"/>
  <c r="H73" i="56" s="1"/>
  <c r="M75" i="56" a="1"/>
  <c r="M75" i="56" s="1"/>
  <c r="H74" i="56" s="1" a="1"/>
  <c r="H74" i="56" s="1"/>
  <c r="M76" i="56" a="1"/>
  <c r="M76" i="56" s="1"/>
  <c r="H75" i="56" s="1" a="1"/>
  <c r="H75" i="56" s="1"/>
  <c r="M77" i="56" a="1"/>
  <c r="M77" i="56" s="1"/>
  <c r="H76" i="56" s="1" a="1"/>
  <c r="H76" i="56" s="1"/>
  <c r="M78" i="56" a="1"/>
  <c r="M78" i="56" s="1"/>
  <c r="H77" i="56" s="1" a="1"/>
  <c r="H77" i="56" s="1"/>
  <c r="M79" i="56" a="1"/>
  <c r="M79" i="56" s="1"/>
  <c r="H78" i="56" s="1" a="1"/>
  <c r="H78" i="56" s="1"/>
  <c r="M80" i="56" a="1"/>
  <c r="M80" i="56" s="1"/>
  <c r="H79" i="56" s="1" a="1"/>
  <c r="H79" i="56" s="1"/>
  <c r="M81" i="56" a="1"/>
  <c r="M81" i="56" s="1"/>
  <c r="H80" i="56" s="1" a="1"/>
  <c r="H80" i="56" s="1"/>
  <c r="M82" i="56" a="1"/>
  <c r="M82" i="56" s="1"/>
  <c r="H81" i="56" s="1" a="1"/>
  <c r="H81" i="56" s="1"/>
  <c r="M83" i="56" a="1"/>
  <c r="M83" i="56" s="1"/>
  <c r="H82" i="56" s="1" a="1"/>
  <c r="H82" i="56" s="1"/>
  <c r="M84" i="56" a="1"/>
  <c r="M84" i="56" s="1"/>
  <c r="H83" i="56" s="1" a="1"/>
  <c r="H83" i="56" s="1"/>
  <c r="M85" i="56" a="1"/>
  <c r="M85" i="56" s="1"/>
  <c r="H84" i="56" s="1" a="1"/>
  <c r="H84" i="56" s="1"/>
  <c r="M86" i="56" a="1"/>
  <c r="M86" i="56" s="1"/>
  <c r="H85" i="56" s="1" a="1"/>
  <c r="H85" i="56" s="1"/>
  <c r="M87" i="56" a="1"/>
  <c r="M87" i="56" s="1"/>
  <c r="H86" i="56" s="1" a="1"/>
  <c r="H86" i="56" s="1"/>
  <c r="M88" i="56" a="1"/>
  <c r="M88" i="56" s="1"/>
  <c r="H87" i="56" s="1" a="1"/>
  <c r="H87" i="56" s="1"/>
  <c r="M89" i="56" a="1"/>
  <c r="M89" i="56" s="1"/>
  <c r="H88" i="56" s="1" a="1"/>
  <c r="H88" i="56" s="1"/>
  <c r="M90" i="56" a="1"/>
  <c r="M90" i="56" s="1"/>
  <c r="H89" i="56" s="1" a="1"/>
  <c r="H89" i="56" s="1"/>
  <c r="M91" i="56" a="1"/>
  <c r="M91" i="56" s="1"/>
  <c r="H90" i="56" s="1" a="1"/>
  <c r="H90" i="56" s="1"/>
  <c r="M92" i="56" a="1"/>
  <c r="M92" i="56" s="1"/>
  <c r="H91" i="56" s="1" a="1"/>
  <c r="H91" i="56" s="1"/>
  <c r="M93" i="56" a="1"/>
  <c r="M93" i="56" s="1"/>
  <c r="H92" i="56" s="1" a="1"/>
  <c r="H92" i="56" s="1"/>
  <c r="M94" i="56" a="1"/>
  <c r="M94" i="56" s="1"/>
  <c r="H93" i="56" s="1" a="1"/>
  <c r="H93" i="56" s="1"/>
  <c r="M95" i="56" a="1"/>
  <c r="M95" i="56" s="1"/>
  <c r="H94" i="56" s="1" a="1"/>
  <c r="H94" i="56" s="1"/>
  <c r="M96" i="56" a="1"/>
  <c r="M96" i="56" s="1"/>
  <c r="H95" i="56" s="1" a="1"/>
  <c r="H95" i="56" s="1"/>
  <c r="M97" i="56" a="1"/>
  <c r="M97" i="56" s="1"/>
  <c r="H96" i="56" s="1" a="1"/>
  <c r="H96" i="56" s="1"/>
  <c r="M98" i="56" a="1"/>
  <c r="M98" i="56" s="1"/>
  <c r="H97" i="56" s="1" a="1"/>
  <c r="H97" i="56" s="1"/>
  <c r="M99" i="56" a="1"/>
  <c r="M99" i="56" s="1"/>
  <c r="H98" i="56" s="1" a="1"/>
  <c r="H98" i="56" s="1"/>
  <c r="M100" i="56" a="1"/>
  <c r="M100" i="56" s="1"/>
  <c r="H99" i="56" s="1" a="1"/>
  <c r="H99" i="56" s="1"/>
  <c r="M101" i="56" a="1"/>
  <c r="M101" i="56" s="1"/>
  <c r="H100" i="56" s="1" a="1"/>
  <c r="H100" i="56" s="1"/>
  <c r="M102" i="56" a="1"/>
  <c r="M102" i="56" s="1"/>
  <c r="H101" i="56" s="1" a="1"/>
  <c r="H101" i="56" s="1"/>
  <c r="M103" i="56" a="1"/>
  <c r="M103" i="56" s="1"/>
  <c r="H102" i="56" s="1" a="1"/>
  <c r="H102" i="56" s="1"/>
  <c r="M104" i="56" a="1"/>
  <c r="M104" i="56" s="1"/>
  <c r="H103" i="56" s="1" a="1"/>
  <c r="H103" i="56" s="1"/>
  <c r="M105" i="56" a="1"/>
  <c r="M105" i="56" s="1"/>
  <c r="H104" i="56" s="1" a="1"/>
  <c r="H104" i="56" s="1"/>
  <c r="M106" i="56" a="1"/>
  <c r="M106" i="56" s="1"/>
  <c r="H105" i="56" s="1" a="1"/>
  <c r="H105" i="56" s="1"/>
  <c r="M107" i="56" a="1"/>
  <c r="M107" i="56" s="1"/>
  <c r="H106" i="56" s="1" a="1"/>
  <c r="H106" i="56" s="1"/>
  <c r="M108" i="56" a="1"/>
  <c r="M108" i="56" s="1"/>
  <c r="H107" i="56" s="1" a="1"/>
  <c r="H107" i="56" s="1"/>
  <c r="M109" i="56" a="1"/>
  <c r="M109" i="56" s="1"/>
  <c r="H108" i="56" s="1" a="1"/>
  <c r="H108" i="56" s="1"/>
  <c r="M110" i="56" a="1"/>
  <c r="M110" i="56" s="1"/>
  <c r="H109" i="56" s="1" a="1"/>
  <c r="H109" i="56" s="1"/>
  <c r="M111" i="56" a="1"/>
  <c r="M111" i="56" s="1"/>
  <c r="H110" i="56" s="1" a="1"/>
  <c r="H110" i="56" s="1"/>
  <c r="M112" i="56" a="1"/>
  <c r="M112" i="56" s="1"/>
  <c r="H111" i="56" s="1" a="1"/>
  <c r="H111" i="56" s="1"/>
  <c r="M113" i="56" a="1"/>
  <c r="M113" i="56" s="1"/>
  <c r="H112" i="56" s="1" a="1"/>
  <c r="H112" i="56" s="1"/>
  <c r="M114" i="56" a="1"/>
  <c r="M114" i="56" s="1"/>
  <c r="H113" i="56" s="1" a="1"/>
  <c r="H113" i="56" s="1"/>
  <c r="M115" i="56" a="1"/>
  <c r="M115" i="56" s="1"/>
  <c r="H114" i="56" s="1" a="1"/>
  <c r="H114" i="56" s="1"/>
  <c r="M116" i="56" a="1"/>
  <c r="M116" i="56" s="1"/>
  <c r="H115" i="56" s="1" a="1"/>
  <c r="H115" i="56" s="1"/>
  <c r="M117" i="56" a="1"/>
  <c r="M117" i="56" s="1"/>
  <c r="H116" i="56" s="1" a="1"/>
  <c r="H116" i="56" s="1"/>
  <c r="M118" i="56" a="1"/>
  <c r="M118" i="56" s="1"/>
  <c r="H117" i="56" s="1" a="1"/>
  <c r="H117" i="56" s="1"/>
  <c r="M119" i="56" a="1"/>
  <c r="M119" i="56" s="1"/>
  <c r="H118" i="56" s="1" a="1"/>
  <c r="H118" i="56" s="1"/>
  <c r="M120" i="56" a="1"/>
  <c r="M120" i="56" s="1"/>
  <c r="H119" i="56" s="1" a="1"/>
  <c r="H119" i="56" s="1"/>
  <c r="M121" i="56" a="1"/>
  <c r="M121" i="56" s="1"/>
  <c r="H120" i="56" s="1" a="1"/>
  <c r="H120" i="56" s="1"/>
  <c r="M122" i="56" a="1"/>
  <c r="M122" i="56" s="1"/>
  <c r="H121" i="56" s="1" a="1"/>
  <c r="H121" i="56" s="1"/>
  <c r="M123" i="56" a="1"/>
  <c r="M123" i="56" s="1"/>
  <c r="H122" i="56" s="1" a="1"/>
  <c r="H122" i="56" s="1"/>
  <c r="M124" i="56" a="1"/>
  <c r="M124" i="56" s="1"/>
  <c r="H123" i="56" s="1" a="1"/>
  <c r="H123" i="56" s="1"/>
  <c r="M125" i="56" a="1"/>
  <c r="M125" i="56" s="1"/>
  <c r="H124" i="56" s="1" a="1"/>
  <c r="H124" i="56" s="1"/>
  <c r="M126" i="56" a="1"/>
  <c r="M126" i="56" s="1"/>
  <c r="H125" i="56" s="1" a="1"/>
  <c r="H125" i="56" s="1"/>
  <c r="M127" i="56" a="1"/>
  <c r="M127" i="56" s="1"/>
  <c r="H126" i="56" s="1" a="1"/>
  <c r="H126" i="56" s="1"/>
  <c r="M128" i="56" a="1"/>
  <c r="M128" i="56" s="1"/>
  <c r="H127" i="56" s="1" a="1"/>
  <c r="H127" i="56" s="1"/>
  <c r="M129" i="56" a="1"/>
  <c r="M129" i="56" s="1"/>
  <c r="H128" i="56" s="1" a="1"/>
  <c r="H128" i="56" s="1"/>
  <c r="M130" i="56" a="1"/>
  <c r="M130" i="56" s="1"/>
  <c r="H129" i="56" s="1" a="1"/>
  <c r="H129" i="56" s="1"/>
  <c r="M131" i="56" a="1"/>
  <c r="M131" i="56" s="1"/>
  <c r="H130" i="56" s="1" a="1"/>
  <c r="H130" i="56" s="1"/>
  <c r="M132" i="56" a="1"/>
  <c r="M132" i="56" s="1"/>
  <c r="H131" i="56" s="1" a="1"/>
  <c r="H131" i="56" s="1"/>
  <c r="M133" i="56" a="1"/>
  <c r="M133" i="56" s="1"/>
  <c r="H132" i="56" s="1" a="1"/>
  <c r="H132" i="56" s="1"/>
  <c r="M134" i="56" a="1"/>
  <c r="M134" i="56" s="1"/>
  <c r="H133" i="56" s="1" a="1"/>
  <c r="H133" i="56" s="1"/>
  <c r="M135" i="56" a="1"/>
  <c r="M135" i="56" s="1"/>
  <c r="H134" i="56" s="1" a="1"/>
  <c r="H134" i="56" s="1"/>
  <c r="M136" i="56" a="1"/>
  <c r="M136" i="56" s="1"/>
  <c r="H135" i="56" s="1" a="1"/>
  <c r="H135" i="56" s="1"/>
  <c r="M137" i="56" a="1"/>
  <c r="M137" i="56" s="1"/>
  <c r="H136" i="56" s="1" a="1"/>
  <c r="H136" i="56" s="1"/>
  <c r="M138" i="56" a="1"/>
  <c r="M138" i="56" s="1"/>
  <c r="H137" i="56" s="1" a="1"/>
  <c r="H137" i="56" s="1"/>
  <c r="M139" i="56" a="1"/>
  <c r="M139" i="56" s="1"/>
  <c r="H138" i="56" s="1" a="1"/>
  <c r="H138" i="56" s="1"/>
  <c r="M140" i="56" a="1"/>
  <c r="M140" i="56" s="1"/>
  <c r="H139" i="56" s="1" a="1"/>
  <c r="H139" i="56" s="1"/>
  <c r="M141" i="56" a="1"/>
  <c r="M141" i="56" s="1"/>
  <c r="H140" i="56" s="1" a="1"/>
  <c r="H140" i="56" s="1"/>
  <c r="M142" i="56" a="1"/>
  <c r="M142" i="56" s="1"/>
  <c r="H141" i="56" s="1" a="1"/>
  <c r="H141" i="56" s="1"/>
  <c r="M143" i="56" a="1"/>
  <c r="M143" i="56" s="1"/>
  <c r="H142" i="56" s="1" a="1"/>
  <c r="H142" i="56" s="1"/>
  <c r="M144" i="56" a="1"/>
  <c r="M144" i="56" s="1"/>
  <c r="H143" i="56" s="1" a="1"/>
  <c r="H143" i="56" s="1"/>
  <c r="M145" i="56" a="1"/>
  <c r="M145" i="56" s="1"/>
  <c r="H144" i="56" s="1" a="1"/>
  <c r="H144" i="56" s="1"/>
  <c r="M146" i="56" a="1"/>
  <c r="M146" i="56" s="1"/>
  <c r="H145" i="56" s="1" a="1"/>
  <c r="H145" i="56" s="1"/>
  <c r="M147" i="56" a="1"/>
  <c r="M147" i="56" s="1"/>
  <c r="H146" i="56" s="1" a="1"/>
  <c r="H146" i="56" s="1"/>
  <c r="M148" i="56" a="1"/>
  <c r="M148" i="56" s="1"/>
  <c r="H147" i="56" s="1" a="1"/>
  <c r="H147" i="56" s="1"/>
  <c r="M149" i="56" a="1"/>
  <c r="M149" i="56" s="1"/>
  <c r="H148" i="56" s="1" a="1"/>
  <c r="H148" i="56" s="1"/>
  <c r="M150" i="56" a="1"/>
  <c r="M150" i="56" s="1"/>
  <c r="H149" i="56" s="1" a="1"/>
  <c r="H149" i="56" s="1"/>
  <c r="M151" i="56" a="1"/>
  <c r="M151" i="56" s="1"/>
  <c r="H150" i="56" s="1" a="1"/>
  <c r="H150" i="56" s="1"/>
  <c r="M152" i="56" a="1"/>
  <c r="M152" i="56" s="1"/>
  <c r="H151" i="56" s="1" a="1"/>
  <c r="H151" i="56" s="1"/>
  <c r="M153" i="56" a="1"/>
  <c r="M153" i="56" s="1"/>
  <c r="H152" i="56" s="1" a="1"/>
  <c r="H152" i="56" s="1"/>
  <c r="M154" i="56" a="1"/>
  <c r="M154" i="56" s="1"/>
  <c r="H153" i="56" s="1" a="1"/>
  <c r="H153" i="56" s="1"/>
  <c r="M155" i="56" a="1"/>
  <c r="M155" i="56" s="1"/>
  <c r="H154" i="56" s="1" a="1"/>
  <c r="H154" i="56" s="1"/>
  <c r="M156" i="56" a="1"/>
  <c r="M156" i="56" s="1"/>
  <c r="H155" i="56" s="1" a="1"/>
  <c r="H155" i="56" s="1"/>
  <c r="M157" i="56" a="1"/>
  <c r="M157" i="56" s="1"/>
  <c r="H156" i="56" s="1" a="1"/>
  <c r="H156" i="56" s="1"/>
  <c r="M158" i="56" a="1"/>
  <c r="M158" i="56" s="1"/>
  <c r="H157" i="56" s="1" a="1"/>
  <c r="H157" i="56" s="1"/>
  <c r="M159" i="56" a="1"/>
  <c r="M159" i="56" s="1"/>
  <c r="H158" i="56" s="1" a="1"/>
  <c r="H158" i="56" s="1"/>
  <c r="M160" i="56" a="1"/>
  <c r="M160" i="56" s="1"/>
  <c r="H159" i="56" s="1" a="1"/>
  <c r="H159" i="56" s="1"/>
  <c r="M161" i="56" a="1"/>
  <c r="M161" i="56" s="1"/>
  <c r="H160" i="56" s="1" a="1"/>
  <c r="H160" i="56" s="1"/>
  <c r="M162" i="56" a="1"/>
  <c r="M162" i="56" s="1"/>
  <c r="H161" i="56" s="1" a="1"/>
  <c r="H161" i="56" s="1"/>
  <c r="M163" i="56" a="1"/>
  <c r="M163" i="56" s="1"/>
  <c r="H162" i="56" s="1" a="1"/>
  <c r="H162" i="56" s="1"/>
  <c r="M164" i="56" a="1"/>
  <c r="M164" i="56" s="1"/>
  <c r="H163" i="56" s="1" a="1"/>
  <c r="H163" i="56" s="1"/>
  <c r="M165" i="56" a="1"/>
  <c r="M165" i="56" s="1"/>
  <c r="H164" i="56" s="1" a="1"/>
  <c r="H164" i="56" s="1"/>
  <c r="M166" i="56" a="1"/>
  <c r="M166" i="56" s="1"/>
  <c r="H165" i="56" s="1" a="1"/>
  <c r="H165" i="56" s="1"/>
  <c r="M167" i="56" a="1"/>
  <c r="M167" i="56" s="1"/>
  <c r="H166" i="56" s="1" a="1"/>
  <c r="H166" i="56" s="1"/>
  <c r="M168" i="56" a="1"/>
  <c r="M168" i="56" s="1"/>
  <c r="H167" i="56" s="1" a="1"/>
  <c r="H167" i="56" s="1"/>
  <c r="M169" i="56" a="1"/>
  <c r="M169" i="56" s="1"/>
  <c r="H168" i="56" s="1" a="1"/>
  <c r="H168" i="56" s="1"/>
  <c r="M170" i="56" a="1"/>
  <c r="M170" i="56" s="1"/>
  <c r="H169" i="56" s="1" a="1"/>
  <c r="H169" i="56" s="1"/>
  <c r="M171" i="56" a="1"/>
  <c r="M171" i="56" s="1"/>
  <c r="H170" i="56" s="1" a="1"/>
  <c r="H170" i="56" s="1"/>
  <c r="M172" i="56" a="1"/>
  <c r="M172" i="56" s="1"/>
  <c r="H171" i="56" s="1" a="1"/>
  <c r="H171" i="56" s="1"/>
  <c r="M173" i="56" a="1"/>
  <c r="M173" i="56" s="1"/>
  <c r="H172" i="56" s="1" a="1"/>
  <c r="H172" i="56" s="1"/>
  <c r="M174" i="56" a="1"/>
  <c r="M174" i="56" s="1"/>
  <c r="H173" i="56" s="1" a="1"/>
  <c r="H173" i="56" s="1"/>
  <c r="M175" i="56" a="1"/>
  <c r="M175" i="56" s="1"/>
  <c r="H174" i="56" s="1" a="1"/>
  <c r="H174" i="56" s="1"/>
  <c r="M176" i="56" a="1"/>
  <c r="M176" i="56" s="1"/>
  <c r="H175" i="56" s="1" a="1"/>
  <c r="H175" i="56" s="1"/>
  <c r="M177" i="56" a="1"/>
  <c r="M177" i="56" s="1"/>
  <c r="H176" i="56" s="1" a="1"/>
  <c r="H176" i="56" s="1"/>
  <c r="M178" i="56" a="1"/>
  <c r="M178" i="56" s="1"/>
  <c r="H177" i="56" s="1" a="1"/>
  <c r="H177" i="56" s="1"/>
  <c r="M179" i="56" a="1"/>
  <c r="M179" i="56" s="1"/>
  <c r="H178" i="56" s="1" a="1"/>
  <c r="H178" i="56" s="1"/>
  <c r="M180" i="56" a="1"/>
  <c r="M180" i="56" s="1"/>
  <c r="H179" i="56" s="1" a="1"/>
  <c r="H179" i="56" s="1"/>
  <c r="M181" i="56" a="1"/>
  <c r="M181" i="56" s="1"/>
  <c r="H180" i="56" s="1" a="1"/>
  <c r="H180" i="56" s="1"/>
  <c r="M182" i="56" a="1"/>
  <c r="M182" i="56" s="1"/>
  <c r="H181" i="56" s="1" a="1"/>
  <c r="H181" i="56" s="1"/>
  <c r="M183" i="56" a="1"/>
  <c r="M183" i="56" s="1"/>
  <c r="H182" i="56" s="1" a="1"/>
  <c r="H182" i="56" s="1"/>
  <c r="M184" i="56" a="1"/>
  <c r="M184" i="56" s="1"/>
  <c r="H183" i="56" s="1" a="1"/>
  <c r="H183" i="56" s="1"/>
  <c r="M185" i="56" a="1"/>
  <c r="M185" i="56" s="1"/>
  <c r="H184" i="56" s="1" a="1"/>
  <c r="H184" i="56" s="1"/>
  <c r="M186" i="56" a="1"/>
  <c r="M186" i="56" s="1"/>
  <c r="H185" i="56" s="1" a="1"/>
  <c r="H185" i="56" s="1"/>
  <c r="M187" i="56" a="1"/>
  <c r="M187" i="56" s="1"/>
  <c r="H186" i="56" s="1" a="1"/>
  <c r="H186" i="56" s="1"/>
  <c r="M188" i="56" a="1"/>
  <c r="M188" i="56" s="1"/>
  <c r="H187" i="56" s="1" a="1"/>
  <c r="H187" i="56" s="1"/>
  <c r="M189" i="56" a="1"/>
  <c r="M189" i="56" s="1"/>
  <c r="H188" i="56" s="1" a="1"/>
  <c r="H188" i="56" s="1"/>
  <c r="M190" i="56" a="1"/>
  <c r="M190" i="56" s="1"/>
  <c r="H189" i="56" s="1" a="1"/>
  <c r="H189" i="56" s="1"/>
  <c r="M191" i="56" a="1"/>
  <c r="M191" i="56" s="1"/>
  <c r="H190" i="56" s="1" a="1"/>
  <c r="H190" i="56" s="1"/>
  <c r="M192" i="56" a="1"/>
  <c r="M192" i="56" s="1"/>
  <c r="H191" i="56" s="1" a="1"/>
  <c r="H191" i="56" s="1"/>
  <c r="M193" i="56" a="1"/>
  <c r="M193" i="56" s="1"/>
  <c r="H192" i="56" s="1" a="1"/>
  <c r="H192" i="56" s="1"/>
  <c r="M194" i="56" a="1"/>
  <c r="M194" i="56" s="1"/>
  <c r="H193" i="56" s="1" a="1"/>
  <c r="H193" i="56" s="1"/>
  <c r="M195" i="56" a="1"/>
  <c r="M195" i="56" s="1"/>
  <c r="H194" i="56" s="1" a="1"/>
  <c r="H194" i="56" s="1"/>
  <c r="M196" i="56" a="1"/>
  <c r="M196" i="56" s="1"/>
  <c r="H195" i="56" s="1" a="1"/>
  <c r="H195" i="56" s="1"/>
  <c r="M197" i="56" a="1"/>
  <c r="M197" i="56" s="1"/>
  <c r="H196" i="56" s="1" a="1"/>
  <c r="H196" i="56" s="1"/>
  <c r="M198" i="56" a="1"/>
  <c r="M198" i="56" s="1"/>
  <c r="H197" i="56" s="1" a="1"/>
  <c r="H197" i="56" s="1"/>
  <c r="M199" i="56" a="1"/>
  <c r="M199" i="56" s="1"/>
  <c r="H198" i="56" s="1" a="1"/>
  <c r="H198" i="56" s="1"/>
  <c r="M200" i="56" a="1"/>
  <c r="M200" i="56" s="1"/>
  <c r="H199" i="56" s="1" a="1"/>
  <c r="H199" i="56" s="1"/>
  <c r="M201" i="56" a="1"/>
  <c r="M201" i="56" s="1"/>
  <c r="H200" i="56" s="1" a="1"/>
  <c r="H200" i="56" s="1"/>
  <c r="M202" i="56" a="1"/>
  <c r="M202" i="56" s="1"/>
  <c r="H201" i="56" s="1" a="1"/>
  <c r="H201" i="56" s="1"/>
  <c r="M203" i="56" a="1"/>
  <c r="M203" i="56" s="1"/>
  <c r="H202" i="56" s="1" a="1"/>
  <c r="H202" i="56" s="1"/>
  <c r="M204" i="56" a="1"/>
  <c r="M204" i="56" s="1"/>
  <c r="H203" i="56" s="1" a="1"/>
  <c r="H203" i="56" s="1"/>
  <c r="M205" i="56" a="1"/>
  <c r="M205" i="56" s="1"/>
  <c r="H204" i="56" s="1" a="1"/>
  <c r="H204" i="56" s="1"/>
  <c r="M206" i="56" a="1"/>
  <c r="M206" i="56" s="1"/>
  <c r="H205" i="56" s="1" a="1"/>
  <c r="H205" i="56" s="1"/>
  <c r="M207" i="56" a="1"/>
  <c r="M207" i="56" s="1"/>
  <c r="H206" i="56" s="1" a="1"/>
  <c r="H206" i="56" s="1"/>
  <c r="M208" i="56" a="1"/>
  <c r="M208" i="56" s="1"/>
  <c r="H207" i="56" s="1" a="1"/>
  <c r="H207" i="56" s="1"/>
  <c r="M209" i="56" a="1"/>
  <c r="M209" i="56" s="1"/>
  <c r="H208" i="56" s="1" a="1"/>
  <c r="H208" i="56" s="1"/>
  <c r="M210" i="56" a="1"/>
  <c r="M210" i="56" s="1"/>
  <c r="H209" i="56" s="1" a="1"/>
  <c r="H209" i="56" s="1"/>
  <c r="M211" i="56" a="1"/>
  <c r="M211" i="56" s="1"/>
  <c r="H210" i="56" s="1" a="1"/>
  <c r="H210" i="56" s="1"/>
  <c r="M212" i="56" a="1"/>
  <c r="M212" i="56" s="1"/>
  <c r="H211" i="56" s="1" a="1"/>
  <c r="H211" i="56" s="1"/>
  <c r="M213" i="56" a="1"/>
  <c r="M213" i="56" s="1"/>
  <c r="H212" i="56" s="1" a="1"/>
  <c r="H212" i="56" s="1"/>
  <c r="M214" i="56" a="1"/>
  <c r="M214" i="56" s="1"/>
  <c r="H213" i="56" s="1" a="1"/>
  <c r="H213" i="56" s="1"/>
  <c r="M215" i="56" a="1"/>
  <c r="M215" i="56" s="1"/>
  <c r="H214" i="56" s="1" a="1"/>
  <c r="H214" i="56" s="1"/>
  <c r="M216" i="56" a="1"/>
  <c r="M216" i="56" s="1"/>
  <c r="H215" i="56" s="1" a="1"/>
  <c r="H215" i="56" s="1"/>
  <c r="M217" i="56" a="1"/>
  <c r="M217" i="56" s="1"/>
  <c r="H216" i="56" s="1" a="1"/>
  <c r="H216" i="56" s="1"/>
  <c r="M218" i="56" a="1"/>
  <c r="M218" i="56" s="1"/>
  <c r="H217" i="56" s="1" a="1"/>
  <c r="H217" i="56" s="1"/>
  <c r="M219" i="56" a="1"/>
  <c r="M219" i="56" s="1"/>
  <c r="H218" i="56" s="1" a="1"/>
  <c r="H218" i="56" s="1"/>
  <c r="M220" i="56" a="1"/>
  <c r="M220" i="56" s="1"/>
  <c r="H219" i="56" s="1" a="1"/>
  <c r="H219" i="56" s="1"/>
  <c r="M221" i="56" a="1"/>
  <c r="M221" i="56" s="1"/>
  <c r="H220" i="56" s="1" a="1"/>
  <c r="H220" i="56" s="1"/>
  <c r="M222" i="56" a="1"/>
  <c r="M222" i="56" s="1"/>
  <c r="H221" i="56" s="1" a="1"/>
  <c r="H221" i="56" s="1"/>
  <c r="M223" i="56" a="1"/>
  <c r="M223" i="56" s="1"/>
  <c r="H222" i="56" s="1" a="1"/>
  <c r="H222" i="56" s="1"/>
  <c r="M224" i="56" a="1"/>
  <c r="M224" i="56" s="1"/>
  <c r="H223" i="56" s="1" a="1"/>
  <c r="H223" i="56" s="1"/>
  <c r="M225" i="56" a="1"/>
  <c r="M225" i="56" s="1"/>
  <c r="H224" i="56" s="1" a="1"/>
  <c r="H224" i="56" s="1"/>
  <c r="M226" i="56" a="1"/>
  <c r="M226" i="56" s="1"/>
  <c r="H225" i="56" s="1" a="1"/>
  <c r="H225" i="56" s="1"/>
  <c r="M227" i="56" a="1"/>
  <c r="M227" i="56" s="1"/>
  <c r="H226" i="56" s="1" a="1"/>
  <c r="H226" i="56" s="1"/>
  <c r="M228" i="56" a="1"/>
  <c r="M228" i="56" s="1"/>
  <c r="H227" i="56" s="1" a="1"/>
  <c r="H227" i="56" s="1"/>
  <c r="M229" i="56" a="1"/>
  <c r="M229" i="56" s="1"/>
  <c r="H228" i="56" s="1" a="1"/>
  <c r="H228" i="56" s="1"/>
  <c r="M230" i="56" a="1"/>
  <c r="M230" i="56" s="1"/>
  <c r="H229" i="56" s="1" a="1"/>
  <c r="H229" i="56" s="1"/>
  <c r="M231" i="56" a="1"/>
  <c r="M231" i="56" s="1"/>
  <c r="H230" i="56" s="1" a="1"/>
  <c r="H230" i="56" s="1"/>
  <c r="M232" i="56" a="1"/>
  <c r="M232" i="56" s="1"/>
  <c r="H231" i="56" s="1" a="1"/>
  <c r="H231" i="56" s="1"/>
  <c r="M233" i="56" a="1"/>
  <c r="M233" i="56" s="1"/>
  <c r="H232" i="56" s="1" a="1"/>
  <c r="H232" i="56" s="1"/>
  <c r="M234" i="56" a="1"/>
  <c r="M234" i="56" s="1"/>
  <c r="H233" i="56" s="1" a="1"/>
  <c r="H233" i="56" s="1"/>
  <c r="M235" i="56" a="1"/>
  <c r="M235" i="56" s="1"/>
  <c r="H234" i="56" s="1" a="1"/>
  <c r="H234" i="56" s="1"/>
  <c r="M236" i="56" a="1"/>
  <c r="M236" i="56" s="1"/>
  <c r="H235" i="56" s="1" a="1"/>
  <c r="H235" i="56" s="1"/>
  <c r="M237" i="56" a="1"/>
  <c r="M237" i="56" s="1"/>
  <c r="H236" i="56" s="1" a="1"/>
  <c r="H236" i="56" s="1"/>
  <c r="M238" i="56" a="1"/>
  <c r="M238" i="56" s="1"/>
  <c r="H237" i="56" s="1" a="1"/>
  <c r="H237" i="56" s="1"/>
  <c r="M239" i="56" a="1"/>
  <c r="M239" i="56" s="1"/>
  <c r="H238" i="56" s="1" a="1"/>
  <c r="H238" i="56" s="1"/>
  <c r="M240" i="56" a="1"/>
  <c r="M240" i="56" s="1"/>
  <c r="H239" i="56" s="1" a="1"/>
  <c r="H239" i="56" s="1"/>
  <c r="M241" i="56" a="1"/>
  <c r="M241" i="56" s="1"/>
  <c r="H240" i="56" s="1" a="1"/>
  <c r="H240" i="56" s="1"/>
  <c r="M242" i="56" a="1"/>
  <c r="M242" i="56" s="1"/>
  <c r="H241" i="56" s="1" a="1"/>
  <c r="H241" i="56" s="1"/>
  <c r="M243" i="56" a="1"/>
  <c r="M243" i="56" s="1"/>
  <c r="H242" i="56" s="1" a="1"/>
  <c r="H242" i="56" s="1"/>
  <c r="M244" i="56" a="1"/>
  <c r="M244" i="56" s="1"/>
  <c r="H243" i="56" s="1" a="1"/>
  <c r="H243" i="56" s="1"/>
  <c r="M245" i="56" a="1"/>
  <c r="M245" i="56" s="1"/>
  <c r="H244" i="56" s="1" a="1"/>
  <c r="H244" i="56" s="1"/>
  <c r="M246" i="56" a="1"/>
  <c r="M246" i="56" s="1"/>
  <c r="H245" i="56" s="1" a="1"/>
  <c r="H245" i="56" s="1"/>
  <c r="M247" i="56" a="1"/>
  <c r="M247" i="56" s="1"/>
  <c r="H246" i="56" s="1" a="1"/>
  <c r="H246" i="56" s="1"/>
  <c r="M248" i="56" a="1"/>
  <c r="M248" i="56" s="1"/>
  <c r="H247" i="56" s="1" a="1"/>
  <c r="H247" i="56" s="1"/>
  <c r="M249" i="56" a="1"/>
  <c r="M249" i="56" s="1"/>
  <c r="H248" i="56" s="1" a="1"/>
  <c r="H248" i="56" s="1"/>
  <c r="M250" i="56" a="1"/>
  <c r="M250" i="56" s="1"/>
  <c r="H249" i="56" s="1" a="1"/>
  <c r="H249" i="56" s="1"/>
  <c r="M251" i="56" a="1"/>
  <c r="M251" i="56" s="1"/>
  <c r="H250" i="56" s="1" a="1"/>
  <c r="H250" i="56" s="1"/>
  <c r="M252" i="56" a="1"/>
  <c r="M252" i="56" s="1"/>
  <c r="H251" i="56" s="1" a="1"/>
  <c r="H251" i="56" s="1"/>
  <c r="M253" i="56" a="1"/>
  <c r="M253" i="56" s="1"/>
  <c r="H252" i="56" s="1" a="1"/>
  <c r="H252" i="56" s="1"/>
  <c r="M254" i="56" a="1"/>
  <c r="M254" i="56" s="1"/>
  <c r="H253" i="56" s="1" a="1"/>
  <c r="H253" i="56" s="1"/>
  <c r="M255" i="56" a="1"/>
  <c r="M255" i="56" s="1"/>
  <c r="H254" i="56" s="1" a="1"/>
  <c r="H254" i="56" s="1"/>
  <c r="M256" i="56" a="1"/>
  <c r="M256" i="56" s="1"/>
  <c r="H255" i="56" s="1" a="1"/>
  <c r="H255" i="56" s="1"/>
  <c r="M257" i="56" a="1"/>
  <c r="M257" i="56" s="1"/>
  <c r="H256" i="56" s="1" a="1"/>
  <c r="H256" i="56" s="1"/>
  <c r="M258" i="56" a="1"/>
  <c r="M258" i="56" s="1"/>
  <c r="H257" i="56" s="1" a="1"/>
  <c r="H257" i="56" s="1"/>
  <c r="M259" i="56" a="1"/>
  <c r="M259" i="56" s="1"/>
  <c r="H258" i="56" s="1" a="1"/>
  <c r="H258" i="56" s="1"/>
  <c r="M260" i="56" a="1"/>
  <c r="M260" i="56" s="1"/>
  <c r="H259" i="56" s="1" a="1"/>
  <c r="H259" i="56" s="1"/>
  <c r="M261" i="56" a="1"/>
  <c r="M261" i="56" s="1"/>
  <c r="H260" i="56" s="1" a="1"/>
  <c r="H260" i="56" s="1"/>
  <c r="M262" i="56" a="1"/>
  <c r="M262" i="56" s="1"/>
  <c r="H261" i="56" s="1" a="1"/>
  <c r="H261" i="56" s="1"/>
  <c r="M263" i="56" a="1"/>
  <c r="M263" i="56" s="1"/>
  <c r="H262" i="56" s="1" a="1"/>
  <c r="H262" i="56" s="1"/>
  <c r="M264" i="56" a="1"/>
  <c r="M264" i="56" s="1"/>
  <c r="H263" i="56" s="1" a="1"/>
  <c r="H263" i="56" s="1"/>
  <c r="M265" i="56" a="1"/>
  <c r="M265" i="56" s="1"/>
  <c r="H264" i="56" s="1" a="1"/>
  <c r="H264" i="56" s="1"/>
  <c r="M266" i="56" a="1"/>
  <c r="M266" i="56" s="1"/>
  <c r="H265" i="56" s="1" a="1"/>
  <c r="H265" i="56" s="1"/>
  <c r="M267" i="56" a="1"/>
  <c r="M267" i="56" s="1"/>
  <c r="H266" i="56" s="1" a="1"/>
  <c r="H266" i="56" s="1"/>
  <c r="M268" i="56" a="1"/>
  <c r="M268" i="56" s="1"/>
  <c r="H267" i="56" s="1" a="1"/>
  <c r="H267" i="56" s="1"/>
  <c r="M269" i="56" a="1"/>
  <c r="M269" i="56" s="1"/>
  <c r="H268" i="56" s="1" a="1"/>
  <c r="H268" i="56" s="1"/>
  <c r="M270" i="56" a="1"/>
  <c r="M270" i="56" s="1"/>
  <c r="H269" i="56" s="1" a="1"/>
  <c r="H269" i="56" s="1"/>
  <c r="M271" i="56" a="1"/>
  <c r="M271" i="56" s="1"/>
  <c r="H270" i="56" s="1" a="1"/>
  <c r="H270" i="56" s="1"/>
  <c r="M272" i="56" a="1"/>
  <c r="M272" i="56" s="1"/>
  <c r="H271" i="56" s="1" a="1"/>
  <c r="H271" i="56" s="1"/>
  <c r="M273" i="56" a="1"/>
  <c r="M273" i="56" s="1"/>
  <c r="H272" i="56" s="1" a="1"/>
  <c r="H272" i="56" s="1"/>
  <c r="M274" i="56" a="1"/>
  <c r="M274" i="56" s="1"/>
  <c r="H273" i="56" s="1" a="1"/>
  <c r="H273" i="56" s="1"/>
  <c r="M275" i="56" a="1"/>
  <c r="M275" i="56" s="1"/>
  <c r="H274" i="56" s="1" a="1"/>
  <c r="H274" i="56" s="1"/>
  <c r="M276" i="56" a="1"/>
  <c r="M276" i="56" s="1"/>
  <c r="H275" i="56" s="1" a="1"/>
  <c r="H275" i="56" s="1"/>
  <c r="M277" i="56" a="1"/>
  <c r="M277" i="56" s="1"/>
  <c r="H276" i="56" s="1" a="1"/>
  <c r="H276" i="56" s="1"/>
  <c r="M278" i="56" a="1"/>
  <c r="M278" i="56" s="1"/>
  <c r="H277" i="56" s="1" a="1"/>
  <c r="H277" i="56" s="1"/>
  <c r="M279" i="56" a="1"/>
  <c r="M279" i="56" s="1"/>
  <c r="H278" i="56" s="1" a="1"/>
  <c r="H278" i="56" s="1"/>
  <c r="M280" i="56" a="1"/>
  <c r="M280" i="56" s="1"/>
  <c r="H279" i="56" s="1" a="1"/>
  <c r="H279" i="56" s="1"/>
  <c r="M281" i="56" a="1"/>
  <c r="M281" i="56" s="1"/>
  <c r="H280" i="56" s="1" a="1"/>
  <c r="H280" i="56" s="1"/>
  <c r="M282" i="56" a="1"/>
  <c r="M282" i="56" s="1"/>
  <c r="H281" i="56" s="1" a="1"/>
  <c r="H281" i="56" s="1"/>
  <c r="M283" i="56" a="1"/>
  <c r="M283" i="56" s="1"/>
  <c r="H282" i="56" s="1" a="1"/>
  <c r="H282" i="56" s="1"/>
  <c r="M284" i="56" a="1"/>
  <c r="M284" i="56" s="1"/>
  <c r="H283" i="56" s="1" a="1"/>
  <c r="H283" i="56" s="1"/>
  <c r="M285" i="56" a="1"/>
  <c r="M285" i="56" s="1"/>
  <c r="H284" i="56" s="1" a="1"/>
  <c r="H284" i="56" s="1"/>
  <c r="M286" i="56" a="1"/>
  <c r="M286" i="56" s="1"/>
  <c r="H285" i="56" s="1" a="1"/>
  <c r="H285" i="56" s="1"/>
  <c r="M287" i="56" a="1"/>
  <c r="M287" i="56" s="1"/>
  <c r="H286" i="56" s="1" a="1"/>
  <c r="H286" i="56" s="1"/>
  <c r="M288" i="56" a="1"/>
  <c r="M288" i="56" s="1"/>
  <c r="H287" i="56" s="1" a="1"/>
  <c r="H287" i="56" s="1"/>
  <c r="M289" i="56" a="1"/>
  <c r="M289" i="56" s="1"/>
  <c r="H288" i="56" s="1" a="1"/>
  <c r="H288" i="56" s="1"/>
  <c r="M290" i="56" a="1"/>
  <c r="M290" i="56" s="1"/>
  <c r="H289" i="56" s="1" a="1"/>
  <c r="H289" i="56" s="1"/>
  <c r="M291" i="56" a="1"/>
  <c r="M291" i="56" s="1"/>
  <c r="H290" i="56" s="1" a="1"/>
  <c r="H290" i="56" s="1"/>
  <c r="M292" i="56" a="1"/>
  <c r="M292" i="56" s="1"/>
  <c r="H291" i="56" s="1" a="1"/>
  <c r="H291" i="56" s="1"/>
  <c r="M293" i="56" a="1"/>
  <c r="M293" i="56" s="1"/>
  <c r="H292" i="56" s="1" a="1"/>
  <c r="H292" i="56" s="1"/>
  <c r="M294" i="56" a="1"/>
  <c r="M294" i="56" s="1"/>
  <c r="H293" i="56" s="1" a="1"/>
  <c r="H293" i="56" s="1"/>
  <c r="M295" i="56" a="1"/>
  <c r="M295" i="56" s="1"/>
  <c r="H294" i="56" s="1" a="1"/>
  <c r="H294" i="56" s="1"/>
  <c r="M296" i="56" a="1"/>
  <c r="M296" i="56" s="1"/>
  <c r="H295" i="56" s="1" a="1"/>
  <c r="H295" i="56" s="1"/>
  <c r="M297" i="56" a="1"/>
  <c r="M297" i="56" s="1"/>
  <c r="H296" i="56" s="1" a="1"/>
  <c r="H296" i="56" s="1"/>
  <c r="M298" i="56" a="1"/>
  <c r="M298" i="56" s="1"/>
  <c r="H297" i="56" s="1" a="1"/>
  <c r="H297" i="56" s="1"/>
  <c r="M299" i="56" a="1"/>
  <c r="M299" i="56" s="1"/>
  <c r="H298" i="56" s="1" a="1"/>
  <c r="H298" i="56" s="1"/>
  <c r="M300" i="56" a="1"/>
  <c r="M300" i="56" s="1"/>
  <c r="H299" i="56" s="1" a="1"/>
  <c r="H299" i="56" s="1"/>
  <c r="M301" i="56" a="1"/>
  <c r="M301" i="56" s="1"/>
  <c r="H300" i="56" s="1" a="1"/>
  <c r="H300" i="56" s="1"/>
  <c r="M302" i="56" a="1"/>
  <c r="M302" i="56" s="1"/>
  <c r="H301" i="56" s="1" a="1"/>
  <c r="H301" i="56" s="1"/>
  <c r="M303" i="56" a="1"/>
  <c r="M303" i="56" s="1"/>
  <c r="H302" i="56" s="1" a="1"/>
  <c r="H302" i="56" s="1"/>
  <c r="M304" i="56" a="1"/>
  <c r="M304" i="56" s="1"/>
  <c r="H303" i="56" s="1" a="1"/>
  <c r="H303" i="56" s="1"/>
  <c r="M305" i="56" a="1"/>
  <c r="M305" i="56" s="1"/>
  <c r="H304" i="56" s="1" a="1"/>
  <c r="H304" i="56" s="1"/>
  <c r="M306" i="56" a="1"/>
  <c r="M306" i="56" s="1"/>
  <c r="H305" i="56" s="1" a="1"/>
  <c r="H305" i="56" s="1"/>
  <c r="M307" i="56" a="1"/>
  <c r="M307" i="56" s="1"/>
  <c r="H306" i="56" s="1" a="1"/>
  <c r="H306" i="56" s="1"/>
  <c r="M308" i="56" a="1"/>
  <c r="M308" i="56" s="1"/>
  <c r="H307" i="56" s="1" a="1"/>
  <c r="H307" i="56" s="1"/>
  <c r="M309" i="56" a="1"/>
  <c r="M309" i="56" s="1"/>
  <c r="H308" i="56" s="1" a="1"/>
  <c r="H308" i="56" s="1"/>
  <c r="M310" i="56" a="1"/>
  <c r="M310" i="56" s="1"/>
  <c r="H309" i="56" s="1" a="1"/>
  <c r="H309" i="56" s="1"/>
  <c r="M311" i="56" a="1"/>
  <c r="M311" i="56" s="1"/>
  <c r="H310" i="56" s="1" a="1"/>
  <c r="H310" i="56" s="1"/>
  <c r="M312" i="56" a="1"/>
  <c r="M312" i="56" s="1"/>
  <c r="H311" i="56" s="1" a="1"/>
  <c r="H311" i="56" s="1"/>
  <c r="M313" i="56" a="1"/>
  <c r="M313" i="56" s="1"/>
  <c r="H312" i="56" s="1" a="1"/>
  <c r="H312" i="56" s="1"/>
  <c r="M314" i="56" a="1"/>
  <c r="M314" i="56" s="1"/>
  <c r="H313" i="56" s="1" a="1"/>
  <c r="H313" i="56" s="1"/>
  <c r="M315" i="56" a="1"/>
  <c r="M315" i="56" s="1"/>
  <c r="H314" i="56" s="1" a="1"/>
  <c r="H314" i="56" s="1"/>
  <c r="M316" i="56" a="1"/>
  <c r="M316" i="56" s="1"/>
  <c r="H315" i="56" s="1" a="1"/>
  <c r="H315" i="56" s="1"/>
  <c r="M317" i="56" a="1"/>
  <c r="M317" i="56" s="1"/>
  <c r="H316" i="56" s="1" a="1"/>
  <c r="H316" i="56" s="1"/>
  <c r="M318" i="56" a="1"/>
  <c r="M318" i="56" s="1"/>
  <c r="H317" i="56" s="1" a="1"/>
  <c r="H317" i="56" s="1"/>
  <c r="M319" i="56" a="1"/>
  <c r="M319" i="56" s="1"/>
  <c r="H318" i="56" s="1" a="1"/>
  <c r="H318" i="56" s="1"/>
  <c r="M320" i="56" a="1"/>
  <c r="M320" i="56" s="1"/>
  <c r="H319" i="56" s="1" a="1"/>
  <c r="H319" i="56" s="1"/>
  <c r="M321" i="56" a="1"/>
  <c r="M321" i="56" s="1"/>
  <c r="H320" i="56" s="1" a="1"/>
  <c r="H320" i="56" s="1"/>
  <c r="M322" i="56" a="1"/>
  <c r="M322" i="56" s="1"/>
  <c r="H321" i="56" s="1" a="1"/>
  <c r="H321" i="56" s="1"/>
  <c r="M323" i="56" a="1"/>
  <c r="M323" i="56" s="1"/>
  <c r="H322" i="56" s="1" a="1"/>
  <c r="H322" i="56" s="1"/>
  <c r="M324" i="56" a="1"/>
  <c r="M324" i="56" s="1"/>
  <c r="H323" i="56" s="1" a="1"/>
  <c r="H323" i="56" s="1"/>
  <c r="M325" i="56" a="1"/>
  <c r="M325" i="56" s="1"/>
  <c r="H324" i="56" s="1" a="1"/>
  <c r="H324" i="56" s="1"/>
  <c r="M326" i="56" a="1"/>
  <c r="M326" i="56" s="1"/>
  <c r="H325" i="56" s="1" a="1"/>
  <c r="H325" i="56" s="1"/>
  <c r="M327" i="56" a="1"/>
  <c r="M327" i="56" s="1"/>
  <c r="H326" i="56" s="1" a="1"/>
  <c r="H326" i="56" s="1"/>
  <c r="M328" i="56" a="1"/>
  <c r="M328" i="56" s="1"/>
  <c r="H327" i="56" s="1" a="1"/>
  <c r="H327" i="56" s="1"/>
  <c r="M329" i="56" a="1"/>
  <c r="M329" i="56" s="1"/>
  <c r="H328" i="56" s="1" a="1"/>
  <c r="H328" i="56" s="1"/>
  <c r="M330" i="56" a="1"/>
  <c r="M330" i="56" s="1"/>
  <c r="H329" i="56" s="1" a="1"/>
  <c r="H329" i="56" s="1"/>
  <c r="M331" i="56" a="1"/>
  <c r="M331" i="56" s="1"/>
  <c r="H330" i="56" s="1" a="1"/>
  <c r="H330" i="56" s="1"/>
  <c r="M332" i="56" a="1"/>
  <c r="M332" i="56" s="1"/>
  <c r="H331" i="56" s="1" a="1"/>
  <c r="H331" i="56" s="1"/>
  <c r="M333" i="56" a="1"/>
  <c r="M333" i="56" s="1"/>
  <c r="H332" i="56" s="1" a="1"/>
  <c r="H332" i="56" s="1"/>
  <c r="M334" i="56" a="1"/>
  <c r="M334" i="56" s="1"/>
  <c r="H333" i="56" s="1" a="1"/>
  <c r="H333" i="56" s="1"/>
  <c r="M335" i="56" a="1"/>
  <c r="M335" i="56" s="1"/>
  <c r="H334" i="56" s="1" a="1"/>
  <c r="H334" i="56" s="1"/>
  <c r="M336" i="56" a="1"/>
  <c r="M336" i="56" s="1"/>
  <c r="H335" i="56" s="1" a="1"/>
  <c r="H335" i="56" s="1"/>
  <c r="M337" i="56" a="1"/>
  <c r="M337" i="56" s="1"/>
  <c r="H336" i="56" s="1" a="1"/>
  <c r="H336" i="56" s="1"/>
  <c r="M338" i="56" a="1"/>
  <c r="M338" i="56" s="1"/>
  <c r="H337" i="56" s="1" a="1"/>
  <c r="H337" i="56" s="1"/>
  <c r="M339" i="56" a="1"/>
  <c r="M339" i="56" s="1"/>
  <c r="H338" i="56" s="1" a="1"/>
  <c r="H338" i="56" s="1"/>
  <c r="M340" i="56" a="1"/>
  <c r="M340" i="56" s="1"/>
  <c r="H339" i="56" s="1" a="1"/>
  <c r="H339" i="56" s="1"/>
  <c r="M341" i="56" a="1"/>
  <c r="M341" i="56" s="1"/>
  <c r="H340" i="56" s="1" a="1"/>
  <c r="H340" i="56" s="1"/>
  <c r="M342" i="56" a="1"/>
  <c r="M342" i="56" s="1"/>
  <c r="H341" i="56" s="1" a="1"/>
  <c r="H341" i="56" s="1"/>
  <c r="M343" i="56" a="1"/>
  <c r="M343" i="56" s="1"/>
  <c r="H342" i="56" s="1" a="1"/>
  <c r="H342" i="56" s="1"/>
  <c r="M344" i="56" a="1"/>
  <c r="M344" i="56" s="1"/>
  <c r="H343" i="56" s="1" a="1"/>
  <c r="H343" i="56" s="1"/>
  <c r="M345" i="56" a="1"/>
  <c r="M345" i="56" s="1"/>
  <c r="H344" i="56" s="1" a="1"/>
  <c r="H344" i="56" s="1"/>
  <c r="M346" i="56" a="1"/>
  <c r="M346" i="56" s="1"/>
  <c r="H345" i="56" s="1" a="1"/>
  <c r="H345" i="56" s="1"/>
  <c r="M347" i="56" a="1"/>
  <c r="M347" i="56" s="1"/>
  <c r="H346" i="56" s="1" a="1"/>
  <c r="H346" i="56" s="1"/>
  <c r="M348" i="56" a="1"/>
  <c r="M348" i="56" s="1"/>
  <c r="H347" i="56" s="1" a="1"/>
  <c r="H347" i="56" s="1"/>
  <c r="M349" i="56" a="1"/>
  <c r="M349" i="56" s="1"/>
  <c r="H348" i="56" s="1" a="1"/>
  <c r="H348" i="56" s="1"/>
  <c r="M350" i="56" a="1"/>
  <c r="M350" i="56" s="1"/>
  <c r="H349" i="56" s="1" a="1"/>
  <c r="H349" i="56" s="1"/>
  <c r="M351" i="56" a="1"/>
  <c r="M351" i="56" s="1"/>
  <c r="H350" i="56" s="1" a="1"/>
  <c r="H350" i="56" s="1"/>
  <c r="M352" i="56" a="1"/>
  <c r="M352" i="56" s="1"/>
  <c r="H351" i="56" s="1" a="1"/>
  <c r="H351" i="56" s="1"/>
  <c r="M353" i="56" a="1"/>
  <c r="M353" i="56" s="1"/>
  <c r="H352" i="56" s="1" a="1"/>
  <c r="H352" i="56" s="1"/>
  <c r="M354" i="56" a="1"/>
  <c r="M354" i="56" s="1"/>
  <c r="H353" i="56" s="1" a="1"/>
  <c r="H353" i="56" s="1"/>
  <c r="M355" i="56" a="1"/>
  <c r="M355" i="56" s="1"/>
  <c r="H354" i="56" s="1" a="1"/>
  <c r="H354" i="56" s="1"/>
  <c r="M356" i="56" a="1"/>
  <c r="M356" i="56" s="1"/>
  <c r="H355" i="56" s="1" a="1"/>
  <c r="H355" i="56" s="1"/>
  <c r="M357" i="56" a="1"/>
  <c r="M357" i="56" s="1"/>
  <c r="H356" i="56" s="1" a="1"/>
  <c r="H356" i="56" s="1"/>
  <c r="M358" i="56" a="1"/>
  <c r="M358" i="56" s="1"/>
  <c r="H357" i="56" s="1" a="1"/>
  <c r="H357" i="56" s="1"/>
  <c r="M359" i="56" a="1"/>
  <c r="M359" i="56" s="1"/>
  <c r="H358" i="56" s="1" a="1"/>
  <c r="H358" i="56" s="1"/>
  <c r="M360" i="56" a="1"/>
  <c r="M360" i="56" s="1"/>
  <c r="H359" i="56" s="1" a="1"/>
  <c r="H359" i="56" s="1"/>
  <c r="M361" i="56" a="1"/>
  <c r="M361" i="56" s="1"/>
  <c r="H360" i="56" s="1" a="1"/>
  <c r="H360" i="56" s="1"/>
  <c r="M362" i="56" a="1"/>
  <c r="M362" i="56" s="1"/>
  <c r="H361" i="56" s="1" a="1"/>
  <c r="H361" i="56" s="1"/>
  <c r="M363" i="56" a="1"/>
  <c r="M363" i="56" s="1"/>
  <c r="H362" i="56" s="1" a="1"/>
  <c r="H362" i="56" s="1"/>
  <c r="M364" i="56" a="1"/>
  <c r="M364" i="56" s="1"/>
  <c r="H363" i="56" s="1" a="1"/>
  <c r="H363" i="56" s="1"/>
  <c r="M365" i="56" a="1"/>
  <c r="M365" i="56" s="1"/>
  <c r="H364" i="56" s="1" a="1"/>
  <c r="H364" i="56" s="1"/>
  <c r="M366" i="56" a="1"/>
  <c r="M366" i="56" s="1"/>
  <c r="H365" i="56" s="1" a="1"/>
  <c r="H365" i="56" s="1"/>
  <c r="M367" i="56" a="1"/>
  <c r="M367" i="56" s="1"/>
  <c r="H366" i="56" s="1" a="1"/>
  <c r="H366" i="56" s="1"/>
  <c r="M368" i="56" a="1"/>
  <c r="M368" i="56" s="1"/>
  <c r="H367" i="56" s="1" a="1"/>
  <c r="H367" i="56" s="1"/>
  <c r="M369" i="56" a="1"/>
  <c r="M369" i="56" s="1"/>
  <c r="H368" i="56" s="1" a="1"/>
  <c r="H368" i="56" s="1"/>
  <c r="M370" i="56" a="1"/>
  <c r="M370" i="56" s="1"/>
  <c r="H369" i="56" s="1" a="1"/>
  <c r="H369" i="56" s="1"/>
  <c r="M371" i="56" a="1"/>
  <c r="M371" i="56" s="1"/>
  <c r="H370" i="56" s="1" a="1"/>
  <c r="H370" i="56" s="1"/>
  <c r="M372" i="56" a="1"/>
  <c r="M372" i="56" s="1"/>
  <c r="H371" i="56" s="1" a="1"/>
  <c r="H371" i="56" s="1"/>
  <c r="M373" i="56" a="1"/>
  <c r="M373" i="56" s="1"/>
  <c r="H372" i="56" s="1" a="1"/>
  <c r="H372" i="56" s="1"/>
  <c r="M374" i="56" a="1"/>
  <c r="M374" i="56" s="1"/>
  <c r="H373" i="56" s="1" a="1"/>
  <c r="H373" i="56" s="1"/>
  <c r="M375" i="56" a="1"/>
  <c r="M375" i="56" s="1"/>
  <c r="H374" i="56" s="1" a="1"/>
  <c r="H374" i="56" s="1"/>
  <c r="M376" i="56" a="1"/>
  <c r="M376" i="56" s="1"/>
  <c r="H375" i="56" s="1" a="1"/>
  <c r="H375" i="56" s="1"/>
  <c r="M377" i="56" a="1"/>
  <c r="M377" i="56" s="1"/>
  <c r="H376" i="56" s="1" a="1"/>
  <c r="H376" i="56" s="1"/>
  <c r="M378" i="56" a="1"/>
  <c r="M378" i="56" s="1"/>
  <c r="H377" i="56" s="1" a="1"/>
  <c r="H377" i="56" s="1"/>
  <c r="M379" i="56" a="1"/>
  <c r="M379" i="56" s="1"/>
  <c r="H378" i="56" s="1" a="1"/>
  <c r="H378" i="56" s="1"/>
  <c r="M380" i="56" a="1"/>
  <c r="M380" i="56" s="1"/>
  <c r="H379" i="56" s="1" a="1"/>
  <c r="H379" i="56" s="1"/>
  <c r="M381" i="56" a="1"/>
  <c r="M381" i="56" s="1"/>
  <c r="H380" i="56" s="1" a="1"/>
  <c r="H380" i="56" s="1"/>
  <c r="M382" i="56" a="1"/>
  <c r="M382" i="56" s="1"/>
  <c r="H381" i="56" s="1" a="1"/>
  <c r="H381" i="56" s="1"/>
  <c r="M383" i="56" a="1"/>
  <c r="M383" i="56" s="1"/>
  <c r="H382" i="56" s="1" a="1"/>
  <c r="H382" i="56" s="1"/>
  <c r="M384" i="56" a="1"/>
  <c r="M384" i="56" s="1"/>
  <c r="H383" i="56" s="1" a="1"/>
  <c r="H383" i="56" s="1"/>
  <c r="M385" i="56" a="1"/>
  <c r="M385" i="56" s="1"/>
  <c r="H384" i="56" s="1" a="1"/>
  <c r="H384" i="56" s="1"/>
  <c r="M386" i="56" a="1"/>
  <c r="M386" i="56" s="1"/>
  <c r="H385" i="56" s="1" a="1"/>
  <c r="H385" i="56" s="1"/>
  <c r="M387" i="56" a="1"/>
  <c r="M387" i="56" s="1"/>
  <c r="H386" i="56" s="1" a="1"/>
  <c r="H386" i="56" s="1"/>
  <c r="M388" i="56" a="1"/>
  <c r="M388" i="56" s="1"/>
  <c r="H387" i="56" s="1" a="1"/>
  <c r="H387" i="56" s="1"/>
  <c r="M389" i="56" a="1"/>
  <c r="M389" i="56" s="1"/>
  <c r="H388" i="56" s="1" a="1"/>
  <c r="H388" i="56" s="1"/>
  <c r="M390" i="56" a="1"/>
  <c r="M390" i="56" s="1"/>
  <c r="H389" i="56" s="1" a="1"/>
  <c r="H389" i="56" s="1"/>
  <c r="M391" i="56" a="1"/>
  <c r="M391" i="56" s="1"/>
  <c r="H390" i="56" s="1" a="1"/>
  <c r="H390" i="56" s="1"/>
  <c r="M392" i="56" a="1"/>
  <c r="M392" i="56" s="1"/>
  <c r="H391" i="56" s="1" a="1"/>
  <c r="H391" i="56" s="1"/>
  <c r="M393" i="56" a="1"/>
  <c r="M393" i="56" s="1"/>
  <c r="H392" i="56" s="1" a="1"/>
  <c r="H392" i="56" s="1"/>
  <c r="M394" i="56" a="1"/>
  <c r="M394" i="56" s="1"/>
  <c r="H393" i="56" s="1" a="1"/>
  <c r="H393" i="56" s="1"/>
  <c r="M395" i="56" a="1"/>
  <c r="M395" i="56" s="1"/>
  <c r="H394" i="56" s="1" a="1"/>
  <c r="H394" i="56" s="1"/>
  <c r="M396" i="56" a="1"/>
  <c r="M396" i="56" s="1"/>
  <c r="H395" i="56" s="1" a="1"/>
  <c r="H395" i="56" s="1"/>
  <c r="M397" i="56" a="1"/>
  <c r="M397" i="56" s="1"/>
  <c r="H396" i="56" s="1" a="1"/>
  <c r="H396" i="56" s="1"/>
  <c r="M398" i="56" a="1"/>
  <c r="M398" i="56" s="1"/>
  <c r="H397" i="56" s="1" a="1"/>
  <c r="H397" i="56" s="1"/>
  <c r="M399" i="56" a="1"/>
  <c r="M399" i="56" s="1"/>
  <c r="H398" i="56" s="1" a="1"/>
  <c r="H398" i="56" s="1"/>
  <c r="M400" i="56" a="1"/>
  <c r="M400" i="56" s="1"/>
  <c r="H399" i="56" s="1" a="1"/>
  <c r="H399" i="56" s="1"/>
  <c r="M401" i="56" a="1"/>
  <c r="M401" i="56" s="1"/>
  <c r="H400" i="56" s="1" a="1"/>
  <c r="H400" i="56" s="1"/>
  <c r="M402" i="56" a="1"/>
  <c r="M402" i="56" s="1"/>
  <c r="H401" i="56" s="1" a="1"/>
  <c r="H401" i="56" s="1"/>
  <c r="M403" i="56" a="1"/>
  <c r="M403" i="56" s="1"/>
  <c r="H402" i="56" s="1" a="1"/>
  <c r="H402" i="56" s="1"/>
  <c r="M404" i="56" a="1"/>
  <c r="M404" i="56" s="1"/>
  <c r="H403" i="56" s="1" a="1"/>
  <c r="H403" i="56" s="1"/>
  <c r="M405" i="56" a="1"/>
  <c r="M405" i="56" s="1"/>
  <c r="H404" i="56" s="1" a="1"/>
  <c r="H404" i="56" s="1"/>
  <c r="M406" i="56" a="1"/>
  <c r="M406" i="56" s="1"/>
  <c r="H405" i="56" s="1" a="1"/>
  <c r="H405" i="56" s="1"/>
  <c r="M407" i="56" a="1"/>
  <c r="M407" i="56" s="1"/>
  <c r="H406" i="56" s="1" a="1"/>
  <c r="H406" i="56" s="1"/>
  <c r="M408" i="56" a="1"/>
  <c r="M408" i="56" s="1"/>
  <c r="H407" i="56" s="1" a="1"/>
  <c r="H407" i="56" s="1"/>
  <c r="M409" i="56" a="1"/>
  <c r="M409" i="56" s="1"/>
  <c r="H408" i="56" s="1" a="1"/>
  <c r="H408" i="56" s="1"/>
  <c r="M410" i="56" a="1"/>
  <c r="M410" i="56" s="1"/>
  <c r="H409" i="56" s="1" a="1"/>
  <c r="H409" i="56" s="1"/>
  <c r="M411" i="56" a="1"/>
  <c r="M411" i="56" s="1"/>
  <c r="H410" i="56" s="1" a="1"/>
  <c r="H410" i="56" s="1"/>
  <c r="M412" i="56" a="1"/>
  <c r="M412" i="56" s="1"/>
  <c r="H411" i="56" s="1" a="1"/>
  <c r="H411" i="56" s="1"/>
  <c r="M413" i="56" a="1"/>
  <c r="M413" i="56" s="1"/>
  <c r="H412" i="56" s="1" a="1"/>
  <c r="H412" i="56" s="1"/>
  <c r="M414" i="56" a="1"/>
  <c r="M414" i="56" s="1"/>
  <c r="H413" i="56" s="1" a="1"/>
  <c r="H413" i="56" s="1"/>
  <c r="M415" i="56" a="1"/>
  <c r="M415" i="56" s="1"/>
  <c r="H414" i="56" s="1" a="1"/>
  <c r="H414" i="56" s="1"/>
  <c r="M416" i="56" a="1"/>
  <c r="M416" i="56" s="1"/>
  <c r="H415" i="56" s="1" a="1"/>
  <c r="H415" i="56" s="1"/>
  <c r="M417" i="56" a="1"/>
  <c r="M417" i="56" s="1"/>
  <c r="H416" i="56" s="1" a="1"/>
  <c r="H416" i="56" s="1"/>
  <c r="M418" i="56" a="1"/>
  <c r="M418" i="56" s="1"/>
  <c r="H417" i="56" s="1" a="1"/>
  <c r="H417" i="56" s="1"/>
  <c r="M419" i="56" a="1"/>
  <c r="M419" i="56" s="1"/>
  <c r="H418" i="56" s="1" a="1"/>
  <c r="H418" i="56" s="1"/>
  <c r="M420" i="56" a="1"/>
  <c r="M420" i="56" s="1"/>
  <c r="H419" i="56" s="1" a="1"/>
  <c r="H419" i="56" s="1"/>
  <c r="M421" i="56" a="1"/>
  <c r="M421" i="56" s="1"/>
  <c r="H420" i="56" s="1" a="1"/>
  <c r="H420" i="56" s="1"/>
  <c r="M422" i="56" a="1"/>
  <c r="M422" i="56" s="1"/>
  <c r="H421" i="56" s="1" a="1"/>
  <c r="H421" i="56" s="1"/>
  <c r="M423" i="56" a="1"/>
  <c r="M423" i="56" s="1"/>
  <c r="H422" i="56" s="1" a="1"/>
  <c r="H422" i="56" s="1"/>
  <c r="M424" i="56" a="1"/>
  <c r="M424" i="56" s="1"/>
  <c r="H423" i="56" s="1" a="1"/>
  <c r="H423" i="56" s="1"/>
  <c r="M425" i="56" a="1"/>
  <c r="M425" i="56" s="1"/>
  <c r="H424" i="56" s="1" a="1"/>
  <c r="H424" i="56" s="1"/>
  <c r="M426" i="56" a="1"/>
  <c r="M426" i="56" s="1"/>
  <c r="H425" i="56" s="1" a="1"/>
  <c r="H425" i="56" s="1"/>
  <c r="M427" i="56" a="1"/>
  <c r="M427" i="56" s="1"/>
  <c r="H426" i="56" s="1" a="1"/>
  <c r="H426" i="56" s="1"/>
  <c r="M428" i="56" a="1"/>
  <c r="M428" i="56" s="1"/>
  <c r="H427" i="56" s="1" a="1"/>
  <c r="H427" i="56" s="1"/>
  <c r="M429" i="56" a="1"/>
  <c r="M429" i="56" s="1"/>
  <c r="H428" i="56" s="1" a="1"/>
  <c r="H428" i="56" s="1"/>
  <c r="M430" i="56" a="1"/>
  <c r="M430" i="56" s="1"/>
  <c r="H429" i="56" s="1" a="1"/>
  <c r="H429" i="56" s="1"/>
  <c r="M431" i="56" a="1"/>
  <c r="M431" i="56" s="1"/>
  <c r="H430" i="56" s="1" a="1"/>
  <c r="H430" i="56" s="1"/>
  <c r="M432" i="56" a="1"/>
  <c r="M432" i="56" s="1"/>
  <c r="H431" i="56" s="1" a="1"/>
  <c r="H431" i="56" s="1"/>
  <c r="M433" i="56" a="1"/>
  <c r="M433" i="56" s="1"/>
  <c r="H432" i="56" s="1" a="1"/>
  <c r="H432" i="56" s="1"/>
  <c r="M434" i="56" a="1"/>
  <c r="M434" i="56" s="1"/>
  <c r="H433" i="56" s="1" a="1"/>
  <c r="H433" i="56" s="1"/>
  <c r="M435" i="56" a="1"/>
  <c r="M435" i="56" s="1"/>
  <c r="H434" i="56" s="1" a="1"/>
  <c r="H434" i="56" s="1"/>
  <c r="M436" i="56" a="1"/>
  <c r="M436" i="56" s="1"/>
  <c r="H435" i="56" s="1" a="1"/>
  <c r="H435" i="56" s="1"/>
  <c r="M437" i="56" a="1"/>
  <c r="M437" i="56" s="1"/>
  <c r="H436" i="56" s="1" a="1"/>
  <c r="H436" i="56" s="1"/>
  <c r="M438" i="56" a="1"/>
  <c r="M438" i="56" s="1"/>
  <c r="H437" i="56" s="1" a="1"/>
  <c r="H437" i="56" s="1"/>
  <c r="M439" i="56" a="1"/>
  <c r="M439" i="56" s="1"/>
  <c r="H438" i="56" s="1" a="1"/>
  <c r="H438" i="56" s="1"/>
  <c r="M440" i="56" a="1"/>
  <c r="M440" i="56" s="1"/>
  <c r="H439" i="56" s="1" a="1"/>
  <c r="H439" i="56" s="1"/>
  <c r="M441" i="56" a="1"/>
  <c r="M441" i="56" s="1"/>
  <c r="H440" i="56" s="1" a="1"/>
  <c r="H440" i="56" s="1"/>
  <c r="M442" i="56" a="1"/>
  <c r="M442" i="56" s="1"/>
  <c r="H441" i="56" s="1" a="1"/>
  <c r="H441" i="56" s="1"/>
  <c r="M443" i="56" a="1"/>
  <c r="M443" i="56" s="1"/>
  <c r="H442" i="56" s="1" a="1"/>
  <c r="H442" i="56" s="1"/>
  <c r="M444" i="56" a="1"/>
  <c r="M444" i="56" s="1"/>
  <c r="H443" i="56" s="1" a="1"/>
  <c r="H443" i="56" s="1"/>
  <c r="M445" i="56" a="1"/>
  <c r="M445" i="56" s="1"/>
  <c r="H444" i="56" s="1" a="1"/>
  <c r="H444" i="56" s="1"/>
  <c r="M446" i="56" a="1"/>
  <c r="M446" i="56" s="1"/>
  <c r="H445" i="56" s="1" a="1"/>
  <c r="H445" i="56" s="1"/>
  <c r="M447" i="56" a="1"/>
  <c r="M447" i="56" s="1"/>
  <c r="H446" i="56" s="1" a="1"/>
  <c r="H446" i="56" s="1"/>
  <c r="M448" i="56" a="1"/>
  <c r="M448" i="56" s="1"/>
  <c r="H447" i="56" s="1" a="1"/>
  <c r="H447" i="56" s="1"/>
  <c r="M449" i="56" a="1"/>
  <c r="M449" i="56" s="1"/>
  <c r="H448" i="56" s="1" a="1"/>
  <c r="H448" i="56" s="1"/>
  <c r="M450" i="56" a="1"/>
  <c r="M450" i="56" s="1"/>
  <c r="H449" i="56" s="1" a="1"/>
  <c r="H449" i="56" s="1"/>
  <c r="M451" i="56" a="1"/>
  <c r="M451" i="56" s="1"/>
  <c r="H450" i="56" s="1" a="1"/>
  <c r="H450" i="56" s="1"/>
  <c r="M452" i="56" a="1"/>
  <c r="M452" i="56" s="1"/>
  <c r="H451" i="56" s="1" a="1"/>
  <c r="H451" i="56" s="1"/>
  <c r="M453" i="56" a="1"/>
  <c r="M453" i="56" s="1"/>
  <c r="H452" i="56" s="1" a="1"/>
  <c r="H452" i="56" s="1"/>
  <c r="M454" i="56" a="1"/>
  <c r="M454" i="56" s="1"/>
  <c r="H453" i="56" s="1" a="1"/>
  <c r="H453" i="56" s="1"/>
  <c r="M455" i="56" a="1"/>
  <c r="M455" i="56" s="1"/>
  <c r="H454" i="56" s="1" a="1"/>
  <c r="H454" i="56" s="1"/>
  <c r="M456" i="56" a="1"/>
  <c r="M456" i="56" s="1"/>
  <c r="H455" i="56" s="1" a="1"/>
  <c r="H455" i="56" s="1"/>
  <c r="M457" i="56" a="1"/>
  <c r="M457" i="56" s="1"/>
  <c r="H456" i="56" s="1" a="1"/>
  <c r="H456" i="56" s="1"/>
  <c r="M458" i="56" a="1"/>
  <c r="M458" i="56" s="1"/>
  <c r="H457" i="56" s="1" a="1"/>
  <c r="H457" i="56" s="1"/>
  <c r="M459" i="56" a="1"/>
  <c r="M459" i="56" s="1"/>
  <c r="H458" i="56" s="1" a="1"/>
  <c r="H458" i="56" s="1"/>
  <c r="M460" i="56" a="1"/>
  <c r="M460" i="56" s="1"/>
  <c r="H459" i="56" s="1" a="1"/>
  <c r="H459" i="56" s="1"/>
  <c r="M461" i="56" a="1"/>
  <c r="M461" i="56" s="1"/>
  <c r="H460" i="56" s="1" a="1"/>
  <c r="H460" i="56" s="1"/>
  <c r="M462" i="56" a="1"/>
  <c r="M462" i="56" s="1"/>
  <c r="H461" i="56" s="1" a="1"/>
  <c r="H461" i="56" s="1"/>
  <c r="M463" i="56" a="1"/>
  <c r="M463" i="56" s="1"/>
  <c r="H462" i="56" s="1" a="1"/>
  <c r="H462" i="56" s="1"/>
  <c r="M464" i="56" a="1"/>
  <c r="M464" i="56" s="1"/>
  <c r="H463" i="56" s="1" a="1"/>
  <c r="H463" i="56" s="1"/>
  <c r="M465" i="56" a="1"/>
  <c r="M465" i="56" s="1"/>
  <c r="H464" i="56" s="1" a="1"/>
  <c r="H464" i="56" s="1"/>
  <c r="M466" i="56" a="1"/>
  <c r="M466" i="56" s="1"/>
  <c r="H465" i="56" s="1" a="1"/>
  <c r="H465" i="56" s="1"/>
  <c r="M467" i="56" a="1"/>
  <c r="M467" i="56" s="1"/>
  <c r="H466" i="56" s="1" a="1"/>
  <c r="H466" i="56" s="1"/>
  <c r="M468" i="56" a="1"/>
  <c r="M468" i="56" s="1"/>
  <c r="H467" i="56" s="1" a="1"/>
  <c r="H467" i="56" s="1"/>
  <c r="M469" i="56" a="1"/>
  <c r="M469" i="56" s="1"/>
  <c r="H468" i="56" s="1" a="1"/>
  <c r="H468" i="56" s="1"/>
  <c r="M470" i="56" a="1"/>
  <c r="M470" i="56" s="1"/>
  <c r="H469" i="56" s="1" a="1"/>
  <c r="H469" i="56" s="1"/>
  <c r="M471" i="56" a="1"/>
  <c r="M471" i="56" s="1"/>
  <c r="H470" i="56" s="1" a="1"/>
  <c r="H470" i="56" s="1"/>
  <c r="M472" i="56" a="1"/>
  <c r="M472" i="56" s="1"/>
  <c r="H471" i="56" s="1" a="1"/>
  <c r="H471" i="56" s="1"/>
  <c r="M473" i="56" a="1"/>
  <c r="M473" i="56" s="1"/>
  <c r="H472" i="56" s="1" a="1"/>
  <c r="H472" i="56" s="1"/>
  <c r="M474" i="56" a="1"/>
  <c r="M474" i="56" s="1"/>
  <c r="H473" i="56" s="1" a="1"/>
  <c r="H473" i="56" s="1"/>
  <c r="M475" i="56" a="1"/>
  <c r="M475" i="56" s="1"/>
  <c r="H474" i="56" s="1" a="1"/>
  <c r="H474" i="56" s="1"/>
  <c r="M476" i="56" a="1"/>
  <c r="M476" i="56" s="1"/>
  <c r="H475" i="56" s="1" a="1"/>
  <c r="H475" i="56" s="1"/>
  <c r="M477" i="56" a="1"/>
  <c r="M477" i="56" s="1"/>
  <c r="H476" i="56" s="1" a="1"/>
  <c r="H476" i="56" s="1"/>
  <c r="M478" i="56" a="1"/>
  <c r="M478" i="56" s="1"/>
  <c r="H477" i="56" s="1" a="1"/>
  <c r="H477" i="56" s="1"/>
  <c r="M479" i="56" a="1"/>
  <c r="M479" i="56" s="1"/>
  <c r="H478" i="56" s="1" a="1"/>
  <c r="H478" i="56" s="1"/>
  <c r="M480" i="56" a="1"/>
  <c r="M480" i="56" s="1"/>
  <c r="H479" i="56" s="1" a="1"/>
  <c r="H479" i="56" s="1"/>
  <c r="M481" i="56" a="1"/>
  <c r="M481" i="56" s="1"/>
  <c r="H480" i="56" s="1" a="1"/>
  <c r="H480" i="56" s="1"/>
  <c r="M482" i="56" a="1"/>
  <c r="M482" i="56" s="1"/>
  <c r="H481" i="56" s="1" a="1"/>
  <c r="H481" i="56" s="1"/>
  <c r="M483" i="56" a="1"/>
  <c r="M483" i="56" s="1"/>
  <c r="H482" i="56" s="1" a="1"/>
  <c r="H482" i="56" s="1"/>
  <c r="M484" i="56" a="1"/>
  <c r="M484" i="56" s="1"/>
  <c r="H483" i="56" s="1" a="1"/>
  <c r="H483" i="56" s="1"/>
  <c r="M485" i="56" a="1"/>
  <c r="M485" i="56" s="1"/>
  <c r="H484" i="56" s="1" a="1"/>
  <c r="H484" i="56" s="1"/>
  <c r="M486" i="56" a="1"/>
  <c r="M486" i="56" s="1"/>
  <c r="H485" i="56" s="1" a="1"/>
  <c r="H485" i="56" s="1"/>
  <c r="M487" i="56" a="1"/>
  <c r="M487" i="56" s="1"/>
  <c r="H486" i="56" s="1" a="1"/>
  <c r="H486" i="56" s="1"/>
  <c r="M488" i="56" a="1"/>
  <c r="M488" i="56" s="1"/>
  <c r="H487" i="56" s="1" a="1"/>
  <c r="H487" i="56" s="1"/>
  <c r="M489" i="56" a="1"/>
  <c r="M489" i="56" s="1"/>
  <c r="H488" i="56" s="1" a="1"/>
  <c r="H488" i="56" s="1"/>
  <c r="M490" i="56" a="1"/>
  <c r="M490" i="56" s="1"/>
  <c r="H489" i="56" s="1" a="1"/>
  <c r="H489" i="56" s="1"/>
  <c r="M491" i="56" a="1"/>
  <c r="M491" i="56" s="1"/>
  <c r="H490" i="56" s="1" a="1"/>
  <c r="H490" i="56" s="1"/>
  <c r="M492" i="56" a="1"/>
  <c r="M492" i="56" s="1"/>
  <c r="H491" i="56" s="1" a="1"/>
  <c r="H491" i="56" s="1"/>
  <c r="M493" i="56" a="1"/>
  <c r="M493" i="56" s="1"/>
  <c r="H492" i="56" s="1" a="1"/>
  <c r="H492" i="56" s="1"/>
  <c r="M494" i="56" a="1"/>
  <c r="M494" i="56" s="1"/>
  <c r="H493" i="56" s="1" a="1"/>
  <c r="H493" i="56" s="1"/>
  <c r="M495" i="56" a="1"/>
  <c r="M495" i="56" s="1"/>
  <c r="H494" i="56" s="1" a="1"/>
  <c r="H494" i="56" s="1"/>
  <c r="M496" i="56" a="1"/>
  <c r="M496" i="56" s="1"/>
  <c r="H495" i="56" s="1" a="1"/>
  <c r="H495" i="56" s="1"/>
  <c r="M497" i="56" a="1"/>
  <c r="M497" i="56" s="1"/>
  <c r="H496" i="56" s="1" a="1"/>
  <c r="H496" i="56" s="1"/>
  <c r="M498" i="56" a="1"/>
  <c r="M498" i="56" s="1"/>
  <c r="H497" i="56" s="1" a="1"/>
  <c r="H497" i="56" s="1"/>
  <c r="M499" i="56" a="1"/>
  <c r="M499" i="56" s="1"/>
  <c r="H498" i="56" s="1" a="1"/>
  <c r="H498" i="56" s="1"/>
  <c r="M500" i="56" a="1"/>
  <c r="M500" i="56" s="1"/>
  <c r="H499" i="56" s="1" a="1"/>
  <c r="H499" i="56" s="1"/>
  <c r="M501" i="56" a="1"/>
  <c r="M501" i="56" s="1"/>
  <c r="H500" i="56" s="1" a="1"/>
  <c r="H500" i="56" s="1"/>
  <c r="M502" i="56" a="1"/>
  <c r="M502" i="56" s="1"/>
  <c r="H501" i="56" s="1" a="1"/>
  <c r="H501" i="56" s="1"/>
  <c r="M503" i="56" a="1"/>
  <c r="M503" i="56" s="1"/>
  <c r="H502" i="56" s="1" a="1"/>
  <c r="H502" i="56" s="1"/>
  <c r="M504" i="56" a="1"/>
  <c r="M504" i="56" s="1"/>
  <c r="H503" i="56" s="1" a="1"/>
  <c r="H503" i="56" s="1"/>
  <c r="M505" i="56" a="1"/>
  <c r="M505" i="56" s="1"/>
  <c r="H504" i="56" s="1" a="1"/>
  <c r="H504" i="56" s="1"/>
  <c r="M506" i="56" a="1"/>
  <c r="M506" i="56" s="1"/>
  <c r="H505" i="56" s="1" a="1"/>
  <c r="H505" i="56" s="1"/>
  <c r="M507" i="56" a="1"/>
  <c r="M507" i="56" s="1"/>
  <c r="H506" i="56" s="1" a="1"/>
  <c r="H506" i="56" s="1"/>
  <c r="M508" i="56" a="1"/>
  <c r="M508" i="56" s="1"/>
  <c r="H507" i="56" s="1" a="1"/>
  <c r="H507" i="56" s="1"/>
  <c r="M509" i="56" a="1"/>
  <c r="M509" i="56" s="1"/>
  <c r="H508" i="56" s="1" a="1"/>
  <c r="H508" i="56" s="1"/>
  <c r="M510" i="56" a="1"/>
  <c r="M510" i="56" s="1"/>
  <c r="H509" i="56" s="1" a="1"/>
  <c r="H509" i="56" s="1"/>
  <c r="M511" i="56" a="1"/>
  <c r="M511" i="56" s="1"/>
  <c r="H510" i="56" s="1" a="1"/>
  <c r="H510" i="56" s="1"/>
  <c r="M512" i="56" a="1"/>
  <c r="M512" i="56" s="1"/>
  <c r="H511" i="56" s="1" a="1"/>
  <c r="H511" i="56" s="1"/>
  <c r="M513" i="56" a="1"/>
  <c r="M513" i="56" s="1"/>
  <c r="H512" i="56" s="1" a="1"/>
  <c r="H512" i="56" s="1"/>
  <c r="M514" i="56" a="1"/>
  <c r="M514" i="56" s="1"/>
  <c r="H513" i="56" s="1" a="1"/>
  <c r="H513" i="56" s="1"/>
  <c r="M515" i="56" a="1"/>
  <c r="M515" i="56" s="1"/>
  <c r="H514" i="56" s="1" a="1"/>
  <c r="H514" i="56" s="1"/>
  <c r="M516" i="56" a="1"/>
  <c r="M516" i="56" s="1"/>
  <c r="H515" i="56" s="1" a="1"/>
  <c r="H515" i="56" s="1"/>
  <c r="M517" i="56" a="1"/>
  <c r="M517" i="56" s="1"/>
  <c r="H516" i="56" s="1" a="1"/>
  <c r="H516" i="56" s="1"/>
  <c r="M518" i="56" a="1"/>
  <c r="M518" i="56" s="1"/>
  <c r="H517" i="56" s="1" a="1"/>
  <c r="H517" i="56" s="1"/>
  <c r="M519" i="56" a="1"/>
  <c r="M519" i="56" s="1"/>
  <c r="H518" i="56" s="1" a="1"/>
  <c r="H518" i="56" s="1"/>
  <c r="M520" i="56" a="1"/>
  <c r="M520" i="56" s="1"/>
  <c r="H519" i="56" s="1" a="1"/>
  <c r="H519" i="56" s="1"/>
  <c r="M521" i="56" a="1"/>
  <c r="M521" i="56" s="1"/>
  <c r="H520" i="56" s="1" a="1"/>
  <c r="H520" i="56" s="1"/>
  <c r="M522" i="56" a="1"/>
  <c r="M522" i="56" s="1"/>
  <c r="H521" i="56" s="1" a="1"/>
  <c r="H521" i="56" s="1"/>
  <c r="M523" i="56" a="1"/>
  <c r="M523" i="56" s="1"/>
  <c r="H522" i="56" s="1" a="1"/>
  <c r="H522" i="56" s="1"/>
  <c r="M524" i="56" a="1"/>
  <c r="M524" i="56" s="1"/>
  <c r="H523" i="56" s="1" a="1"/>
  <c r="H523" i="56" s="1"/>
  <c r="M525" i="56" a="1"/>
  <c r="M525" i="56" s="1"/>
  <c r="H524" i="56" s="1" a="1"/>
  <c r="H524" i="56" s="1"/>
  <c r="M526" i="56" a="1"/>
  <c r="M526" i="56" s="1"/>
  <c r="H525" i="56" s="1" a="1"/>
  <c r="H525" i="56" s="1"/>
  <c r="M527" i="56" a="1"/>
  <c r="M527" i="56" s="1"/>
  <c r="H526" i="56" s="1" a="1"/>
  <c r="H526" i="56" s="1"/>
  <c r="M528" i="56" a="1"/>
  <c r="M528" i="56" s="1"/>
  <c r="H527" i="56" s="1" a="1"/>
  <c r="H527" i="56" s="1"/>
  <c r="M529" i="56" a="1"/>
  <c r="M529" i="56" s="1"/>
  <c r="H528" i="56" s="1" a="1"/>
  <c r="H528" i="56" s="1"/>
  <c r="M530" i="56" a="1"/>
  <c r="M530" i="56" s="1"/>
  <c r="H529" i="56" s="1" a="1"/>
  <c r="H529" i="56" s="1"/>
  <c r="M531" i="56" a="1"/>
  <c r="M531" i="56" s="1"/>
  <c r="H530" i="56" s="1" a="1"/>
  <c r="H530" i="56" s="1"/>
  <c r="M532" i="56" a="1"/>
  <c r="M532" i="56" s="1"/>
  <c r="H531" i="56" s="1" a="1"/>
  <c r="H531" i="56" s="1"/>
  <c r="M533" i="56" a="1"/>
  <c r="M533" i="56" s="1"/>
  <c r="H532" i="56" s="1" a="1"/>
  <c r="H532" i="56" s="1"/>
  <c r="M534" i="56" a="1"/>
  <c r="M534" i="56" s="1"/>
  <c r="H533" i="56" s="1" a="1"/>
  <c r="H533" i="56" s="1"/>
  <c r="M535" i="56" a="1"/>
  <c r="M535" i="56" s="1"/>
  <c r="H534" i="56" s="1" a="1"/>
  <c r="H534" i="56" s="1"/>
  <c r="M536" i="56" a="1"/>
  <c r="M536" i="56" s="1"/>
  <c r="H535" i="56" s="1" a="1"/>
  <c r="H535" i="56" s="1"/>
  <c r="M537" i="56" a="1"/>
  <c r="M537" i="56" s="1"/>
  <c r="H536" i="56" s="1" a="1"/>
  <c r="H536" i="56" s="1"/>
  <c r="M538" i="56" a="1"/>
  <c r="M538" i="56" s="1"/>
  <c r="H537" i="56" s="1" a="1"/>
  <c r="H537" i="56" s="1"/>
  <c r="M539" i="56" a="1"/>
  <c r="M539" i="56" s="1"/>
  <c r="H538" i="56" s="1" a="1"/>
  <c r="H538" i="56" s="1"/>
  <c r="M540" i="56" a="1"/>
  <c r="M540" i="56" s="1"/>
  <c r="H539" i="56" s="1" a="1"/>
  <c r="H539" i="56" s="1"/>
  <c r="M541" i="56" a="1"/>
  <c r="M541" i="56" s="1"/>
  <c r="H540" i="56" s="1" a="1"/>
  <c r="H540" i="56" s="1"/>
  <c r="M542" i="56" a="1"/>
  <c r="M542" i="56" s="1"/>
  <c r="H541" i="56" s="1" a="1"/>
  <c r="H541" i="56" s="1"/>
  <c r="M543" i="56" a="1"/>
  <c r="M543" i="56" s="1"/>
  <c r="H542" i="56" s="1" a="1"/>
  <c r="H542" i="56" s="1"/>
  <c r="M544" i="56" a="1"/>
  <c r="M544" i="56" s="1"/>
  <c r="H543" i="56" s="1" a="1"/>
  <c r="H543" i="56" s="1"/>
  <c r="M545" i="56" a="1"/>
  <c r="M545" i="56" s="1"/>
  <c r="H544" i="56" s="1" a="1"/>
  <c r="H544" i="56" s="1"/>
  <c r="M546" i="56" a="1"/>
  <c r="M546" i="56" s="1"/>
  <c r="H545" i="56" s="1" a="1"/>
  <c r="H545" i="56" s="1"/>
  <c r="M547" i="56" a="1"/>
  <c r="M547" i="56" s="1"/>
  <c r="H546" i="56" s="1" a="1"/>
  <c r="H546" i="56" s="1"/>
  <c r="M548" i="56" a="1"/>
  <c r="M548" i="56" s="1"/>
  <c r="H547" i="56" s="1" a="1"/>
  <c r="H547" i="56" s="1"/>
  <c r="M549" i="56" a="1"/>
  <c r="M549" i="56" s="1"/>
  <c r="H548" i="56" s="1" a="1"/>
  <c r="H548" i="56" s="1"/>
  <c r="M550" i="56" a="1"/>
  <c r="M550" i="56" s="1"/>
  <c r="H549" i="56" s="1" a="1"/>
  <c r="H549" i="56" s="1"/>
  <c r="M551" i="56" a="1"/>
  <c r="M551" i="56" s="1"/>
  <c r="H550" i="56" s="1" a="1"/>
  <c r="H550" i="56" s="1"/>
  <c r="M552" i="56" a="1"/>
  <c r="M552" i="56" s="1"/>
  <c r="H551" i="56" s="1" a="1"/>
  <c r="H551" i="56" s="1"/>
  <c r="M553" i="56" a="1"/>
  <c r="M553" i="56" s="1"/>
  <c r="H552" i="56" s="1" a="1"/>
  <c r="H552" i="56" s="1"/>
  <c r="M554" i="56" a="1"/>
  <c r="M554" i="56" s="1"/>
  <c r="H553" i="56" s="1" a="1"/>
  <c r="H553" i="56" s="1"/>
  <c r="M555" i="56" a="1"/>
  <c r="M555" i="56" s="1"/>
  <c r="H554" i="56" s="1" a="1"/>
  <c r="H554" i="56" s="1"/>
  <c r="M556" i="56" a="1"/>
  <c r="M556" i="56" s="1"/>
  <c r="H555" i="56" s="1" a="1"/>
  <c r="H555" i="56" s="1"/>
  <c r="M557" i="56" a="1"/>
  <c r="M557" i="56" s="1"/>
  <c r="H556" i="56" s="1" a="1"/>
  <c r="H556" i="56" s="1"/>
  <c r="M558" i="56" a="1"/>
  <c r="M558" i="56" s="1"/>
  <c r="H557" i="56" s="1" a="1"/>
  <c r="H557" i="56" s="1"/>
  <c r="M559" i="56" a="1"/>
  <c r="M559" i="56" s="1"/>
  <c r="H558" i="56" s="1" a="1"/>
  <c r="H558" i="56" s="1"/>
  <c r="M560" i="56" a="1"/>
  <c r="M560" i="56" s="1"/>
  <c r="H559" i="56" s="1" a="1"/>
  <c r="H559" i="56" s="1"/>
  <c r="M561" i="56" a="1"/>
  <c r="M561" i="56" s="1"/>
  <c r="H560" i="56" s="1" a="1"/>
  <c r="H560" i="56" s="1"/>
  <c r="M562" i="56" a="1"/>
  <c r="M562" i="56" s="1"/>
  <c r="H561" i="56" s="1" a="1"/>
  <c r="H561" i="56" s="1"/>
  <c r="M563" i="56" a="1"/>
  <c r="M563" i="56" s="1"/>
  <c r="H562" i="56" s="1" a="1"/>
  <c r="H562" i="56" s="1"/>
  <c r="M564" i="56" a="1"/>
  <c r="M564" i="56" s="1"/>
  <c r="H563" i="56" s="1" a="1"/>
  <c r="H563" i="56" s="1"/>
  <c r="M565" i="56" a="1"/>
  <c r="M565" i="56" s="1"/>
  <c r="H564" i="56" s="1" a="1"/>
  <c r="H564" i="56" s="1"/>
  <c r="M566" i="56" a="1"/>
  <c r="M566" i="56" s="1"/>
  <c r="H565" i="56" s="1" a="1"/>
  <c r="H565" i="56" s="1"/>
  <c r="M567" i="56" a="1"/>
  <c r="M567" i="56" s="1"/>
  <c r="H566" i="56" s="1" a="1"/>
  <c r="H566" i="56" s="1"/>
  <c r="M568" i="56" a="1"/>
  <c r="M568" i="56" s="1"/>
  <c r="H567" i="56" s="1" a="1"/>
  <c r="H567" i="56" s="1"/>
  <c r="M569" i="56" a="1"/>
  <c r="M569" i="56" s="1"/>
  <c r="H568" i="56" s="1" a="1"/>
  <c r="H568" i="56" s="1"/>
  <c r="M570" i="56" a="1"/>
  <c r="M570" i="56" s="1"/>
  <c r="H569" i="56" s="1" a="1"/>
  <c r="H569" i="56" s="1"/>
  <c r="M571" i="56" a="1"/>
  <c r="M571" i="56" s="1"/>
  <c r="H570" i="56" s="1" a="1"/>
  <c r="H570" i="56" s="1"/>
  <c r="M572" i="56" a="1"/>
  <c r="M572" i="56" s="1"/>
  <c r="H571" i="56" s="1" a="1"/>
  <c r="H571" i="56" s="1"/>
  <c r="M573" i="56" a="1"/>
  <c r="M573" i="56" s="1"/>
  <c r="H572" i="56" s="1" a="1"/>
  <c r="H572" i="56" s="1"/>
  <c r="M574" i="56" a="1"/>
  <c r="M574" i="56" s="1"/>
  <c r="H573" i="56" s="1" a="1"/>
  <c r="H573" i="56" s="1"/>
  <c r="M575" i="56" a="1"/>
  <c r="M575" i="56" s="1"/>
  <c r="H574" i="56" s="1" a="1"/>
  <c r="H574" i="56" s="1"/>
  <c r="M576" i="56" a="1"/>
  <c r="M576" i="56" s="1"/>
  <c r="H575" i="56" s="1" a="1"/>
  <c r="H575" i="56" s="1"/>
  <c r="M577" i="56" a="1"/>
  <c r="M577" i="56" s="1"/>
  <c r="H576" i="56" s="1" a="1"/>
  <c r="H576" i="56" s="1"/>
  <c r="M578" i="56" a="1"/>
  <c r="M578" i="56" s="1"/>
  <c r="H577" i="56" s="1" a="1"/>
  <c r="H577" i="56" s="1"/>
  <c r="M579" i="56" a="1"/>
  <c r="M579" i="56" s="1"/>
  <c r="H578" i="56" s="1" a="1"/>
  <c r="H578" i="56" s="1"/>
  <c r="M580" i="56" a="1"/>
  <c r="M580" i="56" s="1"/>
  <c r="H579" i="56" s="1" a="1"/>
  <c r="H579" i="56" s="1"/>
  <c r="M581" i="56" a="1"/>
  <c r="M581" i="56" s="1"/>
  <c r="H580" i="56" s="1" a="1"/>
  <c r="H580" i="56" s="1"/>
  <c r="M582" i="56" a="1"/>
  <c r="M582" i="56" s="1"/>
  <c r="H581" i="56" s="1" a="1"/>
  <c r="H581" i="56" s="1"/>
  <c r="M583" i="56" a="1"/>
  <c r="M583" i="56" s="1"/>
  <c r="H582" i="56" s="1" a="1"/>
  <c r="H582" i="56" s="1"/>
  <c r="M584" i="56" a="1"/>
  <c r="M584" i="56" s="1"/>
  <c r="H583" i="56" s="1" a="1"/>
  <c r="H583" i="56" s="1"/>
  <c r="M585" i="56" a="1"/>
  <c r="M585" i="56" s="1"/>
  <c r="H584" i="56" s="1" a="1"/>
  <c r="H584" i="56" s="1"/>
  <c r="M586" i="56" a="1"/>
  <c r="M586" i="56" s="1"/>
  <c r="H585" i="56" s="1" a="1"/>
  <c r="H585" i="56" s="1"/>
  <c r="M587" i="56" a="1"/>
  <c r="M587" i="56" s="1"/>
  <c r="H586" i="56" s="1" a="1"/>
  <c r="H586" i="56" s="1"/>
  <c r="M588" i="56" a="1"/>
  <c r="M588" i="56" s="1"/>
  <c r="H587" i="56" s="1" a="1"/>
  <c r="H587" i="56" s="1"/>
  <c r="M589" i="56" a="1"/>
  <c r="M589" i="56" s="1"/>
  <c r="H588" i="56" s="1" a="1"/>
  <c r="H588" i="56" s="1"/>
  <c r="M590" i="56" a="1"/>
  <c r="M590" i="56" s="1"/>
  <c r="H589" i="56" s="1" a="1"/>
  <c r="H589" i="56" s="1"/>
  <c r="M591" i="56" a="1"/>
  <c r="M591" i="56" s="1"/>
  <c r="H590" i="56" s="1" a="1"/>
  <c r="H590" i="56" s="1"/>
  <c r="M592" i="56" a="1"/>
  <c r="M592" i="56" s="1"/>
  <c r="H591" i="56" s="1" a="1"/>
  <c r="H591" i="56" s="1"/>
  <c r="M593" i="56" a="1"/>
  <c r="M593" i="56" s="1"/>
  <c r="H592" i="56" s="1" a="1"/>
  <c r="H592" i="56" s="1"/>
  <c r="M594" i="56" a="1"/>
  <c r="M594" i="56" s="1"/>
  <c r="H593" i="56" s="1" a="1"/>
  <c r="H593" i="56" s="1"/>
  <c r="M595" i="56" a="1"/>
  <c r="M595" i="56" s="1"/>
  <c r="H594" i="56" s="1" a="1"/>
  <c r="H594" i="56" s="1"/>
  <c r="M596" i="56" a="1"/>
  <c r="M596" i="56" s="1"/>
  <c r="H595" i="56" s="1" a="1"/>
  <c r="H595" i="56" s="1"/>
  <c r="M597" i="56" a="1"/>
  <c r="M597" i="56" s="1"/>
  <c r="H596" i="56" s="1" a="1"/>
  <c r="H596" i="56" s="1"/>
  <c r="M598" i="56" a="1"/>
  <c r="M598" i="56" s="1"/>
  <c r="H597" i="56" s="1" a="1"/>
  <c r="H597" i="56" s="1"/>
  <c r="M599" i="56" a="1"/>
  <c r="M599" i="56" s="1"/>
  <c r="H598" i="56" s="1" a="1"/>
  <c r="H598" i="56" s="1"/>
  <c r="M600" i="56" a="1"/>
  <c r="M600" i="56" s="1"/>
  <c r="H599" i="56" s="1" a="1"/>
  <c r="H599" i="56" s="1"/>
  <c r="M601" i="56" a="1"/>
  <c r="M601" i="56" s="1"/>
  <c r="H600" i="56" s="1" a="1"/>
  <c r="H600" i="56" s="1"/>
  <c r="M602" i="56" a="1"/>
  <c r="M602" i="56" s="1"/>
  <c r="H601" i="56" s="1" a="1"/>
  <c r="H601" i="56" s="1"/>
  <c r="M603" i="56" a="1"/>
  <c r="M603" i="56" s="1"/>
  <c r="H602" i="56" s="1" a="1"/>
  <c r="H602" i="56" s="1"/>
  <c r="M604" i="56" a="1"/>
  <c r="M604" i="56" s="1"/>
  <c r="H603" i="56" s="1" a="1"/>
  <c r="H603" i="56" s="1"/>
  <c r="M605" i="56" a="1"/>
  <c r="M605" i="56" s="1"/>
  <c r="H604" i="56" s="1" a="1"/>
  <c r="H604" i="56" s="1"/>
  <c r="M606" i="56" a="1"/>
  <c r="M606" i="56" s="1"/>
  <c r="H605" i="56" s="1" a="1"/>
  <c r="H605" i="56" s="1"/>
  <c r="M607" i="56" a="1"/>
  <c r="M607" i="56" s="1"/>
  <c r="H606" i="56" s="1" a="1"/>
  <c r="H606" i="56" s="1"/>
  <c r="M608" i="56" a="1"/>
  <c r="M608" i="56" s="1"/>
  <c r="H607" i="56" s="1" a="1"/>
  <c r="H607" i="56" s="1"/>
  <c r="M609" i="56" a="1"/>
  <c r="M609" i="56" s="1"/>
  <c r="H608" i="56" s="1" a="1"/>
  <c r="H608" i="56" s="1"/>
  <c r="M610" i="56" a="1"/>
  <c r="M610" i="56" s="1"/>
  <c r="H609" i="56" s="1" a="1"/>
  <c r="H609" i="56" s="1"/>
  <c r="M611" i="56" a="1"/>
  <c r="M611" i="56" s="1"/>
  <c r="H610" i="56" s="1" a="1"/>
  <c r="H610" i="56" s="1"/>
  <c r="M612" i="56" a="1"/>
  <c r="M612" i="56" s="1"/>
  <c r="H611" i="56" s="1" a="1"/>
  <c r="H611" i="56" s="1"/>
  <c r="M613" i="56" a="1"/>
  <c r="M613" i="56" s="1"/>
  <c r="H612" i="56" s="1" a="1"/>
  <c r="H612" i="56" s="1"/>
  <c r="M614" i="56" a="1"/>
  <c r="M614" i="56" s="1"/>
  <c r="H613" i="56" s="1" a="1"/>
  <c r="H613" i="56" s="1"/>
  <c r="M615" i="56" a="1"/>
  <c r="M615" i="56" s="1"/>
  <c r="H614" i="56" s="1" a="1"/>
  <c r="H614" i="56" s="1"/>
  <c r="M616" i="56" a="1"/>
  <c r="M616" i="56" s="1"/>
  <c r="H615" i="56" s="1" a="1"/>
  <c r="H615" i="56" s="1"/>
  <c r="M617" i="56" a="1"/>
  <c r="M617" i="56" s="1"/>
  <c r="H616" i="56" s="1" a="1"/>
  <c r="H616" i="56" s="1"/>
  <c r="M618" i="56" a="1"/>
  <c r="M618" i="56" s="1"/>
  <c r="H617" i="56" s="1" a="1"/>
  <c r="H617" i="56" s="1"/>
  <c r="M619" i="56" a="1"/>
  <c r="M619" i="56" s="1"/>
  <c r="H618" i="56" s="1" a="1"/>
  <c r="H618" i="56" s="1"/>
  <c r="M620" i="56" a="1"/>
  <c r="M620" i="56" s="1"/>
  <c r="H619" i="56" s="1" a="1"/>
  <c r="H619" i="56" s="1"/>
  <c r="M621" i="56" a="1"/>
  <c r="M621" i="56" s="1"/>
  <c r="H620" i="56" s="1" a="1"/>
  <c r="H620" i="56" s="1"/>
  <c r="M622" i="56" a="1"/>
  <c r="M622" i="56" s="1"/>
  <c r="H621" i="56" s="1" a="1"/>
  <c r="H621" i="56" s="1"/>
  <c r="M623" i="56" a="1"/>
  <c r="M623" i="56" s="1"/>
  <c r="H622" i="56" s="1" a="1"/>
  <c r="H622" i="56" s="1"/>
  <c r="M624" i="56" a="1"/>
  <c r="M624" i="56" s="1"/>
  <c r="H623" i="56" s="1" a="1"/>
  <c r="H623" i="56" s="1"/>
  <c r="M625" i="56" a="1"/>
  <c r="M625" i="56" s="1"/>
  <c r="H624" i="56" s="1" a="1"/>
  <c r="H624" i="56" s="1"/>
  <c r="M626" i="56" a="1"/>
  <c r="M626" i="56" s="1"/>
  <c r="H625" i="56" s="1" a="1"/>
  <c r="H625" i="56" s="1"/>
  <c r="M627" i="56" a="1"/>
  <c r="M627" i="56" s="1"/>
  <c r="H626" i="56" s="1" a="1"/>
  <c r="H626" i="56" s="1"/>
  <c r="M628" i="56" a="1"/>
  <c r="M628" i="56" s="1"/>
  <c r="H627" i="56" s="1" a="1"/>
  <c r="H627" i="56" s="1"/>
  <c r="M629" i="56" a="1"/>
  <c r="M629" i="56" s="1"/>
  <c r="H628" i="56" s="1" a="1"/>
  <c r="H628" i="56" s="1"/>
  <c r="M630" i="56" a="1"/>
  <c r="M630" i="56" s="1"/>
  <c r="H629" i="56" s="1" a="1"/>
  <c r="H629" i="56" s="1"/>
  <c r="M631" i="56" a="1"/>
  <c r="M631" i="56" s="1"/>
  <c r="H630" i="56" s="1" a="1"/>
  <c r="H630" i="56" s="1"/>
  <c r="M632" i="56" a="1"/>
  <c r="M632" i="56" s="1"/>
  <c r="H631" i="56" s="1" a="1"/>
  <c r="H631" i="56" s="1"/>
  <c r="M633" i="56" a="1"/>
  <c r="M633" i="56" s="1"/>
  <c r="H632" i="56" s="1" a="1"/>
  <c r="H632" i="56" s="1"/>
  <c r="M634" i="56" a="1"/>
  <c r="M634" i="56" s="1"/>
  <c r="H633" i="56" s="1" a="1"/>
  <c r="H633" i="56" s="1"/>
  <c r="M635" i="56" a="1"/>
  <c r="M635" i="56" s="1"/>
  <c r="H634" i="56" s="1" a="1"/>
  <c r="H634" i="56" s="1"/>
  <c r="M636" i="56" a="1"/>
  <c r="M636" i="56" s="1"/>
  <c r="H635" i="56" s="1" a="1"/>
  <c r="H635" i="56" s="1"/>
  <c r="M637" i="56" a="1"/>
  <c r="M637" i="56" s="1"/>
  <c r="H636" i="56" s="1" a="1"/>
  <c r="H636" i="56" s="1"/>
  <c r="M638" i="56" a="1"/>
  <c r="M638" i="56" s="1"/>
  <c r="H637" i="56" s="1" a="1"/>
  <c r="H637" i="56" s="1"/>
  <c r="M639" i="56" a="1"/>
  <c r="M639" i="56" s="1"/>
  <c r="H638" i="56" s="1" a="1"/>
  <c r="H638" i="56" s="1"/>
  <c r="M640" i="56" a="1"/>
  <c r="M640" i="56" s="1"/>
  <c r="H639" i="56" s="1" a="1"/>
  <c r="H639" i="56" s="1"/>
  <c r="M641" i="56" a="1"/>
  <c r="M641" i="56" s="1"/>
  <c r="H640" i="56" s="1" a="1"/>
  <c r="H640" i="56" s="1"/>
  <c r="M642" i="56" a="1"/>
  <c r="M642" i="56" s="1"/>
  <c r="H641" i="56" s="1" a="1"/>
  <c r="H641" i="56" s="1"/>
  <c r="M643" i="56" a="1"/>
  <c r="M643" i="56" s="1"/>
  <c r="H642" i="56" s="1" a="1"/>
  <c r="H642" i="56" s="1"/>
  <c r="M644" i="56" a="1"/>
  <c r="M644" i="56" s="1"/>
  <c r="H643" i="56" s="1" a="1"/>
  <c r="H643" i="56" s="1"/>
  <c r="M645" i="56" a="1"/>
  <c r="M645" i="56" s="1"/>
  <c r="H644" i="56" s="1" a="1"/>
  <c r="H644" i="56" s="1"/>
  <c r="M646" i="56" a="1"/>
  <c r="M646" i="56" s="1"/>
  <c r="H645" i="56" s="1" a="1"/>
  <c r="H645" i="56" s="1"/>
  <c r="M647" i="56" a="1"/>
  <c r="M647" i="56" s="1"/>
  <c r="H646" i="56" s="1" a="1"/>
  <c r="H646" i="56" s="1"/>
  <c r="M648" i="56" a="1"/>
  <c r="M648" i="56" s="1"/>
  <c r="H647" i="56" s="1" a="1"/>
  <c r="H647" i="56" s="1"/>
  <c r="M649" i="56" a="1"/>
  <c r="M649" i="56" s="1"/>
  <c r="H648" i="56" s="1" a="1"/>
  <c r="H648" i="56" s="1"/>
  <c r="M650" i="56" a="1"/>
  <c r="M650" i="56" s="1"/>
  <c r="H649" i="56" s="1" a="1"/>
  <c r="H649" i="56" s="1"/>
  <c r="M651" i="56" a="1"/>
  <c r="M651" i="56" s="1"/>
  <c r="H650" i="56" s="1" a="1"/>
  <c r="H650" i="56" s="1"/>
  <c r="M652" i="56" a="1"/>
  <c r="M652" i="56" s="1"/>
  <c r="H651" i="56" s="1" a="1"/>
  <c r="H651" i="56" s="1"/>
  <c r="M653" i="56" a="1"/>
  <c r="M653" i="56" s="1"/>
  <c r="H652" i="56" s="1" a="1"/>
  <c r="H652" i="56" s="1"/>
  <c r="M654" i="56" a="1"/>
  <c r="M654" i="56" s="1"/>
  <c r="H653" i="56" s="1" a="1"/>
  <c r="H653" i="56" s="1"/>
  <c r="M655" i="56" a="1"/>
  <c r="M655" i="56" s="1"/>
  <c r="H654" i="56" s="1" a="1"/>
  <c r="H654" i="56" s="1"/>
  <c r="M656" i="56" a="1"/>
  <c r="M656" i="56" s="1"/>
  <c r="H655" i="56" s="1" a="1"/>
  <c r="H655" i="56" s="1"/>
  <c r="M657" i="56" a="1"/>
  <c r="M657" i="56" s="1"/>
  <c r="H656" i="56" s="1" a="1"/>
  <c r="H656" i="56" s="1"/>
  <c r="M658" i="56" a="1"/>
  <c r="M658" i="56" s="1"/>
  <c r="H657" i="56" s="1" a="1"/>
  <c r="H657" i="56" s="1"/>
  <c r="M659" i="56" a="1"/>
  <c r="M659" i="56" s="1"/>
  <c r="H658" i="56" s="1" a="1"/>
  <c r="H658" i="56" s="1"/>
  <c r="M660" i="56" a="1"/>
  <c r="M660" i="56" s="1"/>
  <c r="H659" i="56" s="1" a="1"/>
  <c r="H659" i="56" s="1"/>
  <c r="M661" i="56" a="1"/>
  <c r="M661" i="56" s="1"/>
  <c r="H660" i="56" s="1" a="1"/>
  <c r="H660" i="56" s="1"/>
  <c r="M662" i="56" a="1"/>
  <c r="M662" i="56" s="1"/>
  <c r="H661" i="56" s="1" a="1"/>
  <c r="H661" i="56" s="1"/>
  <c r="M663" i="56" a="1"/>
  <c r="M663" i="56" s="1"/>
  <c r="H662" i="56" s="1" a="1"/>
  <c r="H662" i="56" s="1"/>
  <c r="M664" i="56" a="1"/>
  <c r="M664" i="56" s="1"/>
  <c r="H663" i="56" s="1" a="1"/>
  <c r="H663" i="56" s="1"/>
  <c r="M665" i="56" a="1"/>
  <c r="M665" i="56" s="1"/>
  <c r="H664" i="56" s="1" a="1"/>
  <c r="H664" i="56" s="1"/>
  <c r="M666" i="56" a="1"/>
  <c r="M666" i="56" s="1"/>
  <c r="H665" i="56" s="1" a="1"/>
  <c r="H665" i="56" s="1"/>
  <c r="M667" i="56" a="1"/>
  <c r="M667" i="56" s="1"/>
  <c r="H666" i="56" s="1" a="1"/>
  <c r="H666" i="56" s="1"/>
  <c r="M668" i="56" a="1"/>
  <c r="M668" i="56" s="1"/>
  <c r="H667" i="56" s="1" a="1"/>
  <c r="H667" i="56" s="1"/>
  <c r="M669" i="56" a="1"/>
  <c r="M669" i="56" s="1"/>
  <c r="H668" i="56" s="1" a="1"/>
  <c r="H668" i="56" s="1"/>
  <c r="M670" i="56" a="1"/>
  <c r="M670" i="56" s="1"/>
  <c r="H669" i="56" s="1" a="1"/>
  <c r="H669" i="56" s="1"/>
  <c r="M671" i="56" a="1"/>
  <c r="M671" i="56" s="1"/>
  <c r="H670" i="56" s="1" a="1"/>
  <c r="H670" i="56" s="1"/>
  <c r="M672" i="56" a="1"/>
  <c r="M672" i="56" s="1"/>
  <c r="H671" i="56" s="1" a="1"/>
  <c r="H671" i="56" s="1"/>
  <c r="M673" i="56" a="1"/>
  <c r="M673" i="56" s="1"/>
  <c r="H672" i="56" s="1" a="1"/>
  <c r="H672" i="56" s="1"/>
  <c r="M674" i="56" a="1"/>
  <c r="M674" i="56" s="1"/>
  <c r="H673" i="56" s="1" a="1"/>
  <c r="H673" i="56" s="1"/>
  <c r="M675" i="56" a="1"/>
  <c r="M675" i="56" s="1"/>
  <c r="H674" i="56" s="1" a="1"/>
  <c r="H674" i="56" s="1"/>
  <c r="M676" i="56" a="1"/>
  <c r="M676" i="56" s="1"/>
  <c r="H675" i="56" s="1" a="1"/>
  <c r="H675" i="56" s="1"/>
  <c r="M677" i="56" a="1"/>
  <c r="M677" i="56" s="1"/>
  <c r="H676" i="56" s="1" a="1"/>
  <c r="H676" i="56" s="1"/>
  <c r="M678" i="56" a="1"/>
  <c r="M678" i="56" s="1"/>
  <c r="H677" i="56" s="1" a="1"/>
  <c r="H677" i="56" s="1"/>
  <c r="M679" i="56" a="1"/>
  <c r="M679" i="56" s="1"/>
  <c r="H678" i="56" s="1" a="1"/>
  <c r="H678" i="56" s="1"/>
  <c r="M680" i="56" a="1"/>
  <c r="M680" i="56" s="1"/>
  <c r="H679" i="56" s="1" a="1"/>
  <c r="H679" i="56" s="1"/>
  <c r="M681" i="56" a="1"/>
  <c r="M681" i="56" s="1"/>
  <c r="H680" i="56" s="1" a="1"/>
  <c r="H680" i="56" s="1"/>
  <c r="M682" i="56" a="1"/>
  <c r="M682" i="56" s="1"/>
  <c r="H681" i="56" s="1" a="1"/>
  <c r="H681" i="56" s="1"/>
  <c r="M683" i="56" a="1"/>
  <c r="M683" i="56" s="1"/>
  <c r="H682" i="56" s="1" a="1"/>
  <c r="H682" i="56" s="1"/>
  <c r="M684" i="56" a="1"/>
  <c r="M684" i="56" s="1"/>
  <c r="H683" i="56" s="1" a="1"/>
  <c r="H683" i="56" s="1"/>
  <c r="M685" i="56" a="1"/>
  <c r="M685" i="56" s="1"/>
  <c r="H684" i="56" s="1" a="1"/>
  <c r="H684" i="56" s="1"/>
  <c r="M686" i="56" a="1"/>
  <c r="M686" i="56" s="1"/>
  <c r="H685" i="56" s="1" a="1"/>
  <c r="H685" i="56" s="1"/>
  <c r="M687" i="56" a="1"/>
  <c r="M687" i="56" s="1"/>
  <c r="H686" i="56" s="1" a="1"/>
  <c r="H686" i="56" s="1"/>
  <c r="M688" i="56" a="1"/>
  <c r="M688" i="56" s="1"/>
  <c r="H687" i="56" s="1" a="1"/>
  <c r="H687" i="56" s="1"/>
  <c r="M689" i="56" a="1"/>
  <c r="M689" i="56" s="1"/>
  <c r="H688" i="56" s="1" a="1"/>
  <c r="H688" i="56" s="1"/>
  <c r="M690" i="56" a="1"/>
  <c r="M690" i="56" s="1"/>
  <c r="H689" i="56" s="1" a="1"/>
  <c r="H689" i="56" s="1"/>
  <c r="M691" i="56" a="1"/>
  <c r="M691" i="56" s="1"/>
  <c r="H690" i="56" s="1" a="1"/>
  <c r="H690" i="56" s="1"/>
  <c r="M692" i="56" a="1"/>
  <c r="M692" i="56" s="1"/>
  <c r="H691" i="56" s="1" a="1"/>
  <c r="H691" i="56" s="1"/>
  <c r="M693" i="56" a="1"/>
  <c r="M693" i="56" s="1"/>
  <c r="H692" i="56" s="1" a="1"/>
  <c r="H692" i="56" s="1"/>
  <c r="M694" i="56" a="1"/>
  <c r="M694" i="56" s="1"/>
  <c r="H693" i="56" s="1" a="1"/>
  <c r="H693" i="56" s="1"/>
  <c r="M695" i="56" a="1"/>
  <c r="M695" i="56" s="1"/>
  <c r="H694" i="56" s="1" a="1"/>
  <c r="H694" i="56" s="1"/>
  <c r="M696" i="56" a="1"/>
  <c r="M696" i="56" s="1"/>
  <c r="H695" i="56" s="1" a="1"/>
  <c r="H695" i="56" s="1"/>
  <c r="M697" i="56" a="1"/>
  <c r="M697" i="56" s="1"/>
  <c r="H696" i="56" s="1" a="1"/>
  <c r="H696" i="56" s="1"/>
  <c r="M698" i="56" a="1"/>
  <c r="M698" i="56" s="1"/>
  <c r="H697" i="56" s="1" a="1"/>
  <c r="H697" i="56" s="1"/>
  <c r="M699" i="56" a="1"/>
  <c r="M699" i="56" s="1"/>
  <c r="H698" i="56" s="1" a="1"/>
  <c r="H698" i="56" s="1"/>
  <c r="M700" i="56" a="1"/>
  <c r="M700" i="56" s="1"/>
  <c r="H699" i="56" s="1" a="1"/>
  <c r="H699" i="56" s="1"/>
  <c r="M701" i="56" a="1"/>
  <c r="M701" i="56" s="1"/>
  <c r="H700" i="56" s="1" a="1"/>
  <c r="H700" i="56" s="1"/>
  <c r="M702" i="56" a="1"/>
  <c r="M702" i="56" s="1"/>
  <c r="H701" i="56" s="1" a="1"/>
  <c r="H701" i="56" s="1"/>
  <c r="M703" i="56" a="1"/>
  <c r="M703" i="56" s="1"/>
  <c r="H702" i="56" s="1" a="1"/>
  <c r="H702" i="56" s="1"/>
  <c r="M704" i="56" a="1"/>
  <c r="M704" i="56" s="1"/>
  <c r="H703" i="56" s="1" a="1"/>
  <c r="H703" i="56" s="1"/>
  <c r="M705" i="56" a="1"/>
  <c r="M705" i="56" s="1"/>
  <c r="H704" i="56" s="1" a="1"/>
  <c r="H704" i="56" s="1"/>
  <c r="M706" i="56" a="1"/>
  <c r="M706" i="56" s="1"/>
  <c r="H705" i="56" s="1" a="1"/>
  <c r="H705" i="56" s="1"/>
  <c r="M707" i="56" a="1"/>
  <c r="M707" i="56" s="1"/>
  <c r="H706" i="56" s="1" a="1"/>
  <c r="H706" i="56" s="1"/>
  <c r="M708" i="56" a="1"/>
  <c r="M708" i="56" s="1"/>
  <c r="H707" i="56" s="1" a="1"/>
  <c r="H707" i="56" s="1"/>
  <c r="M709" i="56" a="1"/>
  <c r="M709" i="56" s="1"/>
  <c r="H708" i="56" s="1" a="1"/>
  <c r="H708" i="56" s="1"/>
  <c r="M710" i="56" a="1"/>
  <c r="M710" i="56" s="1"/>
  <c r="H709" i="56" s="1" a="1"/>
  <c r="H709" i="56" s="1"/>
  <c r="M711" i="56" a="1"/>
  <c r="M711" i="56" s="1"/>
  <c r="H710" i="56" s="1" a="1"/>
  <c r="H710" i="56" s="1"/>
  <c r="M712" i="56" a="1"/>
  <c r="M712" i="56" s="1"/>
  <c r="H711" i="56" s="1" a="1"/>
  <c r="H711" i="56" s="1"/>
  <c r="M713" i="56" a="1"/>
  <c r="M713" i="56" s="1"/>
  <c r="H712" i="56" s="1" a="1"/>
  <c r="H712" i="56" s="1"/>
  <c r="M714" i="56" a="1"/>
  <c r="M714" i="56" s="1"/>
  <c r="H713" i="56" s="1" a="1"/>
  <c r="H713" i="56" s="1"/>
  <c r="M715" i="56" a="1"/>
  <c r="M715" i="56" s="1"/>
  <c r="H714" i="56" s="1" a="1"/>
  <c r="H714" i="56" s="1"/>
  <c r="M716" i="56" a="1"/>
  <c r="M716" i="56" s="1"/>
  <c r="H715" i="56" s="1" a="1"/>
  <c r="H715" i="56" s="1"/>
  <c r="M717" i="56" a="1"/>
  <c r="M717" i="56" s="1"/>
  <c r="H716" i="56" s="1" a="1"/>
  <c r="H716" i="56" s="1"/>
  <c r="M718" i="56" a="1"/>
  <c r="M718" i="56" s="1"/>
  <c r="H717" i="56" s="1" a="1"/>
  <c r="H717" i="56" s="1"/>
  <c r="M719" i="56" a="1"/>
  <c r="M719" i="56" s="1"/>
  <c r="H718" i="56" s="1" a="1"/>
  <c r="H718" i="56" s="1"/>
  <c r="M720" i="56" a="1"/>
  <c r="M720" i="56" s="1"/>
  <c r="H719" i="56" s="1" a="1"/>
  <c r="H719" i="56" s="1"/>
  <c r="M721" i="56" a="1"/>
  <c r="M721" i="56" s="1"/>
  <c r="H720" i="56" s="1" a="1"/>
  <c r="H720" i="56" s="1"/>
  <c r="M722" i="56" a="1"/>
  <c r="M722" i="56" s="1"/>
  <c r="H721" i="56" s="1" a="1"/>
  <c r="H721" i="56" s="1"/>
  <c r="M723" i="56" a="1"/>
  <c r="M723" i="56" s="1"/>
  <c r="H722" i="56" s="1" a="1"/>
  <c r="H722" i="56" s="1"/>
  <c r="M724" i="56" a="1"/>
  <c r="M724" i="56" s="1"/>
  <c r="H723" i="56" s="1" a="1"/>
  <c r="H723" i="56" s="1"/>
  <c r="M725" i="56" a="1"/>
  <c r="M725" i="56" s="1"/>
  <c r="H724" i="56" s="1" a="1"/>
  <c r="H724" i="56" s="1"/>
  <c r="M726" i="56" a="1"/>
  <c r="M726" i="56" s="1"/>
  <c r="H725" i="56" s="1" a="1"/>
  <c r="H725" i="56" s="1"/>
  <c r="M727" i="56" a="1"/>
  <c r="M727" i="56" s="1"/>
  <c r="H726" i="56" s="1" a="1"/>
  <c r="H726" i="56" s="1"/>
  <c r="M728" i="56" a="1"/>
  <c r="M728" i="56" s="1"/>
  <c r="H727" i="56" s="1" a="1"/>
  <c r="H727" i="56" s="1"/>
  <c r="M729" i="56" a="1"/>
  <c r="M729" i="56" s="1"/>
  <c r="H728" i="56" s="1" a="1"/>
  <c r="H728" i="56" s="1"/>
  <c r="M730" i="56" a="1"/>
  <c r="M730" i="56" s="1"/>
  <c r="H729" i="56" s="1" a="1"/>
  <c r="H729" i="56" s="1"/>
  <c r="M731" i="56" a="1"/>
  <c r="M731" i="56" s="1"/>
  <c r="H730" i="56" s="1" a="1"/>
  <c r="H730" i="56" s="1"/>
  <c r="M732" i="56" a="1"/>
  <c r="M732" i="56" s="1"/>
  <c r="H731" i="56" s="1" a="1"/>
  <c r="H731" i="56" s="1"/>
  <c r="M733" i="56" a="1"/>
  <c r="M733" i="56" s="1"/>
  <c r="H732" i="56" s="1" a="1"/>
  <c r="H732" i="56" s="1"/>
  <c r="M734" i="56" a="1"/>
  <c r="M734" i="56" s="1"/>
  <c r="H733" i="56" s="1" a="1"/>
  <c r="H733" i="56" s="1"/>
  <c r="M735" i="56" a="1"/>
  <c r="M735" i="56" s="1"/>
  <c r="H734" i="56" s="1" a="1"/>
  <c r="H734" i="56" s="1"/>
  <c r="M736" i="56" a="1"/>
  <c r="M736" i="56" s="1"/>
  <c r="H735" i="56" s="1" a="1"/>
  <c r="H735" i="56" s="1"/>
  <c r="M737" i="56" a="1"/>
  <c r="M737" i="56" s="1"/>
  <c r="H736" i="56" s="1" a="1"/>
  <c r="H736" i="56" s="1"/>
  <c r="M738" i="56" a="1"/>
  <c r="M738" i="56" s="1"/>
  <c r="H737" i="56" s="1" a="1"/>
  <c r="H737" i="56" s="1"/>
  <c r="M739" i="56" a="1"/>
  <c r="M739" i="56" s="1"/>
  <c r="H738" i="56" s="1" a="1"/>
  <c r="H738" i="56" s="1"/>
  <c r="M740" i="56" a="1"/>
  <c r="M740" i="56" s="1"/>
  <c r="H739" i="56" s="1" a="1"/>
  <c r="H739" i="56" s="1"/>
  <c r="M741" i="56" a="1"/>
  <c r="M741" i="56" s="1"/>
  <c r="H740" i="56" s="1" a="1"/>
  <c r="H740" i="56" s="1"/>
  <c r="M742" i="56" a="1"/>
  <c r="M742" i="56" s="1"/>
  <c r="H741" i="56" s="1" a="1"/>
  <c r="H741" i="56" s="1"/>
  <c r="M743" i="56" a="1"/>
  <c r="M743" i="56" s="1"/>
  <c r="H742" i="56" s="1" a="1"/>
  <c r="H742" i="56" s="1"/>
  <c r="M744" i="56" a="1"/>
  <c r="M744" i="56" s="1"/>
  <c r="H743" i="56" s="1" a="1"/>
  <c r="H743" i="56" s="1"/>
  <c r="M745" i="56" a="1"/>
  <c r="M745" i="56" s="1"/>
  <c r="H744" i="56" s="1" a="1"/>
  <c r="H744" i="56" s="1"/>
  <c r="M746" i="56" a="1"/>
  <c r="M746" i="56" s="1"/>
  <c r="H745" i="56" s="1" a="1"/>
  <c r="H745" i="56" s="1"/>
  <c r="M747" i="56" a="1"/>
  <c r="M747" i="56" s="1"/>
  <c r="H746" i="56" s="1" a="1"/>
  <c r="H746" i="56" s="1"/>
  <c r="M748" i="56" a="1"/>
  <c r="M748" i="56" s="1"/>
  <c r="H747" i="56" s="1" a="1"/>
  <c r="H747" i="56" s="1"/>
  <c r="M749" i="56" a="1"/>
  <c r="M749" i="56" s="1"/>
  <c r="H748" i="56" s="1" a="1"/>
  <c r="H748" i="56" s="1"/>
  <c r="M750" i="56" a="1"/>
  <c r="M750" i="56" s="1"/>
  <c r="H749" i="56" s="1" a="1"/>
  <c r="H749" i="56" s="1"/>
  <c r="M751" i="56" a="1"/>
  <c r="M751" i="56" s="1"/>
  <c r="H750" i="56" s="1" a="1"/>
  <c r="H750" i="56" s="1"/>
  <c r="M752" i="56" a="1"/>
  <c r="M752" i="56" s="1"/>
  <c r="H751" i="56" s="1" a="1"/>
  <c r="H751" i="56" s="1"/>
  <c r="M753" i="56" a="1"/>
  <c r="M753" i="56" s="1"/>
  <c r="H752" i="56" s="1" a="1"/>
  <c r="H752" i="56" s="1"/>
  <c r="M754" i="56" a="1"/>
  <c r="M754" i="56" s="1"/>
  <c r="H753" i="56" s="1" a="1"/>
  <c r="H753" i="56" s="1"/>
  <c r="M755" i="56" a="1"/>
  <c r="M755" i="56" s="1"/>
  <c r="H754" i="56" s="1" a="1"/>
  <c r="H754" i="56" s="1"/>
  <c r="M756" i="56" a="1"/>
  <c r="M756" i="56" s="1"/>
  <c r="H755" i="56" s="1" a="1"/>
  <c r="H755" i="56" s="1"/>
  <c r="M757" i="56" a="1"/>
  <c r="M757" i="56" s="1"/>
  <c r="H756" i="56" s="1" a="1"/>
  <c r="H756" i="56" s="1"/>
  <c r="M758" i="56" a="1"/>
  <c r="M758" i="56" s="1"/>
  <c r="H757" i="56" s="1" a="1"/>
  <c r="H757" i="56" s="1"/>
  <c r="M759" i="56" a="1"/>
  <c r="M759" i="56" s="1"/>
  <c r="H758" i="56" s="1" a="1"/>
  <c r="H758" i="56" s="1"/>
  <c r="M760" i="56" a="1"/>
  <c r="M760" i="56" s="1"/>
  <c r="H759" i="56" s="1" a="1"/>
  <c r="H759" i="56" s="1"/>
  <c r="M761" i="56" a="1"/>
  <c r="M761" i="56" s="1"/>
  <c r="H760" i="56" s="1" a="1"/>
  <c r="H760" i="56" s="1"/>
  <c r="M762" i="56" a="1"/>
  <c r="M762" i="56" s="1"/>
  <c r="H761" i="56" s="1" a="1"/>
  <c r="H761" i="56" s="1"/>
  <c r="M763" i="56" a="1"/>
  <c r="M763" i="56" s="1"/>
  <c r="H762" i="56" s="1" a="1"/>
  <c r="H762" i="56" s="1"/>
  <c r="M764" i="56" a="1"/>
  <c r="M764" i="56" s="1"/>
  <c r="H763" i="56" s="1" a="1"/>
  <c r="H763" i="56" s="1"/>
  <c r="M765" i="56" a="1"/>
  <c r="M765" i="56" s="1"/>
  <c r="H764" i="56" s="1" a="1"/>
  <c r="H764" i="56" s="1"/>
  <c r="M766" i="56" a="1"/>
  <c r="M766" i="56" s="1"/>
  <c r="H765" i="56" s="1" a="1"/>
  <c r="H765" i="56" s="1"/>
  <c r="M767" i="56" a="1"/>
  <c r="M767" i="56" s="1"/>
  <c r="H766" i="56" s="1" a="1"/>
  <c r="H766" i="56" s="1"/>
  <c r="M768" i="56" a="1"/>
  <c r="M768" i="56" s="1"/>
  <c r="H767" i="56" s="1" a="1"/>
  <c r="H767" i="56" s="1"/>
  <c r="M769" i="56" a="1"/>
  <c r="M769" i="56" s="1"/>
  <c r="H768" i="56" s="1" a="1"/>
  <c r="H768" i="56" s="1"/>
  <c r="M770" i="56" a="1"/>
  <c r="M770" i="56" s="1"/>
  <c r="H769" i="56" s="1" a="1"/>
  <c r="H769" i="56" s="1"/>
  <c r="M771" i="56" a="1"/>
  <c r="M771" i="56" s="1"/>
  <c r="H770" i="56" s="1" a="1"/>
  <c r="H770" i="56" s="1"/>
  <c r="M772" i="56" a="1"/>
  <c r="M772" i="56" s="1"/>
  <c r="H771" i="56" s="1" a="1"/>
  <c r="H771" i="56" s="1"/>
  <c r="M773" i="56" a="1"/>
  <c r="M773" i="56" s="1"/>
  <c r="H772" i="56" s="1" a="1"/>
  <c r="H772" i="56" s="1"/>
  <c r="M774" i="56" a="1"/>
  <c r="M774" i="56" s="1"/>
  <c r="H773" i="56" s="1" a="1"/>
  <c r="H773" i="56" s="1"/>
  <c r="M775" i="56" a="1"/>
  <c r="M775" i="56" s="1"/>
  <c r="H774" i="56" s="1" a="1"/>
  <c r="H774" i="56" s="1"/>
  <c r="M776" i="56" a="1"/>
  <c r="M776" i="56" s="1"/>
  <c r="H775" i="56" s="1" a="1"/>
  <c r="H775" i="56" s="1"/>
  <c r="M777" i="56" a="1"/>
  <c r="M777" i="56" s="1"/>
  <c r="H776" i="56" s="1" a="1"/>
  <c r="H776" i="56" s="1"/>
  <c r="M778" i="56" a="1"/>
  <c r="M778" i="56" s="1"/>
  <c r="H777" i="56" s="1" a="1"/>
  <c r="H777" i="56" s="1"/>
  <c r="M779" i="56" a="1"/>
  <c r="M779" i="56" s="1"/>
  <c r="H778" i="56" s="1" a="1"/>
  <c r="H778" i="56" s="1"/>
  <c r="M780" i="56" a="1"/>
  <c r="M780" i="56" s="1"/>
  <c r="H779" i="56" s="1" a="1"/>
  <c r="H779" i="56" s="1"/>
  <c r="M781" i="56" a="1"/>
  <c r="M781" i="56" s="1"/>
  <c r="H780" i="56" s="1" a="1"/>
  <c r="H780" i="56" s="1"/>
  <c r="M782" i="56" a="1"/>
  <c r="M782" i="56" s="1"/>
  <c r="H781" i="56" s="1" a="1"/>
  <c r="H781" i="56" s="1"/>
  <c r="M783" i="56" a="1"/>
  <c r="M783" i="56" s="1"/>
  <c r="H782" i="56" s="1" a="1"/>
  <c r="H782" i="56" s="1"/>
  <c r="M784" i="56" a="1"/>
  <c r="M784" i="56" s="1"/>
  <c r="H783" i="56" s="1" a="1"/>
  <c r="H783" i="56" s="1"/>
  <c r="M785" i="56" a="1"/>
  <c r="M785" i="56" s="1"/>
  <c r="H784" i="56" s="1" a="1"/>
  <c r="H784" i="56" s="1"/>
  <c r="M786" i="56" a="1"/>
  <c r="M786" i="56" s="1"/>
  <c r="H785" i="56" s="1" a="1"/>
  <c r="H785" i="56" s="1"/>
  <c r="M787" i="56" a="1"/>
  <c r="M787" i="56" s="1"/>
  <c r="H786" i="56" s="1" a="1"/>
  <c r="H786" i="56" s="1"/>
  <c r="M788" i="56" a="1"/>
  <c r="M788" i="56" s="1"/>
  <c r="H787" i="56" s="1" a="1"/>
  <c r="H787" i="56" s="1"/>
  <c r="M789" i="56" a="1"/>
  <c r="M789" i="56" s="1"/>
  <c r="H788" i="56" s="1" a="1"/>
  <c r="H788" i="56" s="1"/>
  <c r="M790" i="56" a="1"/>
  <c r="M790" i="56" s="1"/>
  <c r="H789" i="56" s="1" a="1"/>
  <c r="H789" i="56" s="1"/>
  <c r="M791" i="56" a="1"/>
  <c r="M791" i="56" s="1"/>
  <c r="H790" i="56" s="1" a="1"/>
  <c r="H790" i="56" s="1"/>
  <c r="M792" i="56" a="1"/>
  <c r="M792" i="56" s="1"/>
  <c r="H791" i="56" s="1" a="1"/>
  <c r="H791" i="56" s="1"/>
  <c r="M793" i="56" a="1"/>
  <c r="M793" i="56" s="1"/>
  <c r="H792" i="56" s="1" a="1"/>
  <c r="H792" i="56" s="1"/>
  <c r="M794" i="56" a="1"/>
  <c r="M794" i="56" s="1"/>
  <c r="H793" i="56" s="1" a="1"/>
  <c r="H793" i="56" s="1"/>
  <c r="M795" i="56" a="1"/>
  <c r="M795" i="56" s="1"/>
  <c r="H794" i="56" s="1" a="1"/>
  <c r="H794" i="56" s="1"/>
  <c r="M796" i="56" a="1"/>
  <c r="M796" i="56" s="1"/>
  <c r="H795" i="56" s="1" a="1"/>
  <c r="H795" i="56" s="1"/>
  <c r="M797" i="56" a="1"/>
  <c r="M797" i="56" s="1"/>
  <c r="H796" i="56" s="1" a="1"/>
  <c r="H796" i="56" s="1"/>
  <c r="M798" i="56" a="1"/>
  <c r="M798" i="56" s="1"/>
  <c r="H797" i="56" s="1" a="1"/>
  <c r="H797" i="56" s="1"/>
  <c r="M799" i="56" a="1"/>
  <c r="M799" i="56" s="1"/>
  <c r="H798" i="56" s="1" a="1"/>
  <c r="H798" i="56" s="1"/>
  <c r="M800" i="56" a="1"/>
  <c r="M800" i="56" s="1"/>
  <c r="H799" i="56" s="1" a="1"/>
  <c r="H799" i="56" s="1"/>
  <c r="M801" i="56" a="1"/>
  <c r="M801" i="56" s="1"/>
  <c r="H800" i="56" s="1" a="1"/>
  <c r="H800" i="56" s="1"/>
  <c r="M802" i="56" a="1"/>
  <c r="M802" i="56" s="1"/>
  <c r="H801" i="56" s="1" a="1"/>
  <c r="H801" i="56" s="1"/>
  <c r="M803" i="56" a="1"/>
  <c r="M803" i="56" s="1"/>
  <c r="H802" i="56" s="1" a="1"/>
  <c r="H802" i="56" s="1"/>
  <c r="M804" i="56" a="1"/>
  <c r="M804" i="56" s="1"/>
  <c r="H803" i="56" s="1" a="1"/>
  <c r="H803" i="56" s="1"/>
  <c r="M805" i="56" a="1"/>
  <c r="M805" i="56" s="1"/>
  <c r="H804" i="56" s="1" a="1"/>
  <c r="H804" i="56" s="1"/>
  <c r="M806" i="56" a="1"/>
  <c r="M806" i="56" s="1"/>
  <c r="H805" i="56" s="1" a="1"/>
  <c r="H805" i="56" s="1"/>
  <c r="M807" i="56" a="1"/>
  <c r="M807" i="56" s="1"/>
  <c r="H806" i="56" s="1" a="1"/>
  <c r="H806" i="56" s="1"/>
  <c r="M808" i="56" a="1"/>
  <c r="M808" i="56" s="1"/>
  <c r="H807" i="56" s="1" a="1"/>
  <c r="H807" i="56" s="1"/>
  <c r="M809" i="56" a="1"/>
  <c r="M809" i="56" s="1"/>
  <c r="H808" i="56" s="1" a="1"/>
  <c r="H808" i="56" s="1"/>
  <c r="M810" i="56" a="1"/>
  <c r="M810" i="56" s="1"/>
  <c r="H809" i="56" s="1" a="1"/>
  <c r="H809" i="56" s="1"/>
  <c r="M811" i="56" a="1"/>
  <c r="M811" i="56" s="1"/>
  <c r="H810" i="56" s="1" a="1"/>
  <c r="H810" i="56" s="1"/>
  <c r="M812" i="56" a="1"/>
  <c r="M812" i="56" s="1"/>
  <c r="H811" i="56" s="1" a="1"/>
  <c r="H811" i="56" s="1"/>
  <c r="M813" i="56" a="1"/>
  <c r="M813" i="56" s="1"/>
  <c r="H812" i="56" s="1" a="1"/>
  <c r="H812" i="56" s="1"/>
  <c r="M814" i="56" a="1"/>
  <c r="M814" i="56" s="1"/>
  <c r="H813" i="56" s="1" a="1"/>
  <c r="H813" i="56" s="1"/>
  <c r="M815" i="56" a="1"/>
  <c r="M815" i="56" s="1"/>
  <c r="H814" i="56" s="1" a="1"/>
  <c r="H814" i="56" s="1"/>
  <c r="M816" i="56" a="1"/>
  <c r="M816" i="56" s="1"/>
  <c r="H815" i="56" s="1" a="1"/>
  <c r="H815" i="56" s="1"/>
  <c r="M817" i="56" a="1"/>
  <c r="M817" i="56" s="1"/>
  <c r="H816" i="56" s="1" a="1"/>
  <c r="H816" i="56" s="1"/>
  <c r="M818" i="56" a="1"/>
  <c r="M818" i="56" s="1"/>
  <c r="H817" i="56" s="1" a="1"/>
  <c r="H817" i="56" s="1"/>
  <c r="M819" i="56" a="1"/>
  <c r="M819" i="56" s="1"/>
  <c r="H818" i="56" s="1" a="1"/>
  <c r="H818" i="56" s="1"/>
  <c r="M820" i="56" a="1"/>
  <c r="M820" i="56" s="1"/>
  <c r="H819" i="56" s="1" a="1"/>
  <c r="H819" i="56" s="1"/>
  <c r="M821" i="56" a="1"/>
  <c r="M821" i="56" s="1"/>
  <c r="H820" i="56" s="1" a="1"/>
  <c r="H820" i="56" s="1"/>
  <c r="M822" i="56" a="1"/>
  <c r="M822" i="56" s="1"/>
  <c r="H821" i="56" s="1" a="1"/>
  <c r="H821" i="56" s="1"/>
  <c r="M823" i="56" a="1"/>
  <c r="M823" i="56" s="1"/>
  <c r="H822" i="56" s="1" a="1"/>
  <c r="H822" i="56" s="1"/>
  <c r="M824" i="56" a="1"/>
  <c r="M824" i="56" s="1"/>
  <c r="H823" i="56" s="1" a="1"/>
  <c r="H823" i="56" s="1"/>
  <c r="M825" i="56" a="1"/>
  <c r="M825" i="56" s="1"/>
  <c r="H824" i="56" s="1" a="1"/>
  <c r="H824" i="56" s="1"/>
  <c r="M826" i="56" a="1"/>
  <c r="M826" i="56" s="1"/>
  <c r="H825" i="56" s="1" a="1"/>
  <c r="H825" i="56" s="1"/>
  <c r="M827" i="56" a="1"/>
  <c r="M827" i="56" s="1"/>
  <c r="H826" i="56" s="1" a="1"/>
  <c r="H826" i="56" s="1"/>
  <c r="M828" i="56" a="1"/>
  <c r="M828" i="56" s="1"/>
  <c r="H827" i="56" s="1" a="1"/>
  <c r="H827" i="56" s="1"/>
  <c r="M829" i="56" a="1"/>
  <c r="M829" i="56" s="1"/>
  <c r="H828" i="56" s="1" a="1"/>
  <c r="H828" i="56" s="1"/>
  <c r="M830" i="56" a="1"/>
  <c r="M830" i="56" s="1"/>
  <c r="H829" i="56" s="1" a="1"/>
  <c r="H829" i="56" s="1"/>
  <c r="M831" i="56" a="1"/>
  <c r="M831" i="56" s="1"/>
  <c r="H830" i="56" s="1" a="1"/>
  <c r="H830" i="56" s="1"/>
  <c r="M832" i="56" a="1"/>
  <c r="M832" i="56" s="1"/>
  <c r="H831" i="56" s="1" a="1"/>
  <c r="H831" i="56" s="1"/>
  <c r="M833" i="56" a="1"/>
  <c r="M833" i="56" s="1"/>
  <c r="H832" i="56" s="1" a="1"/>
  <c r="H832" i="56" s="1"/>
  <c r="M834" i="56" a="1"/>
  <c r="M834" i="56" s="1"/>
  <c r="H833" i="56" s="1" a="1"/>
  <c r="H833" i="56" s="1"/>
  <c r="M835" i="56" a="1"/>
  <c r="M835" i="56" s="1"/>
  <c r="H834" i="56" s="1" a="1"/>
  <c r="H834" i="56" s="1"/>
  <c r="M836" i="56" a="1"/>
  <c r="M836" i="56" s="1"/>
  <c r="H835" i="56" s="1" a="1"/>
  <c r="H835" i="56" s="1"/>
  <c r="M837" i="56" a="1"/>
  <c r="M837" i="56" s="1"/>
  <c r="H836" i="56" s="1" a="1"/>
  <c r="H836" i="56" s="1"/>
  <c r="M838" i="56" a="1"/>
  <c r="M838" i="56" s="1"/>
  <c r="H837" i="56" s="1" a="1"/>
  <c r="H837" i="56" s="1"/>
  <c r="M839" i="56" a="1"/>
  <c r="M839" i="56" s="1"/>
  <c r="H838" i="56" s="1" a="1"/>
  <c r="H838" i="56" s="1"/>
  <c r="M840" i="56" a="1"/>
  <c r="M840" i="56" s="1"/>
  <c r="H839" i="56" s="1" a="1"/>
  <c r="H839" i="56" s="1"/>
  <c r="M841" i="56" a="1"/>
  <c r="M841" i="56" s="1"/>
  <c r="H840" i="56" s="1" a="1"/>
  <c r="H840" i="56" s="1"/>
  <c r="M842" i="56" a="1"/>
  <c r="M842" i="56" s="1"/>
  <c r="H841" i="56" s="1" a="1"/>
  <c r="H841" i="56" s="1"/>
  <c r="M843" i="56" a="1"/>
  <c r="M843" i="56" s="1"/>
  <c r="H842" i="56" s="1" a="1"/>
  <c r="H842" i="56" s="1"/>
  <c r="M844" i="56" a="1"/>
  <c r="M844" i="56" s="1"/>
  <c r="H843" i="56" s="1" a="1"/>
  <c r="H843" i="56" s="1"/>
  <c r="M845" i="56" a="1"/>
  <c r="M845" i="56" s="1"/>
  <c r="H844" i="56" s="1" a="1"/>
  <c r="H844" i="56" s="1"/>
  <c r="M846" i="56" a="1"/>
  <c r="M846" i="56" s="1"/>
  <c r="H845" i="56" s="1" a="1"/>
  <c r="H845" i="56" s="1"/>
  <c r="M847" i="56" a="1"/>
  <c r="M847" i="56" s="1"/>
  <c r="H846" i="56" s="1" a="1"/>
  <c r="H846" i="56" s="1"/>
  <c r="M848" i="56" a="1"/>
  <c r="M848" i="56" s="1"/>
  <c r="H847" i="56" s="1" a="1"/>
  <c r="H847" i="56" s="1"/>
  <c r="M849" i="56" a="1"/>
  <c r="M849" i="56" s="1"/>
  <c r="H848" i="56" s="1" a="1"/>
  <c r="H848" i="56" s="1"/>
  <c r="M850" i="56" a="1"/>
  <c r="M850" i="56" s="1"/>
  <c r="H849" i="56" s="1" a="1"/>
  <c r="H849" i="56" s="1"/>
  <c r="M851" i="56" a="1"/>
  <c r="M851" i="56" s="1"/>
  <c r="H850" i="56" s="1" a="1"/>
  <c r="H850" i="56" s="1"/>
  <c r="M852" i="56" a="1"/>
  <c r="M852" i="56" s="1"/>
  <c r="H851" i="56" s="1" a="1"/>
  <c r="H851" i="56" s="1"/>
  <c r="M853" i="56" a="1"/>
  <c r="M853" i="56" s="1"/>
  <c r="H852" i="56" s="1" a="1"/>
  <c r="H852" i="56" s="1"/>
  <c r="M854" i="56" a="1"/>
  <c r="M854" i="56" s="1"/>
  <c r="H853" i="56" s="1" a="1"/>
  <c r="H853" i="56" s="1"/>
  <c r="M855" i="56" a="1"/>
  <c r="M855" i="56" s="1"/>
  <c r="M856" i="56" a="1"/>
  <c r="M856" i="56" s="1"/>
  <c r="M857" i="56" a="1"/>
  <c r="M857" i="56" s="1"/>
  <c r="M858" i="56" a="1"/>
  <c r="M858" i="56" s="1"/>
  <c r="M859" i="56" a="1"/>
  <c r="M859" i="56" s="1"/>
  <c r="M860" i="56" a="1"/>
  <c r="M860" i="56" s="1"/>
  <c r="M861" i="56" a="1"/>
  <c r="M861" i="56" s="1"/>
  <c r="M862" i="56" a="1"/>
  <c r="M862" i="56" s="1"/>
  <c r="M863" i="56" a="1"/>
  <c r="M863" i="56" s="1"/>
  <c r="M864" i="56" a="1"/>
  <c r="M864" i="56" s="1"/>
  <c r="M865" i="56" a="1"/>
  <c r="M865" i="56" s="1"/>
  <c r="M866" i="56" a="1"/>
  <c r="M866" i="56" s="1"/>
  <c r="M867" i="56" a="1"/>
  <c r="M867" i="56" s="1"/>
  <c r="M868" i="56" a="1"/>
  <c r="M868" i="56" s="1"/>
  <c r="M869" i="56" a="1"/>
  <c r="M869" i="56" s="1"/>
  <c r="M870" i="56" a="1"/>
  <c r="M870" i="56" s="1"/>
  <c r="M871" i="56" a="1"/>
  <c r="M871" i="56" s="1"/>
  <c r="M872" i="56" a="1"/>
  <c r="M872" i="56" s="1"/>
  <c r="M873" i="56" a="1"/>
  <c r="M873" i="56" s="1"/>
  <c r="M874" i="56" a="1"/>
  <c r="M874" i="56" s="1"/>
  <c r="M875" i="56" a="1"/>
  <c r="M875" i="56" s="1"/>
  <c r="M876" i="56" a="1"/>
  <c r="M876" i="56" s="1"/>
  <c r="M877" i="56" a="1"/>
  <c r="M877" i="56" s="1"/>
  <c r="M878" i="56" a="1"/>
  <c r="M878" i="56" s="1"/>
  <c r="M879" i="56" a="1"/>
  <c r="M879" i="56" s="1"/>
  <c r="M880" i="56" a="1"/>
  <c r="M880" i="56" s="1"/>
  <c r="M881" i="56" a="1"/>
  <c r="M881" i="56" s="1"/>
  <c r="M882" i="56" a="1"/>
  <c r="M882" i="56" s="1"/>
  <c r="M883" i="56" a="1"/>
  <c r="M883" i="56" s="1"/>
  <c r="M884" i="56" a="1"/>
  <c r="M884" i="56" s="1"/>
  <c r="M885" i="56" a="1"/>
  <c r="M885" i="56" s="1"/>
  <c r="M886" i="56" a="1"/>
  <c r="M886" i="56" s="1"/>
  <c r="M887" i="56" a="1"/>
  <c r="M887" i="56" s="1"/>
  <c r="M888" i="56" a="1"/>
  <c r="M888" i="56" s="1"/>
  <c r="M889" i="56" a="1"/>
  <c r="M889" i="56" s="1"/>
  <c r="M890" i="56" a="1"/>
  <c r="M890" i="56"/>
  <c r="M891" i="56" a="1"/>
  <c r="M891" i="56" s="1"/>
  <c r="M892" i="56" a="1"/>
  <c r="M892" i="56" s="1"/>
  <c r="M893" i="56" a="1"/>
  <c r="M893" i="56" s="1"/>
  <c r="M894" i="56" a="1"/>
  <c r="M894" i="56"/>
  <c r="M895" i="56" a="1"/>
  <c r="M895" i="56" s="1"/>
  <c r="M896" i="56" a="1"/>
  <c r="M896" i="56" s="1"/>
  <c r="M897" i="56" a="1"/>
  <c r="M897" i="56" s="1"/>
  <c r="M898" i="56" a="1"/>
  <c r="M898" i="56" s="1"/>
  <c r="M899" i="56" a="1"/>
  <c r="M899" i="56" s="1"/>
  <c r="M900" i="56" a="1"/>
  <c r="M900" i="56" s="1"/>
  <c r="M901" i="56" a="1"/>
  <c r="M901" i="56" s="1"/>
  <c r="M902" i="56" a="1"/>
  <c r="M902" i="56" s="1"/>
  <c r="M903" i="56" a="1"/>
  <c r="M903" i="56" s="1"/>
  <c r="M904" i="56" a="1"/>
  <c r="M904" i="56" s="1"/>
  <c r="M905" i="56" a="1"/>
  <c r="M905" i="56" s="1"/>
  <c r="M906" i="56" a="1"/>
  <c r="M906" i="56" s="1"/>
  <c r="M907" i="56" a="1"/>
  <c r="M907" i="56" s="1"/>
  <c r="M908" i="56" a="1"/>
  <c r="M908" i="56" s="1"/>
  <c r="M909" i="56" a="1"/>
  <c r="M909" i="56" s="1"/>
  <c r="M910" i="56" a="1"/>
  <c r="M910" i="56" s="1"/>
  <c r="M911" i="56" a="1"/>
  <c r="M911" i="56" s="1"/>
  <c r="M912" i="56" a="1"/>
  <c r="M912" i="56" s="1"/>
  <c r="M913" i="56" a="1"/>
  <c r="M913" i="56" s="1"/>
  <c r="M914" i="56" a="1"/>
  <c r="M914" i="56" s="1"/>
  <c r="M915" i="56" a="1"/>
  <c r="M915" i="56" s="1"/>
  <c r="M916" i="56" a="1"/>
  <c r="M916" i="56" s="1"/>
  <c r="M917" i="56" a="1"/>
  <c r="M917" i="56" s="1"/>
  <c r="M918" i="56" a="1"/>
  <c r="M918" i="56" s="1"/>
  <c r="M919" i="56" a="1"/>
  <c r="M919" i="56" s="1"/>
  <c r="M920" i="56" a="1"/>
  <c r="M920" i="56" s="1"/>
  <c r="M921" i="56" a="1"/>
  <c r="M921" i="56" s="1"/>
  <c r="M922" i="56" a="1"/>
  <c r="M922" i="56" s="1"/>
  <c r="M923" i="56" a="1"/>
  <c r="M923" i="56" s="1"/>
  <c r="M924" i="56" a="1"/>
  <c r="M924" i="56" s="1"/>
  <c r="M925" i="56" a="1"/>
  <c r="M925" i="56" s="1"/>
  <c r="M926" i="56" a="1"/>
  <c r="M926" i="56" s="1"/>
  <c r="M927" i="56" a="1"/>
  <c r="M927" i="56" s="1"/>
  <c r="M928" i="56" a="1"/>
  <c r="M928" i="56" s="1"/>
  <c r="M929" i="56" a="1"/>
  <c r="M929" i="56" s="1"/>
  <c r="M930" i="56" a="1"/>
  <c r="M930" i="56" s="1"/>
  <c r="M931" i="56" a="1"/>
  <c r="M931" i="56" s="1"/>
  <c r="M932" i="56" a="1"/>
  <c r="M932" i="56" s="1"/>
  <c r="M933" i="56" a="1"/>
  <c r="M933" i="56" s="1"/>
  <c r="M934" i="56" a="1"/>
  <c r="M934" i="56" s="1"/>
  <c r="M935" i="56" a="1"/>
  <c r="M935" i="56" s="1"/>
  <c r="M936" i="56" a="1"/>
  <c r="M936" i="56" s="1"/>
  <c r="M937" i="56" a="1"/>
  <c r="M937" i="56" s="1"/>
  <c r="M938" i="56" a="1"/>
  <c r="M938" i="56" s="1"/>
  <c r="M939" i="56" a="1"/>
  <c r="M939" i="56" s="1"/>
  <c r="M940" i="56" a="1"/>
  <c r="M940" i="56" s="1"/>
  <c r="M941" i="56" a="1"/>
  <c r="M941" i="56" s="1"/>
  <c r="M942" i="56" a="1"/>
  <c r="M942" i="56" s="1"/>
  <c r="M943" i="56" a="1"/>
  <c r="M943" i="56" s="1"/>
  <c r="M944" i="56" a="1"/>
  <c r="M944" i="56" s="1"/>
  <c r="M945" i="56" a="1"/>
  <c r="M945" i="56" s="1"/>
  <c r="M946" i="56" a="1"/>
  <c r="M946" i="56" s="1"/>
  <c r="M947" i="56" a="1"/>
  <c r="M947" i="56" s="1"/>
  <c r="M948" i="56" a="1"/>
  <c r="M948" i="56" s="1"/>
  <c r="M949" i="56" a="1"/>
  <c r="M949" i="56" s="1"/>
  <c r="M950" i="56" a="1"/>
  <c r="M950" i="56" s="1"/>
  <c r="M951" i="56" a="1"/>
  <c r="M951" i="56" s="1"/>
  <c r="M952" i="56" a="1"/>
  <c r="M952" i="56" s="1"/>
  <c r="M953" i="56" a="1"/>
  <c r="M953" i="56" s="1"/>
  <c r="M954" i="56" a="1"/>
  <c r="M954" i="56" s="1"/>
  <c r="M955" i="56" a="1"/>
  <c r="M955" i="56" s="1"/>
  <c r="M956" i="56" a="1"/>
  <c r="M956" i="56" s="1"/>
  <c r="M957" i="56" a="1"/>
  <c r="M957" i="56" s="1"/>
  <c r="M958" i="56" a="1"/>
  <c r="M958" i="56" s="1"/>
  <c r="M959" i="56" a="1"/>
  <c r="M959" i="56" s="1"/>
  <c r="M960" i="56" a="1"/>
  <c r="M960" i="56" s="1"/>
  <c r="M961" i="56" a="1"/>
  <c r="M961" i="56" s="1"/>
  <c r="M962" i="56" a="1"/>
  <c r="M962" i="56" s="1"/>
  <c r="M963" i="56" a="1"/>
  <c r="M963" i="56" s="1"/>
  <c r="M964" i="56" a="1"/>
  <c r="M964" i="56" s="1"/>
  <c r="M965" i="56" a="1"/>
  <c r="M965" i="56" s="1"/>
  <c r="M966" i="56" a="1"/>
  <c r="M966" i="56" s="1"/>
  <c r="M967" i="56" a="1"/>
  <c r="M967" i="56" s="1"/>
  <c r="M968" i="56" a="1"/>
  <c r="M968" i="56" s="1"/>
  <c r="M969" i="56" a="1"/>
  <c r="M969" i="56" s="1"/>
  <c r="M970" i="56" a="1"/>
  <c r="M970" i="56" s="1"/>
  <c r="M971" i="56" a="1"/>
  <c r="M971" i="56" s="1"/>
  <c r="M972" i="56" a="1"/>
  <c r="M972" i="56" s="1"/>
  <c r="M973" i="56" a="1"/>
  <c r="M973" i="56" s="1"/>
  <c r="M974" i="56" a="1"/>
  <c r="M974" i="56" s="1"/>
  <c r="M975" i="56" a="1"/>
  <c r="M975" i="56" s="1"/>
  <c r="M976" i="56" a="1"/>
  <c r="M976" i="56" s="1"/>
  <c r="M977" i="56" a="1"/>
  <c r="M977" i="56" s="1"/>
  <c r="M978" i="56" a="1"/>
  <c r="M978" i="56" s="1"/>
  <c r="M979" i="56" a="1"/>
  <c r="M979" i="56" s="1"/>
  <c r="M980" i="56" a="1"/>
  <c r="M980" i="56" s="1"/>
  <c r="M981" i="56" a="1"/>
  <c r="M981" i="56" s="1"/>
  <c r="M982" i="56" a="1"/>
  <c r="M982" i="56" s="1"/>
  <c r="M983" i="56" a="1"/>
  <c r="M983" i="56" s="1"/>
  <c r="M984" i="56" a="1"/>
  <c r="M984" i="56" s="1"/>
  <c r="M985" i="56" a="1"/>
  <c r="M985" i="56" s="1"/>
  <c r="M986" i="56" a="1"/>
  <c r="M986" i="56" s="1"/>
  <c r="M987" i="56" a="1"/>
  <c r="M987" i="56" s="1"/>
  <c r="M988" i="56" a="1"/>
  <c r="M988" i="56" s="1"/>
  <c r="M989" i="56" a="1"/>
  <c r="M989" i="56" s="1"/>
  <c r="M990" i="56" a="1"/>
  <c r="M990" i="56" s="1"/>
  <c r="M991" i="56" a="1"/>
  <c r="M991" i="56" s="1"/>
  <c r="M992" i="56" a="1"/>
  <c r="M992" i="56" s="1"/>
  <c r="M993" i="56" a="1"/>
  <c r="M993" i="56" s="1"/>
  <c r="M994" i="56" a="1"/>
  <c r="M994" i="56" s="1"/>
  <c r="M995" i="56" a="1"/>
  <c r="M995" i="56" s="1"/>
  <c r="M996" i="56" a="1"/>
  <c r="M996" i="56" s="1"/>
  <c r="M997" i="56" a="1"/>
  <c r="M997" i="56" s="1"/>
  <c r="M998" i="56" a="1"/>
  <c r="M998" i="56" s="1"/>
  <c r="M999" i="56" a="1"/>
  <c r="M999" i="56" s="1"/>
  <c r="M1000" i="56" a="1"/>
  <c r="M1000" i="56" s="1"/>
  <c r="M1001" i="56" a="1"/>
  <c r="M1001" i="56" s="1"/>
  <c r="M1002" i="56" a="1"/>
  <c r="M1002" i="56" s="1"/>
  <c r="M1003" i="56" a="1"/>
  <c r="M1003" i="56" s="1"/>
  <c r="M1004" i="56" a="1"/>
  <c r="M1004" i="56" s="1"/>
  <c r="M1005" i="56" a="1"/>
  <c r="M1005" i="56" s="1"/>
  <c r="M1006" i="56" a="1"/>
  <c r="M1006" i="56"/>
  <c r="M1007" i="56" a="1"/>
  <c r="M1007" i="56" s="1"/>
  <c r="M1008" i="56" a="1"/>
  <c r="M1008" i="56" s="1"/>
  <c r="M1009" i="56" a="1"/>
  <c r="M1009" i="56" s="1"/>
  <c r="M1010" i="56" a="1"/>
  <c r="M1010" i="56" s="1"/>
  <c r="M1011" i="56" a="1"/>
  <c r="M1011" i="56" s="1"/>
  <c r="M1012" i="56" a="1"/>
  <c r="M1012" i="56" s="1"/>
  <c r="M1013" i="56" a="1"/>
  <c r="M1013" i="56" s="1"/>
  <c r="M1014" i="56" a="1"/>
  <c r="M1014" i="56" s="1"/>
  <c r="M1015" i="56" a="1"/>
  <c r="M1015" i="56" s="1"/>
  <c r="M1016" i="56" a="1"/>
  <c r="M1016" i="56" s="1"/>
  <c r="M1017" i="56" a="1"/>
  <c r="M1017" i="56" s="1"/>
  <c r="M1018" i="56" a="1"/>
  <c r="M1018" i="56" s="1"/>
  <c r="M1019" i="56" a="1"/>
  <c r="M1019" i="56" s="1"/>
  <c r="M1020" i="56" a="1"/>
  <c r="M1020" i="56" s="1"/>
  <c r="M1021" i="56" a="1"/>
  <c r="M1021" i="56" s="1"/>
  <c r="M1022" i="56" a="1"/>
  <c r="M1022" i="56" s="1"/>
  <c r="M1023" i="56" a="1"/>
  <c r="M1023" i="56" s="1"/>
  <c r="M1024" i="56" a="1"/>
  <c r="M1024" i="56" s="1"/>
  <c r="M1025" i="56" a="1"/>
  <c r="M1025" i="56" s="1"/>
  <c r="M1026" i="56" a="1"/>
  <c r="M1026" i="56"/>
  <c r="M1027" i="56" a="1"/>
  <c r="M1027" i="56" s="1"/>
  <c r="M1028" i="56" a="1"/>
  <c r="M1028" i="56" s="1"/>
  <c r="M1029" i="56" a="1"/>
  <c r="M1029" i="56" s="1"/>
  <c r="M1030" i="56" a="1"/>
  <c r="M1030" i="56" s="1"/>
  <c r="M1031" i="56" a="1"/>
  <c r="M1031" i="56" s="1"/>
  <c r="M1032" i="56" a="1"/>
  <c r="M1032" i="56" s="1"/>
  <c r="M1033" i="56" a="1"/>
  <c r="M1033" i="56" s="1"/>
  <c r="M1034" i="56" a="1"/>
  <c r="M1034" i="56" s="1"/>
  <c r="M1035" i="56" a="1"/>
  <c r="M1035" i="56" s="1"/>
  <c r="M1036" i="56" a="1"/>
  <c r="M1036" i="56" s="1"/>
  <c r="M1037" i="56" a="1"/>
  <c r="M1037" i="56" s="1"/>
  <c r="M1038" i="56" a="1"/>
  <c r="M1038" i="56" s="1"/>
  <c r="M1039" i="56" a="1"/>
  <c r="M1039" i="56" s="1"/>
  <c r="M1040" i="56" a="1"/>
  <c r="M1040" i="56" s="1"/>
  <c r="M1041" i="56" a="1"/>
  <c r="M1041" i="56" s="1"/>
  <c r="M1042" i="56" a="1"/>
  <c r="M1042" i="56" s="1"/>
  <c r="M1043" i="56" a="1"/>
  <c r="M1043" i="56" s="1"/>
  <c r="M1044" i="56" a="1"/>
  <c r="M1044" i="56" s="1"/>
  <c r="M1045" i="56" a="1"/>
  <c r="M1045" i="56" s="1"/>
  <c r="M1046" i="56" a="1"/>
  <c r="M1046" i="56" s="1"/>
  <c r="M1047" i="56" a="1"/>
  <c r="M1047" i="56" s="1"/>
  <c r="M1048" i="56" a="1"/>
  <c r="M1048" i="56" s="1"/>
  <c r="M1049" i="56" a="1"/>
  <c r="M1049" i="56" s="1"/>
  <c r="M1050" i="56" a="1"/>
  <c r="M1050" i="56" s="1"/>
  <c r="M1051" i="56" a="1"/>
  <c r="M1051" i="56" s="1"/>
  <c r="M1052" i="56" a="1"/>
  <c r="M1052" i="56" s="1"/>
  <c r="M1053" i="56" a="1"/>
  <c r="M1053" i="56" s="1"/>
  <c r="M1054" i="56" a="1"/>
  <c r="M1054" i="56" s="1"/>
  <c r="M1055" i="56" a="1"/>
  <c r="M1055" i="56" s="1"/>
  <c r="M1056" i="56" a="1"/>
  <c r="M1056" i="56" s="1"/>
  <c r="M1057" i="56" a="1"/>
  <c r="M1057" i="56" s="1"/>
  <c r="M1058" i="56" a="1"/>
  <c r="M1058" i="56" s="1"/>
  <c r="M1059" i="56" a="1"/>
  <c r="M1059" i="56" s="1"/>
  <c r="M1060" i="56" a="1"/>
  <c r="M1060" i="56" s="1"/>
  <c r="M1061" i="56" a="1"/>
  <c r="M1061" i="56" s="1"/>
  <c r="M1062" i="56" a="1"/>
  <c r="M1062" i="56" s="1"/>
  <c r="M1063" i="56" a="1"/>
  <c r="M1063" i="56" s="1"/>
  <c r="M1064" i="56" a="1"/>
  <c r="M1064" i="56" s="1"/>
  <c r="M1065" i="56" a="1"/>
  <c r="M1065" i="56" s="1"/>
  <c r="M1066" i="56" a="1"/>
  <c r="M1066" i="56" s="1"/>
  <c r="M1067" i="56" a="1"/>
  <c r="M1067" i="56" s="1"/>
  <c r="M1068" i="56" a="1"/>
  <c r="M1068" i="56" s="1"/>
  <c r="M1069" i="56" a="1"/>
  <c r="M1069" i="56" s="1"/>
  <c r="M1070" i="56" a="1"/>
  <c r="M1070" i="56" s="1"/>
  <c r="L3" i="57" a="1"/>
  <c r="L3" i="57" s="1"/>
  <c r="H4" i="57" s="1" a="1"/>
  <c r="H4" i="57" s="1"/>
  <c r="L4" i="57" a="1"/>
  <c r="L4" i="57" s="1"/>
  <c r="H5" i="57" s="1" a="1"/>
  <c r="H5" i="57" s="1"/>
  <c r="L5" i="57" a="1"/>
  <c r="L5" i="57" s="1"/>
  <c r="H6" i="57" s="1" a="1"/>
  <c r="H6" i="57" s="1"/>
  <c r="L6" i="57" a="1"/>
  <c r="L6" i="57" s="1"/>
  <c r="H7" i="57" s="1" a="1"/>
  <c r="H7" i="57" s="1"/>
  <c r="L7" i="57" a="1"/>
  <c r="L7" i="57" s="1"/>
  <c r="H8" i="57" s="1" a="1"/>
  <c r="H8" i="57" s="1"/>
  <c r="L8" i="57" a="1"/>
  <c r="L8" i="57" s="1"/>
  <c r="H9" i="57" s="1" a="1"/>
  <c r="H9" i="57" s="1"/>
  <c r="L9" i="57" a="1"/>
  <c r="L9" i="57" s="1"/>
  <c r="H10" i="57" s="1" a="1"/>
  <c r="H10" i="57" s="1"/>
  <c r="L10" i="57" a="1"/>
  <c r="L10" i="57" s="1"/>
  <c r="H11" i="57" s="1" a="1"/>
  <c r="H11" i="57" s="1"/>
  <c r="L11" i="57" a="1"/>
  <c r="L11" i="57" s="1"/>
  <c r="H12" i="57" s="1" a="1"/>
  <c r="H12" i="57" s="1"/>
  <c r="L12" i="57" a="1"/>
  <c r="L12" i="57" s="1"/>
  <c r="H13" i="57" s="1" a="1"/>
  <c r="H13" i="57" s="1"/>
  <c r="L13" i="57" a="1"/>
  <c r="L13" i="57" s="1"/>
  <c r="H14" i="57" s="1" a="1"/>
  <c r="H14" i="57" s="1"/>
  <c r="L14" i="57" a="1"/>
  <c r="L14" i="57" s="1"/>
  <c r="H15" i="57" s="1" a="1"/>
  <c r="H15" i="57" s="1"/>
  <c r="L15" i="57" a="1"/>
  <c r="L15" i="57" s="1"/>
  <c r="H16" i="57" s="1" a="1"/>
  <c r="H16" i="57" s="1"/>
  <c r="L16" i="57" a="1"/>
  <c r="L16" i="57" s="1"/>
  <c r="H17" i="57" s="1" a="1"/>
  <c r="H17" i="57" s="1"/>
  <c r="L17" i="57" a="1"/>
  <c r="L17" i="57" s="1"/>
  <c r="H18" i="57" s="1" a="1"/>
  <c r="H18" i="57" s="1"/>
  <c r="L18" i="57" a="1"/>
  <c r="L18" i="57" s="1"/>
  <c r="H19" i="57" s="1" a="1"/>
  <c r="H19" i="57" s="1"/>
  <c r="L19" i="57" a="1"/>
  <c r="L19" i="57" s="1"/>
  <c r="H20" i="57" s="1" a="1"/>
  <c r="H20" i="57" s="1"/>
  <c r="L20" i="57" a="1"/>
  <c r="L20" i="57" s="1"/>
  <c r="H21" i="57" s="1" a="1"/>
  <c r="H21" i="57" s="1"/>
  <c r="L21" i="57" a="1"/>
  <c r="L21" i="57" s="1"/>
  <c r="H22" i="57" s="1" a="1"/>
  <c r="H22" i="57" s="1"/>
  <c r="L22" i="57" a="1"/>
  <c r="L22" i="57" s="1"/>
  <c r="H23" i="57" s="1" a="1"/>
  <c r="H23" i="57" s="1"/>
  <c r="L23" i="57" a="1"/>
  <c r="L23" i="57" s="1"/>
  <c r="H24" i="57" s="1" a="1"/>
  <c r="H24" i="57" s="1"/>
  <c r="L24" i="57" a="1"/>
  <c r="L24" i="57" s="1"/>
  <c r="H25" i="57" s="1" a="1"/>
  <c r="H25" i="57" s="1"/>
  <c r="L25" i="57" a="1"/>
  <c r="L25" i="57" s="1"/>
  <c r="H26" i="57" s="1" a="1"/>
  <c r="H26" i="57" s="1"/>
  <c r="L26" i="57" a="1"/>
  <c r="L26" i="57" s="1"/>
  <c r="H27" i="57" s="1" a="1"/>
  <c r="H27" i="57" s="1"/>
  <c r="L27" i="57" a="1"/>
  <c r="L27" i="57" s="1"/>
  <c r="H28" i="57" s="1" a="1"/>
  <c r="H28" i="57" s="1"/>
  <c r="L28" i="57" a="1"/>
  <c r="L28" i="57" s="1"/>
  <c r="H29" i="57" s="1" a="1"/>
  <c r="H29" i="57" s="1"/>
  <c r="L29" i="57" a="1"/>
  <c r="L29" i="57" s="1"/>
  <c r="H30" i="57" s="1" a="1"/>
  <c r="H30" i="57" s="1"/>
  <c r="L30" i="57" a="1"/>
  <c r="L30" i="57" s="1"/>
  <c r="H31" i="57" s="1" a="1"/>
  <c r="H31" i="57" s="1"/>
  <c r="L31" i="57" a="1"/>
  <c r="L31" i="57" s="1"/>
  <c r="H32" i="57" s="1" a="1"/>
  <c r="H32" i="57" s="1"/>
  <c r="L32" i="57" a="1"/>
  <c r="L32" i="57" s="1"/>
  <c r="H33" i="57" s="1" a="1"/>
  <c r="H33" i="57" s="1"/>
  <c r="L33" i="57" a="1"/>
  <c r="L33" i="57" s="1"/>
  <c r="H34" i="57" s="1" a="1"/>
  <c r="H34" i="57" s="1"/>
  <c r="L34" i="57" a="1"/>
  <c r="L34" i="57" s="1"/>
  <c r="H35" i="57" s="1" a="1"/>
  <c r="H35" i="57" s="1"/>
  <c r="L35" i="57" a="1"/>
  <c r="L35" i="57" s="1"/>
  <c r="H36" i="57" s="1" a="1"/>
  <c r="H36" i="57" s="1"/>
  <c r="L36" i="57" a="1"/>
  <c r="L36" i="57" s="1"/>
  <c r="H37" i="57" s="1" a="1"/>
  <c r="H37" i="57" s="1"/>
  <c r="L37" i="57" a="1"/>
  <c r="L37" i="57" s="1"/>
  <c r="H38" i="57" s="1" a="1"/>
  <c r="H38" i="57" s="1"/>
  <c r="L38" i="57" a="1"/>
  <c r="L38" i="57" s="1"/>
  <c r="H39" i="57" s="1" a="1"/>
  <c r="H39" i="57" s="1"/>
  <c r="L39" i="57" a="1"/>
  <c r="L39" i="57" s="1"/>
  <c r="H40" i="57" s="1" a="1"/>
  <c r="H40" i="57" s="1"/>
  <c r="L40" i="57" a="1"/>
  <c r="L40" i="57" s="1"/>
  <c r="H41" i="57" s="1" a="1"/>
  <c r="H41" i="57" s="1"/>
  <c r="L41" i="57" a="1"/>
  <c r="L41" i="57" s="1"/>
  <c r="H42" i="57" s="1" a="1"/>
  <c r="H42" i="57" s="1"/>
  <c r="L42" i="57" a="1"/>
  <c r="L42" i="57" s="1"/>
  <c r="H43" i="57" s="1" a="1"/>
  <c r="H43" i="57" s="1"/>
  <c r="L43" i="57" a="1"/>
  <c r="L43" i="57" s="1"/>
  <c r="H44" i="57" s="1" a="1"/>
  <c r="H44" i="57" s="1"/>
  <c r="L44" i="57" a="1"/>
  <c r="L44" i="57" s="1"/>
  <c r="H45" i="57" s="1" a="1"/>
  <c r="H45" i="57" s="1"/>
  <c r="L45" i="57" a="1"/>
  <c r="L45" i="57" s="1"/>
  <c r="H46" i="57" s="1" a="1"/>
  <c r="H46" i="57" s="1"/>
  <c r="L46" i="57" a="1"/>
  <c r="L46" i="57" s="1"/>
  <c r="H47" i="57" s="1" a="1"/>
  <c r="H47" i="57" s="1"/>
  <c r="L47" i="57" a="1"/>
  <c r="L47" i="57" s="1"/>
  <c r="H48" i="57" s="1" a="1"/>
  <c r="H48" i="57" s="1"/>
  <c r="L48" i="57" a="1"/>
  <c r="L48" i="57" s="1"/>
  <c r="H49" i="57" s="1" a="1"/>
  <c r="H49" i="57" s="1"/>
  <c r="L49" i="57" a="1"/>
  <c r="L49" i="57" s="1"/>
  <c r="H50" i="57" s="1" a="1"/>
  <c r="H50" i="57" s="1"/>
  <c r="L50" i="57" a="1"/>
  <c r="L50" i="57" s="1"/>
  <c r="H51" i="57" s="1" a="1"/>
  <c r="H51" i="57" s="1"/>
  <c r="L51" i="57" a="1"/>
  <c r="L51" i="57" s="1"/>
  <c r="H52" i="57" s="1" a="1"/>
  <c r="H52" i="57" s="1"/>
  <c r="L52" i="57" a="1"/>
  <c r="L52" i="57" s="1"/>
  <c r="H53" i="57" s="1" a="1"/>
  <c r="H53" i="57" s="1"/>
  <c r="L53" i="57" a="1"/>
  <c r="L53" i="57" s="1"/>
  <c r="H54" i="57" s="1" a="1"/>
  <c r="H54" i="57" s="1"/>
  <c r="L54" i="57" a="1"/>
  <c r="L54" i="57" s="1"/>
  <c r="H55" i="57" s="1" a="1"/>
  <c r="H55" i="57" s="1"/>
  <c r="L55" i="57" a="1"/>
  <c r="L55" i="57" s="1"/>
  <c r="H56" i="57" s="1" a="1"/>
  <c r="H56" i="57" s="1"/>
  <c r="L56" i="57" a="1"/>
  <c r="L56" i="57" s="1"/>
  <c r="H57" i="57" s="1" a="1"/>
  <c r="H57" i="57" s="1"/>
  <c r="L57" i="57" a="1"/>
  <c r="L57" i="57" s="1"/>
  <c r="H58" i="57" s="1" a="1"/>
  <c r="H58" i="57" s="1"/>
  <c r="L58" i="57" a="1"/>
  <c r="L58" i="57" s="1"/>
  <c r="H59" i="57" s="1" a="1"/>
  <c r="H59" i="57" s="1"/>
  <c r="L59" i="57" a="1"/>
  <c r="L59" i="57" s="1"/>
  <c r="H60" i="57" s="1" a="1"/>
  <c r="H60" i="57" s="1"/>
  <c r="L60" i="57" a="1"/>
  <c r="L60" i="57" s="1"/>
  <c r="H61" i="57" s="1" a="1"/>
  <c r="H61" i="57" s="1"/>
  <c r="L61" i="57" a="1"/>
  <c r="L61" i="57" s="1"/>
  <c r="H62" i="57" s="1" a="1"/>
  <c r="H62" i="57" s="1"/>
  <c r="L62" i="57" a="1"/>
  <c r="L62" i="57" s="1"/>
  <c r="H63" i="57" s="1" a="1"/>
  <c r="H63" i="57" s="1"/>
  <c r="L63" i="57" a="1"/>
  <c r="L63" i="57" s="1"/>
  <c r="H64" i="57" s="1" a="1"/>
  <c r="H64" i="57" s="1"/>
  <c r="L64" i="57" a="1"/>
  <c r="L64" i="57" s="1"/>
  <c r="H65" i="57" s="1" a="1"/>
  <c r="H65" i="57" s="1"/>
  <c r="L65" i="57" a="1"/>
  <c r="L65" i="57" s="1"/>
  <c r="H66" i="57" s="1" a="1"/>
  <c r="H66" i="57" s="1"/>
  <c r="L66" i="57" a="1"/>
  <c r="L66" i="57" s="1"/>
  <c r="H67" i="57" s="1" a="1"/>
  <c r="H67" i="57" s="1"/>
  <c r="L67" i="57" a="1"/>
  <c r="L67" i="57" s="1"/>
  <c r="H68" i="57" s="1" a="1"/>
  <c r="H68" i="57" s="1"/>
  <c r="L68" i="57" a="1"/>
  <c r="L68" i="57" s="1"/>
  <c r="H69" i="57" s="1" a="1"/>
  <c r="H69" i="57" s="1"/>
  <c r="L69" i="57" a="1"/>
  <c r="L69" i="57" s="1"/>
  <c r="H70" i="57" s="1" a="1"/>
  <c r="H70" i="57" s="1"/>
  <c r="L70" i="57" a="1"/>
  <c r="L70" i="57" s="1"/>
  <c r="H71" i="57" s="1" a="1"/>
  <c r="H71" i="57" s="1"/>
  <c r="L71" i="57" a="1"/>
  <c r="L71" i="57" s="1"/>
  <c r="H72" i="57" s="1" a="1"/>
  <c r="H72" i="57" s="1"/>
  <c r="L72" i="57" a="1"/>
  <c r="L72" i="57" s="1"/>
  <c r="H73" i="57" s="1" a="1"/>
  <c r="H73" i="57" s="1"/>
  <c r="L73" i="57" a="1"/>
  <c r="L73" i="57" s="1"/>
  <c r="H74" i="57" s="1" a="1"/>
  <c r="H74" i="57" s="1"/>
  <c r="L74" i="57" a="1"/>
  <c r="L74" i="57" s="1"/>
  <c r="H75" i="57" s="1" a="1"/>
  <c r="H75" i="57" s="1"/>
  <c r="L75" i="57" a="1"/>
  <c r="L75" i="57" s="1"/>
  <c r="H76" i="57" s="1" a="1"/>
  <c r="H76" i="57" s="1"/>
  <c r="L76" i="57" a="1"/>
  <c r="L76" i="57" s="1"/>
  <c r="H77" i="57" s="1" a="1"/>
  <c r="H77" i="57" s="1"/>
  <c r="L77" i="57" a="1"/>
  <c r="L77" i="57" s="1"/>
  <c r="H78" i="57" s="1" a="1"/>
  <c r="H78" i="57" s="1"/>
  <c r="L78" i="57" a="1"/>
  <c r="L78" i="57" s="1"/>
  <c r="H79" i="57" s="1" a="1"/>
  <c r="H79" i="57" s="1"/>
  <c r="L79" i="57" a="1"/>
  <c r="L79" i="57" s="1"/>
  <c r="H80" i="57" s="1" a="1"/>
  <c r="H80" i="57" s="1"/>
  <c r="L80" i="57" a="1"/>
  <c r="L80" i="57" s="1"/>
  <c r="H81" i="57" s="1" a="1"/>
  <c r="H81" i="57" s="1"/>
  <c r="L81" i="57" a="1"/>
  <c r="L81" i="57" s="1"/>
  <c r="H82" i="57" s="1" a="1"/>
  <c r="H82" i="57" s="1"/>
  <c r="L82" i="57" a="1"/>
  <c r="L82" i="57" s="1"/>
  <c r="H83" i="57" s="1" a="1"/>
  <c r="H83" i="57" s="1"/>
  <c r="L83" i="57" a="1"/>
  <c r="L83" i="57" s="1"/>
  <c r="H84" i="57" s="1" a="1"/>
  <c r="H84" i="57" s="1"/>
  <c r="L84" i="57" a="1"/>
  <c r="L84" i="57" s="1"/>
  <c r="H85" i="57" s="1" a="1"/>
  <c r="H85" i="57" s="1"/>
  <c r="L85" i="57" a="1"/>
  <c r="L85" i="57" s="1"/>
  <c r="H86" i="57" s="1" a="1"/>
  <c r="H86" i="57" s="1"/>
  <c r="L86" i="57" a="1"/>
  <c r="L86" i="57" s="1"/>
  <c r="H87" i="57" s="1" a="1"/>
  <c r="H87" i="57" s="1"/>
  <c r="L87" i="57" a="1"/>
  <c r="L87" i="57" s="1"/>
  <c r="H88" i="57" s="1" a="1"/>
  <c r="H88" i="57" s="1"/>
  <c r="L88" i="57" a="1"/>
  <c r="L88" i="57" s="1"/>
  <c r="H89" i="57" s="1" a="1"/>
  <c r="H89" i="57" s="1"/>
  <c r="L89" i="57" a="1"/>
  <c r="L89" i="57" s="1"/>
  <c r="H90" i="57" s="1" a="1"/>
  <c r="H90" i="57" s="1"/>
  <c r="L90" i="57" a="1"/>
  <c r="L90" i="57" s="1"/>
  <c r="H91" i="57" s="1" a="1"/>
  <c r="H91" i="57" s="1"/>
  <c r="L91" i="57" a="1"/>
  <c r="L91" i="57" s="1"/>
  <c r="H92" i="57" s="1" a="1"/>
  <c r="H92" i="57" s="1"/>
  <c r="L92" i="57" a="1"/>
  <c r="L92" i="57" s="1"/>
  <c r="H93" i="57" s="1" a="1"/>
  <c r="H93" i="57" s="1"/>
  <c r="L93" i="57" a="1"/>
  <c r="L93" i="57" s="1"/>
  <c r="H94" i="57" s="1" a="1"/>
  <c r="H94" i="57" s="1"/>
  <c r="L94" i="57" a="1"/>
  <c r="L94" i="57" s="1"/>
  <c r="H95" i="57" s="1" a="1"/>
  <c r="H95" i="57" s="1"/>
  <c r="L95" i="57" a="1"/>
  <c r="L95" i="57" s="1"/>
  <c r="H96" i="57" s="1" a="1"/>
  <c r="H96" i="57" s="1"/>
  <c r="L96" i="57" a="1"/>
  <c r="L96" i="57" s="1"/>
  <c r="H97" i="57" s="1" a="1"/>
  <c r="H97" i="57" s="1"/>
  <c r="L97" i="57" a="1"/>
  <c r="L97" i="57" s="1"/>
  <c r="H98" i="57" s="1" a="1"/>
  <c r="H98" i="57" s="1"/>
  <c r="L98" i="57" a="1"/>
  <c r="L98" i="57" s="1"/>
  <c r="H99" i="57" s="1" a="1"/>
  <c r="H99" i="57" s="1"/>
  <c r="L99" i="57" a="1"/>
  <c r="L99" i="57" s="1"/>
  <c r="H100" i="57" s="1" a="1"/>
  <c r="H100" i="57" s="1"/>
  <c r="L100" i="57" a="1"/>
  <c r="L100" i="57" s="1"/>
  <c r="H101" i="57" s="1" a="1"/>
  <c r="H101" i="57" s="1"/>
  <c r="L101" i="57" a="1"/>
  <c r="L101" i="57" s="1"/>
  <c r="H102" i="57" s="1" a="1"/>
  <c r="H102" i="57" s="1"/>
  <c r="L102" i="57" a="1"/>
  <c r="L102" i="57" s="1"/>
  <c r="H103" i="57" s="1" a="1"/>
  <c r="H103" i="57" s="1"/>
  <c r="L103" i="57" a="1"/>
  <c r="L103" i="57" s="1"/>
  <c r="H104" i="57" s="1" a="1"/>
  <c r="H104" i="57" s="1"/>
  <c r="L104" i="57" a="1"/>
  <c r="L104" i="57" s="1"/>
  <c r="H105" i="57" s="1" a="1"/>
  <c r="H105" i="57" s="1"/>
  <c r="L105" i="57" a="1"/>
  <c r="L105" i="57" s="1"/>
  <c r="H106" i="57" s="1" a="1"/>
  <c r="H106" i="57" s="1"/>
  <c r="L106" i="57" a="1"/>
  <c r="L106" i="57" s="1"/>
  <c r="H107" i="57" s="1" a="1"/>
  <c r="H107" i="57" s="1"/>
  <c r="L107" i="57" a="1"/>
  <c r="L107" i="57" s="1"/>
  <c r="H108" i="57" s="1" a="1"/>
  <c r="H108" i="57" s="1"/>
  <c r="L108" i="57" a="1"/>
  <c r="L108" i="57" s="1"/>
  <c r="H109" i="57" s="1" a="1"/>
  <c r="H109" i="57" s="1"/>
  <c r="L109" i="57" a="1"/>
  <c r="L109" i="57" s="1"/>
  <c r="H110" i="57" s="1" a="1"/>
  <c r="H110" i="57" s="1"/>
  <c r="L110" i="57" a="1"/>
  <c r="L110" i="57" s="1"/>
  <c r="H111" i="57" s="1" a="1"/>
  <c r="H111" i="57" s="1"/>
  <c r="L111" i="57" a="1"/>
  <c r="L111" i="57" s="1"/>
  <c r="H112" i="57" s="1" a="1"/>
  <c r="H112" i="57" s="1"/>
  <c r="L112" i="57" a="1"/>
  <c r="L112" i="57" s="1"/>
  <c r="H113" i="57" s="1" a="1"/>
  <c r="H113" i="57" s="1"/>
  <c r="L113" i="57" a="1"/>
  <c r="L113" i="57" s="1"/>
  <c r="H114" i="57" s="1" a="1"/>
  <c r="H114" i="57" s="1"/>
  <c r="L114" i="57" a="1"/>
  <c r="L114" i="57" s="1"/>
  <c r="H115" i="57" s="1" a="1"/>
  <c r="H115" i="57" s="1"/>
  <c r="L115" i="57" a="1"/>
  <c r="L115" i="57" s="1"/>
  <c r="H116" i="57" s="1" a="1"/>
  <c r="H116" i="57" s="1"/>
  <c r="L116" i="57" a="1"/>
  <c r="L116" i="57" s="1"/>
  <c r="H117" i="57" s="1" a="1"/>
  <c r="H117" i="57" s="1"/>
  <c r="L117" i="57" a="1"/>
  <c r="L117" i="57" s="1"/>
  <c r="H118" i="57" s="1" a="1"/>
  <c r="H118" i="57" s="1"/>
  <c r="L118" i="57" a="1"/>
  <c r="L118" i="57" s="1"/>
  <c r="H119" i="57" s="1" a="1"/>
  <c r="H119" i="57" s="1"/>
  <c r="L119" i="57" a="1"/>
  <c r="L119" i="57" s="1"/>
  <c r="H120" i="57" s="1" a="1"/>
  <c r="H120" i="57" s="1"/>
  <c r="L120" i="57" a="1"/>
  <c r="L120" i="57" s="1"/>
  <c r="H121" i="57" s="1" a="1"/>
  <c r="H121" i="57" s="1"/>
  <c r="L121" i="57" a="1"/>
  <c r="L121" i="57" s="1"/>
  <c r="H122" i="57" s="1" a="1"/>
  <c r="H122" i="57" s="1"/>
  <c r="L122" i="57" a="1"/>
  <c r="L122" i="57" s="1"/>
  <c r="H123" i="57" s="1" a="1"/>
  <c r="H123" i="57" s="1"/>
  <c r="L123" i="57" a="1"/>
  <c r="L123" i="57" s="1"/>
  <c r="H124" i="57" s="1" a="1"/>
  <c r="H124" i="57" s="1"/>
  <c r="L124" i="57" a="1"/>
  <c r="L124" i="57" s="1"/>
  <c r="H125" i="57" s="1" a="1"/>
  <c r="H125" i="57" s="1"/>
  <c r="L125" i="57" a="1"/>
  <c r="L125" i="57" s="1"/>
  <c r="H126" i="57" s="1" a="1"/>
  <c r="H126" i="57" s="1"/>
  <c r="L126" i="57" a="1"/>
  <c r="L126" i="57" s="1"/>
  <c r="H127" i="57" s="1" a="1"/>
  <c r="H127" i="57" s="1"/>
  <c r="L127" i="57" a="1"/>
  <c r="L127" i="57" s="1"/>
  <c r="H128" i="57" s="1" a="1"/>
  <c r="H128" i="57" s="1"/>
  <c r="L128" i="57" a="1"/>
  <c r="L128" i="57" s="1"/>
  <c r="H129" i="57" s="1" a="1"/>
  <c r="H129" i="57" s="1"/>
  <c r="L129" i="57" a="1"/>
  <c r="L129" i="57" s="1"/>
  <c r="H130" i="57" s="1" a="1"/>
  <c r="H130" i="57" s="1"/>
  <c r="L130" i="57" a="1"/>
  <c r="L130" i="57" s="1"/>
  <c r="H131" i="57" s="1" a="1"/>
  <c r="H131" i="57" s="1"/>
  <c r="L131" i="57" a="1"/>
  <c r="L131" i="57" s="1"/>
  <c r="H132" i="57" s="1" a="1"/>
  <c r="H132" i="57" s="1"/>
  <c r="L132" i="57" a="1"/>
  <c r="L132" i="57" s="1"/>
  <c r="H133" i="57" s="1" a="1"/>
  <c r="H133" i="57" s="1"/>
  <c r="L133" i="57" a="1"/>
  <c r="L133" i="57" s="1"/>
  <c r="H134" i="57" s="1" a="1"/>
  <c r="H134" i="57" s="1"/>
  <c r="L134" i="57" a="1"/>
  <c r="L134" i="57" s="1"/>
  <c r="H135" i="57" s="1" a="1"/>
  <c r="H135" i="57" s="1"/>
  <c r="L135" i="57" a="1"/>
  <c r="L135" i="57" s="1"/>
  <c r="H136" i="57" s="1" a="1"/>
  <c r="H136" i="57" s="1"/>
  <c r="L136" i="57" a="1"/>
  <c r="L136" i="57" s="1"/>
  <c r="H137" i="57" s="1" a="1"/>
  <c r="H137" i="57" s="1"/>
  <c r="L137" i="57" a="1"/>
  <c r="L137" i="57" s="1"/>
  <c r="H138" i="57" s="1" a="1"/>
  <c r="H138" i="57" s="1"/>
  <c r="L138" i="57" a="1"/>
  <c r="L138" i="57" s="1"/>
  <c r="H139" i="57" s="1" a="1"/>
  <c r="H139" i="57" s="1"/>
  <c r="L139" i="57" a="1"/>
  <c r="L139" i="57" s="1"/>
  <c r="H140" i="57" s="1" a="1"/>
  <c r="H140" i="57" s="1"/>
  <c r="L140" i="57" a="1"/>
  <c r="L140" i="57" s="1"/>
  <c r="H141" i="57" s="1" a="1"/>
  <c r="H141" i="57" s="1"/>
  <c r="L141" i="57" a="1"/>
  <c r="L141" i="57" s="1"/>
  <c r="H142" i="57" s="1" a="1"/>
  <c r="H142" i="57" s="1"/>
  <c r="L142" i="57" a="1"/>
  <c r="L142" i="57" s="1"/>
  <c r="H143" i="57" s="1" a="1"/>
  <c r="H143" i="57" s="1"/>
  <c r="L143" i="57" a="1"/>
  <c r="L143" i="57" s="1"/>
  <c r="H144" i="57" s="1" a="1"/>
  <c r="H144" i="57" s="1"/>
  <c r="L144" i="57" a="1"/>
  <c r="L144" i="57" s="1"/>
  <c r="H145" i="57" s="1" a="1"/>
  <c r="H145" i="57" s="1"/>
  <c r="L145" i="57" a="1"/>
  <c r="L145" i="57" s="1"/>
  <c r="H146" i="57" s="1" a="1"/>
  <c r="H146" i="57" s="1"/>
  <c r="L146" i="57" a="1"/>
  <c r="L146" i="57" s="1"/>
  <c r="H147" i="57" s="1" a="1"/>
  <c r="H147" i="57" s="1"/>
  <c r="L147" i="57" a="1"/>
  <c r="L147" i="57" s="1"/>
  <c r="H148" i="57" s="1" a="1"/>
  <c r="H148" i="57" s="1"/>
  <c r="L148" i="57" a="1"/>
  <c r="L148" i="57" s="1"/>
  <c r="H149" i="57" s="1" a="1"/>
  <c r="H149" i="57" s="1"/>
  <c r="L149" i="57" a="1"/>
  <c r="L149" i="57" s="1"/>
  <c r="H150" i="57" s="1" a="1"/>
  <c r="H150" i="57" s="1"/>
  <c r="L150" i="57" a="1"/>
  <c r="L150" i="57" s="1"/>
  <c r="H151" i="57" s="1" a="1"/>
  <c r="H151" i="57" s="1"/>
  <c r="L151" i="57" a="1"/>
  <c r="L151" i="57" s="1"/>
  <c r="H152" i="57" s="1" a="1"/>
  <c r="H152" i="57" s="1"/>
  <c r="L152" i="57" a="1"/>
  <c r="L152" i="57" s="1"/>
  <c r="H153" i="57" s="1" a="1"/>
  <c r="H153" i="57" s="1"/>
  <c r="L153" i="57" a="1"/>
  <c r="L153" i="57" s="1"/>
  <c r="H154" i="57" s="1" a="1"/>
  <c r="H154" i="57" s="1"/>
  <c r="L154" i="57" a="1"/>
  <c r="L154" i="57" s="1"/>
  <c r="H155" i="57" s="1" a="1"/>
  <c r="H155" i="57" s="1"/>
  <c r="L155" i="57" a="1"/>
  <c r="L155" i="57" s="1"/>
  <c r="H156" i="57" s="1" a="1"/>
  <c r="H156" i="57" s="1"/>
  <c r="L156" i="57" a="1"/>
  <c r="L156" i="57" s="1"/>
  <c r="H157" i="57" s="1" a="1"/>
  <c r="H157" i="57" s="1"/>
  <c r="L157" i="57" a="1"/>
  <c r="L157" i="57" s="1"/>
  <c r="H158" i="57" s="1" a="1"/>
  <c r="H158" i="57" s="1"/>
  <c r="L158" i="57" a="1"/>
  <c r="L158" i="57" s="1"/>
  <c r="H159" i="57" s="1" a="1"/>
  <c r="H159" i="57" s="1"/>
  <c r="L159" i="57" a="1"/>
  <c r="L159" i="57" s="1"/>
  <c r="H160" i="57" s="1" a="1"/>
  <c r="H160" i="57" s="1"/>
  <c r="L160" i="57" a="1"/>
  <c r="L160" i="57" s="1"/>
  <c r="H161" i="57" s="1" a="1"/>
  <c r="H161" i="57" s="1"/>
  <c r="L161" i="57" a="1"/>
  <c r="L161" i="57" s="1"/>
  <c r="H162" i="57" s="1" a="1"/>
  <c r="H162" i="57" s="1"/>
  <c r="L162" i="57" a="1"/>
  <c r="L162" i="57" s="1"/>
  <c r="H163" i="57" s="1" a="1"/>
  <c r="H163" i="57" s="1"/>
  <c r="L163" i="57" a="1"/>
  <c r="L163" i="57" s="1"/>
  <c r="H164" i="57" s="1" a="1"/>
  <c r="H164" i="57" s="1"/>
  <c r="L164" i="57" a="1"/>
  <c r="L164" i="57" s="1"/>
  <c r="H165" i="57" s="1" a="1"/>
  <c r="H165" i="57" s="1"/>
  <c r="L165" i="57" a="1"/>
  <c r="L165" i="57" s="1"/>
  <c r="H166" i="57" s="1" a="1"/>
  <c r="H166" i="57" s="1"/>
  <c r="L166" i="57" a="1"/>
  <c r="L166" i="57" s="1"/>
  <c r="H167" i="57" s="1" a="1"/>
  <c r="H167" i="57" s="1"/>
  <c r="L167" i="57" a="1"/>
  <c r="L167" i="57" s="1"/>
  <c r="H168" i="57" s="1" a="1"/>
  <c r="H168" i="57" s="1"/>
  <c r="L168" i="57" a="1"/>
  <c r="L168" i="57" s="1"/>
  <c r="H169" i="57" s="1" a="1"/>
  <c r="H169" i="57" s="1"/>
  <c r="L169" i="57" a="1"/>
  <c r="L169" i="57" s="1"/>
  <c r="H170" i="57" s="1" a="1"/>
  <c r="H170" i="57" s="1"/>
  <c r="L170" i="57" a="1"/>
  <c r="L170" i="57" s="1"/>
  <c r="H171" i="57" s="1" a="1"/>
  <c r="H171" i="57" s="1"/>
  <c r="L171" i="57" a="1"/>
  <c r="L171" i="57" s="1"/>
  <c r="H172" i="57" s="1" a="1"/>
  <c r="H172" i="57" s="1"/>
  <c r="L172" i="57" a="1"/>
  <c r="L172" i="57" s="1"/>
  <c r="H173" i="57" s="1" a="1"/>
  <c r="H173" i="57" s="1"/>
  <c r="L173" i="57" a="1"/>
  <c r="L173" i="57" s="1"/>
  <c r="H174" i="57" s="1" a="1"/>
  <c r="H174" i="57" s="1"/>
  <c r="L174" i="57" a="1"/>
  <c r="L174" i="57" s="1"/>
  <c r="H175" i="57" s="1" a="1"/>
  <c r="H175" i="57" s="1"/>
  <c r="L175" i="57" a="1"/>
  <c r="L175" i="57" s="1"/>
  <c r="H176" i="57" s="1" a="1"/>
  <c r="H176" i="57" s="1"/>
  <c r="L176" i="57" a="1"/>
  <c r="L176" i="57" s="1"/>
  <c r="H177" i="57" s="1" a="1"/>
  <c r="H177" i="57" s="1"/>
  <c r="L177" i="57" a="1"/>
  <c r="L177" i="57" s="1"/>
  <c r="H178" i="57" s="1" a="1"/>
  <c r="H178" i="57" s="1"/>
  <c r="L178" i="57" a="1"/>
  <c r="L178" i="57" s="1"/>
  <c r="H179" i="57" s="1" a="1"/>
  <c r="H179" i="57" s="1"/>
  <c r="L179" i="57" a="1"/>
  <c r="L179" i="57" s="1"/>
  <c r="H180" i="57" s="1" a="1"/>
  <c r="H180" i="57" s="1"/>
  <c r="L180" i="57" a="1"/>
  <c r="L180" i="57" s="1"/>
  <c r="H181" i="57" s="1" a="1"/>
  <c r="H181" i="57" s="1"/>
  <c r="L181" i="57" a="1"/>
  <c r="L181" i="57" s="1"/>
  <c r="H182" i="57" s="1" a="1"/>
  <c r="H182" i="57" s="1"/>
  <c r="L182" i="57" a="1"/>
  <c r="L182" i="57" s="1"/>
  <c r="H183" i="57" s="1" a="1"/>
  <c r="H183" i="57" s="1"/>
  <c r="L183" i="57" a="1"/>
  <c r="L183" i="57" s="1"/>
  <c r="H184" i="57" s="1" a="1"/>
  <c r="H184" i="57" s="1"/>
  <c r="L184" i="57" a="1"/>
  <c r="L184" i="57" s="1"/>
  <c r="H185" i="57" s="1" a="1"/>
  <c r="H185" i="57" s="1"/>
  <c r="L185" i="57" a="1"/>
  <c r="L185" i="57" s="1"/>
  <c r="H186" i="57" s="1" a="1"/>
  <c r="H186" i="57" s="1"/>
  <c r="L186" i="57" a="1"/>
  <c r="L186" i="57" s="1"/>
  <c r="H187" i="57" s="1" a="1"/>
  <c r="H187" i="57" s="1"/>
  <c r="L187" i="57" a="1"/>
  <c r="L187" i="57" s="1"/>
  <c r="H188" i="57" s="1" a="1"/>
  <c r="H188" i="57" s="1"/>
  <c r="L188" i="57" a="1"/>
  <c r="L188" i="57" s="1"/>
  <c r="H189" i="57" s="1" a="1"/>
  <c r="H189" i="57" s="1"/>
  <c r="L189" i="57" a="1"/>
  <c r="L189" i="57" s="1"/>
  <c r="H190" i="57" s="1" a="1"/>
  <c r="H190" i="57" s="1"/>
  <c r="L190" i="57" a="1"/>
  <c r="L190" i="57" s="1"/>
  <c r="H191" i="57" s="1" a="1"/>
  <c r="H191" i="57" s="1"/>
  <c r="L191" i="57" a="1"/>
  <c r="L191" i="57" s="1"/>
  <c r="H192" i="57" s="1" a="1"/>
  <c r="H192" i="57" s="1"/>
  <c r="L192" i="57" a="1"/>
  <c r="L192" i="57" s="1"/>
  <c r="H193" i="57" s="1" a="1"/>
  <c r="H193" i="57" s="1"/>
  <c r="L193" i="57" a="1"/>
  <c r="L193" i="57" s="1"/>
  <c r="H194" i="57" s="1" a="1"/>
  <c r="H194" i="57" s="1"/>
  <c r="L194" i="57" a="1"/>
  <c r="L194" i="57" s="1"/>
  <c r="H195" i="57" s="1" a="1"/>
  <c r="H195" i="57" s="1"/>
  <c r="L195" i="57" a="1"/>
  <c r="L195" i="57" s="1"/>
  <c r="H196" i="57" s="1" a="1"/>
  <c r="H196" i="57" s="1"/>
  <c r="L196" i="57" a="1"/>
  <c r="L196" i="57" s="1"/>
  <c r="H197" i="57" s="1" a="1"/>
  <c r="H197" i="57" s="1"/>
  <c r="L197" i="57" a="1"/>
  <c r="L197" i="57" s="1"/>
  <c r="H198" i="57" s="1" a="1"/>
  <c r="H198" i="57" s="1"/>
  <c r="L198" i="57" a="1"/>
  <c r="L198" i="57" s="1"/>
  <c r="H199" i="57" s="1" a="1"/>
  <c r="H199" i="57" s="1"/>
  <c r="L199" i="57" a="1"/>
  <c r="L199" i="57" s="1"/>
  <c r="H200" i="57" s="1" a="1"/>
  <c r="H200" i="57" s="1"/>
  <c r="L200" i="57" a="1"/>
  <c r="L200" i="57" s="1"/>
  <c r="H201" i="57" s="1" a="1"/>
  <c r="H201" i="57" s="1"/>
  <c r="L201" i="57" a="1"/>
  <c r="L201" i="57" s="1"/>
  <c r="H202" i="57" s="1" a="1"/>
  <c r="H202" i="57" s="1"/>
  <c r="L202" i="57" a="1"/>
  <c r="L202" i="57" s="1"/>
  <c r="H203" i="57" s="1" a="1"/>
  <c r="H203" i="57" s="1"/>
  <c r="L203" i="57" a="1"/>
  <c r="L203" i="57" s="1"/>
  <c r="H204" i="57" s="1" a="1"/>
  <c r="H204" i="57" s="1"/>
  <c r="L204" i="57" a="1"/>
  <c r="L204" i="57" s="1"/>
  <c r="H205" i="57" s="1" a="1"/>
  <c r="H205" i="57" s="1"/>
  <c r="L205" i="57" a="1"/>
  <c r="L205" i="57" s="1"/>
  <c r="H206" i="57" s="1" a="1"/>
  <c r="H206" i="57" s="1"/>
  <c r="L206" i="57" a="1"/>
  <c r="L206" i="57" s="1"/>
  <c r="H207" i="57" s="1" a="1"/>
  <c r="H207" i="57" s="1"/>
  <c r="L207" i="57" a="1"/>
  <c r="L207" i="57" s="1"/>
  <c r="H208" i="57" s="1" a="1"/>
  <c r="H208" i="57" s="1"/>
  <c r="L208" i="57" a="1"/>
  <c r="L208" i="57" s="1"/>
  <c r="H209" i="57" s="1" a="1"/>
  <c r="H209" i="57" s="1"/>
  <c r="L209" i="57" a="1"/>
  <c r="L209" i="57" s="1"/>
  <c r="H210" i="57" s="1" a="1"/>
  <c r="H210" i="57" s="1"/>
  <c r="L210" i="57" a="1"/>
  <c r="L210" i="57" s="1"/>
  <c r="H211" i="57" s="1" a="1"/>
  <c r="H211" i="57" s="1"/>
  <c r="L211" i="57" a="1"/>
  <c r="L211" i="57" s="1"/>
  <c r="H212" i="57" s="1" a="1"/>
  <c r="H212" i="57" s="1"/>
  <c r="L212" i="57" a="1"/>
  <c r="L212" i="57" s="1"/>
  <c r="H213" i="57" s="1" a="1"/>
  <c r="H213" i="57" s="1"/>
  <c r="L213" i="57" a="1"/>
  <c r="L213" i="57" s="1"/>
  <c r="H214" i="57" s="1" a="1"/>
  <c r="H214" i="57" s="1"/>
  <c r="L214" i="57" a="1"/>
  <c r="L214" i="57" s="1"/>
  <c r="H215" i="57" s="1" a="1"/>
  <c r="H215" i="57" s="1"/>
  <c r="L215" i="57" a="1"/>
  <c r="L215" i="57" s="1"/>
  <c r="H216" i="57" s="1" a="1"/>
  <c r="H216" i="57" s="1"/>
  <c r="L216" i="57" a="1"/>
  <c r="L216" i="57" s="1"/>
  <c r="H217" i="57" s="1" a="1"/>
  <c r="H217" i="57" s="1"/>
  <c r="L217" i="57" a="1"/>
  <c r="L217" i="57" s="1"/>
  <c r="H218" i="57" s="1" a="1"/>
  <c r="H218" i="57" s="1"/>
  <c r="L218" i="57" a="1"/>
  <c r="L218" i="57" s="1"/>
  <c r="H219" i="57" s="1" a="1"/>
  <c r="H219" i="57" s="1"/>
  <c r="L219" i="57" a="1"/>
  <c r="L219" i="57" s="1"/>
  <c r="H220" i="57" s="1" a="1"/>
  <c r="H220" i="57" s="1"/>
  <c r="L220" i="57" a="1"/>
  <c r="L220" i="57" s="1"/>
  <c r="H221" i="57" s="1" a="1"/>
  <c r="H221" i="57" s="1"/>
  <c r="L221" i="57" a="1"/>
  <c r="L221" i="57" s="1"/>
  <c r="H222" i="57" s="1" a="1"/>
  <c r="H222" i="57" s="1"/>
  <c r="L222" i="57" a="1"/>
  <c r="L222" i="57" s="1"/>
  <c r="H223" i="57" s="1" a="1"/>
  <c r="H223" i="57" s="1"/>
  <c r="L223" i="57" a="1"/>
  <c r="L223" i="57" s="1"/>
  <c r="H224" i="57" s="1" a="1"/>
  <c r="H224" i="57" s="1"/>
  <c r="L224" i="57" a="1"/>
  <c r="L224" i="57" s="1"/>
  <c r="H225" i="57" s="1" a="1"/>
  <c r="H225" i="57" s="1"/>
  <c r="L225" i="57" a="1"/>
  <c r="L225" i="57" s="1"/>
  <c r="H226" i="57" s="1" a="1"/>
  <c r="H226" i="57" s="1"/>
  <c r="L226" i="57" a="1"/>
  <c r="L226" i="57" s="1"/>
  <c r="H227" i="57" s="1" a="1"/>
  <c r="H227" i="57" s="1"/>
  <c r="L227" i="57" a="1"/>
  <c r="L227" i="57" s="1"/>
  <c r="H228" i="57" s="1" a="1"/>
  <c r="H228" i="57" s="1"/>
  <c r="L228" i="57" a="1"/>
  <c r="L228" i="57" s="1"/>
  <c r="H229" i="57" s="1" a="1"/>
  <c r="H229" i="57" s="1"/>
  <c r="L229" i="57" a="1"/>
  <c r="L229" i="57" s="1"/>
  <c r="H230" i="57" s="1" a="1"/>
  <c r="H230" i="57" s="1"/>
  <c r="L230" i="57" a="1"/>
  <c r="L230" i="57" s="1"/>
  <c r="H231" i="57" s="1" a="1"/>
  <c r="H231" i="57" s="1"/>
  <c r="L231" i="57" a="1"/>
  <c r="L231" i="57" s="1"/>
  <c r="H232" i="57" s="1" a="1"/>
  <c r="H232" i="57" s="1"/>
  <c r="L232" i="57" a="1"/>
  <c r="L232" i="57" s="1"/>
  <c r="H233" i="57" s="1" a="1"/>
  <c r="H233" i="57" s="1"/>
  <c r="L233" i="57" a="1"/>
  <c r="L233" i="57" s="1"/>
  <c r="H234" i="57" s="1" a="1"/>
  <c r="H234" i="57" s="1"/>
  <c r="L234" i="57" a="1"/>
  <c r="L234" i="57" s="1"/>
  <c r="H235" i="57" s="1" a="1"/>
  <c r="H235" i="57" s="1"/>
  <c r="L235" i="57" a="1"/>
  <c r="L235" i="57" s="1"/>
  <c r="H236" i="57" s="1" a="1"/>
  <c r="H236" i="57" s="1"/>
  <c r="L236" i="57" a="1"/>
  <c r="L236" i="57" s="1"/>
  <c r="H237" i="57" s="1" a="1"/>
  <c r="H237" i="57" s="1"/>
  <c r="L237" i="57" a="1"/>
  <c r="L237" i="57" s="1"/>
  <c r="H238" i="57" s="1" a="1"/>
  <c r="H238" i="57" s="1"/>
  <c r="L238" i="57" a="1"/>
  <c r="L238" i="57" s="1"/>
  <c r="H239" i="57" s="1" a="1"/>
  <c r="H239" i="57" s="1"/>
  <c r="L239" i="57" a="1"/>
  <c r="L239" i="57" s="1"/>
  <c r="H240" i="57" s="1" a="1"/>
  <c r="H240" i="57" s="1"/>
  <c r="L240" i="57" a="1"/>
  <c r="L240" i="57" s="1"/>
  <c r="H241" i="57" s="1" a="1"/>
  <c r="H241" i="57" s="1"/>
  <c r="L241" i="57" a="1"/>
  <c r="L241" i="57" s="1"/>
  <c r="H242" i="57" s="1" a="1"/>
  <c r="H242" i="57" s="1"/>
  <c r="L242" i="57" a="1"/>
  <c r="L242" i="57" s="1"/>
  <c r="H243" i="57" s="1" a="1"/>
  <c r="H243" i="57" s="1"/>
  <c r="L243" i="57" a="1"/>
  <c r="L243" i="57" s="1"/>
  <c r="H244" i="57" s="1" a="1"/>
  <c r="H244" i="57" s="1"/>
  <c r="L244" i="57" a="1"/>
  <c r="L244" i="57" s="1"/>
  <c r="H245" i="57" s="1" a="1"/>
  <c r="H245" i="57" s="1"/>
  <c r="L245" i="57" a="1"/>
  <c r="L245" i="57" s="1"/>
  <c r="H246" i="57" s="1" a="1"/>
  <c r="H246" i="57" s="1"/>
  <c r="L246" i="57" a="1"/>
  <c r="L246" i="57" s="1"/>
  <c r="H247" i="57" s="1" a="1"/>
  <c r="H247" i="57" s="1"/>
  <c r="L247" i="57" a="1"/>
  <c r="L247" i="57" s="1"/>
  <c r="H248" i="57" s="1" a="1"/>
  <c r="H248" i="57" s="1"/>
  <c r="L248" i="57" a="1"/>
  <c r="L248" i="57" s="1"/>
  <c r="H249" i="57" s="1" a="1"/>
  <c r="H249" i="57" s="1"/>
  <c r="L249" i="57" a="1"/>
  <c r="L249" i="57" s="1"/>
  <c r="H250" i="57" s="1" a="1"/>
  <c r="H250" i="57" s="1"/>
  <c r="L250" i="57" a="1"/>
  <c r="L250" i="57" s="1"/>
  <c r="H251" i="57" s="1" a="1"/>
  <c r="H251" i="57" s="1"/>
  <c r="L251" i="57" a="1"/>
  <c r="L251" i="57" s="1"/>
  <c r="H252" i="57" s="1" a="1"/>
  <c r="H252" i="57" s="1"/>
  <c r="L252" i="57" a="1"/>
  <c r="L252" i="57" s="1"/>
  <c r="H253" i="57" s="1" a="1"/>
  <c r="H253" i="57" s="1"/>
  <c r="L253" i="57" a="1"/>
  <c r="L253" i="57" s="1"/>
  <c r="H254" i="57" s="1" a="1"/>
  <c r="H254" i="57" s="1"/>
  <c r="L254" i="57" a="1"/>
  <c r="L254" i="57" s="1"/>
  <c r="H255" i="57" s="1" a="1"/>
  <c r="H255" i="57" s="1"/>
  <c r="L255" i="57" a="1"/>
  <c r="L255" i="57" s="1"/>
  <c r="H256" i="57" s="1" a="1"/>
  <c r="H256" i="57" s="1"/>
  <c r="L256" i="57" a="1"/>
  <c r="L256" i="57" s="1"/>
  <c r="H257" i="57" s="1" a="1"/>
  <c r="H257" i="57" s="1"/>
  <c r="L257" i="57" a="1"/>
  <c r="L257" i="57" s="1"/>
  <c r="H258" i="57" s="1" a="1"/>
  <c r="H258" i="57" s="1"/>
  <c r="L258" i="57" a="1"/>
  <c r="L258" i="57" s="1"/>
  <c r="H259" i="57" s="1" a="1"/>
  <c r="H259" i="57" s="1"/>
  <c r="L259" i="57" a="1"/>
  <c r="L259" i="57" s="1"/>
  <c r="H260" i="57" s="1" a="1"/>
  <c r="H260" i="57" s="1"/>
  <c r="L260" i="57" a="1"/>
  <c r="L260" i="57" s="1"/>
  <c r="H261" i="57" s="1" a="1"/>
  <c r="H261" i="57" s="1"/>
  <c r="L261" i="57" a="1"/>
  <c r="L261" i="57" s="1"/>
  <c r="H262" i="57" s="1" a="1"/>
  <c r="H262" i="57" s="1"/>
  <c r="L262" i="57" a="1"/>
  <c r="L262" i="57" s="1"/>
  <c r="H263" i="57" s="1" a="1"/>
  <c r="H263" i="57" s="1"/>
  <c r="L263" i="57" a="1"/>
  <c r="L263" i="57" s="1"/>
  <c r="H264" i="57" s="1" a="1"/>
  <c r="H264" i="57" s="1"/>
  <c r="L264" i="57" a="1"/>
  <c r="L264" i="57" s="1"/>
  <c r="H265" i="57" s="1" a="1"/>
  <c r="H265" i="57" s="1"/>
  <c r="L265" i="57" a="1"/>
  <c r="L265" i="57" s="1"/>
  <c r="H266" i="57" s="1" a="1"/>
  <c r="H266" i="57" s="1"/>
  <c r="L266" i="57" a="1"/>
  <c r="L266" i="57" s="1"/>
  <c r="H267" i="57" s="1" a="1"/>
  <c r="H267" i="57" s="1"/>
  <c r="L267" i="57" a="1"/>
  <c r="L267" i="57" s="1"/>
  <c r="H268" i="57" s="1" a="1"/>
  <c r="H268" i="57" s="1"/>
  <c r="L268" i="57" a="1"/>
  <c r="L268" i="57" s="1"/>
  <c r="H269" i="57" s="1" a="1"/>
  <c r="H269" i="57" s="1"/>
  <c r="L269" i="57" a="1"/>
  <c r="L269" i="57" s="1"/>
  <c r="H270" i="57" s="1" a="1"/>
  <c r="H270" i="57" s="1"/>
  <c r="L270" i="57" a="1"/>
  <c r="L270" i="57" s="1"/>
  <c r="H271" i="57" s="1" a="1"/>
  <c r="H271" i="57" s="1"/>
  <c r="L271" i="57" a="1"/>
  <c r="L271" i="57" s="1"/>
  <c r="H272" i="57" s="1" a="1"/>
  <c r="H272" i="57" s="1"/>
  <c r="L272" i="57" a="1"/>
  <c r="L272" i="57" s="1"/>
  <c r="H273" i="57" s="1" a="1"/>
  <c r="H273" i="57" s="1"/>
  <c r="L273" i="57" a="1"/>
  <c r="L273" i="57" s="1"/>
  <c r="H274" i="57" s="1" a="1"/>
  <c r="H274" i="57" s="1"/>
  <c r="L274" i="57" a="1"/>
  <c r="L274" i="57" s="1"/>
  <c r="H275" i="57" s="1" a="1"/>
  <c r="H275" i="57" s="1"/>
  <c r="L275" i="57" a="1"/>
  <c r="L275" i="57" s="1"/>
  <c r="H276" i="57" s="1" a="1"/>
  <c r="H276" i="57" s="1"/>
  <c r="L276" i="57" a="1"/>
  <c r="L276" i="57" s="1"/>
  <c r="H277" i="57" s="1" a="1"/>
  <c r="H277" i="57" s="1"/>
  <c r="L277" i="57" a="1"/>
  <c r="L277" i="57" s="1"/>
  <c r="H278" i="57" s="1" a="1"/>
  <c r="H278" i="57" s="1"/>
  <c r="L278" i="57" a="1"/>
  <c r="L278" i="57" s="1"/>
  <c r="H279" i="57" s="1" a="1"/>
  <c r="H279" i="57" s="1"/>
  <c r="L279" i="57" a="1"/>
  <c r="L279" i="57" s="1"/>
  <c r="H280" i="57" s="1" a="1"/>
  <c r="H280" i="57" s="1"/>
  <c r="L280" i="57" a="1"/>
  <c r="L280" i="57" s="1"/>
  <c r="H281" i="57" s="1" a="1"/>
  <c r="H281" i="57" s="1"/>
  <c r="L281" i="57" a="1"/>
  <c r="L281" i="57" s="1"/>
  <c r="H282" i="57" s="1" a="1"/>
  <c r="H282" i="57" s="1"/>
  <c r="L282" i="57" a="1"/>
  <c r="L282" i="57" s="1"/>
  <c r="H283" i="57" s="1" a="1"/>
  <c r="H283" i="57" s="1"/>
  <c r="L283" i="57" a="1"/>
  <c r="L283" i="57" s="1"/>
  <c r="H284" i="57" s="1" a="1"/>
  <c r="H284" i="57" s="1"/>
  <c r="L284" i="57" a="1"/>
  <c r="L284" i="57" s="1"/>
  <c r="H285" i="57" s="1" a="1"/>
  <c r="H285" i="57" s="1"/>
  <c r="L285" i="57" a="1"/>
  <c r="L285" i="57" s="1"/>
  <c r="H286" i="57" s="1" a="1"/>
  <c r="H286" i="57" s="1"/>
  <c r="L286" i="57" a="1"/>
  <c r="L286" i="57" s="1"/>
  <c r="H287" i="57" s="1" a="1"/>
  <c r="H287" i="57" s="1"/>
  <c r="L287" i="57" a="1"/>
  <c r="L287" i="57" s="1"/>
  <c r="H288" i="57" s="1" a="1"/>
  <c r="H288" i="57" s="1"/>
  <c r="L288" i="57" a="1"/>
  <c r="L288" i="57" s="1"/>
  <c r="H289" i="57" s="1" a="1"/>
  <c r="H289" i="57" s="1"/>
  <c r="L289" i="57" a="1"/>
  <c r="L289" i="57" s="1"/>
  <c r="H290" i="57" s="1" a="1"/>
  <c r="H290" i="57" s="1"/>
  <c r="L290" i="57" a="1"/>
  <c r="L290" i="57" s="1"/>
  <c r="H291" i="57" s="1" a="1"/>
  <c r="H291" i="57" s="1"/>
  <c r="L291" i="57" a="1"/>
  <c r="L291" i="57" s="1"/>
  <c r="H292" i="57" s="1" a="1"/>
  <c r="H292" i="57" s="1"/>
  <c r="L292" i="57" a="1"/>
  <c r="L292" i="57" s="1"/>
  <c r="H293" i="57" s="1" a="1"/>
  <c r="H293" i="57" s="1"/>
  <c r="L293" i="57" a="1"/>
  <c r="L293" i="57" s="1"/>
  <c r="H294" i="57" s="1" a="1"/>
  <c r="H294" i="57" s="1"/>
  <c r="L294" i="57" a="1"/>
  <c r="L294" i="57" s="1"/>
  <c r="H295" i="57" s="1" a="1"/>
  <c r="H295" i="57" s="1"/>
  <c r="L295" i="57" a="1"/>
  <c r="L295" i="57" s="1"/>
  <c r="H296" i="57" s="1" a="1"/>
  <c r="H296" i="57" s="1"/>
  <c r="L296" i="57" a="1"/>
  <c r="L296" i="57" s="1"/>
  <c r="H297" i="57" s="1" a="1"/>
  <c r="H297" i="57" s="1"/>
  <c r="L297" i="57" a="1"/>
  <c r="L297" i="57" s="1"/>
  <c r="H298" i="57" s="1" a="1"/>
  <c r="H298" i="57" s="1"/>
  <c r="L298" i="57" a="1"/>
  <c r="L298" i="57" s="1"/>
  <c r="H299" i="57" s="1" a="1"/>
  <c r="H299" i="57" s="1"/>
  <c r="L299" i="57" a="1"/>
  <c r="L299" i="57" s="1"/>
  <c r="H300" i="57" s="1" a="1"/>
  <c r="H300" i="57" s="1"/>
  <c r="L300" i="57" a="1"/>
  <c r="L300" i="57" s="1"/>
  <c r="H301" i="57" s="1" a="1"/>
  <c r="H301" i="57" s="1"/>
  <c r="L301" i="57" a="1"/>
  <c r="L301" i="57" s="1"/>
  <c r="H302" i="57" s="1" a="1"/>
  <c r="H302" i="57" s="1"/>
  <c r="L302" i="57" a="1"/>
  <c r="L302" i="57" s="1"/>
  <c r="H303" i="57" s="1" a="1"/>
  <c r="H303" i="57" s="1"/>
  <c r="L303" i="57" a="1"/>
  <c r="L303" i="57" s="1"/>
  <c r="H304" i="57" s="1" a="1"/>
  <c r="H304" i="57" s="1"/>
  <c r="L304" i="57" a="1"/>
  <c r="L304" i="57" s="1"/>
  <c r="H305" i="57" s="1" a="1"/>
  <c r="H305" i="57" s="1"/>
  <c r="L305" i="57" a="1"/>
  <c r="L305" i="57" s="1"/>
  <c r="H306" i="57" s="1" a="1"/>
  <c r="H306" i="57" s="1"/>
  <c r="L306" i="57" a="1"/>
  <c r="L306" i="57" s="1"/>
  <c r="H307" i="57" s="1" a="1"/>
  <c r="H307" i="57" s="1"/>
  <c r="L307" i="57" a="1"/>
  <c r="L307" i="57" s="1"/>
  <c r="H308" i="57" s="1" a="1"/>
  <c r="H308" i="57" s="1"/>
  <c r="L308" i="57" a="1"/>
  <c r="L308" i="57" s="1"/>
  <c r="H309" i="57" s="1" a="1"/>
  <c r="H309" i="57" s="1"/>
  <c r="L309" i="57" a="1"/>
  <c r="L309" i="57" s="1"/>
  <c r="H310" i="57" s="1" a="1"/>
  <c r="H310" i="57" s="1"/>
  <c r="L310" i="57" a="1"/>
  <c r="L310" i="57" s="1"/>
  <c r="H311" i="57" s="1" a="1"/>
  <c r="H311" i="57" s="1"/>
  <c r="L311" i="57" a="1"/>
  <c r="L311" i="57" s="1"/>
  <c r="H312" i="57" s="1" a="1"/>
  <c r="H312" i="57" s="1"/>
  <c r="L312" i="57" a="1"/>
  <c r="L312" i="57" s="1"/>
  <c r="H313" i="57" s="1" a="1"/>
  <c r="H313" i="57" s="1"/>
  <c r="L313" i="57" a="1"/>
  <c r="L313" i="57" s="1"/>
  <c r="H314" i="57" s="1" a="1"/>
  <c r="H314" i="57" s="1"/>
  <c r="L314" i="57" a="1"/>
  <c r="L314" i="57" s="1"/>
  <c r="H315" i="57" s="1" a="1"/>
  <c r="H315" i="57" s="1"/>
  <c r="L315" i="57" a="1"/>
  <c r="L315" i="57" s="1"/>
  <c r="H316" i="57" s="1" a="1"/>
  <c r="H316" i="57" s="1"/>
  <c r="L316" i="57" a="1"/>
  <c r="L316" i="57" s="1"/>
  <c r="H317" i="57" s="1" a="1"/>
  <c r="H317" i="57" s="1"/>
  <c r="L317" i="57" a="1"/>
  <c r="L317" i="57" s="1"/>
  <c r="H318" i="57" s="1" a="1"/>
  <c r="H318" i="57" s="1"/>
  <c r="L318" i="57" a="1"/>
  <c r="L318" i="57" s="1"/>
  <c r="H319" i="57" s="1" a="1"/>
  <c r="H319" i="57" s="1"/>
  <c r="L319" i="57" a="1"/>
  <c r="L319" i="57" s="1"/>
  <c r="H320" i="57" s="1" a="1"/>
  <c r="H320" i="57" s="1"/>
  <c r="L320" i="57" a="1"/>
  <c r="L320" i="57" s="1"/>
  <c r="H321" i="57" s="1" a="1"/>
  <c r="H321" i="57" s="1"/>
  <c r="L321" i="57" a="1"/>
  <c r="L321" i="57" s="1"/>
  <c r="H322" i="57" s="1" a="1"/>
  <c r="H322" i="57" s="1"/>
  <c r="L322" i="57" a="1"/>
  <c r="L322" i="57" s="1"/>
  <c r="H323" i="57" s="1" a="1"/>
  <c r="H323" i="57" s="1"/>
  <c r="L323" i="57" a="1"/>
  <c r="L323" i="57" s="1"/>
  <c r="H324" i="57" s="1" a="1"/>
  <c r="H324" i="57" s="1"/>
  <c r="L324" i="57" a="1"/>
  <c r="L324" i="57" s="1"/>
  <c r="H325" i="57" s="1" a="1"/>
  <c r="H325" i="57" s="1"/>
  <c r="L325" i="57" a="1"/>
  <c r="L325" i="57" s="1"/>
  <c r="H326" i="57" s="1" a="1"/>
  <c r="H326" i="57" s="1"/>
  <c r="L326" i="57" a="1"/>
  <c r="L326" i="57" s="1"/>
  <c r="H327" i="57" s="1" a="1"/>
  <c r="H327" i="57" s="1"/>
  <c r="L327" i="57" a="1"/>
  <c r="L327" i="57" s="1"/>
  <c r="H328" i="57" s="1" a="1"/>
  <c r="H328" i="57" s="1"/>
  <c r="L328" i="57" a="1"/>
  <c r="L328" i="57" s="1"/>
  <c r="H329" i="57" s="1" a="1"/>
  <c r="H329" i="57" s="1"/>
  <c r="L329" i="57" a="1"/>
  <c r="L329" i="57" s="1"/>
  <c r="H330" i="57" s="1" a="1"/>
  <c r="H330" i="57" s="1"/>
  <c r="L330" i="57" a="1"/>
  <c r="L330" i="57" s="1"/>
  <c r="H331" i="57" s="1" a="1"/>
  <c r="H331" i="57" s="1"/>
  <c r="L331" i="57" a="1"/>
  <c r="L331" i="57" s="1"/>
  <c r="H332" i="57" s="1" a="1"/>
  <c r="H332" i="57" s="1"/>
  <c r="L332" i="57" a="1"/>
  <c r="L332" i="57" s="1"/>
  <c r="H333" i="57" s="1" a="1"/>
  <c r="H333" i="57" s="1"/>
  <c r="L333" i="57" a="1"/>
  <c r="L333" i="57" s="1"/>
  <c r="H334" i="57" s="1" a="1"/>
  <c r="H334" i="57" s="1"/>
  <c r="L334" i="57" a="1"/>
  <c r="L334" i="57" s="1"/>
  <c r="H335" i="57" s="1" a="1"/>
  <c r="H335" i="57" s="1"/>
  <c r="L335" i="57" a="1"/>
  <c r="L335" i="57" s="1"/>
  <c r="H336" i="57" s="1" a="1"/>
  <c r="H336" i="57" s="1"/>
  <c r="L336" i="57" a="1"/>
  <c r="L336" i="57" s="1"/>
  <c r="H337" i="57" s="1" a="1"/>
  <c r="H337" i="57" s="1"/>
  <c r="L337" i="57" a="1"/>
  <c r="L337" i="57" s="1"/>
  <c r="H338" i="57" s="1" a="1"/>
  <c r="H338" i="57" s="1"/>
  <c r="L338" i="57" a="1"/>
  <c r="L338" i="57" s="1"/>
  <c r="H339" i="57" s="1" a="1"/>
  <c r="H339" i="57" s="1"/>
  <c r="L339" i="57" a="1"/>
  <c r="L339" i="57" s="1"/>
  <c r="H340" i="57" s="1" a="1"/>
  <c r="H340" i="57" s="1"/>
  <c r="L340" i="57" a="1"/>
  <c r="L340" i="57" s="1"/>
  <c r="H341" i="57" s="1" a="1"/>
  <c r="H341" i="57" s="1"/>
  <c r="L341" i="57" a="1"/>
  <c r="L341" i="57" s="1"/>
  <c r="H342" i="57" s="1" a="1"/>
  <c r="H342" i="57" s="1"/>
  <c r="L342" i="57" a="1"/>
  <c r="L342" i="57" s="1"/>
  <c r="H343" i="57" s="1" a="1"/>
  <c r="H343" i="57" s="1"/>
  <c r="L343" i="57" a="1"/>
  <c r="L343" i="57" s="1"/>
  <c r="H344" i="57" s="1" a="1"/>
  <c r="H344" i="57" s="1"/>
  <c r="L344" i="57" a="1"/>
  <c r="L344" i="57" s="1"/>
  <c r="H345" i="57" s="1" a="1"/>
  <c r="H345" i="57" s="1"/>
  <c r="L345" i="57" a="1"/>
  <c r="L345" i="57" s="1"/>
  <c r="H346" i="57" s="1" a="1"/>
  <c r="H346" i="57" s="1"/>
  <c r="L346" i="57" a="1"/>
  <c r="L346" i="57" s="1"/>
  <c r="H347" i="57" s="1" a="1"/>
  <c r="H347" i="57" s="1"/>
  <c r="L347" i="57" a="1"/>
  <c r="L347" i="57"/>
  <c r="H348" i="57" s="1" a="1"/>
  <c r="H348" i="57" s="1"/>
  <c r="L348" i="57" a="1"/>
  <c r="L348" i="57" s="1"/>
  <c r="H349" i="57" s="1" a="1"/>
  <c r="H349" i="57" s="1"/>
  <c r="L349" i="57" a="1"/>
  <c r="L349" i="57" s="1"/>
  <c r="H350" i="57" s="1" a="1"/>
  <c r="H350" i="57" s="1"/>
  <c r="L350" i="57" a="1"/>
  <c r="L350" i="57" s="1"/>
  <c r="H351" i="57" s="1" a="1"/>
  <c r="H351" i="57" s="1"/>
  <c r="L351" i="57" a="1"/>
  <c r="L351" i="57" s="1"/>
  <c r="H352" i="57" s="1" a="1"/>
  <c r="H352" i="57" s="1"/>
  <c r="L352" i="57" a="1"/>
  <c r="L352" i="57" s="1"/>
  <c r="H353" i="57" s="1" a="1"/>
  <c r="H353" i="57" s="1"/>
  <c r="L353" i="57" a="1"/>
  <c r="L353" i="57"/>
  <c r="H354" i="57" s="1" a="1"/>
  <c r="H354" i="57" s="1"/>
  <c r="L354" i="57" a="1"/>
  <c r="L354" i="57" s="1"/>
  <c r="H355" i="57" s="1" a="1"/>
  <c r="H355" i="57" s="1"/>
  <c r="L355" i="57" a="1"/>
  <c r="L355" i="57" s="1"/>
  <c r="H356" i="57" s="1" a="1"/>
  <c r="H356" i="57" s="1"/>
  <c r="L356" i="57" a="1"/>
  <c r="L356" i="57" s="1"/>
  <c r="H357" i="57" s="1" a="1"/>
  <c r="H357" i="57" s="1"/>
  <c r="L357" i="57" a="1"/>
  <c r="L357" i="57" s="1"/>
  <c r="H358" i="57" s="1" a="1"/>
  <c r="H358" i="57" s="1"/>
  <c r="L358" i="57" a="1"/>
  <c r="L358" i="57" s="1"/>
  <c r="H359" i="57" s="1" a="1"/>
  <c r="H359" i="57" s="1"/>
  <c r="L359" i="57" a="1"/>
  <c r="L359" i="57" s="1"/>
  <c r="H360" i="57" s="1" a="1"/>
  <c r="H360" i="57" s="1"/>
  <c r="L360" i="57" a="1"/>
  <c r="L360" i="57" s="1"/>
  <c r="H361" i="57" s="1" a="1"/>
  <c r="H361" i="57" s="1"/>
  <c r="L361" i="57" a="1"/>
  <c r="L361" i="57" s="1"/>
  <c r="H362" i="57" s="1" a="1"/>
  <c r="H362" i="57" s="1"/>
  <c r="L362" i="57" a="1"/>
  <c r="L362" i="57" s="1"/>
  <c r="H363" i="57" s="1" a="1"/>
  <c r="H363" i="57" s="1"/>
  <c r="L363" i="57" a="1"/>
  <c r="L363" i="57" s="1"/>
  <c r="H364" i="57" s="1" a="1"/>
  <c r="H364" i="57" s="1"/>
  <c r="L364" i="57" a="1"/>
  <c r="L364" i="57" s="1"/>
  <c r="H365" i="57" s="1" a="1"/>
  <c r="H365" i="57" s="1"/>
  <c r="L365" i="57" a="1"/>
  <c r="L365" i="57" s="1"/>
  <c r="H366" i="57" s="1" a="1"/>
  <c r="H366" i="57" s="1"/>
  <c r="L366" i="57" a="1"/>
  <c r="L366" i="57" s="1"/>
  <c r="H367" i="57" s="1" a="1"/>
  <c r="H367" i="57" s="1"/>
  <c r="L367" i="57" a="1"/>
  <c r="L367" i="57" s="1"/>
  <c r="H368" i="57" s="1" a="1"/>
  <c r="H368" i="57" s="1"/>
  <c r="L368" i="57" a="1"/>
  <c r="L368" i="57" s="1"/>
  <c r="H369" i="57" s="1" a="1"/>
  <c r="H369" i="57" s="1"/>
  <c r="L369" i="57" a="1"/>
  <c r="L369" i="57" s="1"/>
  <c r="H370" i="57" s="1" a="1"/>
  <c r="H370" i="57" s="1"/>
  <c r="L370" i="57" a="1"/>
  <c r="L370" i="57" s="1"/>
  <c r="H371" i="57" s="1" a="1"/>
  <c r="H371" i="57" s="1"/>
  <c r="L371" i="57" a="1"/>
  <c r="L371" i="57" s="1"/>
  <c r="H372" i="57" s="1" a="1"/>
  <c r="H372" i="57" s="1"/>
  <c r="L372" i="57" a="1"/>
  <c r="L372" i="57" s="1"/>
  <c r="H373" i="57" s="1" a="1"/>
  <c r="H373" i="57" s="1"/>
  <c r="L373" i="57" a="1"/>
  <c r="L373" i="57" s="1"/>
  <c r="H374" i="57" s="1" a="1"/>
  <c r="H374" i="57" s="1"/>
  <c r="L374" i="57" a="1"/>
  <c r="L374" i="57" s="1"/>
  <c r="H375" i="57" s="1" a="1"/>
  <c r="H375" i="57" s="1"/>
  <c r="L375" i="57" a="1"/>
  <c r="L375" i="57" s="1"/>
  <c r="H376" i="57" s="1" a="1"/>
  <c r="H376" i="57" s="1"/>
  <c r="L376" i="57" a="1"/>
  <c r="L376" i="57" s="1"/>
  <c r="H377" i="57" s="1" a="1"/>
  <c r="H377" i="57" s="1"/>
  <c r="L377" i="57" a="1"/>
  <c r="L377" i="57" s="1"/>
  <c r="H378" i="57" s="1" a="1"/>
  <c r="H378" i="57" s="1"/>
  <c r="L378" i="57" a="1"/>
  <c r="L378" i="57" s="1"/>
  <c r="H379" i="57" s="1" a="1"/>
  <c r="H379" i="57" s="1"/>
  <c r="L379" i="57" a="1"/>
  <c r="L379" i="57" s="1"/>
  <c r="H380" i="57" s="1" a="1"/>
  <c r="H380" i="57" s="1"/>
  <c r="L380" i="57" a="1"/>
  <c r="L380" i="57" s="1"/>
  <c r="H381" i="57" s="1" a="1"/>
  <c r="H381" i="57" s="1"/>
  <c r="L381" i="57" a="1"/>
  <c r="L381" i="57" s="1"/>
  <c r="H382" i="57" s="1" a="1"/>
  <c r="H382" i="57" s="1"/>
  <c r="L382" i="57" a="1"/>
  <c r="L382" i="57" s="1"/>
  <c r="H383" i="57" s="1" a="1"/>
  <c r="H383" i="57" s="1"/>
  <c r="L383" i="57" a="1"/>
  <c r="L383" i="57" s="1"/>
  <c r="H384" i="57" s="1" a="1"/>
  <c r="H384" i="57" s="1"/>
  <c r="L384" i="57" a="1"/>
  <c r="L384" i="57" s="1"/>
  <c r="H385" i="57" s="1" a="1"/>
  <c r="H385" i="57" s="1"/>
  <c r="L385" i="57" a="1"/>
  <c r="L385" i="57" s="1"/>
  <c r="H386" i="57" s="1" a="1"/>
  <c r="H386" i="57" s="1"/>
  <c r="L386" i="57" a="1"/>
  <c r="L386" i="57" s="1"/>
  <c r="H387" i="57" s="1" a="1"/>
  <c r="H387" i="57" s="1"/>
  <c r="L387" i="57" a="1"/>
  <c r="L387" i="57" s="1"/>
  <c r="H388" i="57" s="1" a="1"/>
  <c r="H388" i="57" s="1"/>
  <c r="L388" i="57" a="1"/>
  <c r="L388" i="57" s="1"/>
  <c r="H389" i="57" s="1" a="1"/>
  <c r="H389" i="57" s="1"/>
  <c r="L389" i="57" a="1"/>
  <c r="L389" i="57" s="1"/>
  <c r="H390" i="57" s="1" a="1"/>
  <c r="H390" i="57" s="1"/>
  <c r="L390" i="57" a="1"/>
  <c r="L390" i="57" s="1"/>
  <c r="H391" i="57" s="1" a="1"/>
  <c r="H391" i="57" s="1"/>
  <c r="L391" i="57" a="1"/>
  <c r="L391" i="57" s="1"/>
  <c r="H392" i="57" s="1" a="1"/>
  <c r="H392" i="57" s="1"/>
  <c r="L392" i="57" a="1"/>
  <c r="L392" i="57" s="1"/>
  <c r="H393" i="57" s="1" a="1"/>
  <c r="H393" i="57" s="1"/>
  <c r="L393" i="57" a="1"/>
  <c r="L393" i="57" s="1"/>
  <c r="H394" i="57" s="1" a="1"/>
  <c r="H394" i="57" s="1"/>
  <c r="L394" i="57" a="1"/>
  <c r="L394" i="57" s="1"/>
  <c r="H395" i="57" s="1" a="1"/>
  <c r="H395" i="57" s="1"/>
  <c r="L395" i="57" a="1"/>
  <c r="L395" i="57" s="1"/>
  <c r="H396" i="57" s="1" a="1"/>
  <c r="H396" i="57" s="1"/>
  <c r="L396" i="57" a="1"/>
  <c r="L396" i="57" s="1"/>
  <c r="H397" i="57" s="1" a="1"/>
  <c r="H397" i="57" s="1"/>
  <c r="L397" i="57" a="1"/>
  <c r="L397" i="57" s="1"/>
  <c r="H398" i="57" s="1" a="1"/>
  <c r="H398" i="57" s="1"/>
  <c r="L398" i="57" a="1"/>
  <c r="L398" i="57" s="1"/>
  <c r="H399" i="57" s="1" a="1"/>
  <c r="H399" i="57" s="1"/>
  <c r="L399" i="57" a="1"/>
  <c r="L399" i="57" s="1"/>
  <c r="H400" i="57" s="1" a="1"/>
  <c r="H400" i="57" s="1"/>
  <c r="L400" i="57" a="1"/>
  <c r="L400" i="57" s="1"/>
  <c r="H401" i="57" s="1" a="1"/>
  <c r="H401" i="57" s="1"/>
  <c r="L401" i="57" a="1"/>
  <c r="L401" i="57" s="1"/>
  <c r="H402" i="57" s="1" a="1"/>
  <c r="H402" i="57" s="1"/>
  <c r="L402" i="57" a="1"/>
  <c r="L402" i="57" s="1"/>
  <c r="H403" i="57" s="1" a="1"/>
  <c r="H403" i="57" s="1"/>
  <c r="L403" i="57" a="1"/>
  <c r="L403" i="57" s="1"/>
  <c r="H404" i="57" s="1" a="1"/>
  <c r="H404" i="57" s="1"/>
  <c r="L404" i="57" a="1"/>
  <c r="L404" i="57" s="1"/>
  <c r="H405" i="57" s="1" a="1"/>
  <c r="H405" i="57" s="1"/>
  <c r="L405" i="57" a="1"/>
  <c r="L405" i="57" s="1"/>
  <c r="H406" i="57" s="1" a="1"/>
  <c r="H406" i="57" s="1"/>
  <c r="L406" i="57" a="1"/>
  <c r="L406" i="57" s="1"/>
  <c r="H407" i="57" s="1" a="1"/>
  <c r="H407" i="57" s="1"/>
  <c r="L407" i="57" a="1"/>
  <c r="L407" i="57" s="1"/>
  <c r="H408" i="57" s="1" a="1"/>
  <c r="H408" i="57" s="1"/>
  <c r="L408" i="57" a="1"/>
  <c r="L408" i="57" s="1"/>
  <c r="H409" i="57" s="1" a="1"/>
  <c r="H409" i="57" s="1"/>
  <c r="L409" i="57" a="1"/>
  <c r="L409" i="57" s="1"/>
  <c r="H410" i="57" s="1" a="1"/>
  <c r="H410" i="57" s="1"/>
  <c r="L410" i="57" a="1"/>
  <c r="L410" i="57" s="1"/>
  <c r="H411" i="57" s="1" a="1"/>
  <c r="H411" i="57" s="1"/>
  <c r="L411" i="57" a="1"/>
  <c r="L411" i="57" s="1"/>
  <c r="H412" i="57" s="1" a="1"/>
  <c r="H412" i="57" s="1"/>
  <c r="L412" i="57" a="1"/>
  <c r="L412" i="57" s="1"/>
  <c r="H413" i="57" s="1" a="1"/>
  <c r="H413" i="57" s="1"/>
  <c r="L413" i="57" a="1"/>
  <c r="L413" i="57" s="1"/>
  <c r="H414" i="57" s="1" a="1"/>
  <c r="H414" i="57" s="1"/>
  <c r="L414" i="57" a="1"/>
  <c r="L414" i="57" s="1"/>
  <c r="H415" i="57" s="1" a="1"/>
  <c r="H415" i="57" s="1"/>
  <c r="L415" i="57" a="1"/>
  <c r="L415" i="57" s="1"/>
  <c r="H416" i="57" s="1" a="1"/>
  <c r="H416" i="57" s="1"/>
  <c r="L416" i="57" a="1"/>
  <c r="L416" i="57" s="1"/>
  <c r="H417" i="57" s="1" a="1"/>
  <c r="H417" i="57" s="1"/>
  <c r="L417" i="57" a="1"/>
  <c r="L417" i="57" s="1"/>
  <c r="H418" i="57" s="1" a="1"/>
  <c r="H418" i="57" s="1"/>
  <c r="L418" i="57" a="1"/>
  <c r="L418" i="57"/>
  <c r="H419" i="57" s="1" a="1"/>
  <c r="H419" i="57" s="1"/>
  <c r="L419" i="57" a="1"/>
  <c r="L419" i="57" s="1"/>
  <c r="H420" i="57" s="1" a="1"/>
  <c r="H420" i="57" s="1"/>
  <c r="L420" i="57" a="1"/>
  <c r="L420" i="57" s="1"/>
  <c r="H421" i="57" s="1" a="1"/>
  <c r="H421" i="57" s="1"/>
  <c r="L421" i="57" a="1"/>
  <c r="L421" i="57" s="1"/>
  <c r="H422" i="57" s="1" a="1"/>
  <c r="H422" i="57" s="1"/>
  <c r="L422" i="57" a="1"/>
  <c r="L422" i="57" s="1"/>
  <c r="H423" i="57" s="1" a="1"/>
  <c r="H423" i="57" s="1"/>
  <c r="L423" i="57" a="1"/>
  <c r="L423" i="57" s="1"/>
  <c r="H424" i="57" s="1" a="1"/>
  <c r="H424" i="57" s="1"/>
  <c r="L424" i="57" a="1"/>
  <c r="L424" i="57" s="1"/>
  <c r="H425" i="57" s="1" a="1"/>
  <c r="H425" i="57" s="1"/>
  <c r="L425" i="57" a="1"/>
  <c r="L425" i="57"/>
  <c r="H426" i="57" s="1" a="1"/>
  <c r="H426" i="57" s="1"/>
  <c r="L426" i="57" a="1"/>
  <c r="L426" i="57" s="1"/>
  <c r="H427" i="57" s="1" a="1"/>
  <c r="H427" i="57" s="1"/>
  <c r="L427" i="57" a="1"/>
  <c r="L427" i="57" s="1"/>
  <c r="H428" i="57" s="1" a="1"/>
  <c r="H428" i="57" s="1"/>
  <c r="L428" i="57" a="1"/>
  <c r="L428" i="57" s="1"/>
  <c r="H429" i="57" s="1" a="1"/>
  <c r="H429" i="57" s="1"/>
  <c r="L429" i="57" a="1"/>
  <c r="L429" i="57" s="1"/>
  <c r="H430" i="57" s="1" a="1"/>
  <c r="H430" i="57" s="1"/>
  <c r="L430" i="57" a="1"/>
  <c r="L430" i="57" s="1"/>
  <c r="H431" i="57" s="1" a="1"/>
  <c r="H431" i="57" s="1"/>
  <c r="L431" i="57" a="1"/>
  <c r="L431" i="57" s="1"/>
  <c r="H432" i="57" s="1" a="1"/>
  <c r="H432" i="57" s="1"/>
  <c r="L432" i="57" a="1"/>
  <c r="L432" i="57" s="1"/>
  <c r="H433" i="57" s="1" a="1"/>
  <c r="H433" i="57" s="1"/>
  <c r="L433" i="57" a="1"/>
  <c r="L433" i="57" s="1"/>
  <c r="H434" i="57" s="1" a="1"/>
  <c r="H434" i="57" s="1"/>
  <c r="L434" i="57" a="1"/>
  <c r="L434" i="57" s="1"/>
  <c r="H435" i="57" s="1" a="1"/>
  <c r="H435" i="57" s="1"/>
  <c r="L435" i="57" a="1"/>
  <c r="L435" i="57" s="1"/>
  <c r="H436" i="57" s="1" a="1"/>
  <c r="H436" i="57" s="1"/>
  <c r="L436" i="57" a="1"/>
  <c r="L436" i="57" s="1"/>
  <c r="H437" i="57" s="1" a="1"/>
  <c r="H437" i="57" s="1"/>
  <c r="L437" i="57" a="1"/>
  <c r="L437" i="57" s="1"/>
  <c r="H438" i="57" s="1" a="1"/>
  <c r="H438" i="57" s="1"/>
  <c r="L438" i="57" a="1"/>
  <c r="L438" i="57" s="1"/>
  <c r="H439" i="57" s="1" a="1"/>
  <c r="H439" i="57" s="1"/>
  <c r="L439" i="57" a="1"/>
  <c r="L439" i="57" s="1"/>
  <c r="H440" i="57" s="1" a="1"/>
  <c r="H440" i="57" s="1"/>
  <c r="L440" i="57" a="1"/>
  <c r="L440" i="57" s="1"/>
  <c r="H441" i="57" s="1" a="1"/>
  <c r="H441" i="57" s="1"/>
  <c r="L441" i="57" a="1"/>
  <c r="L441" i="57" s="1"/>
  <c r="H442" i="57" s="1" a="1"/>
  <c r="H442" i="57" s="1"/>
  <c r="L442" i="57" a="1"/>
  <c r="L442" i="57" s="1"/>
  <c r="H443" i="57" s="1" a="1"/>
  <c r="H443" i="57" s="1"/>
  <c r="L443" i="57" a="1"/>
  <c r="L443" i="57"/>
  <c r="H444" i="57" s="1" a="1"/>
  <c r="H444" i="57" s="1"/>
  <c r="L444" i="57" a="1"/>
  <c r="L444" i="57" s="1"/>
  <c r="H445" i="57" s="1" a="1"/>
  <c r="H445" i="57" s="1"/>
  <c r="L445" i="57" a="1"/>
  <c r="L445" i="57" s="1"/>
  <c r="H446" i="57" s="1" a="1"/>
  <c r="H446" i="57" s="1"/>
  <c r="L446" i="57" a="1"/>
  <c r="L446" i="57" s="1"/>
  <c r="H447" i="57" s="1" a="1"/>
  <c r="H447" i="57" s="1"/>
  <c r="L447" i="57" a="1"/>
  <c r="L447" i="57" s="1"/>
  <c r="H448" i="57" s="1" a="1"/>
  <c r="H448" i="57" s="1"/>
  <c r="L448" i="57" a="1"/>
  <c r="L448" i="57" s="1"/>
  <c r="H449" i="57" s="1" a="1"/>
  <c r="H449" i="57" s="1"/>
  <c r="L449" i="57" a="1"/>
  <c r="L449" i="57"/>
  <c r="H450" i="57" s="1" a="1"/>
  <c r="H450" i="57" s="1"/>
  <c r="L450" i="57" a="1"/>
  <c r="L450" i="57" s="1"/>
  <c r="H451" i="57" s="1" a="1"/>
  <c r="H451" i="57" s="1"/>
  <c r="L451" i="57" a="1"/>
  <c r="L451" i="57" s="1"/>
  <c r="H452" i="57" s="1" a="1"/>
  <c r="H452" i="57" s="1"/>
  <c r="L452" i="57" a="1"/>
  <c r="L452" i="57" s="1"/>
  <c r="H453" i="57" s="1" a="1"/>
  <c r="H453" i="57" s="1"/>
  <c r="L453" i="57" a="1"/>
  <c r="L453" i="57" s="1"/>
  <c r="H454" i="57" s="1" a="1"/>
  <c r="H454" i="57" s="1"/>
  <c r="L454" i="57" a="1"/>
  <c r="L454" i="57" s="1"/>
  <c r="H455" i="57" s="1" a="1"/>
  <c r="H455" i="57" s="1"/>
  <c r="L455" i="57" a="1"/>
  <c r="L455" i="57" s="1"/>
  <c r="H456" i="57" s="1" a="1"/>
  <c r="H456" i="57" s="1"/>
  <c r="L456" i="57" a="1"/>
  <c r="L456" i="57" s="1"/>
  <c r="H457" i="57" s="1" a="1"/>
  <c r="H457" i="57" s="1"/>
  <c r="L457" i="57" a="1"/>
  <c r="L457" i="57" s="1"/>
  <c r="H458" i="57" s="1" a="1"/>
  <c r="H458" i="57" s="1"/>
  <c r="L458" i="57" a="1"/>
  <c r="L458" i="57" s="1"/>
  <c r="H459" i="57" s="1" a="1"/>
  <c r="H459" i="57" s="1"/>
  <c r="L459" i="57" a="1"/>
  <c r="L459" i="57" s="1"/>
  <c r="H460" i="57" s="1" a="1"/>
  <c r="H460" i="57" s="1"/>
  <c r="L460" i="57" a="1"/>
  <c r="L460" i="57" s="1"/>
  <c r="H461" i="57" s="1" a="1"/>
  <c r="H461" i="57" s="1"/>
  <c r="L461" i="57" a="1"/>
  <c r="L461" i="57" s="1"/>
  <c r="H462" i="57" s="1" a="1"/>
  <c r="H462" i="57" s="1"/>
  <c r="L462" i="57" a="1"/>
  <c r="L462" i="57" s="1"/>
  <c r="H463" i="57" s="1" a="1"/>
  <c r="H463" i="57" s="1"/>
  <c r="L463" i="57" a="1"/>
  <c r="L463" i="57" s="1"/>
  <c r="H464" i="57" s="1" a="1"/>
  <c r="H464" i="57" s="1"/>
  <c r="L464" i="57" a="1"/>
  <c r="L464" i="57" s="1"/>
  <c r="H465" i="57" s="1" a="1"/>
  <c r="H465" i="57" s="1"/>
  <c r="L465" i="57" a="1"/>
  <c r="L465" i="57" s="1"/>
  <c r="H466" i="57" s="1" a="1"/>
  <c r="H466" i="57" s="1"/>
  <c r="L466" i="57" a="1"/>
  <c r="L466" i="57" s="1"/>
  <c r="H467" i="57" s="1" a="1"/>
  <c r="H467" i="57" s="1"/>
  <c r="L467" i="57" a="1"/>
  <c r="L467" i="57" s="1"/>
  <c r="H468" i="57" s="1" a="1"/>
  <c r="H468" i="57" s="1"/>
  <c r="L468" i="57" a="1"/>
  <c r="L468" i="57" s="1"/>
  <c r="H469" i="57" s="1" a="1"/>
  <c r="H469" i="57" s="1"/>
  <c r="L469" i="57" a="1"/>
  <c r="L469" i="57" s="1"/>
  <c r="H470" i="57" s="1" a="1"/>
  <c r="H470" i="57" s="1"/>
  <c r="L470" i="57" a="1"/>
  <c r="L470" i="57" s="1"/>
  <c r="H471" i="57" s="1" a="1"/>
  <c r="H471" i="57" s="1"/>
  <c r="L471" i="57" a="1"/>
  <c r="L471" i="57" s="1"/>
  <c r="H472" i="57" s="1" a="1"/>
  <c r="H472" i="57" s="1"/>
  <c r="L472" i="57" a="1"/>
  <c r="L472" i="57" s="1"/>
  <c r="H473" i="57" s="1" a="1"/>
  <c r="H473" i="57" s="1"/>
  <c r="L473" i="57" a="1"/>
  <c r="L473" i="57" s="1"/>
  <c r="H474" i="57" s="1" a="1"/>
  <c r="H474" i="57" s="1"/>
  <c r="L474" i="57" a="1"/>
  <c r="L474" i="57" s="1"/>
  <c r="H475" i="57" s="1" a="1"/>
  <c r="H475" i="57" s="1"/>
  <c r="L475" i="57" a="1"/>
  <c r="L475" i="57"/>
  <c r="H476" i="57" s="1" a="1"/>
  <c r="H476" i="57" s="1"/>
  <c r="L476" i="57" a="1"/>
  <c r="L476" i="57" s="1"/>
  <c r="H477" i="57" s="1" a="1"/>
  <c r="H477" i="57" s="1"/>
  <c r="L477" i="57" a="1"/>
  <c r="L477" i="57" s="1"/>
  <c r="H478" i="57" s="1" a="1"/>
  <c r="H478" i="57" s="1"/>
  <c r="L478" i="57" a="1"/>
  <c r="L478" i="57" s="1"/>
  <c r="H479" i="57" s="1" a="1"/>
  <c r="H479" i="57" s="1"/>
  <c r="L479" i="57" a="1"/>
  <c r="L479" i="57" s="1"/>
  <c r="H480" i="57" s="1" a="1"/>
  <c r="H480" i="57" s="1"/>
  <c r="L480" i="57" a="1"/>
  <c r="L480" i="57" s="1"/>
  <c r="H481" i="57" s="1" a="1"/>
  <c r="H481" i="57" s="1"/>
  <c r="L481" i="57" a="1"/>
  <c r="L481" i="57" s="1"/>
  <c r="H482" i="57" s="1" a="1"/>
  <c r="H482" i="57" s="1"/>
  <c r="L482" i="57" a="1"/>
  <c r="L482" i="57" s="1"/>
  <c r="H483" i="57" s="1" a="1"/>
  <c r="H483" i="57" s="1"/>
  <c r="L483" i="57" a="1"/>
  <c r="L483" i="57" s="1"/>
  <c r="H484" i="57" s="1" a="1"/>
  <c r="H484" i="57" s="1"/>
  <c r="L484" i="57" a="1"/>
  <c r="L484" i="57" s="1"/>
  <c r="H485" i="57" s="1" a="1"/>
  <c r="H485" i="57" s="1"/>
  <c r="L485" i="57" a="1"/>
  <c r="L485" i="57" s="1"/>
  <c r="H486" i="57" s="1" a="1"/>
  <c r="H486" i="57" s="1"/>
  <c r="L486" i="57" a="1"/>
  <c r="L486" i="57" s="1"/>
  <c r="H487" i="57" s="1" a="1"/>
  <c r="H487" i="57" s="1"/>
  <c r="L487" i="57" a="1"/>
  <c r="L487" i="57" s="1"/>
  <c r="H488" i="57" s="1" a="1"/>
  <c r="H488" i="57" s="1"/>
  <c r="L488" i="57" a="1"/>
  <c r="L488" i="57" s="1"/>
  <c r="H489" i="57" s="1" a="1"/>
  <c r="H489" i="57" s="1"/>
  <c r="L489" i="57" a="1"/>
  <c r="L489" i="57"/>
  <c r="H490" i="57" s="1" a="1"/>
  <c r="H490" i="57" s="1"/>
  <c r="L490" i="57" a="1"/>
  <c r="L490" i="57" s="1"/>
  <c r="H491" i="57" s="1" a="1"/>
  <c r="H491" i="57" s="1"/>
  <c r="L491" i="57" a="1"/>
  <c r="L491" i="57" s="1"/>
  <c r="H492" i="57" s="1" a="1"/>
  <c r="H492" i="57" s="1"/>
  <c r="L492" i="57" a="1"/>
  <c r="L492" i="57" s="1"/>
  <c r="H493" i="57" s="1" a="1"/>
  <c r="H493" i="57" s="1"/>
  <c r="L493" i="57" a="1"/>
  <c r="L493" i="57" s="1"/>
  <c r="H494" i="57" s="1" a="1"/>
  <c r="H494" i="57" s="1"/>
  <c r="L494" i="57" a="1"/>
  <c r="L494" i="57"/>
  <c r="H495" i="57" s="1" a="1"/>
  <c r="H495" i="57" s="1"/>
  <c r="L495" i="57" a="1"/>
  <c r="L495" i="57" s="1"/>
  <c r="H496" i="57" s="1" a="1"/>
  <c r="H496" i="57" s="1"/>
  <c r="L496" i="57" a="1"/>
  <c r="L496" i="57" s="1"/>
  <c r="H497" i="57" s="1" a="1"/>
  <c r="H497" i="57" s="1"/>
  <c r="L497" i="57" a="1"/>
  <c r="L497" i="57" s="1"/>
  <c r="H498" i="57" s="1" a="1"/>
  <c r="H498" i="57" s="1"/>
  <c r="L498" i="57" a="1"/>
  <c r="L498" i="57" s="1"/>
  <c r="H499" i="57" s="1" a="1"/>
  <c r="H499" i="57" s="1"/>
  <c r="L499" i="57" a="1"/>
  <c r="L499" i="57" s="1"/>
  <c r="H500" i="57" s="1" a="1"/>
  <c r="H500" i="57" s="1"/>
  <c r="L500" i="57" a="1"/>
  <c r="L500" i="57" s="1"/>
  <c r="H501" i="57" s="1" a="1"/>
  <c r="H501" i="57" s="1"/>
  <c r="L501" i="57" a="1"/>
  <c r="L501" i="57" s="1"/>
  <c r="H502" i="57" s="1" a="1"/>
  <c r="H502" i="57" s="1"/>
  <c r="L502" i="57" a="1"/>
  <c r="L502" i="57" s="1"/>
  <c r="H503" i="57" s="1" a="1"/>
  <c r="H503" i="57" s="1"/>
  <c r="L503" i="57" a="1"/>
  <c r="L503" i="57"/>
  <c r="H504" i="57" s="1" a="1"/>
  <c r="H504" i="57" s="1"/>
  <c r="L504" i="57" a="1"/>
  <c r="L504" i="57" s="1"/>
  <c r="H505" i="57" s="1" a="1"/>
  <c r="H505" i="57" s="1"/>
  <c r="L505" i="57" a="1"/>
  <c r="L505" i="57" s="1"/>
  <c r="H506" i="57" s="1" a="1"/>
  <c r="H506" i="57" s="1"/>
  <c r="L506" i="57" a="1"/>
  <c r="L506" i="57" s="1"/>
  <c r="H507" i="57" s="1" a="1"/>
  <c r="H507" i="57" s="1"/>
  <c r="L507" i="57" a="1"/>
  <c r="L507" i="57" s="1"/>
  <c r="H508" i="57" s="1" a="1"/>
  <c r="H508" i="57" s="1"/>
  <c r="L508" i="57" a="1"/>
  <c r="L508" i="57" s="1"/>
  <c r="H509" i="57" s="1" a="1"/>
  <c r="H509" i="57" s="1"/>
  <c r="L509" i="57" a="1"/>
  <c r="L509" i="57" s="1"/>
  <c r="H510" i="57" s="1" a="1"/>
  <c r="H510" i="57" s="1"/>
  <c r="L510" i="57" a="1"/>
  <c r="L510" i="57" s="1"/>
  <c r="H511" i="57" s="1" a="1"/>
  <c r="H511" i="57" s="1"/>
  <c r="L511" i="57" a="1"/>
  <c r="L511" i="57" s="1"/>
  <c r="H512" i="57" s="1" a="1"/>
  <c r="H512" i="57" s="1"/>
  <c r="L512" i="57" a="1"/>
  <c r="L512" i="57" s="1"/>
  <c r="H513" i="57" s="1" a="1"/>
  <c r="H513" i="57" s="1"/>
  <c r="L513" i="57" a="1"/>
  <c r="L513" i="57" s="1"/>
  <c r="H514" i="57" s="1" a="1"/>
  <c r="H514" i="57" s="1"/>
  <c r="L514" i="57" a="1"/>
  <c r="L514" i="57" s="1"/>
  <c r="H515" i="57" s="1" a="1"/>
  <c r="H515" i="57" s="1"/>
  <c r="L515" i="57" a="1"/>
  <c r="L515" i="57" s="1"/>
  <c r="H516" i="57" s="1" a="1"/>
  <c r="H516" i="57" s="1"/>
  <c r="L516" i="57" a="1"/>
  <c r="L516" i="57" s="1"/>
  <c r="H517" i="57" s="1" a="1"/>
  <c r="H517" i="57" s="1"/>
  <c r="L517" i="57" a="1"/>
  <c r="L517" i="57" s="1"/>
  <c r="H518" i="57" s="1" a="1"/>
  <c r="H518" i="57" s="1"/>
  <c r="L518" i="57" a="1"/>
  <c r="L518" i="57" s="1"/>
  <c r="H519" i="57" s="1" a="1"/>
  <c r="H519" i="57" s="1"/>
  <c r="L519" i="57" a="1"/>
  <c r="L519" i="57" s="1"/>
  <c r="H520" i="57" s="1" a="1"/>
  <c r="H520" i="57" s="1"/>
  <c r="L520" i="57" a="1"/>
  <c r="L520" i="57" s="1"/>
  <c r="H521" i="57" s="1" a="1"/>
  <c r="H521" i="57" s="1"/>
  <c r="L521" i="57" a="1"/>
  <c r="L521" i="57" s="1"/>
  <c r="H522" i="57" s="1" a="1"/>
  <c r="H522" i="57" s="1"/>
  <c r="L522" i="57" a="1"/>
  <c r="L522" i="57"/>
  <c r="H523" i="57" s="1" a="1"/>
  <c r="H523" i="57" s="1"/>
  <c r="L523" i="57" a="1"/>
  <c r="L523" i="57" s="1"/>
  <c r="H524" i="57" s="1" a="1"/>
  <c r="H524" i="57" s="1"/>
  <c r="L524" i="57" a="1"/>
  <c r="L524" i="57" s="1"/>
  <c r="H525" i="57" s="1" a="1"/>
  <c r="H525" i="57" s="1"/>
  <c r="L525" i="57" a="1"/>
  <c r="L525" i="57" s="1"/>
  <c r="H526" i="57" s="1" a="1"/>
  <c r="H526" i="57" s="1"/>
  <c r="L526" i="57" a="1"/>
  <c r="L526" i="57" s="1"/>
  <c r="H527" i="57" s="1" a="1"/>
  <c r="H527" i="57" s="1"/>
  <c r="L527" i="57" a="1"/>
  <c r="L527" i="57" s="1"/>
  <c r="H528" i="57" s="1" a="1"/>
  <c r="H528" i="57" s="1"/>
  <c r="L528" i="57" a="1"/>
  <c r="L528" i="57" s="1"/>
  <c r="H529" i="57" s="1" a="1"/>
  <c r="H529" i="57" s="1"/>
  <c r="L529" i="57" a="1"/>
  <c r="L529" i="57" s="1"/>
  <c r="H530" i="57" s="1" a="1"/>
  <c r="H530" i="57" s="1"/>
  <c r="L530" i="57" a="1"/>
  <c r="L530" i="57"/>
  <c r="H531" i="57" s="1" a="1"/>
  <c r="H531" i="57" s="1"/>
  <c r="L531" i="57" a="1"/>
  <c r="L531" i="57"/>
  <c r="H532" i="57" s="1" a="1"/>
  <c r="H532" i="57" s="1"/>
  <c r="L532" i="57" a="1"/>
  <c r="L532" i="57" s="1"/>
  <c r="H533" i="57" s="1" a="1"/>
  <c r="H533" i="57" s="1"/>
  <c r="L533" i="57" a="1"/>
  <c r="L533" i="57" s="1"/>
  <c r="H534" i="57" s="1" a="1"/>
  <c r="H534" i="57" s="1"/>
  <c r="L534" i="57" a="1"/>
  <c r="L534" i="57" s="1"/>
  <c r="H535" i="57" s="1" a="1"/>
  <c r="H535" i="57" s="1"/>
  <c r="L535" i="57" a="1"/>
  <c r="L535" i="57" s="1"/>
  <c r="H536" i="57" s="1" a="1"/>
  <c r="H536" i="57" s="1"/>
  <c r="L536" i="57" a="1"/>
  <c r="L536" i="57" s="1"/>
  <c r="H537" i="57" s="1" a="1"/>
  <c r="H537" i="57" s="1"/>
  <c r="L537" i="57" a="1"/>
  <c r="L537" i="57" s="1"/>
  <c r="H538" i="57" s="1" a="1"/>
  <c r="H538" i="57" s="1"/>
  <c r="L538" i="57" a="1"/>
  <c r="L538" i="57" s="1"/>
  <c r="H539" i="57" s="1" a="1"/>
  <c r="H539" i="57" s="1"/>
  <c r="L539" i="57" a="1"/>
  <c r="L539" i="57" s="1"/>
  <c r="H540" i="57" s="1" a="1"/>
  <c r="H540" i="57" s="1"/>
  <c r="L540" i="57" a="1"/>
  <c r="L540" i="57" s="1"/>
  <c r="H541" i="57" s="1" a="1"/>
  <c r="H541" i="57" s="1"/>
  <c r="L541" i="57" a="1"/>
  <c r="L541" i="57" s="1"/>
  <c r="H542" i="57" s="1" a="1"/>
  <c r="H542" i="57" s="1"/>
  <c r="L542" i="57" a="1"/>
  <c r="L542" i="57" s="1"/>
  <c r="H543" i="57" s="1" a="1"/>
  <c r="H543" i="57" s="1"/>
  <c r="L543" i="57" a="1"/>
  <c r="L543" i="57" s="1"/>
  <c r="H544" i="57" s="1" a="1"/>
  <c r="H544" i="57" s="1"/>
  <c r="L544" i="57" a="1"/>
  <c r="L544" i="57" s="1"/>
  <c r="H545" i="57" s="1" a="1"/>
  <c r="H545" i="57" s="1"/>
  <c r="L545" i="57" a="1"/>
  <c r="L545" i="57" s="1"/>
  <c r="H546" i="57" s="1" a="1"/>
  <c r="H546" i="57" s="1"/>
  <c r="L546" i="57" a="1"/>
  <c r="L546" i="57"/>
  <c r="H547" i="57" s="1" a="1"/>
  <c r="H547" i="57" s="1"/>
  <c r="L547" i="57" a="1"/>
  <c r="L547" i="57" s="1"/>
  <c r="H548" i="57" s="1" a="1"/>
  <c r="H548" i="57" s="1"/>
  <c r="L548" i="57" a="1"/>
  <c r="L548" i="57" s="1"/>
  <c r="H549" i="57" s="1" a="1"/>
  <c r="H549" i="57" s="1"/>
  <c r="L549" i="57" a="1"/>
  <c r="L549" i="57"/>
  <c r="H550" i="57" s="1" a="1"/>
  <c r="H550" i="57" s="1"/>
  <c r="L550" i="57" a="1"/>
  <c r="L550" i="57" s="1"/>
  <c r="H551" i="57" s="1" a="1"/>
  <c r="H551" i="57" s="1"/>
  <c r="L551" i="57" a="1"/>
  <c r="L551" i="57" s="1"/>
  <c r="H552" i="57" s="1" a="1"/>
  <c r="H552" i="57" s="1"/>
  <c r="L552" i="57" a="1"/>
  <c r="L552" i="57" s="1"/>
  <c r="H553" i="57" s="1" a="1"/>
  <c r="H553" i="57" s="1"/>
  <c r="L553" i="57" a="1"/>
  <c r="L553" i="57" s="1"/>
  <c r="H554" i="57" s="1" a="1"/>
  <c r="H554" i="57" s="1"/>
  <c r="L554" i="57" a="1"/>
  <c r="L554" i="57" s="1"/>
  <c r="H555" i="57" s="1" a="1"/>
  <c r="H555" i="57" s="1"/>
  <c r="L555" i="57" a="1"/>
  <c r="L555" i="57"/>
  <c r="H556" i="57" s="1" a="1"/>
  <c r="H556" i="57" s="1"/>
  <c r="L556" i="57" a="1"/>
  <c r="L556" i="57" s="1"/>
  <c r="H557" i="57" s="1" a="1"/>
  <c r="H557" i="57" s="1"/>
  <c r="L557" i="57" a="1"/>
  <c r="L557" i="57" s="1"/>
  <c r="H558" i="57" s="1" a="1"/>
  <c r="H558" i="57" s="1"/>
  <c r="L558" i="57" a="1"/>
  <c r="L558" i="57" s="1"/>
  <c r="H559" i="57" s="1" a="1"/>
  <c r="H559" i="57" s="1"/>
  <c r="L559" i="57" a="1"/>
  <c r="L559" i="57" s="1"/>
  <c r="H560" i="57" s="1" a="1"/>
  <c r="H560" i="57" s="1"/>
  <c r="L560" i="57" a="1"/>
  <c r="L560" i="57" s="1"/>
  <c r="H561" i="57" s="1" a="1"/>
  <c r="H561" i="57" s="1"/>
  <c r="L561" i="57" a="1"/>
  <c r="L561" i="57" s="1"/>
  <c r="H562" i="57" s="1" a="1"/>
  <c r="H562" i="57" s="1"/>
  <c r="L562" i="57" a="1"/>
  <c r="L562" i="57" s="1"/>
  <c r="H563" i="57" s="1" a="1"/>
  <c r="H563" i="57" s="1"/>
  <c r="L563" i="57" a="1"/>
  <c r="L563" i="57" s="1"/>
  <c r="H564" i="57" s="1" a="1"/>
  <c r="H564" i="57" s="1"/>
  <c r="L564" i="57" a="1"/>
  <c r="L564" i="57" s="1"/>
  <c r="H565" i="57" s="1" a="1"/>
  <c r="H565" i="57" s="1"/>
  <c r="L565" i="57" a="1"/>
  <c r="L565" i="57" s="1"/>
  <c r="H566" i="57" s="1" a="1"/>
  <c r="H566" i="57" s="1"/>
  <c r="L566" i="57" a="1"/>
  <c r="L566" i="57" s="1"/>
  <c r="H567" i="57" s="1" a="1"/>
  <c r="H567" i="57" s="1"/>
  <c r="L567" i="57" a="1"/>
  <c r="L567" i="57"/>
  <c r="H568" i="57" s="1" a="1"/>
  <c r="H568" i="57" s="1"/>
  <c r="L568" i="57" a="1"/>
  <c r="L568" i="57" s="1"/>
  <c r="H569" i="57" s="1" a="1"/>
  <c r="H569" i="57" s="1"/>
  <c r="L569" i="57" a="1"/>
  <c r="L569" i="57" s="1"/>
  <c r="H570" i="57" s="1" a="1"/>
  <c r="H570" i="57" s="1"/>
  <c r="L570" i="57" a="1"/>
  <c r="L570" i="57" s="1"/>
  <c r="H571" i="57" s="1" a="1"/>
  <c r="H571" i="57" s="1"/>
  <c r="L571" i="57" a="1"/>
  <c r="L571" i="57"/>
  <c r="H572" i="57" s="1" a="1"/>
  <c r="H572" i="57" s="1"/>
  <c r="L572" i="57" a="1"/>
  <c r="L572" i="57" s="1"/>
  <c r="H573" i="57" s="1" a="1"/>
  <c r="H573" i="57" s="1"/>
  <c r="L573" i="57" a="1"/>
  <c r="L573" i="57" s="1"/>
  <c r="H574" i="57" s="1" a="1"/>
  <c r="H574" i="57" s="1"/>
  <c r="L574" i="57" a="1"/>
  <c r="L574" i="57" s="1"/>
  <c r="H575" i="57" s="1" a="1"/>
  <c r="H575" i="57" s="1"/>
  <c r="L575" i="57" a="1"/>
  <c r="L575" i="57" s="1"/>
  <c r="H576" i="57" s="1" a="1"/>
  <c r="H576" i="57" s="1"/>
  <c r="L576" i="57" a="1"/>
  <c r="L576" i="57" s="1"/>
  <c r="H577" i="57" s="1" a="1"/>
  <c r="H577" i="57" s="1"/>
  <c r="L577" i="57" a="1"/>
  <c r="L577" i="57" s="1"/>
  <c r="H578" i="57" s="1" a="1"/>
  <c r="H578" i="57" s="1"/>
  <c r="L578" i="57" a="1"/>
  <c r="L578" i="57"/>
  <c r="H579" i="57" s="1" a="1"/>
  <c r="H579" i="57" s="1"/>
  <c r="L579" i="57" a="1"/>
  <c r="L579" i="57" s="1"/>
  <c r="H580" i="57" s="1" a="1"/>
  <c r="H580" i="57" s="1"/>
  <c r="L580" i="57" a="1"/>
  <c r="L580" i="57" s="1"/>
  <c r="H581" i="57" s="1" a="1"/>
  <c r="H581" i="57" s="1"/>
  <c r="L581" i="57" a="1"/>
  <c r="L581" i="57"/>
  <c r="H582" i="57" s="1" a="1"/>
  <c r="H582" i="57" s="1"/>
  <c r="L582" i="57" a="1"/>
  <c r="L582" i="57" s="1"/>
  <c r="H583" i="57" s="1" a="1"/>
  <c r="H583" i="57" s="1"/>
  <c r="L583" i="57" a="1"/>
  <c r="L583" i="57" s="1"/>
  <c r="H584" i="57" s="1" a="1"/>
  <c r="H584" i="57" s="1"/>
  <c r="L584" i="57" a="1"/>
  <c r="L584" i="57" s="1"/>
  <c r="H585" i="57" s="1" a="1"/>
  <c r="H585" i="57" s="1"/>
  <c r="L585" i="57" a="1"/>
  <c r="L585" i="57" s="1"/>
  <c r="H586" i="57" s="1" a="1"/>
  <c r="H586" i="57" s="1"/>
  <c r="L586" i="57" a="1"/>
  <c r="L586" i="57" s="1"/>
  <c r="H587" i="57" s="1" a="1"/>
  <c r="H587" i="57" s="1"/>
  <c r="L587" i="57" a="1"/>
  <c r="L587" i="57"/>
  <c r="H588" i="57" s="1" a="1"/>
  <c r="H588" i="57" s="1"/>
  <c r="L588" i="57" a="1"/>
  <c r="L588" i="57" s="1"/>
  <c r="H589" i="57" s="1" a="1"/>
  <c r="H589" i="57" s="1"/>
  <c r="L589" i="57" a="1"/>
  <c r="L589" i="57" s="1"/>
  <c r="H590" i="57" s="1" a="1"/>
  <c r="H590" i="57" s="1"/>
  <c r="L590" i="57" a="1"/>
  <c r="L590" i="57" s="1"/>
  <c r="H591" i="57" s="1" a="1"/>
  <c r="H591" i="57" s="1"/>
  <c r="L591" i="57" a="1"/>
  <c r="L591" i="57" s="1"/>
  <c r="H592" i="57" s="1" a="1"/>
  <c r="H592" i="57" s="1"/>
  <c r="L592" i="57" a="1"/>
  <c r="L592" i="57" s="1"/>
  <c r="H593" i="57" s="1" a="1"/>
  <c r="H593" i="57" s="1"/>
  <c r="L593" i="57" a="1"/>
  <c r="L593" i="57" s="1"/>
  <c r="H594" i="57" s="1" a="1"/>
  <c r="H594" i="57" s="1"/>
  <c r="L594" i="57" a="1"/>
  <c r="L594" i="57"/>
  <c r="H595" i="57" s="1" a="1"/>
  <c r="H595" i="57" s="1"/>
  <c r="L595" i="57" a="1"/>
  <c r="L595" i="57"/>
  <c r="H596" i="57" s="1" a="1"/>
  <c r="H596" i="57" s="1"/>
  <c r="L596" i="57" a="1"/>
  <c r="L596" i="57" s="1"/>
  <c r="H597" i="57" s="1" a="1"/>
  <c r="H597" i="57" s="1"/>
  <c r="L597" i="57" a="1"/>
  <c r="L597" i="57" s="1"/>
  <c r="H598" i="57" s="1" a="1"/>
  <c r="H598" i="57" s="1"/>
  <c r="L598" i="57" a="1"/>
  <c r="L598" i="57" s="1"/>
  <c r="H599" i="57" s="1" a="1"/>
  <c r="H599" i="57" s="1"/>
  <c r="L599" i="57" a="1"/>
  <c r="L599" i="57" s="1"/>
  <c r="H600" i="57" s="1" a="1"/>
  <c r="H600" i="57" s="1"/>
  <c r="L600" i="57" a="1"/>
  <c r="L600" i="57" s="1"/>
  <c r="H601" i="57" s="1" a="1"/>
  <c r="H601" i="57" s="1"/>
  <c r="L601" i="57" a="1"/>
  <c r="L601" i="57" s="1"/>
  <c r="H602" i="57" s="1" a="1"/>
  <c r="H602" i="57" s="1"/>
  <c r="L602" i="57" a="1"/>
  <c r="L602" i="57" s="1"/>
  <c r="H603" i="57" s="1" a="1"/>
  <c r="H603" i="57" s="1"/>
  <c r="L603" i="57" a="1"/>
  <c r="L603" i="57" s="1"/>
  <c r="H604" i="57" s="1" a="1"/>
  <c r="H604" i="57" s="1"/>
  <c r="L604" i="57" a="1"/>
  <c r="L604" i="57" s="1"/>
  <c r="H605" i="57" s="1" a="1"/>
  <c r="H605" i="57" s="1"/>
  <c r="L605" i="57" a="1"/>
  <c r="L605" i="57" s="1"/>
  <c r="H606" i="57" s="1" a="1"/>
  <c r="H606" i="57" s="1"/>
  <c r="L606" i="57" a="1"/>
  <c r="L606" i="57" s="1"/>
  <c r="H607" i="57" s="1" a="1"/>
  <c r="H607" i="57" s="1"/>
  <c r="L607" i="57" a="1"/>
  <c r="L607" i="57" s="1"/>
  <c r="H608" i="57" s="1" a="1"/>
  <c r="H608" i="57" s="1"/>
  <c r="L608" i="57" a="1"/>
  <c r="L608" i="57" s="1"/>
  <c r="H609" i="57" s="1" a="1"/>
  <c r="H609" i="57" s="1"/>
  <c r="L609" i="57" a="1"/>
  <c r="L609" i="57" s="1"/>
  <c r="H610" i="57" s="1" a="1"/>
  <c r="H610" i="57" s="1"/>
  <c r="L610" i="57" a="1"/>
  <c r="L610" i="57" s="1"/>
  <c r="H611" i="57" s="1" a="1"/>
  <c r="H611" i="57" s="1"/>
  <c r="L611" i="57" a="1"/>
  <c r="L611" i="57"/>
  <c r="H612" i="57" s="1" a="1"/>
  <c r="H612" i="57" s="1"/>
  <c r="L612" i="57" a="1"/>
  <c r="L612" i="57" s="1"/>
  <c r="H613" i="57" s="1" a="1"/>
  <c r="H613" i="57" s="1"/>
  <c r="L613" i="57" a="1"/>
  <c r="L613" i="57" s="1"/>
  <c r="H614" i="57" s="1" a="1"/>
  <c r="H614" i="57" s="1"/>
  <c r="L614" i="57" a="1"/>
  <c r="L614" i="57" s="1"/>
  <c r="H615" i="57" s="1" a="1"/>
  <c r="H615" i="57" s="1"/>
  <c r="L615" i="57" a="1"/>
  <c r="L615" i="57" s="1"/>
  <c r="H616" i="57" s="1" a="1"/>
  <c r="H616" i="57" s="1"/>
  <c r="L616" i="57" a="1"/>
  <c r="L616" i="57" s="1"/>
  <c r="H617" i="57" s="1" a="1"/>
  <c r="H617" i="57" s="1"/>
  <c r="L617" i="57" a="1"/>
  <c r="L617" i="57" s="1"/>
  <c r="H618" i="57" s="1" a="1"/>
  <c r="H618" i="57" s="1"/>
  <c r="L618" i="57" a="1"/>
  <c r="L618" i="57" s="1"/>
  <c r="H619" i="57" s="1" a="1"/>
  <c r="H619" i="57" s="1"/>
  <c r="L619" i="57" a="1"/>
  <c r="L619" i="57"/>
  <c r="H620" i="57" s="1" a="1"/>
  <c r="H620" i="57" s="1"/>
  <c r="L620" i="57" a="1"/>
  <c r="L620" i="57" s="1"/>
  <c r="H621" i="57" s="1" a="1"/>
  <c r="H621" i="57" s="1"/>
  <c r="L621" i="57" a="1"/>
  <c r="L621" i="57" s="1"/>
  <c r="H622" i="57" s="1" a="1"/>
  <c r="H622" i="57" s="1"/>
  <c r="L622" i="57" a="1"/>
  <c r="L622" i="57" s="1"/>
  <c r="H623" i="57" s="1" a="1"/>
  <c r="H623" i="57" s="1"/>
  <c r="L623" i="57" a="1"/>
  <c r="L623" i="57" s="1"/>
  <c r="H624" i="57" s="1" a="1"/>
  <c r="H624" i="57" s="1"/>
  <c r="L624" i="57" a="1"/>
  <c r="L624" i="57" s="1"/>
  <c r="H625" i="57" s="1" a="1"/>
  <c r="H625" i="57" s="1"/>
  <c r="L625" i="57" a="1"/>
  <c r="L625" i="57" s="1"/>
  <c r="H626" i="57" s="1" a="1"/>
  <c r="H626" i="57" s="1"/>
  <c r="L626" i="57" a="1"/>
  <c r="L626" i="57" s="1"/>
  <c r="H627" i="57" s="1" a="1"/>
  <c r="H627" i="57" s="1"/>
  <c r="L627" i="57" a="1"/>
  <c r="L627" i="57" s="1"/>
  <c r="H628" i="57" s="1" a="1"/>
  <c r="H628" i="57" s="1"/>
  <c r="L628" i="57" a="1"/>
  <c r="L628" i="57" s="1"/>
  <c r="H629" i="57" s="1" a="1"/>
  <c r="H629" i="57" s="1"/>
  <c r="L629" i="57" a="1"/>
  <c r="L629" i="57" s="1"/>
  <c r="H630" i="57" s="1" a="1"/>
  <c r="H630" i="57" s="1"/>
  <c r="L630" i="57" a="1"/>
  <c r="L630" i="57" s="1"/>
  <c r="H631" i="57" s="1" a="1"/>
  <c r="H631" i="57" s="1"/>
  <c r="L631" i="57" a="1"/>
  <c r="L631" i="57" s="1"/>
  <c r="H632" i="57" s="1" a="1"/>
  <c r="H632" i="57" s="1"/>
  <c r="L632" i="57" a="1"/>
  <c r="L632" i="57" s="1"/>
  <c r="H633" i="57" s="1" a="1"/>
  <c r="H633" i="57" s="1"/>
  <c r="L633" i="57" a="1"/>
  <c r="L633" i="57"/>
  <c r="H634" i="57" s="1" a="1"/>
  <c r="H634" i="57" s="1"/>
  <c r="L634" i="57" a="1"/>
  <c r="L634" i="57"/>
  <c r="H635" i="57" s="1" a="1"/>
  <c r="H635" i="57" s="1"/>
  <c r="L635" i="57" a="1"/>
  <c r="L635" i="57" s="1"/>
  <c r="H636" i="57" s="1" a="1"/>
  <c r="H636" i="57" s="1"/>
  <c r="L636" i="57" a="1"/>
  <c r="L636" i="57" s="1"/>
  <c r="H637" i="57" s="1" a="1"/>
  <c r="H637" i="57" s="1"/>
  <c r="L637" i="57" a="1"/>
  <c r="L637" i="57" s="1"/>
  <c r="H638" i="57" s="1" a="1"/>
  <c r="H638" i="57" s="1"/>
  <c r="L638" i="57" a="1"/>
  <c r="L638" i="57" s="1"/>
  <c r="H639" i="57" s="1" a="1"/>
  <c r="H639" i="57" s="1"/>
  <c r="L639" i="57" a="1"/>
  <c r="L639" i="57" s="1"/>
  <c r="H640" i="57" s="1" a="1"/>
  <c r="H640" i="57" s="1"/>
  <c r="L640" i="57" a="1"/>
  <c r="L640" i="57" s="1"/>
  <c r="H641" i="57" s="1" a="1"/>
  <c r="H641" i="57" s="1"/>
  <c r="L641" i="57" a="1"/>
  <c r="L641" i="57" s="1"/>
  <c r="H642" i="57" s="1" a="1"/>
  <c r="H642" i="57" s="1"/>
  <c r="L642" i="57" a="1"/>
  <c r="L642" i="57"/>
  <c r="H643" i="57" s="1" a="1"/>
  <c r="H643" i="57" s="1"/>
  <c r="L643" i="57" a="1"/>
  <c r="L643" i="57" s="1"/>
  <c r="H644" i="57" s="1" a="1"/>
  <c r="H644" i="57" s="1"/>
  <c r="L644" i="57" a="1"/>
  <c r="L644" i="57" s="1"/>
  <c r="H645" i="57" s="1" a="1"/>
  <c r="H645" i="57" s="1"/>
  <c r="L645" i="57" a="1"/>
  <c r="L645" i="57" s="1"/>
  <c r="H646" i="57" s="1" a="1"/>
  <c r="H646" i="57" s="1"/>
  <c r="L646" i="57" a="1"/>
  <c r="L646" i="57" s="1"/>
  <c r="H647" i="57" s="1" a="1"/>
  <c r="H647" i="57" s="1"/>
  <c r="L647" i="57" a="1"/>
  <c r="L647" i="57" s="1"/>
  <c r="H648" i="57" s="1" a="1"/>
  <c r="H648" i="57" s="1"/>
  <c r="L648" i="57" a="1"/>
  <c r="L648" i="57" s="1"/>
  <c r="H649" i="57" s="1" a="1"/>
  <c r="H649" i="57" s="1"/>
  <c r="L649" i="57" a="1"/>
  <c r="L649" i="57" s="1"/>
  <c r="H650" i="57" s="1" a="1"/>
  <c r="H650" i="57" s="1"/>
  <c r="L650" i="57" a="1"/>
  <c r="L650" i="57" s="1"/>
  <c r="H651" i="57" s="1" a="1"/>
  <c r="H651" i="57" s="1"/>
  <c r="L651" i="57" a="1"/>
  <c r="L651" i="57"/>
  <c r="H652" i="57" s="1" a="1"/>
  <c r="H652" i="57" s="1"/>
  <c r="L652" i="57" a="1"/>
  <c r="L652" i="57" s="1"/>
  <c r="H653" i="57" s="1" a="1"/>
  <c r="H653" i="57" s="1"/>
  <c r="L653" i="57" a="1"/>
  <c r="L653" i="57" s="1"/>
  <c r="H654" i="57" s="1" a="1"/>
  <c r="H654" i="57" s="1"/>
  <c r="L654" i="57" a="1"/>
  <c r="L654" i="57" s="1"/>
  <c r="H655" i="57" s="1" a="1"/>
  <c r="H655" i="57" s="1"/>
  <c r="L655" i="57" a="1"/>
  <c r="L655" i="57" s="1"/>
  <c r="H656" i="57" s="1" a="1"/>
  <c r="H656" i="57" s="1"/>
  <c r="L656" i="57" a="1"/>
  <c r="L656" i="57" s="1"/>
  <c r="H657" i="57" s="1" a="1"/>
  <c r="H657" i="57" s="1"/>
  <c r="L657" i="57" a="1"/>
  <c r="L657" i="57"/>
  <c r="H658" i="57" s="1" a="1"/>
  <c r="H658" i="57" s="1"/>
  <c r="L658" i="57" a="1"/>
  <c r="L658" i="57" s="1"/>
  <c r="H659" i="57" s="1" a="1"/>
  <c r="H659" i="57" s="1"/>
  <c r="L659" i="57" a="1"/>
  <c r="L659" i="57" s="1"/>
  <c r="H660" i="57" s="1" a="1"/>
  <c r="H660" i="57" s="1"/>
  <c r="L660" i="57" a="1"/>
  <c r="L660" i="57" s="1"/>
  <c r="H661" i="57" s="1" a="1"/>
  <c r="H661" i="57" s="1"/>
  <c r="L661" i="57" a="1"/>
  <c r="L661" i="57" s="1"/>
  <c r="H662" i="57" s="1" a="1"/>
  <c r="H662" i="57" s="1"/>
  <c r="L662" i="57" a="1"/>
  <c r="L662" i="57" s="1"/>
  <c r="H663" i="57" s="1" a="1"/>
  <c r="H663" i="57" s="1"/>
  <c r="L663" i="57" a="1"/>
  <c r="L663" i="57" s="1"/>
  <c r="H664" i="57" s="1" a="1"/>
  <c r="H664" i="57" s="1"/>
  <c r="L664" i="57" a="1"/>
  <c r="L664" i="57" s="1"/>
  <c r="H665" i="57" s="1" a="1"/>
  <c r="H665" i="57" s="1"/>
  <c r="L665" i="57" a="1"/>
  <c r="L665" i="57" s="1"/>
  <c r="H666" i="57" s="1" a="1"/>
  <c r="H666" i="57" s="1"/>
  <c r="L666" i="57" a="1"/>
  <c r="L666" i="57" s="1"/>
  <c r="H667" i="57" s="1" a="1"/>
  <c r="H667" i="57" s="1"/>
  <c r="L667" i="57" a="1"/>
  <c r="L667" i="57" s="1"/>
  <c r="H668" i="57" s="1" a="1"/>
  <c r="H668" i="57" s="1"/>
  <c r="L668" i="57" a="1"/>
  <c r="L668" i="57" s="1"/>
  <c r="H669" i="57" s="1" a="1"/>
  <c r="H669" i="57" s="1"/>
  <c r="L669" i="57" a="1"/>
  <c r="L669" i="57" s="1"/>
  <c r="H670" i="57" s="1" a="1"/>
  <c r="H670" i="57" s="1"/>
  <c r="L670" i="57" a="1"/>
  <c r="L670" i="57" s="1"/>
  <c r="H671" i="57" s="1" a="1"/>
  <c r="H671" i="57" s="1"/>
  <c r="L671" i="57" a="1"/>
  <c r="L671" i="57" s="1"/>
  <c r="H672" i="57" s="1" a="1"/>
  <c r="H672" i="57" s="1"/>
  <c r="L672" i="57" a="1"/>
  <c r="L672" i="57" s="1"/>
  <c r="H673" i="57" s="1" a="1"/>
  <c r="H673" i="57" s="1"/>
  <c r="L673" i="57" a="1"/>
  <c r="L673" i="57" s="1"/>
  <c r="H674" i="57" s="1" a="1"/>
  <c r="H674" i="57" s="1"/>
  <c r="L674" i="57" a="1"/>
  <c r="L674" i="57" s="1"/>
  <c r="H675" i="57" s="1" a="1"/>
  <c r="H675" i="57" s="1"/>
  <c r="L675" i="57" a="1"/>
  <c r="L675" i="57" s="1"/>
  <c r="H676" i="57" s="1" a="1"/>
  <c r="H676" i="57" s="1"/>
  <c r="L676" i="57" a="1"/>
  <c r="L676" i="57" s="1"/>
  <c r="H677" i="57" s="1" a="1"/>
  <c r="H677" i="57" s="1"/>
  <c r="L677" i="57" a="1"/>
  <c r="L677" i="57" s="1"/>
  <c r="H678" i="57" s="1" a="1"/>
  <c r="H678" i="57" s="1"/>
  <c r="L678" i="57" a="1"/>
  <c r="L678" i="57" s="1"/>
  <c r="H679" i="57" s="1" a="1"/>
  <c r="H679" i="57" s="1"/>
  <c r="L679" i="57" a="1"/>
  <c r="L679" i="57" s="1"/>
  <c r="H680" i="57" s="1" a="1"/>
  <c r="H680" i="57" s="1"/>
  <c r="L680" i="57" a="1"/>
  <c r="L680" i="57" s="1"/>
  <c r="H681" i="57" s="1" a="1"/>
  <c r="H681" i="57" s="1"/>
  <c r="L681" i="57" a="1"/>
  <c r="L681" i="57" s="1"/>
  <c r="H682" i="57" s="1" a="1"/>
  <c r="H682" i="57" s="1"/>
  <c r="L682" i="57" a="1"/>
  <c r="L682" i="57" s="1"/>
  <c r="H683" i="57" s="1" a="1"/>
  <c r="H683" i="57" s="1"/>
  <c r="L683" i="57" a="1"/>
  <c r="L683" i="57" s="1"/>
  <c r="H684" i="57" s="1" a="1"/>
  <c r="H684" i="57" s="1"/>
  <c r="L684" i="57" a="1"/>
  <c r="L684" i="57" s="1"/>
  <c r="H685" i="57" s="1" a="1"/>
  <c r="H685" i="57" s="1"/>
  <c r="L685" i="57" a="1"/>
  <c r="L685" i="57" s="1"/>
  <c r="H686" i="57" s="1" a="1"/>
  <c r="H686" i="57" s="1"/>
  <c r="L686" i="57" a="1"/>
  <c r="L686" i="57" s="1"/>
  <c r="H687" i="57" s="1" a="1"/>
  <c r="H687" i="57" s="1"/>
  <c r="L687" i="57" a="1"/>
  <c r="L687" i="57" s="1"/>
  <c r="H688" i="57" s="1" a="1"/>
  <c r="H688" i="57" s="1"/>
  <c r="L688" i="57" a="1"/>
  <c r="L688" i="57" s="1"/>
  <c r="H689" i="57" s="1" a="1"/>
  <c r="H689" i="57" s="1"/>
  <c r="L689" i="57" a="1"/>
  <c r="L689" i="57" s="1"/>
  <c r="H690" i="57" s="1" a="1"/>
  <c r="H690" i="57" s="1"/>
  <c r="L690" i="57" a="1"/>
  <c r="L690" i="57" s="1"/>
  <c r="H691" i="57" s="1" a="1"/>
  <c r="H691" i="57" s="1"/>
  <c r="L691" i="57" a="1"/>
  <c r="L691" i="57" s="1"/>
  <c r="H692" i="57" s="1" a="1"/>
  <c r="H692" i="57" s="1"/>
  <c r="L692" i="57" a="1"/>
  <c r="L692" i="57" s="1"/>
  <c r="H693" i="57" s="1" a="1"/>
  <c r="H693" i="57" s="1"/>
  <c r="L693" i="57" a="1"/>
  <c r="L693" i="57" s="1"/>
  <c r="H694" i="57" s="1" a="1"/>
  <c r="H694" i="57" s="1"/>
  <c r="L694" i="57" a="1"/>
  <c r="L694" i="57" s="1"/>
  <c r="H695" i="57" s="1" a="1"/>
  <c r="H695" i="57" s="1"/>
  <c r="L695" i="57" a="1"/>
  <c r="L695" i="57" s="1"/>
  <c r="H696" i="57" s="1" a="1"/>
  <c r="H696" i="57" s="1"/>
  <c r="L696" i="57" a="1"/>
  <c r="L696" i="57" s="1"/>
  <c r="H697" i="57" s="1" a="1"/>
  <c r="H697" i="57" s="1"/>
  <c r="L697" i="57" a="1"/>
  <c r="L697" i="57" s="1"/>
  <c r="H698" i="57" s="1" a="1"/>
  <c r="H698" i="57" s="1"/>
  <c r="L698" i="57" a="1"/>
  <c r="L698" i="57" s="1"/>
  <c r="H699" i="57" s="1" a="1"/>
  <c r="H699" i="57" s="1"/>
  <c r="L699" i="57" a="1"/>
  <c r="L699" i="57" s="1"/>
  <c r="H700" i="57" s="1" a="1"/>
  <c r="H700" i="57" s="1"/>
  <c r="L700" i="57" a="1"/>
  <c r="L700" i="57" s="1"/>
  <c r="H701" i="57" s="1" a="1"/>
  <c r="H701" i="57" s="1"/>
  <c r="L701" i="57" a="1"/>
  <c r="L701" i="57" s="1"/>
  <c r="H702" i="57" s="1" a="1"/>
  <c r="H702" i="57" s="1"/>
  <c r="L702" i="57" a="1"/>
  <c r="L702" i="57" s="1"/>
  <c r="H703" i="57" s="1" a="1"/>
  <c r="H703" i="57" s="1"/>
  <c r="L703" i="57" a="1"/>
  <c r="L703" i="57" s="1"/>
  <c r="H704" i="57" s="1" a="1"/>
  <c r="H704" i="57" s="1"/>
  <c r="L704" i="57" a="1"/>
  <c r="L704" i="57" s="1"/>
  <c r="H705" i="57" s="1" a="1"/>
  <c r="H705" i="57" s="1"/>
  <c r="L705" i="57" a="1"/>
  <c r="L705" i="57" s="1"/>
  <c r="H706" i="57" s="1" a="1"/>
  <c r="H706" i="57" s="1"/>
  <c r="L706" i="57" a="1"/>
  <c r="L706" i="57" s="1"/>
  <c r="H707" i="57" s="1" a="1"/>
  <c r="H707" i="57" s="1"/>
  <c r="L707" i="57" a="1"/>
  <c r="L707" i="57" s="1"/>
  <c r="H708" i="57" s="1" a="1"/>
  <c r="H708" i="57" s="1"/>
  <c r="L708" i="57" a="1"/>
  <c r="L708" i="57" s="1"/>
  <c r="H709" i="57" s="1" a="1"/>
  <c r="H709" i="57" s="1"/>
  <c r="L709" i="57" a="1"/>
  <c r="L709" i="57" s="1"/>
  <c r="H710" i="57" s="1" a="1"/>
  <c r="H710" i="57" s="1"/>
  <c r="L710" i="57" a="1"/>
  <c r="L710" i="57" s="1"/>
  <c r="H711" i="57" s="1" a="1"/>
  <c r="H711" i="57" s="1"/>
  <c r="L711" i="57" a="1"/>
  <c r="L711" i="57" s="1"/>
  <c r="H712" i="57" s="1" a="1"/>
  <c r="H712" i="57" s="1"/>
  <c r="L712" i="57" a="1"/>
  <c r="L712" i="57" s="1"/>
  <c r="H713" i="57" s="1" a="1"/>
  <c r="H713" i="57" s="1"/>
  <c r="L713" i="57" a="1"/>
  <c r="L713" i="57" s="1"/>
  <c r="H714" i="57" s="1" a="1"/>
  <c r="H714" i="57" s="1"/>
  <c r="L714" i="57" a="1"/>
  <c r="L714" i="57" s="1"/>
  <c r="H715" i="57" s="1" a="1"/>
  <c r="H715" i="57" s="1"/>
  <c r="L715" i="57" a="1"/>
  <c r="L715" i="57" s="1"/>
  <c r="H716" i="57" s="1" a="1"/>
  <c r="H716" i="57" s="1"/>
  <c r="L716" i="57" a="1"/>
  <c r="L716" i="57" s="1"/>
  <c r="H717" i="57" s="1" a="1"/>
  <c r="H717" i="57" s="1"/>
  <c r="L717" i="57" a="1"/>
  <c r="L717" i="57" s="1"/>
  <c r="H718" i="57" s="1" a="1"/>
  <c r="H718" i="57" s="1"/>
  <c r="L718" i="57" a="1"/>
  <c r="L718" i="57" s="1"/>
  <c r="H719" i="57" s="1" a="1"/>
  <c r="H719" i="57" s="1"/>
  <c r="L719" i="57" a="1"/>
  <c r="L719" i="57" s="1"/>
  <c r="H720" i="57" s="1" a="1"/>
  <c r="H720" i="57" s="1"/>
  <c r="L720" i="57" a="1"/>
  <c r="L720" i="57" s="1"/>
  <c r="H721" i="57" s="1" a="1"/>
  <c r="H721" i="57" s="1"/>
  <c r="L721" i="57" a="1"/>
  <c r="L721" i="57" s="1"/>
  <c r="H722" i="57" s="1" a="1"/>
  <c r="H722" i="57" s="1"/>
  <c r="L722" i="57" a="1"/>
  <c r="L722" i="57" s="1"/>
  <c r="H723" i="57" s="1" a="1"/>
  <c r="H723" i="57" s="1"/>
  <c r="L723" i="57" a="1"/>
  <c r="L723" i="57" s="1"/>
  <c r="H724" i="57" s="1" a="1"/>
  <c r="H724" i="57" s="1"/>
  <c r="L724" i="57" a="1"/>
  <c r="L724" i="57" s="1"/>
  <c r="H725" i="57" s="1" a="1"/>
  <c r="H725" i="57" s="1"/>
  <c r="L725" i="57" a="1"/>
  <c r="L725" i="57" s="1"/>
  <c r="H726" i="57" s="1" a="1"/>
  <c r="H726" i="57" s="1"/>
  <c r="L726" i="57" a="1"/>
  <c r="L726" i="57" s="1"/>
  <c r="H727" i="57" s="1" a="1"/>
  <c r="H727" i="57" s="1"/>
  <c r="L727" i="57" a="1"/>
  <c r="L727" i="57" s="1"/>
  <c r="H728" i="57" s="1" a="1"/>
  <c r="H728" i="57" s="1"/>
  <c r="L728" i="57" a="1"/>
  <c r="L728" i="57" s="1"/>
  <c r="H729" i="57" s="1" a="1"/>
  <c r="H729" i="57" s="1"/>
  <c r="L729" i="57" a="1"/>
  <c r="L729" i="57" s="1"/>
  <c r="H730" i="57" s="1" a="1"/>
  <c r="H730" i="57" s="1"/>
  <c r="L730" i="57" a="1"/>
  <c r="L730" i="57" s="1"/>
  <c r="H731" i="57" s="1" a="1"/>
  <c r="H731" i="57" s="1"/>
  <c r="L731" i="57" a="1"/>
  <c r="L731" i="57" s="1"/>
  <c r="H732" i="57" s="1" a="1"/>
  <c r="H732" i="57" s="1"/>
  <c r="L732" i="57" a="1"/>
  <c r="L732" i="57" s="1"/>
  <c r="H733" i="57" s="1" a="1"/>
  <c r="H733" i="57" s="1"/>
  <c r="L733" i="57" a="1"/>
  <c r="L733" i="57" s="1"/>
  <c r="H734" i="57" s="1" a="1"/>
  <c r="H734" i="57" s="1"/>
  <c r="L734" i="57" a="1"/>
  <c r="L734" i="57" s="1"/>
  <c r="H735" i="57" s="1" a="1"/>
  <c r="H735" i="57" s="1"/>
  <c r="L735" i="57" a="1"/>
  <c r="L735" i="57" s="1"/>
  <c r="H736" i="57" s="1" a="1"/>
  <c r="H736" i="57" s="1"/>
  <c r="L736" i="57" a="1"/>
  <c r="L736" i="57" s="1"/>
  <c r="H737" i="57" s="1" a="1"/>
  <c r="H737" i="57" s="1"/>
  <c r="L737" i="57" a="1"/>
  <c r="L737" i="57" s="1"/>
  <c r="H738" i="57" s="1" a="1"/>
  <c r="H738" i="57" s="1"/>
  <c r="L738" i="57" a="1"/>
  <c r="L738" i="57" s="1"/>
  <c r="H739" i="57" s="1" a="1"/>
  <c r="H739" i="57" s="1"/>
  <c r="L739" i="57" a="1"/>
  <c r="L739" i="57" s="1"/>
  <c r="H740" i="57" s="1" a="1"/>
  <c r="H740" i="57" s="1"/>
  <c r="L740" i="57" a="1"/>
  <c r="L740" i="57" s="1"/>
  <c r="H741" i="57" s="1" a="1"/>
  <c r="H741" i="57" s="1"/>
  <c r="L741" i="57" a="1"/>
  <c r="L741" i="57" s="1"/>
  <c r="H742" i="57" s="1" a="1"/>
  <c r="H742" i="57" s="1"/>
  <c r="L742" i="57" a="1"/>
  <c r="L742" i="57" s="1"/>
  <c r="H743" i="57" s="1" a="1"/>
  <c r="H743" i="57" s="1"/>
  <c r="L743" i="57" a="1"/>
  <c r="L743" i="57" s="1"/>
  <c r="H744" i="57" s="1" a="1"/>
  <c r="H744" i="57" s="1"/>
  <c r="L744" i="57" a="1"/>
  <c r="L744" i="57" s="1"/>
  <c r="H745" i="57" s="1" a="1"/>
  <c r="H745" i="57" s="1"/>
  <c r="L745" i="57" a="1"/>
  <c r="L745" i="57" s="1"/>
  <c r="H746" i="57" s="1" a="1"/>
  <c r="H746" i="57" s="1"/>
  <c r="L746" i="57" a="1"/>
  <c r="L746" i="57" s="1"/>
  <c r="H747" i="57" s="1" a="1"/>
  <c r="H747" i="57" s="1"/>
  <c r="L747" i="57" a="1"/>
  <c r="L747" i="57" s="1"/>
  <c r="H748" i="57" s="1" a="1"/>
  <c r="H748" i="57" s="1"/>
  <c r="L748" i="57" a="1"/>
  <c r="L748" i="57" s="1"/>
  <c r="H749" i="57" s="1" a="1"/>
  <c r="H749" i="57" s="1"/>
  <c r="L749" i="57" a="1"/>
  <c r="L749" i="57" s="1"/>
  <c r="H750" i="57" s="1" a="1"/>
  <c r="H750" i="57" s="1"/>
  <c r="L750" i="57" a="1"/>
  <c r="L750" i="57" s="1"/>
  <c r="H751" i="57" s="1" a="1"/>
  <c r="H751" i="57" s="1"/>
  <c r="L751" i="57" a="1"/>
  <c r="L751" i="57" s="1"/>
  <c r="H752" i="57" s="1" a="1"/>
  <c r="H752" i="57" s="1"/>
  <c r="L752" i="57" a="1"/>
  <c r="L752" i="57" s="1"/>
  <c r="H753" i="57" s="1" a="1"/>
  <c r="H753" i="57" s="1"/>
  <c r="L753" i="57" a="1"/>
  <c r="L753" i="57" s="1"/>
  <c r="H754" i="57" s="1" a="1"/>
  <c r="H754" i="57" s="1"/>
  <c r="L754" i="57" a="1"/>
  <c r="L754" i="57" s="1"/>
  <c r="H755" i="57" s="1" a="1"/>
  <c r="H755" i="57" s="1"/>
  <c r="L755" i="57" a="1"/>
  <c r="L755" i="57" s="1"/>
  <c r="H756" i="57" s="1" a="1"/>
  <c r="H756" i="57" s="1"/>
  <c r="L756" i="57" a="1"/>
  <c r="L756" i="57" s="1"/>
  <c r="H757" i="57" s="1" a="1"/>
  <c r="H757" i="57" s="1"/>
  <c r="L757" i="57" a="1"/>
  <c r="L757" i="57" s="1"/>
  <c r="H758" i="57" s="1" a="1"/>
  <c r="H758" i="57" s="1"/>
  <c r="L758" i="57" a="1"/>
  <c r="L758" i="57" s="1"/>
  <c r="H759" i="57" s="1" a="1"/>
  <c r="H759" i="57" s="1"/>
  <c r="L759" i="57" a="1"/>
  <c r="L759" i="57" s="1"/>
  <c r="H760" i="57" s="1" a="1"/>
  <c r="H760" i="57" s="1"/>
  <c r="L760" i="57" a="1"/>
  <c r="L760" i="57" s="1"/>
  <c r="H761" i="57" s="1" a="1"/>
  <c r="H761" i="57" s="1"/>
  <c r="L761" i="57" a="1"/>
  <c r="L761" i="57" s="1"/>
  <c r="H762" i="57" s="1" a="1"/>
  <c r="H762" i="57" s="1"/>
  <c r="L762" i="57" a="1"/>
  <c r="L762" i="57" s="1"/>
  <c r="H763" i="57" s="1" a="1"/>
  <c r="H763" i="57" s="1"/>
  <c r="L763" i="57" a="1"/>
  <c r="L763" i="57" s="1"/>
  <c r="H764" i="57" s="1" a="1"/>
  <c r="H764" i="57" s="1"/>
  <c r="L764" i="57" a="1"/>
  <c r="L764" i="57" s="1"/>
  <c r="H765" i="57" s="1" a="1"/>
  <c r="H765" i="57" s="1"/>
  <c r="L765" i="57" a="1"/>
  <c r="L765" i="57" s="1"/>
  <c r="H766" i="57" s="1" a="1"/>
  <c r="H766" i="57" s="1"/>
  <c r="L766" i="57" a="1"/>
  <c r="L766" i="57" s="1"/>
  <c r="H767" i="57" s="1" a="1"/>
  <c r="H767" i="57" s="1"/>
  <c r="L767" i="57" a="1"/>
  <c r="L767" i="57" s="1"/>
  <c r="H768" i="57" s="1" a="1"/>
  <c r="H768" i="57" s="1"/>
  <c r="L768" i="57" a="1"/>
  <c r="L768" i="57" s="1"/>
  <c r="H769" i="57" s="1" a="1"/>
  <c r="H769" i="57" s="1"/>
  <c r="L769" i="57" a="1"/>
  <c r="L769" i="57" s="1"/>
  <c r="H770" i="57" s="1" a="1"/>
  <c r="H770" i="57" s="1"/>
  <c r="L770" i="57" a="1"/>
  <c r="L770" i="57" s="1"/>
  <c r="H771" i="57" s="1" a="1"/>
  <c r="H771" i="57" s="1"/>
  <c r="L771" i="57" a="1"/>
  <c r="L771" i="57" s="1"/>
  <c r="H772" i="57" s="1" a="1"/>
  <c r="H772" i="57" s="1"/>
  <c r="L772" i="57" a="1"/>
  <c r="L772" i="57" s="1"/>
  <c r="H773" i="57" s="1" a="1"/>
  <c r="H773" i="57" s="1"/>
  <c r="L773" i="57" a="1"/>
  <c r="L773" i="57" s="1"/>
  <c r="H774" i="57" s="1" a="1"/>
  <c r="H774" i="57" s="1"/>
  <c r="L774" i="57" a="1"/>
  <c r="L774" i="57" s="1"/>
  <c r="H775" i="57" s="1" a="1"/>
  <c r="H775" i="57" s="1"/>
  <c r="L775" i="57" a="1"/>
  <c r="L775" i="57" s="1"/>
  <c r="H776" i="57" s="1" a="1"/>
  <c r="H776" i="57" s="1"/>
  <c r="L776" i="57" a="1"/>
  <c r="L776" i="57" s="1"/>
  <c r="H777" i="57" s="1" a="1"/>
  <c r="H777" i="57" s="1"/>
  <c r="L777" i="57" a="1"/>
  <c r="L777" i="57" s="1"/>
  <c r="H778" i="57" s="1" a="1"/>
  <c r="H778" i="57" s="1"/>
  <c r="L778" i="57" a="1"/>
  <c r="L778" i="57" s="1"/>
  <c r="H779" i="57" s="1" a="1"/>
  <c r="H779" i="57" s="1"/>
  <c r="L779" i="57" a="1"/>
  <c r="L779" i="57" s="1"/>
  <c r="H780" i="57" s="1" a="1"/>
  <c r="H780" i="57" s="1"/>
  <c r="L780" i="57" a="1"/>
  <c r="L780" i="57" s="1"/>
  <c r="H781" i="57" s="1" a="1"/>
  <c r="H781" i="57" s="1"/>
  <c r="L781" i="57" a="1"/>
  <c r="L781" i="57" s="1"/>
  <c r="H782" i="57" s="1" a="1"/>
  <c r="H782" i="57" s="1"/>
  <c r="L782" i="57" a="1"/>
  <c r="L782" i="57" s="1"/>
  <c r="H783" i="57" s="1" a="1"/>
  <c r="H783" i="57" s="1"/>
  <c r="L783" i="57" a="1"/>
  <c r="L783" i="57" s="1"/>
  <c r="H784" i="57" s="1" a="1"/>
  <c r="H784" i="57" s="1"/>
  <c r="L784" i="57" a="1"/>
  <c r="L784" i="57" s="1"/>
  <c r="H785" i="57" s="1" a="1"/>
  <c r="H785" i="57" s="1"/>
  <c r="L785" i="57" a="1"/>
  <c r="L785" i="57" s="1"/>
  <c r="H786" i="57" s="1" a="1"/>
  <c r="H786" i="57" s="1"/>
  <c r="L786" i="57" a="1"/>
  <c r="L786" i="57" s="1"/>
  <c r="H787" i="57" s="1" a="1"/>
  <c r="H787" i="57" s="1"/>
  <c r="L787" i="57" a="1"/>
  <c r="L787" i="57" s="1"/>
  <c r="H788" i="57" s="1" a="1"/>
  <c r="H788" i="57" s="1"/>
  <c r="L788" i="57" a="1"/>
  <c r="L788" i="57" s="1"/>
  <c r="H789" i="57" s="1" a="1"/>
  <c r="H789" i="57" s="1"/>
  <c r="L789" i="57" a="1"/>
  <c r="L789" i="57" s="1"/>
  <c r="H790" i="57" s="1" a="1"/>
  <c r="H790" i="57" s="1"/>
  <c r="L790" i="57" a="1"/>
  <c r="L790" i="57" s="1"/>
  <c r="H791" i="57" s="1" a="1"/>
  <c r="H791" i="57" s="1"/>
  <c r="L791" i="57" a="1"/>
  <c r="L791" i="57" s="1"/>
  <c r="H792" i="57" s="1" a="1"/>
  <c r="H792" i="57" s="1"/>
  <c r="L792" i="57" a="1"/>
  <c r="L792" i="57" s="1"/>
  <c r="H793" i="57" s="1" a="1"/>
  <c r="H793" i="57" s="1"/>
  <c r="L793" i="57" a="1"/>
  <c r="L793" i="57" s="1"/>
  <c r="H794" i="57" s="1" a="1"/>
  <c r="H794" i="57" s="1"/>
  <c r="L794" i="57" a="1"/>
  <c r="L794" i="57" s="1"/>
  <c r="H795" i="57" s="1" a="1"/>
  <c r="H795" i="57" s="1"/>
  <c r="L795" i="57" a="1"/>
  <c r="L795" i="57" s="1"/>
  <c r="H796" i="57" s="1" a="1"/>
  <c r="H796" i="57" s="1"/>
  <c r="L796" i="57" a="1"/>
  <c r="L796" i="57" s="1"/>
  <c r="H797" i="57" s="1" a="1"/>
  <c r="H797" i="57" s="1"/>
  <c r="L797" i="57" a="1"/>
  <c r="L797" i="57" s="1"/>
  <c r="H798" i="57" s="1" a="1"/>
  <c r="H798" i="57" s="1"/>
  <c r="L798" i="57" a="1"/>
  <c r="L798" i="57" s="1"/>
  <c r="H799" i="57" s="1" a="1"/>
  <c r="H799" i="57" s="1"/>
  <c r="L799" i="57" a="1"/>
  <c r="L799" i="57" s="1"/>
  <c r="H800" i="57" s="1" a="1"/>
  <c r="H800" i="57" s="1"/>
  <c r="L800" i="57" a="1"/>
  <c r="L800" i="57" s="1"/>
  <c r="H801" i="57" s="1" a="1"/>
  <c r="H801" i="57" s="1"/>
  <c r="L801" i="57" a="1"/>
  <c r="L801" i="57" s="1"/>
  <c r="H802" i="57" s="1" a="1"/>
  <c r="H802" i="57" s="1"/>
  <c r="L802" i="57" a="1"/>
  <c r="L802" i="57" s="1"/>
  <c r="H803" i="57" s="1" a="1"/>
  <c r="H803" i="57" s="1"/>
  <c r="L803" i="57" a="1"/>
  <c r="L803" i="57" s="1"/>
  <c r="H804" i="57" s="1" a="1"/>
  <c r="H804" i="57" s="1"/>
  <c r="L804" i="57" a="1"/>
  <c r="L804" i="57" s="1"/>
  <c r="H805" i="57" s="1" a="1"/>
  <c r="H805" i="57" s="1"/>
  <c r="L805" i="57" a="1"/>
  <c r="L805" i="57" s="1"/>
  <c r="H806" i="57" s="1" a="1"/>
  <c r="H806" i="57" s="1"/>
  <c r="L806" i="57" a="1"/>
  <c r="L806" i="57" s="1"/>
  <c r="H807" i="57" s="1" a="1"/>
  <c r="H807" i="57" s="1"/>
  <c r="L807" i="57" a="1"/>
  <c r="L807" i="57" s="1"/>
  <c r="H808" i="57" s="1" a="1"/>
  <c r="H808" i="57" s="1"/>
  <c r="L808" i="57" a="1"/>
  <c r="L808" i="57" s="1"/>
  <c r="H809" i="57" s="1" a="1"/>
  <c r="H809" i="57" s="1"/>
  <c r="L809" i="57" a="1"/>
  <c r="L809" i="57" s="1"/>
  <c r="H810" i="57" s="1" a="1"/>
  <c r="H810" i="57" s="1"/>
  <c r="L810" i="57" a="1"/>
  <c r="L810" i="57" s="1"/>
  <c r="H811" i="57" s="1" a="1"/>
  <c r="H811" i="57" s="1"/>
  <c r="L811" i="57" a="1"/>
  <c r="L811" i="57" s="1"/>
  <c r="H812" i="57" s="1" a="1"/>
  <c r="H812" i="57" s="1"/>
  <c r="L812" i="57" a="1"/>
  <c r="L812" i="57" s="1"/>
  <c r="H813" i="57" s="1" a="1"/>
  <c r="H813" i="57" s="1"/>
  <c r="L813" i="57" a="1"/>
  <c r="L813" i="57" s="1"/>
  <c r="H814" i="57" s="1" a="1"/>
  <c r="H814" i="57" s="1"/>
  <c r="L814" i="57" a="1"/>
  <c r="L814" i="57" s="1"/>
  <c r="H815" i="57" s="1" a="1"/>
  <c r="H815" i="57" s="1"/>
  <c r="L815" i="57" a="1"/>
  <c r="L815" i="57" s="1"/>
  <c r="H816" i="57" s="1" a="1"/>
  <c r="H816" i="57" s="1"/>
  <c r="L816" i="57" a="1"/>
  <c r="L816" i="57" s="1"/>
  <c r="H817" i="57" s="1" a="1"/>
  <c r="H817" i="57" s="1"/>
  <c r="L817" i="57" a="1"/>
  <c r="L817" i="57" s="1"/>
  <c r="H818" i="57" s="1" a="1"/>
  <c r="H818" i="57" s="1"/>
  <c r="L818" i="57" a="1"/>
  <c r="L818" i="57" s="1"/>
  <c r="H819" i="57" s="1" a="1"/>
  <c r="H819" i="57" s="1"/>
  <c r="L819" i="57" a="1"/>
  <c r="L819" i="57" s="1"/>
  <c r="H820" i="57" s="1" a="1"/>
  <c r="H820" i="57" s="1"/>
  <c r="L820" i="57" a="1"/>
  <c r="L820" i="57" s="1"/>
  <c r="H821" i="57" s="1" a="1"/>
  <c r="H821" i="57" s="1"/>
  <c r="L821" i="57" a="1"/>
  <c r="L821" i="57" s="1"/>
  <c r="H822" i="57" s="1" a="1"/>
  <c r="H822" i="57" s="1"/>
  <c r="L822" i="57" a="1"/>
  <c r="L822" i="57" s="1"/>
  <c r="H823" i="57" s="1" a="1"/>
  <c r="H823" i="57" s="1"/>
  <c r="L823" i="57" a="1"/>
  <c r="L823" i="57" s="1"/>
  <c r="H824" i="57" s="1" a="1"/>
  <c r="H824" i="57" s="1"/>
  <c r="L824" i="57" a="1"/>
  <c r="L824" i="57" s="1"/>
  <c r="H825" i="57" s="1" a="1"/>
  <c r="H825" i="57" s="1"/>
  <c r="L825" i="57" a="1"/>
  <c r="L825" i="57" s="1"/>
  <c r="H826" i="57" s="1" a="1"/>
  <c r="H826" i="57" s="1"/>
  <c r="L826" i="57" a="1"/>
  <c r="L826" i="57" s="1"/>
  <c r="H827" i="57" s="1" a="1"/>
  <c r="H827" i="57" s="1"/>
  <c r="L827" i="57" a="1"/>
  <c r="L827" i="57" s="1"/>
  <c r="H828" i="57" s="1" a="1"/>
  <c r="H828" i="57" s="1"/>
  <c r="L828" i="57" a="1"/>
  <c r="L828" i="57" s="1"/>
  <c r="H829" i="57" s="1" a="1"/>
  <c r="H829" i="57" s="1"/>
  <c r="L829" i="57" a="1"/>
  <c r="L829" i="57" s="1"/>
  <c r="H830" i="57" s="1" a="1"/>
  <c r="H830" i="57" s="1"/>
  <c r="L830" i="57" a="1"/>
  <c r="L830" i="57" s="1"/>
  <c r="H831" i="57" s="1" a="1"/>
  <c r="H831" i="57" s="1"/>
  <c r="L831" i="57" a="1"/>
  <c r="L831" i="57" s="1"/>
  <c r="H832" i="57" s="1" a="1"/>
  <c r="H832" i="57" s="1"/>
  <c r="L832" i="57" a="1"/>
  <c r="L832" i="57" s="1"/>
  <c r="H833" i="57" s="1" a="1"/>
  <c r="H833" i="57" s="1"/>
  <c r="L833" i="57" a="1"/>
  <c r="L833" i="57" s="1"/>
  <c r="H834" i="57" s="1" a="1"/>
  <c r="H834" i="57" s="1"/>
  <c r="L834" i="57" a="1"/>
  <c r="L834" i="57" s="1"/>
  <c r="H835" i="57" s="1" a="1"/>
  <c r="H835" i="57" s="1"/>
  <c r="L835" i="57" a="1"/>
  <c r="L835" i="57" s="1"/>
  <c r="H836" i="57" s="1" a="1"/>
  <c r="H836" i="57" s="1"/>
  <c r="L836" i="57" a="1"/>
  <c r="L836" i="57" s="1"/>
  <c r="H837" i="57" s="1" a="1"/>
  <c r="H837" i="57" s="1"/>
  <c r="L837" i="57" a="1"/>
  <c r="L837" i="57" s="1"/>
  <c r="H838" i="57" s="1" a="1"/>
  <c r="H838" i="57" s="1"/>
  <c r="L838" i="57" a="1"/>
  <c r="L838" i="57" s="1"/>
  <c r="H839" i="57" s="1" a="1"/>
  <c r="H839" i="57" s="1"/>
  <c r="L839" i="57" a="1"/>
  <c r="L839" i="57" s="1"/>
  <c r="H840" i="57" s="1" a="1"/>
  <c r="H840" i="57" s="1"/>
  <c r="L840" i="57" a="1"/>
  <c r="L840" i="57" s="1"/>
  <c r="H841" i="57" s="1" a="1"/>
  <c r="H841" i="57" s="1"/>
  <c r="L841" i="57" a="1"/>
  <c r="L841" i="57" s="1"/>
  <c r="H842" i="57" s="1" a="1"/>
  <c r="H842" i="57" s="1"/>
  <c r="L842" i="57" a="1"/>
  <c r="L842" i="57" s="1"/>
  <c r="H843" i="57" s="1" a="1"/>
  <c r="H843" i="57" s="1"/>
  <c r="L843" i="57" a="1"/>
  <c r="L843" i="57" s="1"/>
  <c r="H844" i="57" s="1" a="1"/>
  <c r="H844" i="57" s="1"/>
  <c r="L844" i="57" a="1"/>
  <c r="L844" i="57" s="1"/>
  <c r="H845" i="57" s="1" a="1"/>
  <c r="H845" i="57" s="1"/>
  <c r="L845" i="57" a="1"/>
  <c r="L845" i="57" s="1"/>
  <c r="H846" i="57" s="1" a="1"/>
  <c r="H846" i="57" s="1"/>
  <c r="L846" i="57" a="1"/>
  <c r="L846" i="57" s="1"/>
  <c r="H847" i="57" s="1" a="1"/>
  <c r="H847" i="57" s="1"/>
  <c r="L847" i="57" a="1"/>
  <c r="L847" i="57" s="1"/>
  <c r="H848" i="57" s="1" a="1"/>
  <c r="H848" i="57" s="1"/>
  <c r="L848" i="57" a="1"/>
  <c r="L848" i="57" s="1"/>
  <c r="H849" i="57" s="1" a="1"/>
  <c r="H849" i="57" s="1"/>
  <c r="L849" i="57" a="1"/>
  <c r="L849" i="57" s="1"/>
  <c r="H850" i="57" s="1" a="1"/>
  <c r="H850" i="57" s="1"/>
  <c r="L850" i="57" a="1"/>
  <c r="L850" i="57" s="1"/>
  <c r="H851" i="57" s="1" a="1"/>
  <c r="H851" i="57" s="1"/>
  <c r="L851" i="57" a="1"/>
  <c r="L851" i="57" s="1"/>
  <c r="H852" i="57" s="1" a="1"/>
  <c r="H852" i="57" s="1"/>
  <c r="L852" i="57" a="1"/>
  <c r="L852" i="57" s="1"/>
  <c r="H853" i="57" s="1" a="1"/>
  <c r="H853" i="57" s="1"/>
  <c r="L853" i="57" a="1"/>
  <c r="L853" i="57" s="1"/>
  <c r="H854" i="57" s="1" a="1"/>
  <c r="H854" i="57" s="1"/>
  <c r="L854" i="57" a="1"/>
  <c r="L854" i="57" s="1"/>
  <c r="H855" i="57" s="1" a="1"/>
  <c r="H855" i="57" s="1"/>
  <c r="L855" i="57" a="1"/>
  <c r="L855" i="57" s="1"/>
  <c r="H856" i="57" s="1" a="1"/>
  <c r="H856" i="57" s="1"/>
  <c r="L856" i="57" a="1"/>
  <c r="L856" i="57" s="1"/>
  <c r="H857" i="57" s="1" a="1"/>
  <c r="H857" i="57" s="1"/>
  <c r="L857" i="57" a="1"/>
  <c r="L857" i="57" s="1"/>
  <c r="H858" i="57" s="1" a="1"/>
  <c r="H858" i="57" s="1"/>
  <c r="L858" i="57" a="1"/>
  <c r="L858" i="57" s="1"/>
  <c r="H859" i="57" s="1" a="1"/>
  <c r="H859" i="57" s="1"/>
  <c r="L859" i="57" a="1"/>
  <c r="L859" i="57" s="1"/>
  <c r="H860" i="57" s="1" a="1"/>
  <c r="H860" i="57" s="1"/>
  <c r="L860" i="57" a="1"/>
  <c r="L860" i="57" s="1"/>
  <c r="H861" i="57" s="1" a="1"/>
  <c r="H861" i="57" s="1"/>
  <c r="L861" i="57" a="1"/>
  <c r="L861" i="57" s="1"/>
  <c r="H862" i="57" s="1" a="1"/>
  <c r="H862" i="57" s="1"/>
  <c r="L862" i="57" a="1"/>
  <c r="L862" i="57" s="1"/>
  <c r="H863" i="57" s="1" a="1"/>
  <c r="H863" i="57" s="1"/>
  <c r="L863" i="57" a="1"/>
  <c r="L863" i="57" s="1"/>
  <c r="H864" i="57" s="1" a="1"/>
  <c r="H864" i="57" s="1"/>
  <c r="L864" i="57" a="1"/>
  <c r="L864" i="57" s="1"/>
  <c r="H865" i="57" s="1" a="1"/>
  <c r="H865" i="57" s="1"/>
  <c r="L865" i="57" a="1"/>
  <c r="L865" i="57" s="1"/>
  <c r="H866" i="57" s="1" a="1"/>
  <c r="H866" i="57" s="1"/>
  <c r="L866" i="57" a="1"/>
  <c r="L866" i="57" s="1"/>
  <c r="H867" i="57" s="1" a="1"/>
  <c r="H867" i="57" s="1"/>
  <c r="L867" i="57" a="1"/>
  <c r="L867" i="57" s="1"/>
  <c r="H868" i="57" s="1" a="1"/>
  <c r="H868" i="57" s="1"/>
  <c r="L868" i="57" a="1"/>
  <c r="L868" i="57" s="1"/>
  <c r="H869" i="57" s="1" a="1"/>
  <c r="H869" i="57" s="1"/>
  <c r="L869" i="57" a="1"/>
  <c r="L869" i="57" s="1"/>
  <c r="H870" i="57" s="1" a="1"/>
  <c r="H870" i="57" s="1"/>
  <c r="L870" i="57" a="1"/>
  <c r="L870" i="57" s="1"/>
  <c r="H871" i="57" s="1" a="1"/>
  <c r="H871" i="57" s="1"/>
  <c r="L871" i="57" a="1"/>
  <c r="L871" i="57" s="1"/>
  <c r="H872" i="57" s="1" a="1"/>
  <c r="H872" i="57" s="1"/>
  <c r="L872" i="57" a="1"/>
  <c r="L872" i="57" s="1"/>
  <c r="H873" i="57" s="1" a="1"/>
  <c r="H873" i="57" s="1"/>
  <c r="L873" i="57" a="1"/>
  <c r="L873" i="57" s="1"/>
  <c r="H874" i="57" s="1" a="1"/>
  <c r="H874" i="57" s="1"/>
  <c r="L874" i="57" a="1"/>
  <c r="L874" i="57" s="1"/>
  <c r="H875" i="57" s="1" a="1"/>
  <c r="H875" i="57" s="1"/>
  <c r="L875" i="57" a="1"/>
  <c r="L875" i="57" s="1"/>
  <c r="H876" i="57" s="1" a="1"/>
  <c r="H876" i="57" s="1"/>
  <c r="L876" i="57" a="1"/>
  <c r="L876" i="57" s="1"/>
  <c r="H877" i="57" s="1" a="1"/>
  <c r="H877" i="57" s="1"/>
  <c r="L877" i="57" a="1"/>
  <c r="L877" i="57" s="1"/>
  <c r="H878" i="57" s="1" a="1"/>
  <c r="H878" i="57" s="1"/>
  <c r="L878" i="57" a="1"/>
  <c r="L878" i="57" s="1"/>
  <c r="H879" i="57" s="1" a="1"/>
  <c r="H879" i="57" s="1"/>
  <c r="L879" i="57" a="1"/>
  <c r="L879" i="57" s="1"/>
  <c r="H880" i="57" s="1" a="1"/>
  <c r="H880" i="57" s="1"/>
  <c r="L880" i="57" a="1"/>
  <c r="L880" i="57" s="1"/>
  <c r="H881" i="57" s="1" a="1"/>
  <c r="H881" i="57" s="1"/>
  <c r="L881" i="57" a="1"/>
  <c r="L881" i="57" s="1"/>
  <c r="H882" i="57" s="1" a="1"/>
  <c r="H882" i="57" s="1"/>
  <c r="L882" i="57" a="1"/>
  <c r="L882" i="57" s="1"/>
  <c r="H883" i="57" s="1" a="1"/>
  <c r="H883" i="57" s="1"/>
  <c r="L883" i="57" a="1"/>
  <c r="L883" i="57" s="1"/>
  <c r="H884" i="57" s="1" a="1"/>
  <c r="H884" i="57" s="1"/>
  <c r="L884" i="57" a="1"/>
  <c r="L884" i="57" s="1"/>
  <c r="H885" i="57" s="1" a="1"/>
  <c r="H885" i="57" s="1"/>
  <c r="L885" i="57" a="1"/>
  <c r="L885" i="57" s="1"/>
  <c r="H886" i="57" s="1" a="1"/>
  <c r="H886" i="57" s="1"/>
  <c r="L886" i="57" a="1"/>
  <c r="L886" i="57" s="1"/>
  <c r="H887" i="57" s="1" a="1"/>
  <c r="H887" i="57" s="1"/>
  <c r="L887" i="57" a="1"/>
  <c r="L887" i="57" s="1"/>
  <c r="H888" i="57" s="1" a="1"/>
  <c r="H888" i="57" s="1"/>
  <c r="L888" i="57" a="1"/>
  <c r="L888" i="57" s="1"/>
  <c r="H889" i="57" s="1" a="1"/>
  <c r="H889" i="57" s="1"/>
  <c r="L889" i="57" a="1"/>
  <c r="L889" i="57" s="1"/>
  <c r="H890" i="57" s="1" a="1"/>
  <c r="H890" i="57" s="1"/>
  <c r="L890" i="57" a="1"/>
  <c r="L890" i="57" s="1"/>
  <c r="H891" i="57" s="1" a="1"/>
  <c r="H891" i="57" s="1"/>
  <c r="L891" i="57" a="1"/>
  <c r="L891" i="57" s="1"/>
  <c r="H892" i="57" s="1" a="1"/>
  <c r="H892" i="57" s="1"/>
  <c r="L892" i="57" a="1"/>
  <c r="L892" i="57" s="1"/>
  <c r="H893" i="57" s="1" a="1"/>
  <c r="H893" i="57" s="1"/>
  <c r="L893" i="57" a="1"/>
  <c r="L893" i="57" s="1"/>
  <c r="H894" i="57" s="1" a="1"/>
  <c r="H894" i="57" s="1"/>
  <c r="L894" i="57" a="1"/>
  <c r="L894" i="57" s="1"/>
  <c r="H895" i="57" s="1" a="1"/>
  <c r="H895" i="57" s="1"/>
  <c r="L895" i="57" a="1"/>
  <c r="L895" i="57" s="1"/>
  <c r="H896" i="57" s="1" a="1"/>
  <c r="H896" i="57" s="1"/>
  <c r="L896" i="57" a="1"/>
  <c r="L896" i="57" s="1"/>
  <c r="H897" i="57" s="1" a="1"/>
  <c r="H897" i="57" s="1"/>
  <c r="L897" i="57" a="1"/>
  <c r="L897" i="57" s="1"/>
  <c r="H898" i="57" s="1" a="1"/>
  <c r="H898" i="57" s="1"/>
  <c r="L898" i="57" a="1"/>
  <c r="L898" i="57" s="1"/>
  <c r="H899" i="57" s="1" a="1"/>
  <c r="H899" i="57" s="1"/>
  <c r="L899" i="57" a="1"/>
  <c r="L899" i="57" s="1"/>
  <c r="H900" i="57" s="1" a="1"/>
  <c r="H900" i="57" s="1"/>
  <c r="L900" i="57" a="1"/>
  <c r="L900" i="57" s="1"/>
  <c r="H901" i="57" s="1" a="1"/>
  <c r="H901" i="57" s="1"/>
  <c r="L901" i="57" a="1"/>
  <c r="L901" i="57" s="1"/>
  <c r="H902" i="57" s="1" a="1"/>
  <c r="H902" i="57" s="1"/>
  <c r="L902" i="57" a="1"/>
  <c r="L902" i="57" s="1"/>
  <c r="H903" i="57" s="1" a="1"/>
  <c r="H903" i="57" s="1"/>
  <c r="L903" i="57" a="1"/>
  <c r="L903" i="57" s="1"/>
  <c r="H904" i="57" s="1" a="1"/>
  <c r="H904" i="57" s="1"/>
  <c r="L904" i="57" a="1"/>
  <c r="L904" i="57" s="1"/>
  <c r="H905" i="57" s="1" a="1"/>
  <c r="H905" i="57" s="1"/>
  <c r="L905" i="57" a="1"/>
  <c r="L905" i="57" s="1"/>
  <c r="H906" i="57" s="1" a="1"/>
  <c r="H906" i="57" s="1"/>
  <c r="L906" i="57" a="1"/>
  <c r="L906" i="57" s="1"/>
  <c r="H907" i="57" s="1" a="1"/>
  <c r="H907" i="57" s="1"/>
  <c r="L907" i="57" a="1"/>
  <c r="L907" i="57" s="1"/>
  <c r="H908" i="57" s="1" a="1"/>
  <c r="H908" i="57" s="1"/>
  <c r="L908" i="57" a="1"/>
  <c r="L908" i="57" s="1"/>
  <c r="H909" i="57" s="1" a="1"/>
  <c r="H909" i="57" s="1"/>
  <c r="L909" i="57" a="1"/>
  <c r="L909" i="57" s="1"/>
  <c r="H910" i="57" s="1" a="1"/>
  <c r="H910" i="57" s="1"/>
  <c r="L910" i="57" a="1"/>
  <c r="L910" i="57" s="1"/>
  <c r="H911" i="57" s="1" a="1"/>
  <c r="H911" i="57" s="1"/>
  <c r="L911" i="57" a="1"/>
  <c r="L911" i="57" s="1"/>
  <c r="H912" i="57" s="1" a="1"/>
  <c r="H912" i="57" s="1"/>
  <c r="L912" i="57" a="1"/>
  <c r="L912" i="57" s="1"/>
  <c r="H913" i="57" s="1" a="1"/>
  <c r="H913" i="57" s="1"/>
  <c r="L913" i="57" a="1"/>
  <c r="L913" i="57" s="1"/>
  <c r="H914" i="57" s="1" a="1"/>
  <c r="H914" i="57" s="1"/>
  <c r="L914" i="57" a="1"/>
  <c r="L914" i="57" s="1"/>
  <c r="H915" i="57" s="1" a="1"/>
  <c r="H915" i="57" s="1"/>
  <c r="L915" i="57" a="1"/>
  <c r="L915" i="57" s="1"/>
  <c r="H916" i="57" s="1" a="1"/>
  <c r="H916" i="57" s="1"/>
  <c r="L916" i="57" a="1"/>
  <c r="L916" i="57" s="1"/>
  <c r="H917" i="57" s="1" a="1"/>
  <c r="H917" i="57" s="1"/>
  <c r="L917" i="57" a="1"/>
  <c r="L917" i="57" s="1"/>
  <c r="H918" i="57" s="1" a="1"/>
  <c r="H918" i="57" s="1"/>
  <c r="L918" i="57" a="1"/>
  <c r="L918" i="57" s="1"/>
  <c r="H919" i="57" s="1" a="1"/>
  <c r="H919" i="57" s="1"/>
  <c r="L919" i="57" a="1"/>
  <c r="L919" i="57" s="1"/>
  <c r="H920" i="57" s="1" a="1"/>
  <c r="H920" i="57" s="1"/>
  <c r="L920" i="57" a="1"/>
  <c r="L920" i="57" s="1"/>
  <c r="H921" i="57" s="1" a="1"/>
  <c r="H921" i="57" s="1"/>
  <c r="L921" i="57" a="1"/>
  <c r="L921" i="57" s="1"/>
  <c r="H922" i="57" s="1" a="1"/>
  <c r="H922" i="57" s="1"/>
  <c r="L922" i="57" a="1"/>
  <c r="L922" i="57" s="1"/>
  <c r="H923" i="57" s="1" a="1"/>
  <c r="H923" i="57" s="1"/>
  <c r="L923" i="57" a="1"/>
  <c r="L923" i="57" s="1"/>
  <c r="H924" i="57" s="1" a="1"/>
  <c r="H924" i="57" s="1"/>
  <c r="L924" i="57" a="1"/>
  <c r="L924" i="57" s="1"/>
  <c r="H925" i="57" s="1" a="1"/>
  <c r="H925" i="57" s="1"/>
  <c r="L925" i="57" a="1"/>
  <c r="L925" i="57" s="1"/>
  <c r="H926" i="57" s="1" a="1"/>
  <c r="H926" i="57" s="1"/>
  <c r="L926" i="57" a="1"/>
  <c r="L926" i="57" s="1"/>
  <c r="H927" i="57" s="1" a="1"/>
  <c r="H927" i="57" s="1"/>
  <c r="L927" i="57" a="1"/>
  <c r="L927" i="57" s="1"/>
  <c r="H928" i="57" s="1" a="1"/>
  <c r="H928" i="57" s="1"/>
  <c r="L928" i="57" a="1"/>
  <c r="L928" i="57" s="1"/>
  <c r="H929" i="57" s="1" a="1"/>
  <c r="H929" i="57" s="1"/>
  <c r="L929" i="57" a="1"/>
  <c r="L929" i="57" s="1"/>
  <c r="H930" i="57" s="1" a="1"/>
  <c r="H930" i="57" s="1"/>
  <c r="L930" i="57" a="1"/>
  <c r="L930" i="57" s="1"/>
  <c r="H931" i="57" s="1" a="1"/>
  <c r="H931" i="57" s="1"/>
  <c r="L931" i="57" a="1"/>
  <c r="L931" i="57" s="1"/>
  <c r="H932" i="57" s="1" a="1"/>
  <c r="H932" i="57" s="1"/>
  <c r="L932" i="57" a="1"/>
  <c r="L932" i="57" s="1"/>
  <c r="H933" i="57" s="1" a="1"/>
  <c r="H933" i="57" s="1"/>
  <c r="L933" i="57" a="1"/>
  <c r="L933" i="57" s="1"/>
  <c r="H934" i="57" s="1" a="1"/>
  <c r="H934" i="57" s="1"/>
  <c r="L934" i="57" a="1"/>
  <c r="L934" i="57" s="1"/>
  <c r="H935" i="57" s="1" a="1"/>
  <c r="H935" i="57" s="1"/>
  <c r="L935" i="57" a="1"/>
  <c r="L935" i="57" s="1"/>
  <c r="H936" i="57" s="1" a="1"/>
  <c r="H936" i="57" s="1"/>
  <c r="L936" i="57" a="1"/>
  <c r="L936" i="57" s="1"/>
  <c r="H937" i="57" s="1" a="1"/>
  <c r="H937" i="57" s="1"/>
  <c r="L937" i="57" a="1"/>
  <c r="L937" i="57" s="1"/>
  <c r="H938" i="57" s="1" a="1"/>
  <c r="H938" i="57" s="1"/>
  <c r="L938" i="57" a="1"/>
  <c r="L938" i="57" s="1"/>
  <c r="H939" i="57" s="1" a="1"/>
  <c r="H939" i="57" s="1"/>
  <c r="L939" i="57" a="1"/>
  <c r="L939" i="57" s="1"/>
  <c r="H940" i="57" s="1" a="1"/>
  <c r="H940" i="57" s="1"/>
  <c r="L940" i="57" a="1"/>
  <c r="L940" i="57" s="1"/>
  <c r="H941" i="57" s="1" a="1"/>
  <c r="H941" i="57" s="1"/>
  <c r="L941" i="57" a="1"/>
  <c r="L941" i="57" s="1"/>
  <c r="H942" i="57" s="1" a="1"/>
  <c r="H942" i="57" s="1"/>
  <c r="L942" i="57" a="1"/>
  <c r="L942" i="57" s="1"/>
  <c r="H943" i="57" s="1" a="1"/>
  <c r="H943" i="57" s="1"/>
  <c r="L943" i="57" a="1"/>
  <c r="L943" i="57" s="1"/>
  <c r="H944" i="57" s="1" a="1"/>
  <c r="H944" i="57" s="1"/>
  <c r="L944" i="57" a="1"/>
  <c r="L944" i="57" s="1"/>
  <c r="H945" i="57" s="1" a="1"/>
  <c r="H945" i="57" s="1"/>
  <c r="L945" i="57" a="1"/>
  <c r="L945" i="57" s="1"/>
  <c r="H946" i="57" s="1" a="1"/>
  <c r="H946" i="57" s="1"/>
  <c r="L946" i="57" a="1"/>
  <c r="L946" i="57" s="1"/>
  <c r="H947" i="57" s="1" a="1"/>
  <c r="H947" i="57" s="1"/>
  <c r="L947" i="57" a="1"/>
  <c r="L947" i="57" s="1"/>
  <c r="H948" i="57" s="1" a="1"/>
  <c r="H948" i="57" s="1"/>
  <c r="L948" i="57" a="1"/>
  <c r="L948" i="57" s="1"/>
  <c r="H949" i="57" s="1" a="1"/>
  <c r="H949" i="57" s="1"/>
  <c r="L949" i="57" a="1"/>
  <c r="L949" i="57" s="1"/>
  <c r="H950" i="57" s="1" a="1"/>
  <c r="H950" i="57" s="1"/>
  <c r="L950" i="57" a="1"/>
  <c r="L950" i="57" s="1"/>
  <c r="H951" i="57" s="1" a="1"/>
  <c r="H951" i="57" s="1"/>
  <c r="L951" i="57" a="1"/>
  <c r="L951" i="57" s="1"/>
  <c r="H952" i="57" s="1" a="1"/>
  <c r="H952" i="57" s="1"/>
  <c r="L952" i="57" a="1"/>
  <c r="L952" i="57" s="1"/>
  <c r="H953" i="57" s="1" a="1"/>
  <c r="H953" i="57" s="1"/>
  <c r="L953" i="57" a="1"/>
  <c r="L953" i="57" s="1"/>
  <c r="H954" i="57" s="1" a="1"/>
  <c r="H954" i="57" s="1"/>
  <c r="L954" i="57" a="1"/>
  <c r="L954" i="57" s="1"/>
  <c r="H955" i="57" s="1" a="1"/>
  <c r="H955" i="57" s="1"/>
  <c r="L955" i="57" a="1"/>
  <c r="L955" i="57" s="1"/>
  <c r="H956" i="57" s="1" a="1"/>
  <c r="H956" i="57" s="1"/>
  <c r="L956" i="57" a="1"/>
  <c r="L956" i="57" s="1"/>
  <c r="H957" i="57" s="1" a="1"/>
  <c r="H957" i="57" s="1"/>
  <c r="L957" i="57" a="1"/>
  <c r="L957" i="57" s="1"/>
  <c r="H958" i="57" s="1" a="1"/>
  <c r="H958" i="57" s="1"/>
  <c r="L958" i="57" a="1"/>
  <c r="L958" i="57" s="1"/>
  <c r="H959" i="57" s="1" a="1"/>
  <c r="H959" i="57" s="1"/>
  <c r="L959" i="57" a="1"/>
  <c r="L959" i="57" s="1"/>
  <c r="H960" i="57" s="1" a="1"/>
  <c r="H960" i="57" s="1"/>
  <c r="L960" i="57" a="1"/>
  <c r="L960" i="57" s="1"/>
  <c r="H961" i="57" s="1" a="1"/>
  <c r="H961" i="57" s="1"/>
  <c r="L961" i="57" a="1"/>
  <c r="L961" i="57" s="1"/>
  <c r="H962" i="57" s="1" a="1"/>
  <c r="H962" i="57" s="1"/>
  <c r="L962" i="57" a="1"/>
  <c r="L962" i="57" s="1"/>
  <c r="H963" i="57" s="1" a="1"/>
  <c r="H963" i="57" s="1"/>
  <c r="L963" i="57" a="1"/>
  <c r="L963" i="57" s="1"/>
  <c r="H964" i="57" s="1" a="1"/>
  <c r="H964" i="57" s="1"/>
  <c r="L964" i="57" a="1"/>
  <c r="L964" i="57" s="1"/>
  <c r="H965" i="57" s="1" a="1"/>
  <c r="H965" i="57" s="1"/>
  <c r="L965" i="57" a="1"/>
  <c r="L965" i="57" s="1"/>
  <c r="H966" i="57" s="1" a="1"/>
  <c r="H966" i="57" s="1"/>
  <c r="L966" i="57" a="1"/>
  <c r="L966" i="57" s="1"/>
  <c r="H967" i="57" s="1" a="1"/>
  <c r="H967" i="57" s="1"/>
  <c r="L967" i="57" a="1"/>
  <c r="L967" i="57" s="1"/>
  <c r="H968" i="57" s="1" a="1"/>
  <c r="H968" i="57" s="1"/>
  <c r="L968" i="57" a="1"/>
  <c r="L968" i="57" s="1"/>
  <c r="H969" i="57" s="1" a="1"/>
  <c r="H969" i="57" s="1"/>
  <c r="L969" i="57" a="1"/>
  <c r="L969" i="57" s="1"/>
  <c r="H970" i="57" s="1" a="1"/>
  <c r="H970" i="57" s="1"/>
  <c r="L970" i="57" a="1"/>
  <c r="L970" i="57" s="1"/>
  <c r="H971" i="57" s="1" a="1"/>
  <c r="H971" i="57" s="1"/>
  <c r="L971" i="57" a="1"/>
  <c r="L971" i="57" s="1"/>
  <c r="H972" i="57" s="1" a="1"/>
  <c r="H972" i="57" s="1"/>
  <c r="L972" i="57" a="1"/>
  <c r="L972" i="57" s="1"/>
  <c r="H973" i="57" s="1" a="1"/>
  <c r="H973" i="57" s="1"/>
  <c r="L973" i="57" a="1"/>
  <c r="L973" i="57" s="1"/>
  <c r="H974" i="57" s="1" a="1"/>
  <c r="H974" i="57" s="1"/>
  <c r="L974" i="57" a="1"/>
  <c r="L974" i="57" s="1"/>
  <c r="H975" i="57" s="1" a="1"/>
  <c r="H975" i="57" s="1"/>
  <c r="L975" i="57" a="1"/>
  <c r="L975" i="57" s="1"/>
  <c r="H976" i="57" s="1" a="1"/>
  <c r="H976" i="57" s="1"/>
  <c r="L976" i="57" a="1"/>
  <c r="L976" i="57" s="1"/>
  <c r="H977" i="57" s="1" a="1"/>
  <c r="H977" i="57" s="1"/>
  <c r="L977" i="57" a="1"/>
  <c r="L977" i="57" s="1"/>
  <c r="H978" i="57" s="1" a="1"/>
  <c r="H978" i="57" s="1"/>
  <c r="L978" i="57" a="1"/>
  <c r="L978" i="57" s="1"/>
  <c r="H979" i="57" s="1" a="1"/>
  <c r="H979" i="57" s="1"/>
  <c r="L979" i="57" a="1"/>
  <c r="L979" i="57" s="1"/>
  <c r="H980" i="57" s="1" a="1"/>
  <c r="H980" i="57" s="1"/>
  <c r="L980" i="57" a="1"/>
  <c r="L980" i="57" s="1"/>
  <c r="H981" i="57" s="1" a="1"/>
  <c r="H981" i="57" s="1"/>
  <c r="L981" i="57" a="1"/>
  <c r="L981" i="57" s="1"/>
  <c r="H982" i="57" s="1" a="1"/>
  <c r="H982" i="57" s="1"/>
  <c r="L982" i="57" a="1"/>
  <c r="L982" i="57" s="1"/>
  <c r="H983" i="57" s="1" a="1"/>
  <c r="H983" i="57" s="1"/>
  <c r="L983" i="57" a="1"/>
  <c r="L983" i="57" s="1"/>
  <c r="H984" i="57" s="1" a="1"/>
  <c r="H984" i="57" s="1"/>
  <c r="L984" i="57" a="1"/>
  <c r="L984" i="57" s="1"/>
  <c r="H985" i="57" s="1" a="1"/>
  <c r="H985" i="57" s="1"/>
  <c r="L985" i="57" a="1"/>
  <c r="L985" i="57" s="1"/>
  <c r="H986" i="57" s="1" a="1"/>
  <c r="H986" i="57" s="1"/>
  <c r="L986" i="57" a="1"/>
  <c r="L986" i="57" s="1"/>
  <c r="H987" i="57" s="1" a="1"/>
  <c r="H987" i="57" s="1"/>
  <c r="L987" i="57" a="1"/>
  <c r="L987" i="57" s="1"/>
  <c r="H988" i="57" s="1" a="1"/>
  <c r="H988" i="57" s="1"/>
  <c r="L988" i="57" a="1"/>
  <c r="L988" i="57" s="1"/>
  <c r="H989" i="57" s="1" a="1"/>
  <c r="H989" i="57" s="1"/>
  <c r="L989" i="57" a="1"/>
  <c r="L989" i="57" s="1"/>
  <c r="H990" i="57" s="1" a="1"/>
  <c r="H990" i="57" s="1"/>
  <c r="L990" i="57" a="1"/>
  <c r="L990" i="57" s="1"/>
  <c r="H991" i="57" s="1" a="1"/>
  <c r="H991" i="57" s="1"/>
  <c r="L991" i="57" a="1"/>
  <c r="L991" i="57" s="1"/>
  <c r="H992" i="57" s="1" a="1"/>
  <c r="H992" i="57" s="1"/>
  <c r="L992" i="57" a="1"/>
  <c r="L992" i="57" s="1"/>
  <c r="H993" i="57" s="1" a="1"/>
  <c r="H993" i="57" s="1"/>
  <c r="L993" i="57" a="1"/>
  <c r="L993" i="57" s="1"/>
  <c r="H994" i="57" s="1" a="1"/>
  <c r="H994" i="57" s="1"/>
  <c r="L994" i="57" a="1"/>
  <c r="L994" i="57" s="1"/>
  <c r="H995" i="57" s="1" a="1"/>
  <c r="H995" i="57" s="1"/>
  <c r="L995" i="57" a="1"/>
  <c r="L995" i="57" s="1"/>
  <c r="H996" i="57" s="1" a="1"/>
  <c r="H996" i="57" s="1"/>
  <c r="L996" i="57" a="1"/>
  <c r="L996" i="57" s="1"/>
  <c r="H997" i="57" s="1" a="1"/>
  <c r="H997" i="57" s="1"/>
  <c r="L997" i="57" a="1"/>
  <c r="L997" i="57" s="1"/>
  <c r="H998" i="57" s="1" a="1"/>
  <c r="H998" i="57" s="1"/>
  <c r="L998" i="57" a="1"/>
  <c r="L998" i="57" s="1"/>
  <c r="H999" i="57" s="1" a="1"/>
  <c r="H999" i="57" s="1"/>
  <c r="L999" i="57" a="1"/>
  <c r="L999" i="57" s="1"/>
  <c r="H1000" i="57" s="1" a="1"/>
  <c r="H1000" i="57" s="1"/>
  <c r="L1000" i="57" a="1"/>
  <c r="L1000" i="57" s="1"/>
  <c r="H1001" i="57" s="1" a="1"/>
  <c r="H1001" i="57" s="1"/>
  <c r="L1001" i="57" a="1"/>
  <c r="L1001" i="57" s="1"/>
  <c r="H1002" i="57" s="1" a="1"/>
  <c r="H1002" i="57" s="1"/>
  <c r="L1002" i="57" a="1"/>
  <c r="L1002" i="57" s="1"/>
  <c r="H1003" i="57" s="1" a="1"/>
  <c r="H1003" i="57" s="1"/>
  <c r="L1003" i="57" a="1"/>
  <c r="L1003" i="57" s="1"/>
  <c r="H1004" i="57" s="1" a="1"/>
  <c r="H1004" i="57" s="1"/>
  <c r="L1004" i="57" a="1"/>
  <c r="L1004" i="57" s="1"/>
  <c r="H1005" i="57" s="1" a="1"/>
  <c r="H1005" i="57" s="1"/>
  <c r="L1005" i="57" a="1"/>
  <c r="L1005" i="57" s="1"/>
  <c r="H1006" i="57" s="1" a="1"/>
  <c r="H1006" i="57" s="1"/>
  <c r="L1006" i="57" a="1"/>
  <c r="L1006" i="57" s="1"/>
  <c r="H1007" i="57" s="1" a="1"/>
  <c r="H1007" i="57" s="1"/>
  <c r="L1007" i="57" a="1"/>
  <c r="L1007" i="57" s="1"/>
  <c r="H1008" i="57" s="1" a="1"/>
  <c r="H1008" i="57" s="1"/>
  <c r="L1008" i="57" a="1"/>
  <c r="L1008" i="57" s="1"/>
  <c r="H1009" i="57" s="1" a="1"/>
  <c r="H1009" i="57" s="1"/>
  <c r="L1009" i="57" a="1"/>
  <c r="L1009" i="57" s="1"/>
  <c r="H1010" i="57" s="1" a="1"/>
  <c r="H1010" i="57" s="1"/>
  <c r="L1010" i="57" a="1"/>
  <c r="L1010" i="57" s="1"/>
  <c r="H1011" i="57" s="1" a="1"/>
  <c r="H1011" i="57" s="1"/>
  <c r="L1011" i="57" a="1"/>
  <c r="L1011" i="57" s="1"/>
  <c r="H1012" i="57" s="1" a="1"/>
  <c r="H1012" i="57" s="1"/>
  <c r="L1012" i="57" a="1"/>
  <c r="L1012" i="57" s="1"/>
  <c r="H1013" i="57" s="1" a="1"/>
  <c r="H1013" i="57" s="1"/>
  <c r="L1013" i="57" a="1"/>
  <c r="L1013" i="57" s="1"/>
  <c r="H1014" i="57" s="1" a="1"/>
  <c r="H1014" i="57" s="1"/>
  <c r="L1014" i="57" a="1"/>
  <c r="L1014" i="57" s="1"/>
  <c r="H1015" i="57" s="1" a="1"/>
  <c r="H1015" i="57" s="1"/>
  <c r="L1015" i="57" a="1"/>
  <c r="L1015" i="57" s="1"/>
  <c r="H1016" i="57" s="1" a="1"/>
  <c r="H1016" i="57" s="1"/>
  <c r="L1016" i="57" a="1"/>
  <c r="L1016" i="57" s="1"/>
  <c r="H1017" i="57" s="1" a="1"/>
  <c r="H1017" i="57" s="1"/>
  <c r="L1017" i="57" a="1"/>
  <c r="L1017" i="57" s="1"/>
  <c r="H1018" i="57" s="1" a="1"/>
  <c r="H1018" i="57" s="1"/>
  <c r="L1018" i="57" a="1"/>
  <c r="L1018" i="57" s="1"/>
  <c r="H1019" i="57" s="1" a="1"/>
  <c r="H1019" i="57" s="1"/>
  <c r="L1019" i="57" a="1"/>
  <c r="L1019" i="57" s="1"/>
  <c r="H1020" i="57" s="1" a="1"/>
  <c r="H1020" i="57" s="1"/>
  <c r="L1020" i="57" a="1"/>
  <c r="L1020" i="57" s="1"/>
  <c r="H1021" i="57" s="1" a="1"/>
  <c r="H1021" i="57" s="1"/>
  <c r="L1021" i="57" a="1"/>
  <c r="L1021" i="57" s="1"/>
  <c r="H1022" i="57" s="1" a="1"/>
  <c r="H1022" i="57" s="1"/>
  <c r="L1022" i="57" a="1"/>
  <c r="L1022" i="57" s="1"/>
  <c r="H1023" i="57" s="1" a="1"/>
  <c r="H1023" i="57" s="1"/>
  <c r="L1023" i="57" a="1"/>
  <c r="L1023" i="57" s="1"/>
  <c r="H1024" i="57" s="1" a="1"/>
  <c r="H1024" i="57" s="1"/>
  <c r="L1024" i="57" a="1"/>
  <c r="L1024" i="57" s="1"/>
  <c r="H1025" i="57" s="1" a="1"/>
  <c r="H1025" i="57" s="1"/>
  <c r="L1025" i="57" a="1"/>
  <c r="L1025" i="57" s="1"/>
  <c r="H1026" i="57" s="1" a="1"/>
  <c r="H1026" i="57" s="1"/>
  <c r="L1026" i="57" a="1"/>
  <c r="L1026" i="57" s="1"/>
  <c r="H1027" i="57" s="1" a="1"/>
  <c r="H1027" i="57" s="1"/>
  <c r="L1027" i="57" a="1"/>
  <c r="L1027" i="57" s="1"/>
  <c r="H1028" i="57" s="1" a="1"/>
  <c r="H1028" i="57" s="1"/>
  <c r="L1028" i="57" a="1"/>
  <c r="L1028" i="57" s="1"/>
  <c r="H1029" i="57" s="1" a="1"/>
  <c r="H1029" i="57" s="1"/>
  <c r="L1029" i="57" a="1"/>
  <c r="L1029" i="57" s="1"/>
  <c r="H1030" i="57" s="1" a="1"/>
  <c r="H1030" i="57" s="1"/>
  <c r="L1030" i="57" a="1"/>
  <c r="L1030" i="57" s="1"/>
  <c r="H1031" i="57" s="1" a="1"/>
  <c r="H1031" i="57" s="1"/>
  <c r="L1031" i="57" a="1"/>
  <c r="L1031" i="57" s="1"/>
  <c r="H1032" i="57" s="1" a="1"/>
  <c r="H1032" i="57" s="1"/>
  <c r="L1032" i="57" a="1"/>
  <c r="L1032" i="57" s="1"/>
  <c r="H1033" i="57" s="1" a="1"/>
  <c r="H1033" i="57" s="1"/>
  <c r="L1033" i="57" a="1"/>
  <c r="L1033" i="57" s="1"/>
  <c r="H1034" i="57" s="1" a="1"/>
  <c r="H1034" i="57" s="1"/>
  <c r="L1034" i="57" a="1"/>
  <c r="L1034" i="57" s="1"/>
  <c r="H1035" i="57" s="1" a="1"/>
  <c r="H1035" i="57" s="1"/>
  <c r="L1035" i="57" a="1"/>
  <c r="L1035" i="57" s="1"/>
  <c r="H1036" i="57" s="1" a="1"/>
  <c r="H1036" i="57" s="1"/>
  <c r="L1036" i="57" a="1"/>
  <c r="L1036" i="57" s="1"/>
  <c r="H1037" i="57" s="1" a="1"/>
  <c r="H1037" i="57" s="1"/>
  <c r="L1037" i="57" a="1"/>
  <c r="L1037" i="57" s="1"/>
  <c r="H1038" i="57" s="1" a="1"/>
  <c r="H1038" i="57" s="1"/>
  <c r="L1038" i="57" a="1"/>
  <c r="L1038" i="57" s="1"/>
  <c r="H1039" i="57" s="1" a="1"/>
  <c r="H1039" i="57" s="1"/>
  <c r="L1039" i="57" a="1"/>
  <c r="L1039" i="57" s="1"/>
  <c r="H1040" i="57" s="1" a="1"/>
  <c r="H1040" i="57" s="1"/>
  <c r="L1040" i="57" a="1"/>
  <c r="L1040" i="57" s="1"/>
  <c r="H1041" i="57" s="1" a="1"/>
  <c r="H1041" i="57" s="1"/>
  <c r="L1041" i="57" a="1"/>
  <c r="L1041" i="57" s="1"/>
  <c r="H1042" i="57" s="1" a="1"/>
  <c r="H1042" i="57" s="1"/>
  <c r="L1042" i="57" a="1"/>
  <c r="L1042" i="57" s="1"/>
  <c r="H1043" i="57" s="1" a="1"/>
  <c r="H1043" i="57" s="1"/>
  <c r="L1043" i="57" a="1"/>
  <c r="L1043" i="57" s="1"/>
  <c r="H1044" i="57" s="1" a="1"/>
  <c r="H1044" i="57" s="1"/>
  <c r="L1044" i="57" a="1"/>
  <c r="L1044" i="57" s="1"/>
  <c r="H1045" i="57" s="1" a="1"/>
  <c r="H1045" i="57" s="1"/>
  <c r="L1045" i="57" a="1"/>
  <c r="L1045" i="57" s="1"/>
  <c r="H1046" i="57" s="1" a="1"/>
  <c r="H1046" i="57" s="1"/>
  <c r="L1046" i="57" a="1"/>
  <c r="L1046" i="57" s="1"/>
  <c r="H1047" i="57" s="1" a="1"/>
  <c r="H1047" i="57" s="1"/>
  <c r="L1047" i="57" a="1"/>
  <c r="L1047" i="57" s="1"/>
  <c r="H1048" i="57" s="1" a="1"/>
  <c r="H1048" i="57" s="1"/>
  <c r="L1048" i="57" a="1"/>
  <c r="L1048" i="57" s="1"/>
  <c r="H1049" i="57" s="1" a="1"/>
  <c r="H1049" i="57" s="1"/>
  <c r="L1049" i="57" a="1"/>
  <c r="L1049" i="57" s="1"/>
  <c r="H1050" i="57" s="1" a="1"/>
  <c r="H1050" i="57" s="1"/>
  <c r="L1050" i="57" a="1"/>
  <c r="L1050" i="57" s="1"/>
  <c r="H1051" i="57" s="1" a="1"/>
  <c r="H1051" i="57" s="1"/>
  <c r="L1051" i="57" a="1"/>
  <c r="L1051" i="57" s="1"/>
  <c r="H1052" i="57" s="1" a="1"/>
  <c r="H1052" i="57" s="1"/>
  <c r="L1052" i="57" a="1"/>
  <c r="L1052" i="57" s="1"/>
  <c r="H1053" i="57" s="1" a="1"/>
  <c r="H1053" i="57" s="1"/>
  <c r="L1053" i="57" a="1"/>
  <c r="L1053" i="57" s="1"/>
  <c r="H1054" i="57" s="1" a="1"/>
  <c r="H1054" i="57" s="1"/>
  <c r="L1054" i="57" a="1"/>
  <c r="L1054" i="57" s="1"/>
  <c r="H1055" i="57" s="1" a="1"/>
  <c r="H1055" i="57" s="1"/>
  <c r="L1055" i="57" a="1"/>
  <c r="L1055" i="57" s="1"/>
  <c r="H1056" i="57" s="1" a="1"/>
  <c r="H1056" i="57" s="1"/>
  <c r="L1056" i="57" a="1"/>
  <c r="L1056" i="57" s="1"/>
  <c r="H1057" i="57" s="1" a="1"/>
  <c r="H1057" i="57" s="1"/>
  <c r="L1057" i="57" a="1"/>
  <c r="L1057" i="57" s="1"/>
  <c r="H1058" i="57" s="1" a="1"/>
  <c r="H1058" i="57" s="1"/>
  <c r="L1058" i="57" a="1"/>
  <c r="L1058" i="57" s="1"/>
  <c r="H1059" i="57" s="1" a="1"/>
  <c r="H1059" i="57" s="1"/>
  <c r="L1059" i="57" a="1"/>
  <c r="L1059" i="57" s="1"/>
  <c r="H1060" i="57" s="1" a="1"/>
  <c r="H1060" i="57" s="1"/>
  <c r="L1060" i="57" a="1"/>
  <c r="L1060" i="57" s="1"/>
  <c r="H1061" i="57" s="1" a="1"/>
  <c r="H1061" i="57" s="1"/>
  <c r="L1061" i="57" a="1"/>
  <c r="L1061" i="57" s="1"/>
  <c r="H1062" i="57" s="1" a="1"/>
  <c r="H1062" i="57" s="1"/>
  <c r="L1062" i="57" a="1"/>
  <c r="L1062" i="57" s="1"/>
  <c r="H1063" i="57" s="1" a="1"/>
  <c r="H1063" i="57" s="1"/>
  <c r="L1063" i="57" a="1"/>
  <c r="L1063" i="57" s="1"/>
  <c r="H1064" i="57" s="1" a="1"/>
  <c r="H1064" i="57" s="1"/>
  <c r="L1064" i="57" a="1"/>
  <c r="L1064" i="57" s="1"/>
  <c r="H1065" i="57" s="1" a="1"/>
  <c r="H1065" i="57" s="1"/>
  <c r="L1065" i="57" a="1"/>
  <c r="L1065" i="57" s="1"/>
  <c r="H1066" i="57" s="1" a="1"/>
  <c r="H1066" i="57" s="1"/>
  <c r="L1066" i="57" a="1"/>
  <c r="L1066" i="57" s="1"/>
  <c r="H1067" i="57" s="1" a="1"/>
  <c r="H1067" i="57" s="1"/>
  <c r="L1067" i="57" a="1"/>
  <c r="L1067" i="57" s="1"/>
  <c r="H1068" i="57" s="1" a="1"/>
  <c r="H1068" i="57" s="1"/>
  <c r="L1068" i="57" a="1"/>
  <c r="L1068" i="57" s="1"/>
  <c r="H1069" i="57" s="1" a="1"/>
  <c r="H1069" i="57" s="1"/>
  <c r="L1069" i="57" a="1"/>
  <c r="L1069" i="57" s="1"/>
  <c r="H1070" i="57" s="1" a="1"/>
  <c r="H1070" i="57" s="1"/>
  <c r="L1070" i="57" a="1"/>
  <c r="L1070" i="57" s="1"/>
  <c r="H1071" i="57" s="1" a="1"/>
  <c r="H1071" i="57" s="1"/>
  <c r="L1071" i="57" a="1"/>
  <c r="L1071" i="57" s="1"/>
  <c r="H1072" i="57" s="1" a="1"/>
  <c r="H1072" i="57" s="1"/>
  <c r="L1072" i="57" a="1"/>
  <c r="L1072" i="57" s="1"/>
  <c r="H1073" i="57" s="1" a="1"/>
  <c r="H1073" i="57" s="1"/>
  <c r="L1073" i="57" a="1"/>
  <c r="L1073" i="57" s="1"/>
  <c r="H1074" i="57" s="1" a="1"/>
  <c r="H1074" i="57" s="1"/>
  <c r="L1074" i="57" a="1"/>
  <c r="L1074" i="57" s="1"/>
  <c r="H1075" i="57" s="1" a="1"/>
  <c r="H1075" i="57" s="1"/>
  <c r="L1075" i="57" a="1"/>
  <c r="L1075" i="57" s="1"/>
  <c r="H1076" i="57" s="1" a="1"/>
  <c r="H1076" i="57" s="1"/>
  <c r="L1076" i="57" a="1"/>
  <c r="L1076" i="57" s="1"/>
  <c r="H1077" i="57" s="1" a="1"/>
  <c r="H1077" i="57" s="1"/>
  <c r="L1077" i="57" a="1"/>
  <c r="L1077" i="57" s="1"/>
  <c r="H1078" i="57" s="1" a="1"/>
  <c r="H1078" i="57" s="1"/>
  <c r="L1078" i="57" a="1"/>
  <c r="L1078" i="57" s="1"/>
  <c r="H1079" i="57" s="1" a="1"/>
  <c r="H1079" i="57" s="1"/>
  <c r="L1079" i="57" a="1"/>
  <c r="L1079" i="57" s="1"/>
  <c r="H1080" i="57" s="1" a="1"/>
  <c r="H1080" i="57" s="1"/>
  <c r="L1080" i="57" a="1"/>
  <c r="L1080" i="57" s="1"/>
  <c r="H1081" i="57" s="1" a="1"/>
  <c r="H1081" i="57" s="1"/>
  <c r="L1081" i="57" a="1"/>
  <c r="L1081" i="57" s="1"/>
  <c r="H1082" i="57" s="1" a="1"/>
  <c r="H1082" i="57" s="1"/>
  <c r="L1082" i="57" a="1"/>
  <c r="L1082" i="57" s="1"/>
  <c r="H1083" i="57" s="1" a="1"/>
  <c r="H1083" i="57" s="1"/>
  <c r="L1083" i="57" a="1"/>
  <c r="L1083" i="57" s="1"/>
  <c r="H1084" i="57" s="1" a="1"/>
  <c r="H1084" i="57" s="1"/>
  <c r="L1084" i="57" a="1"/>
  <c r="L1084" i="57" s="1"/>
  <c r="H1085" i="57" s="1" a="1"/>
  <c r="H1085" i="57" s="1"/>
  <c r="L1085" i="57" a="1"/>
  <c r="L1085" i="57" s="1"/>
  <c r="H1086" i="57" s="1" a="1"/>
  <c r="H1086" i="57" s="1"/>
  <c r="L1086" i="57" a="1"/>
  <c r="L1086" i="57" s="1"/>
  <c r="H1087" i="57" s="1" a="1"/>
  <c r="H1087" i="57" s="1"/>
  <c r="L1087" i="57" a="1"/>
  <c r="L1087" i="57" s="1"/>
  <c r="H1088" i="57" s="1" a="1"/>
  <c r="H1088" i="57" s="1"/>
  <c r="L1088" i="57" a="1"/>
  <c r="L1088" i="57" s="1"/>
  <c r="H1089" i="57" s="1" a="1"/>
  <c r="H1089" i="57" s="1"/>
  <c r="L1089" i="57" a="1"/>
  <c r="L1089" i="57" s="1"/>
  <c r="H1090" i="57" s="1" a="1"/>
  <c r="H1090" i="57" s="1"/>
  <c r="L1090" i="57" a="1"/>
  <c r="L1090" i="57" s="1"/>
  <c r="H1091" i="57" s="1" a="1"/>
  <c r="H1091" i="57" s="1"/>
  <c r="L1091" i="57" a="1"/>
  <c r="L1091" i="57" s="1"/>
  <c r="H1092" i="57" s="1" a="1"/>
  <c r="H1092" i="57" s="1"/>
  <c r="L1092" i="57" a="1"/>
  <c r="L1092" i="57" s="1"/>
  <c r="H1093" i="57" s="1" a="1"/>
  <c r="H1093" i="57" s="1"/>
  <c r="L1093" i="57" a="1"/>
  <c r="L1093" i="57" s="1"/>
  <c r="H1094" i="57" s="1" a="1"/>
  <c r="H1094" i="57" s="1"/>
  <c r="L1094" i="57" a="1"/>
  <c r="L1094" i="57" s="1"/>
  <c r="H1095" i="57" s="1" a="1"/>
  <c r="H1095" i="57" s="1"/>
  <c r="L1095" i="57" a="1"/>
  <c r="L1095" i="57" s="1"/>
  <c r="H1096" i="57" s="1" a="1"/>
  <c r="H1096" i="57" s="1"/>
  <c r="L1096" i="57" a="1"/>
  <c r="L1096" i="57" s="1"/>
  <c r="H1097" i="57" s="1" a="1"/>
  <c r="H1097" i="57" s="1"/>
  <c r="L1097" i="57" a="1"/>
  <c r="L1097" i="57" s="1"/>
  <c r="H1098" i="57" s="1" a="1"/>
  <c r="H1098" i="57" s="1"/>
  <c r="L1098" i="57" a="1"/>
  <c r="L1098" i="57" s="1"/>
  <c r="H1099" i="57" s="1" a="1"/>
  <c r="H1099" i="57" s="1"/>
  <c r="L1099" i="57" a="1"/>
  <c r="L1099" i="57" s="1"/>
  <c r="H1100" i="57" s="1" a="1"/>
  <c r="H1100" i="57" s="1"/>
  <c r="L1100" i="57" a="1"/>
  <c r="L1100" i="57" s="1"/>
  <c r="H1101" i="57" s="1" a="1"/>
  <c r="H1101" i="57" s="1"/>
  <c r="L1101" i="57" a="1"/>
  <c r="L1101" i="57" s="1"/>
  <c r="H1102" i="57" s="1" a="1"/>
  <c r="H1102" i="57" s="1"/>
  <c r="L1102" i="57" a="1"/>
  <c r="L1102" i="57" s="1"/>
  <c r="H1103" i="57" s="1" a="1"/>
  <c r="H1103" i="57" s="1"/>
  <c r="L1103" i="57" a="1"/>
  <c r="L1103" i="57" s="1"/>
  <c r="H1104" i="57" s="1" a="1"/>
  <c r="H1104" i="57" s="1"/>
  <c r="L1104" i="57" a="1"/>
  <c r="L1104" i="57" s="1"/>
  <c r="H1105" i="57" s="1" a="1"/>
  <c r="H1105" i="57" s="1"/>
  <c r="L1105" i="57" a="1"/>
  <c r="L1105" i="57" s="1"/>
  <c r="H1106" i="57" s="1" a="1"/>
  <c r="H1106" i="57" s="1"/>
  <c r="L1106" i="57" a="1"/>
  <c r="L1106" i="57" s="1"/>
  <c r="H1107" i="57" s="1" a="1"/>
  <c r="H1107" i="57" s="1"/>
  <c r="L1107" i="57" a="1"/>
  <c r="L1107" i="57" s="1"/>
  <c r="H1108" i="57" s="1" a="1"/>
  <c r="H1108" i="57" s="1"/>
  <c r="L1108" i="57" a="1"/>
  <c r="L1108" i="57" s="1"/>
  <c r="H1109" i="57" s="1" a="1"/>
  <c r="H1109" i="57" s="1"/>
  <c r="L1109" i="57" a="1"/>
  <c r="L1109" i="57" s="1"/>
  <c r="H1110" i="57" s="1" a="1"/>
  <c r="H1110" i="57" s="1"/>
  <c r="L1110" i="57" a="1"/>
  <c r="L1110" i="57" s="1"/>
  <c r="H1111" i="57" s="1" a="1"/>
  <c r="H1111" i="57" s="1"/>
  <c r="L1111" i="57" a="1"/>
  <c r="L1111" i="57" s="1"/>
  <c r="H1112" i="57" s="1" a="1"/>
  <c r="H1112" i="57" s="1"/>
  <c r="L1112" i="57" a="1"/>
  <c r="L1112" i="57" s="1"/>
  <c r="H1113" i="57" s="1" a="1"/>
  <c r="H1113" i="57" s="1"/>
  <c r="L1113" i="57" a="1"/>
  <c r="L1113" i="57" s="1"/>
  <c r="H1114" i="57" s="1" a="1"/>
  <c r="H1114" i="57" s="1"/>
  <c r="L1114" i="57" a="1"/>
  <c r="L1114" i="57" s="1"/>
  <c r="H1115" i="57" s="1" a="1"/>
  <c r="H1115" i="57" s="1"/>
  <c r="L1115" i="57" a="1"/>
  <c r="L1115" i="57" s="1"/>
  <c r="H1116" i="57" s="1" a="1"/>
  <c r="H1116" i="57" s="1"/>
  <c r="L1116" i="57" a="1"/>
  <c r="L1116" i="57" s="1"/>
  <c r="H1117" i="57" s="1" a="1"/>
  <c r="H1117" i="57" s="1"/>
  <c r="L1117" i="57" a="1"/>
  <c r="L1117" i="57" s="1"/>
  <c r="H1118" i="57" s="1" a="1"/>
  <c r="H1118" i="57" s="1"/>
  <c r="L1118" i="57" a="1"/>
  <c r="L1118" i="57" s="1"/>
  <c r="H1119" i="57" s="1" a="1"/>
  <c r="H1119" i="57" s="1"/>
  <c r="L1119" i="57" a="1"/>
  <c r="L1119" i="57" s="1"/>
  <c r="H1120" i="57" s="1" a="1"/>
  <c r="H1120" i="57" s="1"/>
  <c r="L1120" i="57" a="1"/>
  <c r="L1120" i="57" s="1"/>
  <c r="H1121" i="57" s="1" a="1"/>
  <c r="H1121" i="57" s="1"/>
  <c r="L1121" i="57" a="1"/>
  <c r="L1121" i="57" s="1"/>
  <c r="H1122" i="57" s="1" a="1"/>
  <c r="H1122" i="57" s="1"/>
  <c r="L1122" i="57" a="1"/>
  <c r="L1122" i="57" s="1"/>
  <c r="H1123" i="57" s="1" a="1"/>
  <c r="H1123" i="57" s="1"/>
  <c r="L1123" i="57" a="1"/>
  <c r="L1123" i="57" s="1"/>
  <c r="H1124" i="57" s="1" a="1"/>
  <c r="H1124" i="57" s="1"/>
  <c r="L1124" i="57" a="1"/>
  <c r="L1124" i="57" s="1"/>
  <c r="H1125" i="57" s="1" a="1"/>
  <c r="H1125" i="57" s="1"/>
  <c r="L1125" i="57" a="1"/>
  <c r="L1125" i="57" s="1"/>
  <c r="H1126" i="57" s="1" a="1"/>
  <c r="H1126" i="57" s="1"/>
  <c r="L1126" i="57" a="1"/>
  <c r="L1126" i="57" s="1"/>
  <c r="H1127" i="57" s="1" a="1"/>
  <c r="H1127" i="57" s="1"/>
  <c r="L1127" i="57" a="1"/>
  <c r="L1127" i="57" s="1"/>
  <c r="H1128" i="57" s="1" a="1"/>
  <c r="H1128" i="57" s="1"/>
  <c r="L1128" i="57" a="1"/>
  <c r="L1128" i="57" s="1"/>
  <c r="H1129" i="57" s="1" a="1"/>
  <c r="H1129" i="57" s="1"/>
  <c r="L1129" i="57" a="1"/>
  <c r="L1129" i="57" s="1"/>
  <c r="H1130" i="57" s="1" a="1"/>
  <c r="H1130" i="57" s="1"/>
  <c r="L1130" i="57" a="1"/>
  <c r="L1130" i="57" s="1"/>
  <c r="H1131" i="57" s="1" a="1"/>
  <c r="H1131" i="57" s="1"/>
  <c r="L1131" i="57" a="1"/>
  <c r="L1131" i="57" s="1"/>
  <c r="H1132" i="57" s="1" a="1"/>
  <c r="H1132" i="57" s="1"/>
  <c r="L1132" i="57" a="1"/>
  <c r="L1132" i="57" s="1"/>
  <c r="H1133" i="57" s="1" a="1"/>
  <c r="H1133" i="57" s="1"/>
  <c r="L1133" i="57" a="1"/>
  <c r="L1133" i="57" s="1"/>
  <c r="H1134" i="57" s="1" a="1"/>
  <c r="H1134" i="57" s="1"/>
  <c r="L1134" i="57" a="1"/>
  <c r="L1134" i="57" s="1"/>
  <c r="H1135" i="57" s="1" a="1"/>
  <c r="H1135" i="57" s="1"/>
  <c r="L1135" i="57" a="1"/>
  <c r="L1135" i="57" s="1"/>
  <c r="H1136" i="57" s="1" a="1"/>
  <c r="H1136" i="57" s="1"/>
  <c r="L1136" i="57" a="1"/>
  <c r="L1136" i="57" s="1"/>
  <c r="H1137" i="57" s="1" a="1"/>
  <c r="H1137" i="57" s="1"/>
  <c r="L1137" i="57" a="1"/>
  <c r="L1137" i="57" s="1"/>
  <c r="H1138" i="57" s="1" a="1"/>
  <c r="H1138" i="57" s="1"/>
  <c r="L1138" i="57" a="1"/>
  <c r="L1138" i="57" s="1"/>
  <c r="H1139" i="57" s="1" a="1"/>
  <c r="H1139" i="57" s="1"/>
  <c r="L1139" i="57" a="1"/>
  <c r="L1139" i="57" s="1"/>
  <c r="H1140" i="57" s="1" a="1"/>
  <c r="H1140" i="57" s="1"/>
  <c r="L1140" i="57" a="1"/>
  <c r="L1140" i="57" s="1"/>
  <c r="H1141" i="57" s="1" a="1"/>
  <c r="H1141" i="57" s="1"/>
  <c r="L1141" i="57" a="1"/>
  <c r="L1141" i="57" s="1"/>
  <c r="H1142" i="57" s="1" a="1"/>
  <c r="H1142" i="57" s="1"/>
  <c r="L1142" i="57" a="1"/>
  <c r="L1142" i="57" s="1"/>
  <c r="H1143" i="57" s="1" a="1"/>
  <c r="H1143" i="57" s="1"/>
  <c r="L1143" i="57" a="1"/>
  <c r="L1143" i="57" s="1"/>
  <c r="H1144" i="57" s="1" a="1"/>
  <c r="H1144" i="57" s="1"/>
  <c r="L1144" i="57" a="1"/>
  <c r="L1144" i="57" s="1"/>
  <c r="H1145" i="57" s="1" a="1"/>
  <c r="H1145" i="57" s="1"/>
  <c r="L1145" i="57" a="1"/>
  <c r="L1145" i="57" s="1"/>
  <c r="H1146" i="57" s="1" a="1"/>
  <c r="H1146" i="57" s="1"/>
  <c r="L1146" i="57" a="1"/>
  <c r="L1146" i="57" s="1"/>
  <c r="H1147" i="57" s="1" a="1"/>
  <c r="H1147" i="57" s="1"/>
  <c r="L1147" i="57" a="1"/>
  <c r="L1147" i="57"/>
  <c r="H1148" i="57" s="1" a="1"/>
  <c r="H1148" i="57" s="1"/>
  <c r="L1148" i="57" a="1"/>
  <c r="L1148" i="57" s="1"/>
  <c r="H1149" i="57" s="1" a="1"/>
  <c r="H1149" i="57" s="1"/>
  <c r="L1149" i="57" a="1"/>
  <c r="L1149" i="57" s="1"/>
  <c r="H1150" i="57" s="1" a="1"/>
  <c r="H1150" i="57" s="1"/>
  <c r="L1150" i="57" a="1"/>
  <c r="L1150" i="57" s="1"/>
  <c r="H1151" i="57" s="1" a="1"/>
  <c r="H1151" i="57" s="1"/>
  <c r="L1151" i="57" a="1"/>
  <c r="L1151" i="57" s="1"/>
  <c r="H1152" i="57" s="1" a="1"/>
  <c r="H1152" i="57" s="1"/>
  <c r="L1152" i="57" a="1"/>
  <c r="L1152" i="57" s="1"/>
  <c r="H1153" i="57" s="1" a="1"/>
  <c r="H1153" i="57" s="1"/>
  <c r="L1153" i="57" a="1"/>
  <c r="L1153" i="57" s="1"/>
  <c r="H1154" i="57" s="1" a="1"/>
  <c r="H1154" i="57" s="1"/>
  <c r="L1154" i="57" a="1"/>
  <c r="L1154" i="57" s="1"/>
  <c r="H1155" i="57" s="1" a="1"/>
  <c r="H1155" i="57" s="1"/>
  <c r="L1155" i="57" a="1"/>
  <c r="L1155" i="57" s="1"/>
  <c r="H1156" i="57" s="1" a="1"/>
  <c r="H1156" i="57" s="1"/>
  <c r="L1156" i="57" a="1"/>
  <c r="L1156" i="57" s="1"/>
  <c r="H1157" i="57" s="1" a="1"/>
  <c r="H1157" i="57" s="1"/>
  <c r="L1157" i="57" a="1"/>
  <c r="L1157" i="57" s="1"/>
  <c r="H1158" i="57" s="1" a="1"/>
  <c r="H1158" i="57" s="1"/>
  <c r="L1158" i="57" a="1"/>
  <c r="L1158" i="57" s="1"/>
  <c r="H1159" i="57" s="1" a="1"/>
  <c r="H1159" i="57" s="1"/>
  <c r="L1159" i="57" a="1"/>
  <c r="L1159" i="57" s="1"/>
  <c r="H1160" i="57" s="1" a="1"/>
  <c r="H1160" i="57" s="1"/>
  <c r="L1160" i="57" a="1"/>
  <c r="L1160" i="57" s="1"/>
  <c r="H1161" i="57" s="1" a="1"/>
  <c r="H1161" i="57" s="1"/>
  <c r="L1161" i="57" a="1"/>
  <c r="L1161" i="57" s="1"/>
  <c r="H1162" i="57" s="1" a="1"/>
  <c r="H1162" i="57" s="1"/>
  <c r="L1162" i="57" a="1"/>
  <c r="L1162" i="57" s="1"/>
  <c r="H1163" i="57" s="1" a="1"/>
  <c r="H1163" i="57" s="1"/>
  <c r="L1163" i="57" a="1"/>
  <c r="L1163" i="57" s="1"/>
  <c r="H1164" i="57" s="1" a="1"/>
  <c r="H1164" i="57" s="1"/>
  <c r="L1164" i="57" a="1"/>
  <c r="L1164" i="57" s="1"/>
  <c r="H1165" i="57" s="1" a="1"/>
  <c r="H1165" i="57" s="1"/>
  <c r="L1165" i="57" a="1"/>
  <c r="L1165" i="57" s="1"/>
  <c r="H1166" i="57" s="1" a="1"/>
  <c r="H1166" i="57" s="1"/>
  <c r="L1166" i="57" a="1"/>
  <c r="L1166" i="57" s="1"/>
  <c r="H1167" i="57" s="1" a="1"/>
  <c r="H1167" i="57" s="1"/>
  <c r="L1167" i="57" a="1"/>
  <c r="L1167" i="57"/>
  <c r="H1168" i="57" s="1" a="1"/>
  <c r="H1168" i="57" s="1"/>
  <c r="L1168" i="57" a="1"/>
  <c r="L1168" i="57" s="1"/>
  <c r="H1169" i="57" s="1" a="1"/>
  <c r="H1169" i="57" s="1"/>
  <c r="L1169" i="57" a="1"/>
  <c r="L1169" i="57" s="1"/>
  <c r="H1170" i="57" s="1" a="1"/>
  <c r="H1170" i="57" s="1"/>
  <c r="L1170" i="57" a="1"/>
  <c r="L1170" i="57" s="1"/>
  <c r="H1171" i="57" s="1" a="1"/>
  <c r="H1171" i="57" s="1"/>
  <c r="L1171" i="57" a="1"/>
  <c r="L1171" i="57" s="1"/>
  <c r="H1172" i="57" s="1" a="1"/>
  <c r="H1172" i="57" s="1"/>
  <c r="L1172" i="57" a="1"/>
  <c r="L1172" i="57" s="1"/>
  <c r="H1173" i="57" s="1" a="1"/>
  <c r="H1173" i="57" s="1"/>
  <c r="L1173" i="57" a="1"/>
  <c r="L1173" i="57" s="1"/>
  <c r="H1174" i="57" s="1" a="1"/>
  <c r="H1174" i="57" s="1"/>
  <c r="L1174" i="57" a="1"/>
  <c r="L1174" i="57"/>
  <c r="H1175" i="57" s="1" a="1"/>
  <c r="H1175" i="57" s="1"/>
  <c r="L1175" i="57" a="1"/>
  <c r="L1175" i="57" s="1"/>
  <c r="H1176" i="57" s="1" a="1"/>
  <c r="H1176" i="57" s="1"/>
  <c r="L1176" i="57" a="1"/>
  <c r="L1176" i="57" s="1"/>
  <c r="H1177" i="57" s="1" a="1"/>
  <c r="H1177" i="57" s="1"/>
  <c r="L1177" i="57" a="1"/>
  <c r="L1177" i="57" s="1"/>
  <c r="H1178" i="57" s="1" a="1"/>
  <c r="H1178" i="57" s="1"/>
  <c r="L1178" i="57" a="1"/>
  <c r="L1178" i="57" s="1"/>
  <c r="H1179" i="57" s="1" a="1"/>
  <c r="H1179" i="57" s="1"/>
  <c r="L1179" i="57" a="1"/>
  <c r="L1179" i="57" s="1"/>
  <c r="H1180" i="57" s="1" a="1"/>
  <c r="H1180" i="57" s="1"/>
  <c r="L1180" i="57" a="1"/>
  <c r="L1180" i="57" s="1"/>
  <c r="H1181" i="57" s="1" a="1"/>
  <c r="H1181" i="57" s="1"/>
  <c r="L1181" i="57" a="1"/>
  <c r="L1181" i="57" s="1"/>
  <c r="H1182" i="57" s="1" a="1"/>
  <c r="H1182" i="57" s="1"/>
  <c r="L1182" i="57" a="1"/>
  <c r="L1182" i="57" s="1"/>
  <c r="H1183" i="57" s="1" a="1"/>
  <c r="H1183" i="57" s="1"/>
  <c r="L1183" i="57" a="1"/>
  <c r="L1183" i="57" s="1"/>
  <c r="H1184" i="57" s="1" a="1"/>
  <c r="H1184" i="57" s="1"/>
  <c r="L1184" i="57" a="1"/>
  <c r="L1184" i="57" s="1"/>
  <c r="H1185" i="57" s="1" a="1"/>
  <c r="H1185" i="57" s="1"/>
  <c r="L1185" i="57" a="1"/>
  <c r="L1185" i="57" s="1"/>
  <c r="H1186" i="57" s="1" a="1"/>
  <c r="H1186" i="57" s="1"/>
  <c r="L1186" i="57" a="1"/>
  <c r="L1186" i="57" s="1"/>
  <c r="H1187" i="57" s="1" a="1"/>
  <c r="H1187" i="57" s="1"/>
  <c r="L1187" i="57" a="1"/>
  <c r="L1187" i="57" s="1"/>
  <c r="H1188" i="57" s="1" a="1"/>
  <c r="H1188" i="57" s="1"/>
  <c r="L1188" i="57" a="1"/>
  <c r="L1188" i="57" s="1"/>
  <c r="H1189" i="57" s="1" a="1"/>
  <c r="H1189" i="57" s="1"/>
  <c r="L1189" i="57" a="1"/>
  <c r="L1189" i="57" s="1"/>
  <c r="H1190" i="57" s="1" a="1"/>
  <c r="H1190" i="57" s="1"/>
  <c r="L1190" i="57" a="1"/>
  <c r="L1190" i="57" s="1"/>
  <c r="H1191" i="57" s="1" a="1"/>
  <c r="H1191" i="57" s="1"/>
  <c r="L1191" i="57" a="1"/>
  <c r="L1191" i="57" s="1"/>
  <c r="H1192" i="57" s="1" a="1"/>
  <c r="H1192" i="57" s="1"/>
  <c r="L1192" i="57" a="1"/>
  <c r="L1192" i="57" s="1"/>
  <c r="H1193" i="57" s="1" a="1"/>
  <c r="H1193" i="57" s="1"/>
  <c r="L1193" i="57" a="1"/>
  <c r="L1193" i="57" s="1"/>
  <c r="H1194" i="57" s="1" a="1"/>
  <c r="H1194" i="57" s="1"/>
  <c r="L1194" i="57" a="1"/>
  <c r="L1194" i="57" s="1"/>
  <c r="H1195" i="57" s="1" a="1"/>
  <c r="H1195" i="57" s="1"/>
  <c r="L1195" i="57" a="1"/>
  <c r="L1195" i="57" s="1"/>
  <c r="H1196" i="57" s="1" a="1"/>
  <c r="H1196" i="57" s="1"/>
  <c r="L1196" i="57" a="1"/>
  <c r="L1196" i="57" s="1"/>
  <c r="H1197" i="57" s="1" a="1"/>
  <c r="H1197" i="57" s="1"/>
  <c r="L1197" i="57" a="1"/>
  <c r="L1197" i="57" s="1"/>
  <c r="H1198" i="57" s="1" a="1"/>
  <c r="H1198" i="57" s="1"/>
  <c r="L1198" i="57" a="1"/>
  <c r="L1198" i="57" s="1"/>
  <c r="H1199" i="57" s="1" a="1"/>
  <c r="H1199" i="57" s="1"/>
  <c r="L1199" i="57" a="1"/>
  <c r="L1199" i="57"/>
  <c r="H1200" i="57" s="1" a="1"/>
  <c r="H1200" i="57" s="1"/>
  <c r="L1200" i="57" a="1"/>
  <c r="L1200" i="57" s="1"/>
  <c r="H1201" i="57" s="1" a="1"/>
  <c r="H1201" i="57" s="1"/>
  <c r="L1201" i="57" a="1"/>
  <c r="L1201" i="57" s="1"/>
  <c r="H1202" i="57" s="1" a="1"/>
  <c r="H1202" i="57" s="1"/>
  <c r="L1202" i="57" a="1"/>
  <c r="L1202" i="57" s="1"/>
  <c r="H1203" i="57" s="1" a="1"/>
  <c r="H1203" i="57" s="1"/>
  <c r="L1203" i="57" a="1"/>
  <c r="L1203" i="57" s="1"/>
  <c r="H1204" i="57" s="1" a="1"/>
  <c r="H1204" i="57" s="1"/>
  <c r="L1204" i="57" a="1"/>
  <c r="L1204" i="57" s="1"/>
  <c r="H1205" i="57" s="1" a="1"/>
  <c r="H1205" i="57" s="1"/>
  <c r="L1205" i="57" a="1"/>
  <c r="L1205" i="57" s="1"/>
  <c r="H1206" i="57" s="1" a="1"/>
  <c r="H1206" i="57" s="1"/>
  <c r="L1206" i="57" a="1"/>
  <c r="L1206" i="57" s="1"/>
  <c r="H1207" i="57" s="1" a="1"/>
  <c r="H1207" i="57" s="1"/>
  <c r="L1207" i="57" a="1"/>
  <c r="L1207" i="57" s="1"/>
  <c r="H1208" i="57" s="1" a="1"/>
  <c r="H1208" i="57" s="1"/>
  <c r="L1208" i="57" a="1"/>
  <c r="L1208" i="57" s="1"/>
  <c r="H1209" i="57" s="1" a="1"/>
  <c r="H1209" i="57" s="1"/>
  <c r="L1209" i="57" a="1"/>
  <c r="L1209" i="57" s="1"/>
  <c r="H1210" i="57" s="1" a="1"/>
  <c r="H1210" i="57" s="1"/>
  <c r="L1210" i="57" a="1"/>
  <c r="L1210" i="57"/>
  <c r="H1211" i="57" s="1" a="1"/>
  <c r="H1211" i="57" s="1"/>
  <c r="L1211" i="57" a="1"/>
  <c r="L1211" i="57" s="1"/>
  <c r="H1212" i="57" s="1" a="1"/>
  <c r="H1212" i="57" s="1"/>
  <c r="L1212" i="57" a="1"/>
  <c r="L1212" i="57"/>
  <c r="H1213" i="57" s="1" a="1"/>
  <c r="H1213" i="57" s="1"/>
  <c r="L1213" i="57" a="1"/>
  <c r="L1213" i="57" s="1"/>
  <c r="H1214" i="57" s="1" a="1"/>
  <c r="H1214" i="57" s="1"/>
  <c r="L1214" i="57" a="1"/>
  <c r="L1214" i="57" s="1"/>
  <c r="H1215" i="57" s="1" a="1"/>
  <c r="H1215" i="57" s="1"/>
  <c r="L1215" i="57" a="1"/>
  <c r="L1215" i="57" s="1"/>
  <c r="H1216" i="57" s="1" a="1"/>
  <c r="H1216" i="57" s="1"/>
  <c r="L1216" i="57" a="1"/>
  <c r="L1216" i="57" s="1"/>
  <c r="H1217" i="57" s="1" a="1"/>
  <c r="H1217" i="57" s="1"/>
  <c r="L1217" i="57" a="1"/>
  <c r="L1217" i="57" s="1"/>
  <c r="H1218" i="57" s="1" a="1"/>
  <c r="H1218" i="57" s="1"/>
  <c r="L1218" i="57" a="1"/>
  <c r="L1218" i="57" s="1"/>
  <c r="H1219" i="57" s="1" a="1"/>
  <c r="H1219" i="57" s="1"/>
  <c r="L1219" i="57" a="1"/>
  <c r="L1219" i="57" s="1"/>
  <c r="H1220" i="57" s="1" a="1"/>
  <c r="H1220" i="57" s="1"/>
  <c r="L1220" i="57" a="1"/>
  <c r="L1220" i="57" s="1"/>
  <c r="H1221" i="57" s="1" a="1"/>
  <c r="H1221" i="57" s="1"/>
  <c r="L1221" i="57" a="1"/>
  <c r="L1221" i="57" s="1"/>
  <c r="H1222" i="57" s="1" a="1"/>
  <c r="H1222" i="57" s="1"/>
  <c r="L1222" i="57" a="1"/>
  <c r="L1222" i="57" s="1"/>
  <c r="H1223" i="57" s="1" a="1"/>
  <c r="H1223" i="57" s="1"/>
  <c r="L1223" i="57" a="1"/>
  <c r="L1223" i="57" s="1"/>
  <c r="H1224" i="57" s="1" a="1"/>
  <c r="H1224" i="57" s="1"/>
  <c r="L1224" i="57" a="1"/>
  <c r="L1224" i="57"/>
  <c r="H1225" i="57" s="1" a="1"/>
  <c r="H1225" i="57" s="1"/>
  <c r="L1225" i="57" a="1"/>
  <c r="L1225" i="57" s="1"/>
  <c r="H1226" i="57" s="1" a="1"/>
  <c r="H1226" i="57" s="1"/>
  <c r="L1226" i="57" a="1"/>
  <c r="L1226" i="57"/>
  <c r="H1227" i="57" s="1" a="1"/>
  <c r="H1227" i="57" s="1"/>
  <c r="L1227" i="57" a="1"/>
  <c r="L1227" i="57" s="1"/>
  <c r="H1228" i="57" s="1" a="1"/>
  <c r="H1228" i="57" s="1"/>
  <c r="L1228" i="57" a="1"/>
  <c r="L1228" i="57" s="1"/>
  <c r="H1229" i="57" s="1" a="1"/>
  <c r="H1229" i="57" s="1"/>
  <c r="L1229" i="57" a="1"/>
  <c r="L1229" i="57" s="1"/>
  <c r="H1230" i="57" s="1" a="1"/>
  <c r="H1230" i="57" s="1"/>
  <c r="L1230" i="57" a="1"/>
  <c r="L1230" i="57" s="1"/>
  <c r="H1231" i="57" s="1" a="1"/>
  <c r="H1231" i="57" s="1"/>
  <c r="L1231" i="57" a="1"/>
  <c r="L1231" i="57" s="1"/>
  <c r="H1232" i="57" s="1" a="1"/>
  <c r="H1232" i="57" s="1"/>
  <c r="L1232" i="57" a="1"/>
  <c r="L1232" i="57" s="1"/>
  <c r="H1233" i="57" s="1" a="1"/>
  <c r="H1233" i="57" s="1"/>
  <c r="L1233" i="57" a="1"/>
  <c r="L1233" i="57" s="1"/>
  <c r="H1234" i="57" s="1" a="1"/>
  <c r="H1234" i="57" s="1"/>
  <c r="L1234" i="57" a="1"/>
  <c r="L1234" i="57" s="1"/>
  <c r="H1235" i="57" s="1" a="1"/>
  <c r="H1235" i="57" s="1"/>
  <c r="L1235" i="57" a="1"/>
  <c r="L1235" i="57"/>
  <c r="H1236" i="57" s="1" a="1"/>
  <c r="H1236" i="57" s="1"/>
  <c r="L1236" i="57" a="1"/>
  <c r="L1236" i="57" s="1"/>
  <c r="H1237" i="57" s="1" a="1"/>
  <c r="H1237" i="57" s="1"/>
  <c r="L1237" i="57" a="1"/>
  <c r="L1237" i="57" s="1"/>
  <c r="H1238" i="57" s="1" a="1"/>
  <c r="H1238" i="57" s="1"/>
  <c r="L1238" i="57" a="1"/>
  <c r="L1238" i="57" s="1"/>
  <c r="H1239" i="57" s="1" a="1"/>
  <c r="H1239" i="57" s="1"/>
  <c r="L1239" i="57" a="1"/>
  <c r="L1239" i="57" s="1"/>
  <c r="H1240" i="57" s="1" a="1"/>
  <c r="H1240" i="57" s="1"/>
  <c r="L1240" i="57" a="1"/>
  <c r="L1240" i="57" s="1"/>
  <c r="H1241" i="57" s="1" a="1"/>
  <c r="H1241" i="57" s="1"/>
  <c r="L1241" i="57" a="1"/>
  <c r="L1241" i="57" s="1"/>
  <c r="H1242" i="57" s="1" a="1"/>
  <c r="H1242" i="57" s="1"/>
  <c r="L1242" i="57" a="1"/>
  <c r="L1242" i="57" s="1"/>
  <c r="H1243" i="57" s="1" a="1"/>
  <c r="H1243" i="57" s="1"/>
  <c r="L1243" i="57" a="1"/>
  <c r="L1243" i="57" s="1"/>
  <c r="H1244" i="57" s="1" a="1"/>
  <c r="H1244" i="57" s="1"/>
  <c r="L1244" i="57" a="1"/>
  <c r="L1244" i="57" s="1"/>
  <c r="H1245" i="57" s="1" a="1"/>
  <c r="H1245" i="57" s="1"/>
  <c r="L1245" i="57" a="1"/>
  <c r="L1245" i="57" s="1"/>
  <c r="H1246" i="57" s="1" a="1"/>
  <c r="H1246" i="57" s="1"/>
  <c r="L1246" i="57" a="1"/>
  <c r="L1246" i="57" s="1"/>
  <c r="H1247" i="57" s="1" a="1"/>
  <c r="H1247" i="57" s="1"/>
  <c r="L1247" i="57" a="1"/>
  <c r="L1247" i="57" s="1"/>
  <c r="H1248" i="57" s="1" a="1"/>
  <c r="H1248" i="57" s="1"/>
  <c r="L1248" i="57" a="1"/>
  <c r="L1248" i="57" s="1"/>
  <c r="H1249" i="57" s="1" a="1"/>
  <c r="H1249" i="57" s="1"/>
  <c r="L1249" i="57" a="1"/>
  <c r="L1249" i="57" s="1"/>
  <c r="H1250" i="57" s="1" a="1"/>
  <c r="H1250" i="57" s="1"/>
  <c r="L1250" i="57" a="1"/>
  <c r="L1250" i="57" s="1"/>
  <c r="H1251" i="57" s="1" a="1"/>
  <c r="H1251" i="57" s="1"/>
  <c r="L1251" i="57" a="1"/>
  <c r="L1251" i="57"/>
  <c r="H1252" i="57" s="1" a="1"/>
  <c r="H1252" i="57" s="1"/>
  <c r="L1252" i="57" a="1"/>
  <c r="L1252" i="57" s="1"/>
  <c r="H1253" i="57" s="1" a="1"/>
  <c r="H1253" i="57" s="1"/>
  <c r="L1253" i="57" a="1"/>
  <c r="L1253" i="57" s="1"/>
  <c r="H1254" i="57" s="1" a="1"/>
  <c r="H1254" i="57" s="1"/>
  <c r="L1254" i="57" a="1"/>
  <c r="L1254" i="57" s="1"/>
  <c r="H1255" i="57" s="1" a="1"/>
  <c r="H1255" i="57" s="1"/>
  <c r="L1255" i="57" a="1"/>
  <c r="L1255" i="57"/>
  <c r="H1256" i="57" s="1" a="1"/>
  <c r="H1256" i="57" s="1"/>
  <c r="L1256" i="57" a="1"/>
  <c r="L1256" i="57"/>
  <c r="H1257" i="57" s="1" a="1"/>
  <c r="H1257" i="57" s="1"/>
  <c r="L1257" i="57" a="1"/>
  <c r="L1257" i="57" s="1"/>
  <c r="H1258" i="57" s="1" a="1"/>
  <c r="H1258" i="57" s="1"/>
  <c r="L1258" i="57" a="1"/>
  <c r="L1258" i="57" s="1"/>
  <c r="H1259" i="57" s="1" a="1"/>
  <c r="H1259" i="57" s="1"/>
  <c r="L1259" i="57" a="1"/>
  <c r="L1259" i="57"/>
  <c r="H1260" i="57" s="1" a="1"/>
  <c r="H1260" i="57" s="1"/>
  <c r="L1260" i="57" a="1"/>
  <c r="L1260" i="57" s="1"/>
  <c r="H1261" i="57" s="1" a="1"/>
  <c r="H1261" i="57" s="1"/>
  <c r="L1261" i="57" a="1"/>
  <c r="L1261" i="57" s="1"/>
  <c r="H1262" i="57" s="1" a="1"/>
  <c r="H1262" i="57" s="1"/>
  <c r="L1262" i="57" a="1"/>
  <c r="L1262" i="57" s="1"/>
  <c r="H1263" i="57" s="1" a="1"/>
  <c r="H1263" i="57" s="1"/>
  <c r="L1263" i="57" a="1"/>
  <c r="L1263" i="57" s="1"/>
  <c r="H1264" i="57" s="1" a="1"/>
  <c r="H1264" i="57" s="1"/>
  <c r="L1264" i="57" a="1"/>
  <c r="L1264" i="57" s="1"/>
  <c r="H1265" i="57" s="1" a="1"/>
  <c r="H1265" i="57" s="1"/>
  <c r="L1265" i="57" a="1"/>
  <c r="L1265" i="57" s="1"/>
  <c r="H1266" i="57" s="1" a="1"/>
  <c r="H1266" i="57" s="1"/>
  <c r="L1266" i="57" a="1"/>
  <c r="L1266" i="57" s="1"/>
  <c r="H1267" i="57" s="1" a="1"/>
  <c r="H1267" i="57" s="1"/>
  <c r="L1267" i="57" a="1"/>
  <c r="L1267" i="57" s="1"/>
  <c r="H1268" i="57" s="1" a="1"/>
  <c r="H1268" i="57" s="1"/>
  <c r="L1268" i="57" a="1"/>
  <c r="L1268" i="57" s="1"/>
  <c r="H1269" i="57" s="1" a="1"/>
  <c r="H1269" i="57" s="1"/>
  <c r="L1269" i="57" a="1"/>
  <c r="L1269" i="57"/>
  <c r="H1270" i="57" s="1" a="1"/>
  <c r="H1270" i="57" s="1"/>
  <c r="L1270" i="57" a="1"/>
  <c r="L1270" i="57" s="1"/>
  <c r="H1271" i="57" s="1" a="1"/>
  <c r="H1271" i="57" s="1"/>
  <c r="L1271" i="57" a="1"/>
  <c r="L1271" i="57" s="1"/>
  <c r="H1272" i="57" s="1" a="1"/>
  <c r="H1272" i="57" s="1"/>
  <c r="L1272" i="57" a="1"/>
  <c r="L1272" i="57" s="1"/>
  <c r="H1273" i="57" s="1" a="1"/>
  <c r="H1273" i="57" s="1"/>
  <c r="L1273" i="57" a="1"/>
  <c r="L1273" i="57"/>
  <c r="H1274" i="57" s="1" a="1"/>
  <c r="H1274" i="57" s="1"/>
  <c r="L1274" i="57" a="1"/>
  <c r="L1274" i="57" s="1"/>
  <c r="H1275" i="57" s="1" a="1"/>
  <c r="H1275" i="57" s="1"/>
  <c r="L1275" i="57" a="1"/>
  <c r="L1275" i="57"/>
  <c r="H1276" i="57" s="1" a="1"/>
  <c r="H1276" i="57" s="1"/>
  <c r="L1276" i="57" a="1"/>
  <c r="L1276" i="57" s="1"/>
  <c r="H1277" i="57" s="1" a="1"/>
  <c r="H1277" i="57" s="1"/>
  <c r="L1277" i="57" a="1"/>
  <c r="L1277" i="57"/>
  <c r="H1278" i="57" s="1" a="1"/>
  <c r="H1278" i="57" s="1"/>
  <c r="L1278" i="57" a="1"/>
  <c r="L1278" i="57" s="1"/>
  <c r="H1279" i="57" s="1" a="1"/>
  <c r="H1279" i="57" s="1"/>
  <c r="L1279" i="57" a="1"/>
  <c r="L1279" i="57" s="1"/>
  <c r="H1280" i="57" s="1" a="1"/>
  <c r="H1280" i="57" s="1"/>
  <c r="L1280" i="57" a="1"/>
  <c r="L1280" i="57"/>
  <c r="H1281" i="57" s="1" a="1"/>
  <c r="H1281" i="57" s="1"/>
  <c r="L1281" i="57" a="1"/>
  <c r="L1281" i="57" s="1"/>
  <c r="H1282" i="57" s="1" a="1"/>
  <c r="H1282" i="57" s="1"/>
  <c r="L1282" i="57" a="1"/>
  <c r="L1282" i="57" s="1"/>
  <c r="H1283" i="57" s="1" a="1"/>
  <c r="H1283" i="57" s="1"/>
  <c r="L1283" i="57" a="1"/>
  <c r="L1283" i="57" s="1"/>
  <c r="H1284" i="57" s="1" a="1"/>
  <c r="H1284" i="57" s="1"/>
  <c r="L1284" i="57" a="1"/>
  <c r="L1284" i="57" s="1"/>
  <c r="H1285" i="57" s="1" a="1"/>
  <c r="H1285" i="57" s="1"/>
  <c r="L1285" i="57" a="1"/>
  <c r="L1285" i="57"/>
  <c r="H1286" i="57" s="1" a="1"/>
  <c r="H1286" i="57" s="1"/>
  <c r="L1286" i="57" a="1"/>
  <c r="L1286" i="57" s="1"/>
  <c r="H1287" i="57" s="1" a="1"/>
  <c r="H1287" i="57" s="1"/>
  <c r="L1287" i="57" a="1"/>
  <c r="L1287" i="57" s="1"/>
  <c r="H1288" i="57" s="1" a="1"/>
  <c r="H1288" i="57" s="1"/>
  <c r="L1288" i="57" a="1"/>
  <c r="L1288" i="57" s="1"/>
  <c r="H1289" i="57" s="1" a="1"/>
  <c r="H1289" i="57" s="1"/>
  <c r="L1289" i="57" a="1"/>
  <c r="L1289" i="57" s="1"/>
  <c r="H1290" i="57" s="1" a="1"/>
  <c r="H1290" i="57" s="1"/>
  <c r="L1290" i="57" a="1"/>
  <c r="L1290" i="57" s="1"/>
  <c r="H1291" i="57" s="1" a="1"/>
  <c r="H1291" i="57" s="1"/>
  <c r="L1291" i="57" a="1"/>
  <c r="L1291" i="57" s="1"/>
  <c r="H1292" i="57" s="1" a="1"/>
  <c r="H1292" i="57" s="1"/>
  <c r="L1292" i="57" a="1"/>
  <c r="L1292" i="57" s="1"/>
  <c r="H1293" i="57" s="1" a="1"/>
  <c r="H1293" i="57" s="1"/>
  <c r="L1293" i="57" a="1"/>
  <c r="L1293" i="57" s="1"/>
  <c r="H1294" i="57" s="1" a="1"/>
  <c r="H1294" i="57" s="1"/>
  <c r="L1294" i="57" a="1"/>
  <c r="L1294" i="57" s="1"/>
  <c r="H1295" i="57" s="1" a="1"/>
  <c r="H1295" i="57" s="1"/>
  <c r="L1295" i="57" a="1"/>
  <c r="L1295" i="57"/>
  <c r="H1296" i="57" s="1" a="1"/>
  <c r="H1296" i="57" s="1"/>
  <c r="L1296" i="57" a="1"/>
  <c r="L1296" i="57" s="1"/>
  <c r="H1297" i="57" s="1" a="1"/>
  <c r="H1297" i="57" s="1"/>
  <c r="L1297" i="57" a="1"/>
  <c r="L1297" i="57" s="1"/>
  <c r="H1298" i="57" s="1" a="1"/>
  <c r="H1298" i="57" s="1"/>
  <c r="L1298" i="57" a="1"/>
  <c r="L1298" i="57" s="1"/>
  <c r="H1299" i="57" s="1" a="1"/>
  <c r="H1299" i="57" s="1"/>
  <c r="L1299" i="57" a="1"/>
  <c r="L1299" i="57" s="1"/>
  <c r="H1300" i="57" s="1" a="1"/>
  <c r="H1300" i="57" s="1"/>
  <c r="L1300" i="57" a="1"/>
  <c r="L1300" i="57" s="1"/>
  <c r="H1301" i="57" s="1" a="1"/>
  <c r="H1301" i="57" s="1"/>
  <c r="L1301" i="57" a="1"/>
  <c r="L1301" i="57" s="1"/>
  <c r="H1302" i="57" s="1" a="1"/>
  <c r="H1302" i="57" s="1"/>
  <c r="L1302" i="57" a="1"/>
  <c r="L1302" i="57" s="1"/>
  <c r="H1303" i="57" s="1" a="1"/>
  <c r="H1303" i="57" s="1"/>
  <c r="L1303" i="57" a="1"/>
  <c r="L1303" i="57" s="1"/>
  <c r="H1304" i="57" s="1" a="1"/>
  <c r="H1304" i="57" s="1"/>
  <c r="L1304" i="57" a="1"/>
  <c r="L1304" i="57" s="1"/>
  <c r="H1305" i="57" s="1" a="1"/>
  <c r="H1305" i="57" s="1"/>
  <c r="L1305" i="57" a="1"/>
  <c r="L1305" i="57"/>
  <c r="H1306" i="57" s="1" a="1"/>
  <c r="H1306" i="57" s="1"/>
  <c r="L1306" i="57" a="1"/>
  <c r="L1306" i="57" s="1"/>
  <c r="H1307" i="57" s="1" a="1"/>
  <c r="H1307" i="57" s="1"/>
  <c r="L1307" i="57" a="1"/>
  <c r="L1307" i="57" s="1"/>
  <c r="H1308" i="57" s="1" a="1"/>
  <c r="H1308" i="57" s="1"/>
  <c r="L1308" i="57" a="1"/>
  <c r="L1308" i="57" s="1"/>
  <c r="H1309" i="57" s="1" a="1"/>
  <c r="H1309" i="57" s="1"/>
  <c r="L1309" i="57" a="1"/>
  <c r="L1309" i="57" s="1"/>
  <c r="H1310" i="57" s="1" a="1"/>
  <c r="H1310" i="57" s="1"/>
  <c r="L1310" i="57" a="1"/>
  <c r="L1310" i="57" s="1"/>
  <c r="H1311" i="57" s="1" a="1"/>
  <c r="H1311" i="57" s="1"/>
  <c r="L1311" i="57" a="1"/>
  <c r="L1311" i="57" s="1"/>
  <c r="H1312" i="57" s="1" a="1"/>
  <c r="H1312" i="57" s="1"/>
  <c r="L1312" i="57" a="1"/>
  <c r="L1312" i="57" s="1"/>
  <c r="H1313" i="57" s="1" a="1"/>
  <c r="H1313" i="57" s="1"/>
  <c r="L1313" i="57" a="1"/>
  <c r="L1313" i="57" s="1"/>
  <c r="H1314" i="57" s="1" a="1"/>
  <c r="H1314" i="57" s="1"/>
  <c r="L1314" i="57" a="1"/>
  <c r="L1314" i="57" s="1"/>
  <c r="H1315" i="57" s="1" a="1"/>
  <c r="H1315" i="57" s="1"/>
  <c r="L1315" i="57" a="1"/>
  <c r="L1315" i="57" s="1"/>
  <c r="H1316" i="57" s="1" a="1"/>
  <c r="H1316" i="57" s="1"/>
  <c r="L1316" i="57" a="1"/>
  <c r="L1316" i="57" s="1"/>
  <c r="H1317" i="57" s="1" a="1"/>
  <c r="H1317" i="57" s="1"/>
  <c r="L1317" i="57" a="1"/>
  <c r="L1317" i="57" s="1"/>
  <c r="H1318" i="57" s="1" a="1"/>
  <c r="H1318" i="57" s="1"/>
  <c r="L1318" i="57" a="1"/>
  <c r="L1318" i="57" s="1"/>
  <c r="H1319" i="57" s="1" a="1"/>
  <c r="H1319" i="57" s="1"/>
  <c r="L1319" i="57" a="1"/>
  <c r="L1319" i="57"/>
  <c r="H1320" i="57" s="1" a="1"/>
  <c r="H1320" i="57" s="1"/>
  <c r="L1320" i="57" a="1"/>
  <c r="L1320" i="57" s="1"/>
  <c r="H1321" i="57" s="1" a="1"/>
  <c r="H1321" i="57" s="1"/>
  <c r="L1321" i="57" a="1"/>
  <c r="L1321" i="57" s="1"/>
  <c r="H1322" i="57" s="1" a="1"/>
  <c r="H1322" i="57" s="1"/>
  <c r="L1322" i="57" a="1"/>
  <c r="L1322" i="57" s="1"/>
  <c r="H1323" i="57" s="1" a="1"/>
  <c r="H1323" i="57" s="1"/>
  <c r="L1323" i="57" a="1"/>
  <c r="L1323" i="57" s="1"/>
  <c r="H1324" i="57" s="1" a="1"/>
  <c r="H1324" i="57" s="1"/>
  <c r="L1324" i="57" a="1"/>
  <c r="L1324" i="57" s="1"/>
  <c r="H1325" i="57" s="1" a="1"/>
  <c r="H1325" i="57" s="1"/>
  <c r="L1325" i="57" a="1"/>
  <c r="L1325" i="57" s="1"/>
  <c r="H1326" i="57" s="1" a="1"/>
  <c r="H1326" i="57" s="1"/>
  <c r="L1326" i="57" a="1"/>
  <c r="L1326" i="57" s="1"/>
  <c r="H1327" i="57" s="1" a="1"/>
  <c r="H1327" i="57" s="1"/>
  <c r="L1327" i="57" a="1"/>
  <c r="L1327" i="57" s="1"/>
  <c r="H1328" i="57" s="1" a="1"/>
  <c r="H1328" i="57" s="1"/>
  <c r="L1328" i="57" a="1"/>
  <c r="L1328" i="57" s="1"/>
  <c r="H1329" i="57" s="1" a="1"/>
  <c r="H1329" i="57" s="1"/>
  <c r="L1329" i="57" a="1"/>
  <c r="L1329" i="57" s="1"/>
  <c r="H1330" i="57" s="1" a="1"/>
  <c r="H1330" i="57" s="1"/>
  <c r="L1330" i="57" a="1"/>
  <c r="L1330" i="57" s="1"/>
  <c r="H1331" i="57" s="1" a="1"/>
  <c r="H1331" i="57" s="1"/>
  <c r="L1331" i="57" a="1"/>
  <c r="L1331" i="57"/>
  <c r="H1332" i="57" s="1" a="1"/>
  <c r="H1332" i="57" s="1"/>
  <c r="L1332" i="57" a="1"/>
  <c r="L1332" i="57" s="1"/>
  <c r="H1333" i="57" s="1" a="1"/>
  <c r="H1333" i="57" s="1"/>
  <c r="L1333" i="57" a="1"/>
  <c r="L1333" i="57" s="1"/>
  <c r="H1334" i="57" s="1" a="1"/>
  <c r="H1334" i="57" s="1"/>
  <c r="L1334" i="57" a="1"/>
  <c r="L1334" i="57" s="1"/>
  <c r="H1335" i="57" s="1" a="1"/>
  <c r="H1335" i="57" s="1"/>
  <c r="L1335" i="57" a="1"/>
  <c r="L1335" i="57" s="1"/>
  <c r="H1336" i="57" s="1" a="1"/>
  <c r="H1336" i="57" s="1"/>
  <c r="L1336" i="57" a="1"/>
  <c r="L1336" i="57" s="1"/>
  <c r="H1337" i="57" s="1" a="1"/>
  <c r="H1337" i="57" s="1"/>
  <c r="L1337" i="57" a="1"/>
  <c r="L1337" i="57" s="1"/>
  <c r="H1338" i="57" s="1" a="1"/>
  <c r="H1338" i="57" s="1"/>
  <c r="L1338" i="57" a="1"/>
  <c r="L1338" i="57" s="1"/>
  <c r="H1339" i="57" s="1" a="1"/>
  <c r="H1339" i="57" s="1"/>
  <c r="L1339" i="57" a="1"/>
  <c r="L1339" i="57" s="1"/>
  <c r="H1340" i="57" s="1" a="1"/>
  <c r="H1340" i="57" s="1"/>
  <c r="L1340" i="57" a="1"/>
  <c r="L1340" i="57" s="1"/>
  <c r="H1341" i="57" s="1" a="1"/>
  <c r="H1341" i="57" s="1"/>
  <c r="L1341" i="57" a="1"/>
  <c r="L1341" i="57" s="1"/>
  <c r="H1342" i="57" s="1" a="1"/>
  <c r="H1342" i="57" s="1"/>
  <c r="L1342" i="57" a="1"/>
  <c r="L1342" i="57" s="1"/>
  <c r="H1343" i="57" s="1" a="1"/>
  <c r="H1343" i="57" s="1"/>
  <c r="L1343" i="57" a="1"/>
  <c r="L1343" i="57" s="1"/>
  <c r="H1344" i="57" s="1" a="1"/>
  <c r="H1344" i="57" s="1"/>
  <c r="L1344" i="57" a="1"/>
  <c r="L1344" i="57"/>
  <c r="H1345" i="57" s="1" a="1"/>
  <c r="H1345" i="57" s="1"/>
  <c r="L1345" i="57" a="1"/>
  <c r="L1345" i="57" s="1"/>
  <c r="H1346" i="57" s="1" a="1"/>
  <c r="H1346" i="57" s="1"/>
  <c r="L1346" i="57" a="1"/>
  <c r="L1346" i="57" s="1"/>
  <c r="H1347" i="57" s="1" a="1"/>
  <c r="H1347" i="57" s="1"/>
  <c r="L1347" i="57" a="1"/>
  <c r="L1347" i="57" s="1"/>
  <c r="H1348" i="57" s="1" a="1"/>
  <c r="H1348" i="57" s="1"/>
  <c r="L1348" i="57" a="1"/>
  <c r="L1348" i="57" s="1"/>
  <c r="H1349" i="57" s="1" a="1"/>
  <c r="H1349" i="57" s="1"/>
  <c r="L1349" i="57" a="1"/>
  <c r="L1349" i="57"/>
  <c r="H1350" i="57" s="1" a="1"/>
  <c r="H1350" i="57" s="1"/>
  <c r="L1350" i="57" a="1"/>
  <c r="L1350" i="57" s="1"/>
  <c r="H1351" i="57" s="1" a="1"/>
  <c r="H1351" i="57" s="1"/>
  <c r="L1351" i="57" a="1"/>
  <c r="L1351" i="57" s="1"/>
  <c r="H1352" i="57" s="1" a="1"/>
  <c r="H1352" i="57" s="1"/>
  <c r="L1352" i="57" a="1"/>
  <c r="L1352" i="57" s="1"/>
  <c r="H1353" i="57" s="1" a="1"/>
  <c r="H1353" i="57" s="1"/>
  <c r="L1353" i="57" a="1"/>
  <c r="L1353" i="57" s="1"/>
  <c r="H1354" i="57" s="1" a="1"/>
  <c r="H1354" i="57" s="1"/>
  <c r="L1354" i="57" a="1"/>
  <c r="L1354" i="57" s="1"/>
  <c r="H1355" i="57" s="1" a="1"/>
  <c r="H1355" i="57" s="1"/>
  <c r="L1355" i="57" a="1"/>
  <c r="L1355" i="57" s="1"/>
  <c r="H1356" i="57" s="1" a="1"/>
  <c r="H1356" i="57" s="1"/>
  <c r="L1356" i="57" a="1"/>
  <c r="L1356" i="57" s="1"/>
  <c r="H1357" i="57" s="1" a="1"/>
  <c r="H1357" i="57" s="1"/>
  <c r="L1357" i="57" a="1"/>
  <c r="L1357" i="57"/>
  <c r="H1358" i="57" s="1" a="1"/>
  <c r="H1358" i="57" s="1"/>
  <c r="L1358" i="57" a="1"/>
  <c r="L1358" i="57" s="1"/>
  <c r="H1359" i="57" s="1" a="1"/>
  <c r="H1359" i="57" s="1"/>
  <c r="L1359" i="57" a="1"/>
  <c r="L1359" i="57" s="1"/>
  <c r="H1360" i="57" s="1" a="1"/>
  <c r="H1360" i="57" s="1"/>
  <c r="L1360" i="57" a="1"/>
  <c r="L1360" i="57" s="1"/>
  <c r="H1361" i="57" s="1" a="1"/>
  <c r="H1361" i="57" s="1"/>
  <c r="L1361" i="57" a="1"/>
  <c r="L1361" i="57" s="1"/>
  <c r="H1362" i="57" s="1" a="1"/>
  <c r="H1362" i="57" s="1"/>
  <c r="L1362" i="57" a="1"/>
  <c r="L1362" i="57" s="1"/>
  <c r="H1363" i="57" s="1" a="1"/>
  <c r="H1363" i="57" s="1"/>
  <c r="L1363" i="57" a="1"/>
  <c r="L1363" i="57" s="1"/>
  <c r="H1364" i="57" s="1" a="1"/>
  <c r="H1364" i="57" s="1"/>
  <c r="L1364" i="57" a="1"/>
  <c r="L1364" i="57" s="1"/>
  <c r="H1365" i="57" s="1" a="1"/>
  <c r="H1365" i="57" s="1"/>
  <c r="L1365" i="57" a="1"/>
  <c r="L1365" i="57" s="1"/>
  <c r="H1366" i="57" s="1" a="1"/>
  <c r="H1366" i="57" s="1"/>
  <c r="L1366" i="57" a="1"/>
  <c r="L1366" i="57" s="1"/>
  <c r="H1367" i="57" s="1" a="1"/>
  <c r="H1367" i="57" s="1"/>
  <c r="L1367" i="57" a="1"/>
  <c r="L1367" i="57" s="1"/>
  <c r="H1368" i="57" s="1" a="1"/>
  <c r="H1368" i="57" s="1"/>
  <c r="L1368" i="57" a="1"/>
  <c r="L1368" i="57" s="1"/>
  <c r="H1369" i="57" s="1" a="1"/>
  <c r="H1369" i="57" s="1"/>
  <c r="L1369" i="57" a="1"/>
  <c r="L1369" i="57" s="1"/>
  <c r="H1370" i="57" s="1" a="1"/>
  <c r="H1370" i="57" s="1"/>
  <c r="L1370" i="57" a="1"/>
  <c r="L1370" i="57" s="1"/>
  <c r="H1371" i="57" s="1" a="1"/>
  <c r="H1371" i="57" s="1"/>
  <c r="L1371" i="57" a="1"/>
  <c r="L1371" i="57" s="1"/>
  <c r="H1372" i="57" s="1" a="1"/>
  <c r="H1372" i="57" s="1"/>
  <c r="L1372" i="57" a="1"/>
  <c r="L1372" i="57" s="1"/>
  <c r="H1373" i="57" s="1" a="1"/>
  <c r="H1373" i="57" s="1"/>
  <c r="L1373" i="57" a="1"/>
  <c r="L1373" i="57" s="1"/>
  <c r="H1374" i="57" s="1" a="1"/>
  <c r="H1374" i="57" s="1"/>
  <c r="L1374" i="57" a="1"/>
  <c r="L1374" i="57" s="1"/>
  <c r="H1375" i="57" s="1" a="1"/>
  <c r="H1375" i="57" s="1"/>
  <c r="L1375" i="57" a="1"/>
  <c r="L1375" i="57" s="1"/>
  <c r="H1376" i="57" s="1" a="1"/>
  <c r="H1376" i="57" s="1"/>
  <c r="L1376" i="57" a="1"/>
  <c r="L1376" i="57" s="1"/>
  <c r="H1377" i="57" s="1" a="1"/>
  <c r="H1377" i="57" s="1"/>
  <c r="L1377" i="57" a="1"/>
  <c r="L1377" i="57" s="1"/>
  <c r="H1378" i="57" s="1" a="1"/>
  <c r="H1378" i="57" s="1"/>
  <c r="L1378" i="57" a="1"/>
  <c r="L1378" i="57" s="1"/>
  <c r="H1379" i="57" s="1" a="1"/>
  <c r="H1379" i="57" s="1"/>
  <c r="L1379" i="57" a="1"/>
  <c r="L1379" i="57" s="1"/>
  <c r="H1380" i="57" s="1" a="1"/>
  <c r="H1380" i="57" s="1"/>
  <c r="L1380" i="57" a="1"/>
  <c r="L1380" i="57" s="1"/>
  <c r="H1381" i="57" s="1" a="1"/>
  <c r="H1381" i="57" s="1"/>
  <c r="L1381" i="57" a="1"/>
  <c r="L1381" i="57"/>
  <c r="H1382" i="57" s="1" a="1"/>
  <c r="H1382" i="57" s="1"/>
  <c r="L1382" i="57" a="1"/>
  <c r="L1382" i="57" s="1"/>
  <c r="H1383" i="57" s="1" a="1"/>
  <c r="H1383" i="57" s="1"/>
  <c r="L1383" i="57" a="1"/>
  <c r="L1383" i="57" s="1"/>
  <c r="H1384" i="57" s="1" a="1"/>
  <c r="H1384" i="57" s="1"/>
  <c r="L1384" i="57" a="1"/>
  <c r="L1384" i="57"/>
  <c r="H1385" i="57" s="1" a="1"/>
  <c r="H1385" i="57" s="1"/>
  <c r="L1385" i="57" a="1"/>
  <c r="L1385" i="57" s="1"/>
  <c r="H1386" i="57" s="1" a="1"/>
  <c r="H1386" i="57" s="1"/>
  <c r="L1386" i="57" a="1"/>
  <c r="L1386" i="57" s="1"/>
  <c r="H1387" i="57" s="1" a="1"/>
  <c r="H1387" i="57" s="1"/>
  <c r="L1387" i="57" a="1"/>
  <c r="L1387" i="57" s="1"/>
  <c r="H1388" i="57" s="1" a="1"/>
  <c r="H1388" i="57" s="1"/>
  <c r="L1388" i="57" a="1"/>
  <c r="L1388" i="57" s="1"/>
  <c r="H1389" i="57" s="1" a="1"/>
  <c r="H1389" i="57" s="1"/>
  <c r="L1389" i="57" a="1"/>
  <c r="L1389" i="57" s="1"/>
  <c r="H1390" i="57" s="1" a="1"/>
  <c r="H1390" i="57" s="1"/>
  <c r="L1390" i="57" a="1"/>
  <c r="L1390" i="57" s="1"/>
  <c r="H1391" i="57" s="1" a="1"/>
  <c r="H1391" i="57" s="1"/>
  <c r="L1391" i="57" a="1"/>
  <c r="L1391" i="57" s="1"/>
  <c r="H1392" i="57" s="1" a="1"/>
  <c r="H1392" i="57" s="1"/>
  <c r="L1392" i="57" a="1"/>
  <c r="L1392" i="57" s="1"/>
  <c r="H1393" i="57" s="1" a="1"/>
  <c r="H1393" i="57" s="1"/>
  <c r="L1393" i="57" a="1"/>
  <c r="L1393" i="57" s="1"/>
  <c r="H1394" i="57" s="1" a="1"/>
  <c r="H1394" i="57" s="1"/>
  <c r="L1394" i="57" a="1"/>
  <c r="L1394" i="57" s="1"/>
  <c r="H1395" i="57" s="1" a="1"/>
  <c r="H1395" i="57" s="1"/>
  <c r="L1395" i="57" a="1"/>
  <c r="L1395" i="57"/>
  <c r="H1396" i="57" s="1" a="1"/>
  <c r="H1396" i="57" s="1"/>
  <c r="L1396" i="57" a="1"/>
  <c r="L1396" i="57" s="1"/>
  <c r="H1397" i="57" s="1" a="1"/>
  <c r="H1397" i="57" s="1"/>
  <c r="L1397" i="57" a="1"/>
  <c r="L1397" i="57" s="1"/>
  <c r="H1398" i="57" s="1" a="1"/>
  <c r="H1398" i="57" s="1"/>
  <c r="L1398" i="57" a="1"/>
  <c r="L1398" i="57" s="1"/>
  <c r="H1399" i="57" s="1" a="1"/>
  <c r="H1399" i="57" s="1"/>
  <c r="L1399" i="57" a="1"/>
  <c r="L1399" i="57" s="1"/>
  <c r="H1400" i="57" s="1" a="1"/>
  <c r="H1400" i="57" s="1"/>
  <c r="L1400" i="57" a="1"/>
  <c r="L1400" i="57" s="1"/>
  <c r="H1401" i="57" s="1" a="1"/>
  <c r="H1401" i="57" s="1"/>
  <c r="L1401" i="57" a="1"/>
  <c r="L1401" i="57" s="1"/>
  <c r="H1402" i="57" s="1" a="1"/>
  <c r="H1402" i="57" s="1"/>
  <c r="L1402" i="57" a="1"/>
  <c r="L1402" i="57" s="1"/>
  <c r="H1403" i="57" s="1" a="1"/>
  <c r="H1403" i="57" s="1"/>
  <c r="L1403" i="57" a="1"/>
  <c r="L1403" i="57" s="1"/>
  <c r="L1404" i="57" a="1"/>
  <c r="L1404" i="57" s="1"/>
  <c r="L1405" i="57" a="1"/>
  <c r="L1405" i="57" s="1"/>
  <c r="L1406" i="57" a="1"/>
  <c r="L1406" i="57" s="1"/>
  <c r="L1407" i="57" a="1"/>
  <c r="L1407" i="57" s="1"/>
  <c r="L1408" i="57" a="1"/>
  <c r="L1408" i="57" s="1"/>
  <c r="L1409" i="57" a="1"/>
  <c r="L1409" i="57" s="1"/>
  <c r="L1410" i="57" a="1"/>
  <c r="L1410" i="57" s="1"/>
  <c r="L1411" i="57" a="1"/>
  <c r="L1411" i="57" s="1"/>
  <c r="L1412" i="57" a="1"/>
  <c r="L1412" i="57" s="1"/>
  <c r="L1413" i="57" a="1"/>
  <c r="L1413" i="57"/>
  <c r="L1414" i="57" a="1"/>
  <c r="L1414" i="57" s="1"/>
  <c r="L1415" i="57" a="1"/>
  <c r="L1415" i="57" s="1"/>
  <c r="L1416" i="57" a="1"/>
  <c r="L1416" i="57" s="1"/>
  <c r="L1417" i="57" a="1"/>
  <c r="L1417" i="57" s="1"/>
  <c r="L1418" i="57" a="1"/>
  <c r="L1418" i="57" s="1"/>
  <c r="L1419" i="57" a="1"/>
  <c r="L1419" i="57" s="1"/>
  <c r="L1420" i="57" a="1"/>
  <c r="L1420" i="57"/>
  <c r="L1421" i="57" a="1"/>
  <c r="L1421" i="57" s="1"/>
  <c r="L1422" i="57" a="1"/>
  <c r="L1422" i="57" s="1"/>
  <c r="L1423" i="57" a="1"/>
  <c r="L1423" i="57" s="1"/>
  <c r="L1424" i="57" a="1"/>
  <c r="L1424" i="57" s="1"/>
  <c r="L1425" i="57" a="1"/>
  <c r="L1425" i="57" s="1"/>
  <c r="L1426" i="57" a="1"/>
  <c r="L1426" i="57" s="1"/>
  <c r="L1427" i="57" a="1"/>
  <c r="L1427" i="57" s="1"/>
  <c r="L1428" i="57" a="1"/>
  <c r="L1428" i="57" s="1"/>
  <c r="L1429" i="57" a="1"/>
  <c r="L1429" i="57" s="1"/>
  <c r="L1430" i="57" a="1"/>
  <c r="L1430" i="57" s="1"/>
  <c r="L1431" i="57" a="1"/>
  <c r="L1431" i="57" s="1"/>
  <c r="L1432" i="57" a="1"/>
  <c r="L1432" i="57" s="1"/>
  <c r="L1433" i="57" a="1"/>
  <c r="L1433" i="57" s="1"/>
  <c r="L1434" i="57" a="1"/>
  <c r="L1434" i="57" s="1"/>
  <c r="L1435" i="57" a="1"/>
  <c r="L1435" i="57" s="1"/>
  <c r="L1436" i="57" a="1"/>
  <c r="L1436" i="57" s="1"/>
  <c r="L1437" i="57" a="1"/>
  <c r="L1437" i="57" s="1"/>
  <c r="L1438" i="57" a="1"/>
  <c r="L1438" i="57" s="1"/>
  <c r="L1439" i="57" a="1"/>
  <c r="L1439" i="57" s="1"/>
  <c r="L1440" i="57" a="1"/>
  <c r="L1440" i="57" s="1"/>
  <c r="L1441" i="57" a="1"/>
  <c r="L1441" i="57" s="1"/>
  <c r="L1442" i="57" a="1"/>
  <c r="L1442" i="57" s="1"/>
  <c r="L1443" i="57" a="1"/>
  <c r="L1443" i="57"/>
  <c r="L1444" i="57" a="1"/>
  <c r="L1444" i="57"/>
  <c r="L1445" i="57" a="1"/>
  <c r="L1445" i="57" s="1"/>
  <c r="L1446" i="57" a="1"/>
  <c r="L1446" i="57" s="1"/>
  <c r="L1447" i="57" a="1"/>
  <c r="L1447" i="57" s="1"/>
  <c r="L1448" i="57" a="1"/>
  <c r="L1448" i="57"/>
  <c r="L1449" i="57" a="1"/>
  <c r="L1449" i="57" s="1"/>
  <c r="L1450" i="57" a="1"/>
  <c r="L1450" i="57" s="1"/>
  <c r="L1451" i="57" a="1"/>
  <c r="L1451" i="57" s="1"/>
  <c r="L1452" i="57" a="1"/>
  <c r="L1452" i="57"/>
  <c r="L1453" i="57" a="1"/>
  <c r="L1453" i="57" s="1"/>
  <c r="L1454" i="57" a="1"/>
  <c r="L1454" i="57" s="1"/>
  <c r="L1455" i="57" a="1"/>
  <c r="L1455" i="57" s="1"/>
  <c r="L1456" i="57" a="1"/>
  <c r="L1456" i="57" s="1"/>
  <c r="L1457" i="57" a="1"/>
  <c r="L1457" i="57" s="1"/>
  <c r="L1458" i="57" a="1"/>
  <c r="L1458" i="57" s="1"/>
  <c r="L1459" i="57" a="1"/>
  <c r="L1459" i="57" s="1"/>
  <c r="L1460" i="57" a="1"/>
  <c r="L1460" i="57" s="1"/>
  <c r="L1461" i="57" a="1"/>
  <c r="L1461" i="57"/>
  <c r="L1462" i="57" a="1"/>
  <c r="L1462" i="57" s="1"/>
  <c r="L1463" i="57" a="1"/>
  <c r="L1463" i="57" s="1"/>
  <c r="L1464" i="57" a="1"/>
  <c r="L1464" i="57" s="1"/>
  <c r="L1465" i="57" a="1"/>
  <c r="L1465" i="57" s="1"/>
  <c r="L1466" i="57" a="1"/>
  <c r="L1466" i="57" s="1"/>
  <c r="L1467" i="57" a="1"/>
  <c r="L1467" i="57" s="1"/>
  <c r="L1468" i="57" a="1"/>
  <c r="L1468" i="57" s="1"/>
  <c r="L1469" i="57" a="1"/>
  <c r="L1469" i="57" s="1"/>
  <c r="L1470" i="57" a="1"/>
  <c r="L1470" i="57" s="1"/>
  <c r="L1471" i="57" a="1"/>
  <c r="L1471" i="57" s="1"/>
  <c r="L1472" i="57" a="1"/>
  <c r="L1472" i="57" s="1"/>
  <c r="L1473" i="57" a="1"/>
  <c r="L1473" i="57" s="1"/>
  <c r="L1474" i="57" a="1"/>
  <c r="L1474" i="57" s="1"/>
  <c r="L1475" i="57" a="1"/>
  <c r="L1475" i="57"/>
  <c r="L1476" i="57" a="1"/>
  <c r="L1476" i="57" s="1"/>
  <c r="L1477" i="57" a="1"/>
  <c r="L1477" i="57"/>
  <c r="L1478" i="57" a="1"/>
  <c r="L1478" i="57" s="1"/>
  <c r="L1479" i="57" a="1"/>
  <c r="L1479" i="57" s="1"/>
  <c r="L1480" i="57" a="1"/>
  <c r="L1480" i="57" s="1"/>
  <c r="L1481" i="57" a="1"/>
  <c r="L1481" i="57" s="1"/>
  <c r="L1482" i="57" a="1"/>
  <c r="L1482" i="57" s="1"/>
  <c r="L1483" i="57" a="1"/>
  <c r="L1483" i="57" s="1"/>
  <c r="L1484" i="57" a="1"/>
  <c r="L1484" i="57"/>
  <c r="L1485" i="57" a="1"/>
  <c r="L1485" i="57" s="1"/>
  <c r="L1486" i="57" a="1"/>
  <c r="L1486" i="57" s="1"/>
  <c r="L1487" i="57" a="1"/>
  <c r="L1487" i="57" s="1"/>
  <c r="L1488" i="57" a="1"/>
  <c r="L1488" i="57" s="1"/>
  <c r="L1489" i="57" a="1"/>
  <c r="L1489" i="57" s="1"/>
  <c r="L1490" i="57" a="1"/>
  <c r="L1490" i="57" s="1"/>
  <c r="L1491" i="57" a="1"/>
  <c r="L1491" i="57"/>
  <c r="L1492" i="57" a="1"/>
  <c r="L1492" i="57" s="1"/>
  <c r="L1493" i="57" a="1"/>
  <c r="L1493" i="57" s="1"/>
  <c r="L1494" i="57" a="1"/>
  <c r="L1494" i="57" s="1"/>
  <c r="L1495" i="57" a="1"/>
  <c r="L1495" i="57" s="1"/>
  <c r="L1496" i="57" a="1"/>
  <c r="L1496" i="57" s="1"/>
  <c r="L1497" i="57" a="1"/>
  <c r="L1497" i="57" s="1"/>
  <c r="L1498" i="57" a="1"/>
  <c r="L1498" i="57" s="1"/>
  <c r="L1499" i="57" a="1"/>
  <c r="L1499" i="57"/>
  <c r="L1500" i="57" a="1"/>
  <c r="L1500" i="57" s="1"/>
  <c r="L1501" i="57" a="1"/>
  <c r="L1501" i="57" s="1"/>
  <c r="L1502" i="57" a="1"/>
  <c r="L1502" i="57" s="1"/>
  <c r="L1503" i="57" a="1"/>
  <c r="L1503" i="57"/>
  <c r="L1504" i="57" a="1"/>
  <c r="L1504" i="57" s="1"/>
  <c r="L1505" i="57" a="1"/>
  <c r="L1505" i="57"/>
  <c r="L1506" i="57" a="1"/>
  <c r="L1506" i="57" s="1"/>
  <c r="L1507" i="57" a="1"/>
  <c r="L1507" i="57" s="1"/>
  <c r="L1508" i="57" a="1"/>
  <c r="L1508" i="57"/>
  <c r="L1509" i="57" a="1"/>
  <c r="L1509" i="57" s="1"/>
  <c r="L1510" i="57" a="1"/>
  <c r="L1510" i="57" s="1"/>
  <c r="L1511" i="57" a="1"/>
  <c r="L1511" i="57" s="1"/>
  <c r="L1512" i="57" a="1"/>
  <c r="L1512" i="57" s="1"/>
  <c r="L1513" i="57" a="1"/>
  <c r="L1513" i="57" s="1"/>
  <c r="L1514" i="57" a="1"/>
  <c r="L1514" i="57" s="1"/>
  <c r="L1515" i="57" a="1"/>
  <c r="L1515" i="57" s="1"/>
  <c r="L1516" i="57" a="1"/>
  <c r="L1516" i="57" s="1"/>
  <c r="L1517" i="57" a="1"/>
  <c r="L1517" i="57" s="1"/>
  <c r="L1518" i="57" a="1"/>
  <c r="L1518" i="57" s="1"/>
  <c r="L1519" i="57" a="1"/>
  <c r="L1519" i="57" s="1"/>
  <c r="L1520" i="57" a="1"/>
  <c r="L1520" i="57" s="1"/>
  <c r="L1521" i="57" a="1"/>
  <c r="L1521" i="57" s="1"/>
  <c r="L1522" i="57" a="1"/>
  <c r="L1522" i="57" s="1"/>
  <c r="L1523" i="57" a="1"/>
  <c r="L1523" i="57" s="1"/>
  <c r="L1524" i="57" a="1"/>
  <c r="L1524" i="57" s="1"/>
  <c r="L1525" i="57" a="1"/>
  <c r="L1525" i="57"/>
  <c r="L1526" i="57" a="1"/>
  <c r="L1526" i="57" s="1"/>
  <c r="L1527" i="57" a="1"/>
  <c r="L1527" i="57" s="1"/>
  <c r="L1528" i="57" a="1"/>
  <c r="L1528" i="57" s="1"/>
  <c r="L1529" i="57" a="1"/>
  <c r="L1529" i="57" s="1"/>
  <c r="L1530" i="57" a="1"/>
  <c r="L1530" i="57" s="1"/>
  <c r="L1531" i="57" a="1"/>
  <c r="L1531" i="57" s="1"/>
  <c r="L1532" i="57" a="1"/>
  <c r="L1532" i="57"/>
  <c r="L1533" i="57" a="1"/>
  <c r="L1533" i="57" s="1"/>
  <c r="L1534" i="57" a="1"/>
  <c r="L1534" i="57"/>
  <c r="L1535" i="57" a="1"/>
  <c r="L1535" i="57" s="1"/>
  <c r="L1536" i="57" a="1"/>
  <c r="L1536" i="57"/>
  <c r="L1537" i="57" a="1"/>
  <c r="L1537" i="57" s="1"/>
  <c r="L1538" i="57" a="1"/>
  <c r="L1538" i="57" s="1"/>
  <c r="L1539" i="57" a="1"/>
  <c r="L1539" i="57" s="1"/>
  <c r="L1540" i="57" a="1"/>
  <c r="L1540" i="57" s="1"/>
  <c r="L1541" i="57" a="1"/>
  <c r="L1541" i="57" s="1"/>
  <c r="L1542" i="57" a="1"/>
  <c r="L1542" i="57"/>
  <c r="L1543" i="57" a="1"/>
  <c r="L1543" i="57" s="1"/>
  <c r="L1544" i="57" a="1"/>
  <c r="L1544" i="57" s="1"/>
  <c r="L1545" i="57" a="1"/>
  <c r="L1545" i="57" s="1"/>
  <c r="L1546" i="57" a="1"/>
  <c r="L1546" i="57"/>
  <c r="L1547" i="57" a="1"/>
  <c r="L1547" i="57" s="1"/>
  <c r="L1548" i="57" a="1"/>
  <c r="L1548" i="57" s="1"/>
  <c r="L1549" i="57" a="1"/>
  <c r="L1549" i="57" s="1"/>
  <c r="L1550" i="57" a="1"/>
  <c r="L1550" i="57" s="1"/>
  <c r="L1551" i="57" a="1"/>
  <c r="L1551" i="57" s="1"/>
  <c r="L1552" i="57" a="1"/>
  <c r="L1552" i="57"/>
  <c r="L1553" i="57" a="1"/>
  <c r="L1553" i="57" s="1"/>
  <c r="L1554" i="57" a="1"/>
  <c r="L1554" i="57" s="1"/>
  <c r="L1555" i="57" a="1"/>
  <c r="L1555" i="57" s="1"/>
  <c r="L1556" i="57" a="1"/>
  <c r="L1556" i="57" s="1"/>
  <c r="L1557" i="57" a="1"/>
  <c r="L1557" i="57" s="1"/>
  <c r="L1558" i="57" a="1"/>
  <c r="L1558" i="57" s="1"/>
  <c r="L1559" i="57" a="1"/>
  <c r="L1559" i="57" s="1"/>
  <c r="L1560" i="57" a="1"/>
  <c r="L1560" i="57"/>
  <c r="L1561" i="57" a="1"/>
  <c r="L1561" i="57" s="1"/>
  <c r="L1562" i="57" a="1"/>
  <c r="L1562" i="57" s="1"/>
  <c r="L1563" i="57" a="1"/>
  <c r="L1563" i="57" s="1"/>
  <c r="L1564" i="57" a="1"/>
  <c r="L1564" i="57" s="1"/>
  <c r="L1565" i="57" a="1"/>
  <c r="L1565" i="57" s="1"/>
  <c r="L1566" i="57" a="1"/>
  <c r="L1566" i="57" s="1"/>
  <c r="L1567" i="57" a="1"/>
  <c r="L1567" i="57" s="1"/>
  <c r="L1568" i="57" a="1"/>
  <c r="L1568" i="57" s="1"/>
  <c r="L1569" i="57" a="1"/>
  <c r="L1569" i="57" s="1"/>
  <c r="L1570" i="57" a="1"/>
  <c r="L1570" i="57" s="1"/>
  <c r="L1571" i="57" a="1"/>
  <c r="L1571" i="57" s="1"/>
  <c r="L1572" i="57" a="1"/>
  <c r="L1572" i="57" s="1"/>
  <c r="L1573" i="57" a="1"/>
  <c r="L1573" i="57" s="1"/>
  <c r="L1574" i="57" a="1"/>
  <c r="L1574" i="57" s="1"/>
  <c r="L1575" i="57" a="1"/>
  <c r="L1575" i="57" s="1"/>
  <c r="L1576" i="57" a="1"/>
  <c r="L1576" i="57"/>
  <c r="L1577" i="57" a="1"/>
  <c r="L1577" i="57" s="1"/>
  <c r="L1578" i="57" a="1"/>
  <c r="L1578" i="57" s="1"/>
  <c r="L1579" i="57" a="1"/>
  <c r="L1579" i="57" s="1"/>
  <c r="L1580" i="57" a="1"/>
  <c r="L1580" i="57"/>
  <c r="L1581" i="57" a="1"/>
  <c r="L1581" i="57" s="1"/>
  <c r="L1582" i="57" a="1"/>
  <c r="L1582" i="57" s="1"/>
  <c r="L1583" i="57" a="1"/>
  <c r="L1583" i="57"/>
  <c r="L1584" i="57" a="1"/>
  <c r="L1584" i="57" s="1"/>
  <c r="L1585" i="57" a="1"/>
  <c r="L1585" i="57" s="1"/>
  <c r="L1586" i="57" a="1"/>
  <c r="L1586" i="57"/>
  <c r="L1587" i="57" a="1"/>
  <c r="L1587" i="57"/>
  <c r="L1588" i="57" a="1"/>
  <c r="L1588" i="57" s="1"/>
  <c r="L1589" i="57" a="1"/>
  <c r="L1589" i="57" s="1"/>
  <c r="L1590" i="57" a="1"/>
  <c r="L1590" i="57" s="1"/>
  <c r="L1591" i="57" a="1"/>
  <c r="L1591" i="57" s="1"/>
  <c r="L1592" i="57" a="1"/>
  <c r="L1592" i="57" s="1"/>
  <c r="L1593" i="57" a="1"/>
  <c r="L1593" i="57" s="1"/>
  <c r="L1594" i="57" a="1"/>
  <c r="L1594" i="57"/>
  <c r="L1595" i="57" a="1"/>
  <c r="L1595" i="57" s="1"/>
  <c r="L1596" i="57" a="1"/>
  <c r="L1596" i="57" s="1"/>
  <c r="L1597" i="57" a="1"/>
  <c r="L1597" i="57" s="1"/>
  <c r="L1598" i="57" a="1"/>
  <c r="L1598" i="57" s="1"/>
  <c r="L1599" i="57" a="1"/>
  <c r="L1599" i="57"/>
  <c r="L1600" i="57" a="1"/>
  <c r="L1600" i="57"/>
  <c r="L1601" i="57" a="1"/>
  <c r="L1601" i="57" s="1"/>
  <c r="L1602" i="57" a="1"/>
  <c r="L1602" i="57"/>
  <c r="L1603" i="57" a="1"/>
  <c r="L1603" i="57" s="1"/>
  <c r="L1604" i="57" a="1"/>
  <c r="L1604" i="57"/>
  <c r="L1605" i="57" a="1"/>
  <c r="L1605" i="57" s="1"/>
  <c r="L1606" i="57" a="1"/>
  <c r="L1606" i="57" s="1"/>
  <c r="L1607" i="57" a="1"/>
  <c r="L1607" i="57" s="1"/>
  <c r="L1608" i="57" a="1"/>
  <c r="L1608" i="57" s="1"/>
  <c r="L1609" i="57" a="1"/>
  <c r="L1609" i="57" s="1"/>
  <c r="L1610" i="57" a="1"/>
  <c r="L1610" i="57"/>
  <c r="L1611" i="57" a="1"/>
  <c r="L1611" i="57" s="1"/>
  <c r="L1612" i="57" a="1"/>
  <c r="L1612" i="57" s="1"/>
  <c r="L1613" i="57" a="1"/>
  <c r="L1613" i="57" s="1"/>
  <c r="L1614" i="57" a="1"/>
  <c r="L1614" i="57"/>
  <c r="L1615" i="57" a="1"/>
  <c r="L1615" i="57"/>
  <c r="L1616" i="57" a="1"/>
  <c r="L1616" i="57"/>
  <c r="L1617" i="57" a="1"/>
  <c r="L1617" i="57" s="1"/>
  <c r="L1618" i="57" a="1"/>
  <c r="L1618" i="57" s="1"/>
  <c r="L1619" i="57" a="1"/>
  <c r="L1619" i="57"/>
  <c r="L1620" i="57" a="1"/>
  <c r="L1620" i="57" s="1"/>
  <c r="L1621" i="57" a="1"/>
  <c r="L1621" i="57" s="1"/>
  <c r="L1622" i="57" a="1"/>
  <c r="L1622" i="57" s="1"/>
  <c r="L1623" i="57" a="1"/>
  <c r="L1623" i="57" s="1"/>
  <c r="L1624" i="57" a="1"/>
  <c r="L1624" i="57"/>
  <c r="L1625" i="57" a="1"/>
  <c r="L1625" i="57" s="1"/>
  <c r="L1626" i="57" a="1"/>
  <c r="L1626" i="57"/>
  <c r="L1627" i="57" a="1"/>
  <c r="L1627" i="57" s="1"/>
  <c r="L1628" i="57" a="1"/>
  <c r="L1628" i="57" s="1"/>
  <c r="L1629" i="57" a="1"/>
  <c r="L1629" i="57" s="1"/>
  <c r="L1630" i="57" a="1"/>
  <c r="L1630" i="57" s="1"/>
  <c r="L1631" i="57" a="1"/>
  <c r="L1631" i="57" s="1"/>
  <c r="L1632" i="57" a="1"/>
  <c r="L1632" i="57" s="1"/>
  <c r="L1633" i="57" a="1"/>
  <c r="L1633" i="57" s="1"/>
  <c r="L1634" i="57" a="1"/>
  <c r="L1634" i="57" s="1"/>
  <c r="L1635" i="57" a="1"/>
  <c r="L1635" i="57"/>
  <c r="L1636" i="57" a="1"/>
  <c r="L1636" i="57" s="1"/>
  <c r="L1637" i="57" a="1"/>
  <c r="L1637" i="57" s="1"/>
  <c r="L1638" i="57" a="1"/>
  <c r="L1638" i="57" s="1"/>
  <c r="L1639" i="57" a="1"/>
  <c r="L1639" i="57" s="1"/>
  <c r="L1640" i="57" a="1"/>
  <c r="L1640" i="57" s="1"/>
  <c r="L1641" i="57" a="1"/>
  <c r="L1641" i="57" s="1"/>
  <c r="L1642" i="57" a="1"/>
  <c r="L1642" i="57" s="1"/>
  <c r="L1643" i="57" a="1"/>
  <c r="L1643" i="57" s="1"/>
  <c r="L1644" i="57" a="1"/>
  <c r="L1644" i="57" s="1"/>
  <c r="L1645" i="57" a="1"/>
  <c r="L1645" i="57" s="1"/>
  <c r="L1646" i="57" a="1"/>
  <c r="L1646" i="57" s="1"/>
  <c r="L1647" i="57" a="1"/>
  <c r="L1647" i="57" s="1"/>
  <c r="L1648" i="57" a="1"/>
  <c r="L1648" i="57" s="1"/>
  <c r="L1649" i="57" a="1"/>
  <c r="L1649" i="57" s="1"/>
  <c r="L1650" i="57" a="1"/>
  <c r="L1650" i="57"/>
  <c r="L1651" i="57" a="1"/>
  <c r="L1651" i="57" s="1"/>
  <c r="L1652" i="57" a="1"/>
  <c r="L1652" i="57"/>
  <c r="L1653" i="57" a="1"/>
  <c r="L1653" i="57" s="1"/>
  <c r="L1654" i="57" a="1"/>
  <c r="L1654" i="57" s="1"/>
  <c r="L1655" i="57" a="1"/>
  <c r="L1655" i="57" s="1"/>
  <c r="L1656" i="57" a="1"/>
  <c r="L1656" i="57" s="1"/>
  <c r="L1657" i="57" a="1"/>
  <c r="L1657" i="57" s="1"/>
  <c r="L1658" i="57" a="1"/>
  <c r="L1658" i="57"/>
  <c r="L1659" i="57" a="1"/>
  <c r="L1659" i="57" s="1"/>
  <c r="L1660" i="57" a="1"/>
  <c r="L1660" i="57"/>
  <c r="L1661" i="57" a="1"/>
  <c r="L1661" i="57" s="1"/>
  <c r="L1662" i="57" a="1"/>
  <c r="L1662" i="57" s="1"/>
  <c r="L1663" i="57" a="1"/>
  <c r="L1663" i="57"/>
  <c r="L1664" i="57" a="1"/>
  <c r="L1664" i="57" s="1"/>
  <c r="L1665" i="57" a="1"/>
  <c r="L1665" i="57" s="1"/>
  <c r="L1666" i="57" a="1"/>
  <c r="L1666" i="57" s="1"/>
  <c r="L1667" i="57" a="1"/>
  <c r="L1667" i="57" s="1"/>
  <c r="L1668" i="57" a="1"/>
  <c r="L1668" i="57" s="1"/>
  <c r="L1669" i="57" a="1"/>
  <c r="L1669" i="57" s="1"/>
  <c r="L1670" i="57" a="1"/>
  <c r="L1670" i="57" s="1"/>
  <c r="L1671" i="57" a="1"/>
  <c r="L1671" i="57" s="1"/>
  <c r="L1672" i="57" a="1"/>
  <c r="L1672" i="57" s="1"/>
  <c r="L1673" i="57" a="1"/>
  <c r="L1673" i="57" s="1"/>
  <c r="L1674" i="57" a="1"/>
  <c r="L1674" i="57" s="1"/>
  <c r="L1675" i="57" a="1"/>
  <c r="L1675" i="57" s="1"/>
  <c r="L1676" i="57" a="1"/>
  <c r="L1676" i="57" s="1"/>
  <c r="L1677" i="57" a="1"/>
  <c r="L1677" i="57" s="1"/>
  <c r="L1678" i="57" a="1"/>
  <c r="L1678" i="57" s="1"/>
  <c r="L1679" i="57" a="1"/>
  <c r="L1679" i="57" s="1"/>
  <c r="L1680" i="57" a="1"/>
  <c r="L1680" i="57" s="1"/>
  <c r="L1681" i="57" a="1"/>
  <c r="L1681" i="57" s="1"/>
  <c r="L1682" i="57" a="1"/>
  <c r="L1682" i="57" s="1"/>
  <c r="L1683" i="57" a="1"/>
  <c r="L1683" i="57" s="1"/>
  <c r="L1684" i="57" a="1"/>
  <c r="L1684" i="57"/>
  <c r="L1685" i="57" a="1"/>
  <c r="L1685" i="57" s="1"/>
  <c r="L1686" i="57" a="1"/>
  <c r="L1686" i="57"/>
  <c r="L1687" i="57" a="1"/>
  <c r="L1687" i="57" s="1"/>
  <c r="L1688" i="57" a="1"/>
  <c r="L1688" i="57" s="1"/>
  <c r="L1689" i="57" a="1"/>
  <c r="L1689" i="57" s="1"/>
  <c r="L1690" i="57" a="1"/>
  <c r="L1690" i="57" s="1"/>
  <c r="L1691" i="57" a="1"/>
  <c r="L1691" i="57" s="1"/>
  <c r="L1692" i="57" a="1"/>
  <c r="L1692" i="57"/>
  <c r="L1693" i="57" a="1"/>
  <c r="L1693" i="57" s="1"/>
  <c r="L1694" i="57" a="1"/>
  <c r="L1694" i="57" s="1"/>
  <c r="L1695" i="57" a="1"/>
  <c r="L1695" i="57" s="1"/>
  <c r="L1696" i="57" a="1"/>
  <c r="L1696" i="57" s="1"/>
  <c r="L1697" i="57" a="1"/>
  <c r="L1697" i="57" s="1"/>
  <c r="L1698" i="57" a="1"/>
  <c r="L1698" i="57" s="1"/>
  <c r="L1699" i="57" a="1"/>
  <c r="L1699" i="57" s="1"/>
  <c r="L1700" i="57" a="1"/>
  <c r="L1700" i="57"/>
  <c r="L1701" i="57" a="1"/>
  <c r="L1701" i="57" s="1"/>
  <c r="L1702" i="57" a="1"/>
  <c r="L1702" i="57" s="1"/>
  <c r="L1703" i="57" a="1"/>
  <c r="L1703" i="57" s="1"/>
  <c r="L1704" i="57" a="1"/>
  <c r="L1704" i="57" s="1"/>
  <c r="L1705" i="57" a="1"/>
  <c r="L1705" i="57" s="1"/>
  <c r="L1706" i="57" a="1"/>
  <c r="L1706" i="57" s="1"/>
  <c r="L1707" i="57" a="1"/>
  <c r="L1707" i="57" s="1"/>
  <c r="L1708" i="57" a="1"/>
  <c r="L1708" i="57" s="1"/>
  <c r="L1709" i="57" a="1"/>
  <c r="L1709" i="57" s="1"/>
  <c r="L1710" i="57" a="1"/>
  <c r="L1710" i="57" s="1"/>
  <c r="L1711" i="57" a="1"/>
  <c r="L1711" i="57"/>
  <c r="L1712" i="57" a="1"/>
  <c r="L1712" i="57" s="1"/>
  <c r="L1713" i="57" a="1"/>
  <c r="L1713" i="57" s="1"/>
  <c r="L1714" i="57" a="1"/>
  <c r="L1714" i="57" s="1"/>
  <c r="L1715" i="57" a="1"/>
  <c r="L1715" i="57"/>
  <c r="L1716" i="57" a="1"/>
  <c r="L1716" i="57" s="1"/>
  <c r="L1717" i="57" a="1"/>
  <c r="L1717" i="57" s="1"/>
  <c r="L1718" i="57" a="1"/>
  <c r="L1718" i="57"/>
  <c r="L1719" i="57" a="1"/>
  <c r="L1719" i="57" s="1"/>
  <c r="L1720" i="57" a="1"/>
  <c r="L1720" i="57"/>
  <c r="L1721" i="57" a="1"/>
  <c r="L1721" i="57" s="1"/>
  <c r="L1722" i="57" a="1"/>
  <c r="L1722" i="57"/>
  <c r="L1723" i="57" a="1"/>
  <c r="L1723" i="57" s="1"/>
  <c r="L1724" i="57" a="1"/>
  <c r="L1724" i="57" s="1"/>
  <c r="L1725" i="57" a="1"/>
  <c r="L1725" i="57" s="1"/>
  <c r="L1726" i="57" a="1"/>
  <c r="L1726" i="57"/>
  <c r="L1727" i="57" a="1"/>
  <c r="L1727" i="57" s="1"/>
  <c r="L1728" i="57" a="1"/>
  <c r="L1728" i="57" s="1"/>
  <c r="L1729" i="57" a="1"/>
  <c r="L1729" i="57" s="1"/>
  <c r="L1730" i="57" a="1"/>
  <c r="L1730" i="57" s="1"/>
  <c r="L1731" i="57" a="1"/>
  <c r="L1731" i="57" s="1"/>
  <c r="L1732" i="57" a="1"/>
  <c r="L1732" i="57"/>
  <c r="L1733" i="57" a="1"/>
  <c r="L1733" i="57" s="1"/>
  <c r="L1734" i="57" a="1"/>
  <c r="L1734" i="57" s="1"/>
  <c r="L1735" i="57" a="1"/>
  <c r="L1735" i="57" s="1"/>
  <c r="L1736" i="57" a="1"/>
  <c r="L1736" i="57" s="1"/>
  <c r="L1737" i="57" a="1"/>
  <c r="L1737" i="57" s="1"/>
  <c r="L1738" i="57" a="1"/>
  <c r="L1738" i="57" s="1"/>
  <c r="L1739" i="57" a="1"/>
  <c r="L1739" i="57" s="1"/>
  <c r="L1740" i="57" a="1"/>
  <c r="L1740" i="57"/>
  <c r="L1741" i="57" a="1"/>
  <c r="L1741" i="57" s="1"/>
  <c r="L1742" i="57" a="1"/>
  <c r="L1742" i="57" s="1"/>
  <c r="L1743" i="57" a="1"/>
  <c r="L1743" i="57" s="1"/>
  <c r="L1744" i="57" a="1"/>
  <c r="L1744" i="57"/>
  <c r="L1745" i="57" a="1"/>
  <c r="L1745" i="57" s="1"/>
  <c r="L1746" i="57" a="1"/>
  <c r="L1746" i="57" s="1"/>
  <c r="L1747" i="57" a="1"/>
  <c r="L1747" i="57"/>
  <c r="L1748" i="57" a="1"/>
  <c r="L1748" i="57" s="1"/>
  <c r="L1749" i="57" a="1"/>
  <c r="L1749" i="57" s="1"/>
  <c r="L1750" i="57" a="1"/>
  <c r="L1750" i="57"/>
  <c r="L1751" i="57" a="1"/>
  <c r="L1751" i="57"/>
  <c r="L1752" i="57" a="1"/>
  <c r="L1752" i="57" s="1"/>
  <c r="L1753" i="57" a="1"/>
  <c r="L1753" i="57" s="1"/>
  <c r="L1754" i="57" a="1"/>
  <c r="L1754" i="57" s="1"/>
  <c r="L1755" i="57" a="1"/>
  <c r="L1755" i="57" s="1"/>
  <c r="L1756" i="57" a="1"/>
  <c r="L1756" i="57" s="1"/>
  <c r="L1757" i="57" a="1"/>
  <c r="L1757" i="57" s="1"/>
  <c r="L1758" i="57" a="1"/>
  <c r="L1758" i="57" s="1"/>
  <c r="L1759" i="57" a="1"/>
  <c r="L1759" i="57" s="1"/>
  <c r="L1760" i="57" a="1"/>
  <c r="L1760" i="57" s="1"/>
  <c r="L1761" i="57" a="1"/>
  <c r="L1761" i="57" s="1"/>
  <c r="L1762" i="57" a="1"/>
  <c r="L1762" i="57" s="1"/>
  <c r="L1763" i="57" a="1"/>
  <c r="L1763" i="57"/>
  <c r="L1764" i="57" a="1"/>
  <c r="L1764" i="57"/>
  <c r="L1765" i="57" a="1"/>
  <c r="L1765" i="57" s="1"/>
  <c r="L1766" i="57" a="1"/>
  <c r="L1766" i="57"/>
  <c r="L1767" i="57" a="1"/>
  <c r="L1767" i="57" s="1"/>
  <c r="L1768" i="57" a="1"/>
  <c r="L1768" i="57"/>
  <c r="L1769" i="57" a="1"/>
  <c r="L1769" i="57" s="1"/>
  <c r="L1770" i="57" a="1"/>
  <c r="L1770" i="57" s="1"/>
  <c r="L1771" i="57" a="1"/>
  <c r="L1771" i="57" s="1"/>
  <c r="L1772" i="57" a="1"/>
  <c r="L1772" i="57" s="1"/>
  <c r="L1773" i="57" a="1"/>
  <c r="L1773" i="57" s="1"/>
  <c r="L1774" i="57" a="1"/>
  <c r="L1774" i="57" s="1"/>
  <c r="L1775" i="57" a="1"/>
  <c r="L1775" i="57" s="1"/>
  <c r="L1776" i="57" a="1"/>
  <c r="L1776" i="57"/>
  <c r="L1777" i="57" a="1"/>
  <c r="L1777" i="57" s="1"/>
  <c r="L1778" i="57" a="1"/>
  <c r="L1778" i="57"/>
  <c r="L1779" i="57" a="1"/>
  <c r="L1779" i="57" s="1"/>
  <c r="L1780" i="57" a="1"/>
  <c r="L1780" i="57" s="1"/>
  <c r="L1781" i="57" a="1"/>
  <c r="L1781" i="57" s="1"/>
  <c r="L1782" i="57" a="1"/>
  <c r="L1782" i="57" s="1"/>
  <c r="L1783" i="57" a="1"/>
  <c r="L1783" i="57"/>
  <c r="L1784" i="57" a="1"/>
  <c r="L1784" i="57" s="1"/>
  <c r="L1785" i="57" a="1"/>
  <c r="L1785" i="57" s="1"/>
  <c r="L1786" i="57" a="1"/>
  <c r="L1786" i="57" s="1"/>
  <c r="L1787" i="57" a="1"/>
  <c r="L1787" i="57" s="1"/>
  <c r="L1788" i="57" a="1"/>
  <c r="L1788" i="57" s="1"/>
  <c r="L1789" i="57" a="1"/>
  <c r="L1789" i="57" s="1"/>
  <c r="L1790" i="57" a="1"/>
  <c r="L1790" i="57"/>
  <c r="L1791" i="57" a="1"/>
  <c r="L1791" i="57" s="1"/>
  <c r="L1792" i="57" a="1"/>
  <c r="L1792" i="57" s="1"/>
  <c r="L1793" i="57" a="1"/>
  <c r="L1793" i="57" s="1"/>
  <c r="L1794" i="57" a="1"/>
  <c r="L1794" i="57" s="1"/>
  <c r="L1795" i="57" a="1"/>
  <c r="L1795" i="57"/>
  <c r="L1796" i="57" a="1"/>
  <c r="L1796" i="57" s="1"/>
  <c r="L1797" i="57" a="1"/>
  <c r="L1797" i="57" s="1"/>
  <c r="L1798" i="57" a="1"/>
  <c r="L1798" i="57" s="1"/>
  <c r="L1799" i="57" a="1"/>
  <c r="L1799" i="57" s="1"/>
  <c r="L1800" i="57" a="1"/>
  <c r="L1800" i="57" s="1"/>
  <c r="L1801" i="57" a="1"/>
  <c r="L1801" i="57" s="1"/>
  <c r="L1802" i="57" a="1"/>
  <c r="L1802" i="57" s="1"/>
  <c r="L1803" i="57" a="1"/>
  <c r="L1803" i="57" s="1"/>
  <c r="L1804" i="57" a="1"/>
  <c r="L1804" i="57" s="1"/>
  <c r="L1805" i="57" a="1"/>
  <c r="L1805" i="57" s="1"/>
  <c r="L1806" i="57" a="1"/>
  <c r="L1806" i="57" s="1"/>
  <c r="L1807" i="57" a="1"/>
  <c r="L1807" i="57"/>
  <c r="L1808" i="57" a="1"/>
  <c r="L1808" i="57" s="1"/>
  <c r="L1809" i="57" a="1"/>
  <c r="L1809" i="57" s="1"/>
  <c r="L1810" i="57" a="1"/>
  <c r="L1810" i="57"/>
  <c r="L1811" i="57" a="1"/>
  <c r="L1811" i="57" s="1"/>
  <c r="L1812" i="57" a="1"/>
  <c r="L1812" i="57"/>
  <c r="L1813" i="57" a="1"/>
  <c r="L1813" i="57" s="1"/>
  <c r="L1814" i="57" a="1"/>
  <c r="L1814" i="57"/>
  <c r="L1815" i="57" a="1"/>
  <c r="L1815" i="57" s="1"/>
  <c r="L1816" i="57" a="1"/>
  <c r="L1816" i="57" s="1"/>
  <c r="L1817" i="57" a="1"/>
  <c r="L1817" i="57" s="1"/>
  <c r="L1818" i="57" a="1"/>
  <c r="L1818" i="57" s="1"/>
  <c r="L1819" i="57" a="1"/>
  <c r="L1819" i="57" s="1"/>
  <c r="L1820" i="57" a="1"/>
  <c r="L1820" i="57" s="1"/>
  <c r="L1821" i="57" a="1"/>
  <c r="L1821" i="57" s="1"/>
  <c r="L1822" i="57" a="1"/>
  <c r="L1822" i="57"/>
  <c r="L1823" i="57" a="1"/>
  <c r="L1823" i="57" s="1"/>
  <c r="L1824" i="57" a="1"/>
  <c r="L1824" i="57"/>
  <c r="L1825" i="57" a="1"/>
  <c r="L1825" i="57" s="1"/>
  <c r="L1826" i="57" a="1"/>
  <c r="L1826" i="57"/>
  <c r="L1827" i="57" a="1"/>
  <c r="L1827" i="57"/>
  <c r="L1828" i="57" a="1"/>
  <c r="L1828" i="57" s="1"/>
  <c r="L1829" i="57" a="1"/>
  <c r="L1829" i="57" s="1"/>
  <c r="L1830" i="57" a="1"/>
  <c r="L1830" i="57" s="1"/>
  <c r="L1831" i="57" a="1"/>
  <c r="L1831" i="57" s="1"/>
  <c r="L1832" i="57" a="1"/>
  <c r="L1832" i="57" s="1"/>
  <c r="L1833" i="57" a="1"/>
  <c r="L1833" i="57" s="1"/>
  <c r="L1834" i="57" a="1"/>
  <c r="L1834" i="57" s="1"/>
  <c r="L1835" i="57" a="1"/>
  <c r="L1835" i="57" s="1"/>
  <c r="L1836" i="57" a="1"/>
  <c r="L1836" i="57" s="1"/>
  <c r="L1837" i="57" a="1"/>
  <c r="L1837" i="57" s="1"/>
  <c r="L1838" i="57" a="1"/>
  <c r="L1838" i="57" s="1"/>
  <c r="L1839" i="57" a="1"/>
  <c r="L1839" i="57" s="1"/>
  <c r="L1840" i="57" a="1"/>
  <c r="L1840" i="57" s="1"/>
  <c r="L1841" i="57" a="1"/>
  <c r="L1841" i="57" s="1"/>
  <c r="L1842" i="57" a="1"/>
  <c r="L1842" i="57" s="1"/>
  <c r="L1843" i="57" a="1"/>
  <c r="L1843" i="57" s="1"/>
  <c r="L1844" i="57" a="1"/>
  <c r="L1844" i="57" s="1"/>
  <c r="L1845" i="57" a="1"/>
  <c r="L1845" i="57" s="1"/>
  <c r="L1846" i="57" a="1"/>
  <c r="L1846" i="57"/>
  <c r="L1847" i="57" a="1"/>
  <c r="L1847" i="57" s="1"/>
  <c r="L1848" i="57" a="1"/>
  <c r="L1848" i="57"/>
  <c r="L1849" i="57" a="1"/>
  <c r="L1849" i="57" s="1"/>
  <c r="L1850" i="57" a="1"/>
  <c r="L1850" i="57" s="1"/>
  <c r="L1851" i="57" a="1"/>
  <c r="L1851" i="57" s="1"/>
  <c r="L1852" i="57" a="1"/>
  <c r="L1852" i="57" s="1"/>
  <c r="L1853" i="57" a="1"/>
  <c r="L1853" i="57" s="1"/>
  <c r="L1854" i="57" a="1"/>
  <c r="L1854" i="57" s="1"/>
  <c r="L1855" i="57" a="1"/>
  <c r="L1855" i="57" s="1"/>
  <c r="L1856" i="57" a="1"/>
  <c r="L1856" i="57" s="1"/>
  <c r="L1857" i="57" a="1"/>
  <c r="L1857" i="57" s="1"/>
  <c r="L1858" i="57" a="1"/>
  <c r="L1858" i="57"/>
  <c r="L1859" i="57" a="1"/>
  <c r="L1859" i="57" s="1"/>
  <c r="L1860" i="57" a="1"/>
  <c r="L1860" i="57" s="1"/>
  <c r="L1861" i="57" a="1"/>
  <c r="L1861" i="57" s="1"/>
  <c r="L1862" i="57" a="1"/>
  <c r="L1862" i="57" s="1"/>
  <c r="L1863" i="57" a="1"/>
  <c r="L1863" i="57" s="1"/>
  <c r="L1864" i="57" a="1"/>
  <c r="L1864" i="57" s="1"/>
  <c r="L1865" i="57" a="1"/>
  <c r="L1865" i="57" s="1"/>
  <c r="L1866" i="57" a="1"/>
  <c r="L1866" i="57" s="1"/>
  <c r="L1867" i="57" a="1"/>
  <c r="L1867" i="57" s="1"/>
  <c r="L1868" i="57" a="1"/>
  <c r="L1868" i="57" s="1"/>
  <c r="L1869" i="57" a="1"/>
  <c r="L1869" i="57" s="1"/>
  <c r="L1870" i="57" a="1"/>
  <c r="L1870" i="57" s="1"/>
  <c r="L1871" i="57" a="1"/>
  <c r="L1871" i="57" s="1"/>
  <c r="L1872" i="57" a="1"/>
  <c r="L1872" i="57" s="1"/>
  <c r="L1873" i="57" a="1"/>
  <c r="L1873" i="57" s="1"/>
  <c r="L1874" i="57" a="1"/>
  <c r="L1874" i="57" s="1"/>
  <c r="L1875" i="57" a="1"/>
  <c r="L1875" i="57" s="1"/>
  <c r="L1876" i="57" a="1"/>
  <c r="L1876" i="57" s="1"/>
  <c r="L1877" i="57" a="1"/>
  <c r="L1877" i="57" s="1"/>
  <c r="L1878" i="57" a="1"/>
  <c r="L1878" i="57" s="1"/>
  <c r="L1879" i="57" a="1"/>
  <c r="L1879" i="57" s="1"/>
  <c r="L1880" i="57" a="1"/>
  <c r="L1880" i="57"/>
  <c r="L1881" i="57" a="1"/>
  <c r="L1881" i="57" s="1"/>
  <c r="L1882" i="57" a="1"/>
  <c r="L1882" i="57" s="1"/>
  <c r="L1883" i="57" a="1"/>
  <c r="L1883" i="57" s="1"/>
  <c r="L1884" i="57" a="1"/>
  <c r="L1884" i="57" s="1"/>
  <c r="L1885" i="57" a="1"/>
  <c r="L1885" i="57" s="1"/>
  <c r="L1886" i="57" a="1"/>
  <c r="L1886" i="57" s="1"/>
  <c r="L1887" i="57" a="1"/>
  <c r="L1887" i="57"/>
  <c r="L1888" i="57" a="1"/>
  <c r="L1888" i="57" s="1"/>
  <c r="L1889" i="57" a="1"/>
  <c r="L1889" i="57" s="1"/>
  <c r="L1890" i="57" a="1"/>
  <c r="L1890" i="57" s="1"/>
  <c r="L1891" i="57" a="1"/>
  <c r="L1891" i="57"/>
  <c r="L1892" i="57" a="1"/>
  <c r="L1892" i="57" s="1"/>
  <c r="L1893" i="57" a="1"/>
  <c r="L1893" i="57" s="1"/>
  <c r="L1894" i="57" a="1"/>
  <c r="L1894" i="57"/>
  <c r="L1895" i="57" a="1"/>
  <c r="L1895" i="57" s="1"/>
  <c r="L1896" i="57" a="1"/>
  <c r="L1896" i="57"/>
  <c r="L1897" i="57" a="1"/>
  <c r="L1897" i="57" s="1"/>
  <c r="L1898" i="57" a="1"/>
  <c r="L1898" i="57" s="1"/>
  <c r="L1899" i="57" a="1"/>
  <c r="L1899" i="57" s="1"/>
  <c r="L1900" i="57" a="1"/>
  <c r="L1900" i="57"/>
  <c r="L1901" i="57" a="1"/>
  <c r="L1901" i="57" s="1"/>
  <c r="L1902" i="57" a="1"/>
  <c r="L1902" i="57"/>
  <c r="L1903" i="57" a="1"/>
  <c r="L1903" i="57" s="1"/>
  <c r="L1904" i="57" a="1"/>
  <c r="L1904" i="57" s="1"/>
  <c r="L1905" i="57" a="1"/>
  <c r="L1905" i="57" s="1"/>
  <c r="L1906" i="57" a="1"/>
  <c r="L1906" i="57" s="1"/>
  <c r="L1907" i="57" a="1"/>
  <c r="L1907" i="57" s="1"/>
  <c r="L1908" i="57" a="1"/>
  <c r="L1908" i="57" s="1"/>
  <c r="L1909" i="57" a="1"/>
  <c r="L1909" i="57" s="1"/>
  <c r="L1910" i="57" a="1"/>
  <c r="L1910" i="57" s="1"/>
  <c r="L1911" i="57" a="1"/>
  <c r="L1911" i="57" s="1"/>
  <c r="L1912" i="57" a="1"/>
  <c r="L1912" i="57"/>
  <c r="L1913" i="57" a="1"/>
  <c r="L1913" i="57" s="1"/>
  <c r="L1914" i="57" a="1"/>
  <c r="L1914" i="57"/>
  <c r="L1915" i="57" a="1"/>
  <c r="L1915" i="57" s="1"/>
  <c r="L1916" i="57" a="1"/>
  <c r="L1916" i="57" s="1"/>
  <c r="L1917" i="57" a="1"/>
  <c r="L1917" i="57" s="1"/>
  <c r="L1918" i="57" a="1"/>
  <c r="L1918" i="57" s="1"/>
  <c r="L1919" i="57" a="1"/>
  <c r="L1919" i="57" s="1"/>
  <c r="L1920" i="57" a="1"/>
  <c r="L1920" i="57"/>
  <c r="L1921" i="57" a="1"/>
  <c r="L1921" i="57" s="1"/>
  <c r="L1922" i="57" a="1"/>
  <c r="L1922" i="57"/>
  <c r="L1923" i="57" a="1"/>
  <c r="L1923" i="57" s="1"/>
  <c r="L1924" i="57" a="1"/>
  <c r="L1924" i="57" s="1"/>
  <c r="L1925" i="57" a="1"/>
  <c r="L1925" i="57" s="1"/>
  <c r="L1926" i="57" a="1"/>
  <c r="L1926" i="57" s="1"/>
  <c r="L1927" i="57" a="1"/>
  <c r="L1927" i="57" s="1"/>
  <c r="L1928" i="57" a="1"/>
  <c r="L1928" i="57" s="1"/>
  <c r="L1929" i="57" a="1"/>
  <c r="L1929" i="57" s="1"/>
  <c r="L1930" i="57" a="1"/>
  <c r="L1930" i="57" s="1"/>
  <c r="L1931" i="57" a="1"/>
  <c r="L1931" i="57" s="1"/>
  <c r="L1932" i="57" a="1"/>
  <c r="L1932" i="57" s="1"/>
  <c r="L1933" i="57" a="1"/>
  <c r="L1933" i="57" s="1"/>
  <c r="L1934" i="57" a="1"/>
  <c r="L1934" i="57" s="1"/>
  <c r="L1935" i="57" a="1"/>
  <c r="L1935" i="57"/>
  <c r="L1936" i="57" a="1"/>
  <c r="L1936" i="57" s="1"/>
  <c r="L1937" i="57" a="1"/>
  <c r="L1937" i="57" s="1"/>
  <c r="L1938" i="57" a="1"/>
  <c r="L1938" i="57" s="1"/>
  <c r="L1939" i="57" a="1"/>
  <c r="L1939" i="57" s="1"/>
  <c r="L1940" i="57" a="1"/>
  <c r="L1940" i="57" s="1"/>
  <c r="L1941" i="57" a="1"/>
  <c r="L1941" i="57" s="1"/>
  <c r="L1942" i="57" a="1"/>
  <c r="L1942" i="57" s="1"/>
  <c r="L1943" i="57" a="1"/>
  <c r="L1943" i="57"/>
  <c r="L1944" i="57" a="1"/>
  <c r="L1944" i="57" s="1"/>
  <c r="L1945" i="57" a="1"/>
  <c r="L1945" i="57" s="1"/>
  <c r="L1946" i="57" a="1"/>
  <c r="L1946" i="57"/>
  <c r="L1947" i="57" a="1"/>
  <c r="L1947" i="57" s="1"/>
  <c r="L1948" i="57" a="1"/>
  <c r="L1948" i="57" s="1"/>
  <c r="L1949" i="57" a="1"/>
  <c r="L1949" i="57" s="1"/>
  <c r="L1950" i="57" a="1"/>
  <c r="L1950" i="57" s="1"/>
  <c r="L1951" i="57" a="1"/>
  <c r="L1951" i="57"/>
  <c r="L1952" i="57" a="1"/>
  <c r="L1952" i="57"/>
  <c r="L1953" i="57" a="1"/>
  <c r="L1953" i="57" s="1"/>
  <c r="L1954" i="57" a="1"/>
  <c r="L1954" i="57" s="1"/>
  <c r="L1955" i="57" a="1"/>
  <c r="L1955" i="57" s="1"/>
  <c r="L1956" i="57" a="1"/>
  <c r="L1956" i="57" s="1"/>
  <c r="L1957" i="57" a="1"/>
  <c r="L1957" i="57" s="1"/>
  <c r="L1958" i="57" a="1"/>
  <c r="L1958" i="57"/>
  <c r="L1959" i="57" a="1"/>
  <c r="L1959" i="57" s="1"/>
  <c r="L1960" i="57" a="1"/>
  <c r="L1960" i="57" s="1"/>
  <c r="L1961" i="57" a="1"/>
  <c r="L1961" i="57" s="1"/>
  <c r="L1962" i="57" a="1"/>
  <c r="L1962" i="57" s="1"/>
  <c r="L1963" i="57" a="1"/>
  <c r="L1963" i="57" s="1"/>
  <c r="L1964" i="57" a="1"/>
  <c r="L1964" i="57" s="1"/>
  <c r="L1965" i="57" a="1"/>
  <c r="L1965" i="57" s="1"/>
  <c r="L1966" i="57" a="1"/>
  <c r="L1966" i="57"/>
  <c r="L1967" i="57" a="1"/>
  <c r="L1967" i="57" s="1"/>
  <c r="L1968" i="57" a="1"/>
  <c r="L1968" i="57" s="1"/>
  <c r="L1969" i="57" a="1"/>
  <c r="L1969" i="57" s="1"/>
  <c r="L1970" i="57" a="1"/>
  <c r="L1970" i="57" s="1"/>
  <c r="L1971" i="57" a="1"/>
  <c r="L1971" i="57"/>
  <c r="L1972" i="57" a="1"/>
  <c r="L1972" i="57" s="1"/>
  <c r="L1973" i="57" a="1"/>
  <c r="L1973" i="57" s="1"/>
  <c r="L1974" i="57" a="1"/>
  <c r="L1974" i="57" s="1"/>
  <c r="L1975" i="57" a="1"/>
  <c r="L1975" i="57" s="1"/>
  <c r="L1976" i="57" a="1"/>
  <c r="L1976" i="57" s="1"/>
  <c r="L1977" i="57" a="1"/>
  <c r="L1977" i="57" s="1"/>
  <c r="L1978" i="57" a="1"/>
  <c r="L1978" i="57"/>
  <c r="L1979" i="57" a="1"/>
  <c r="L1979" i="57" s="1"/>
  <c r="L1980" i="57" a="1"/>
  <c r="L1980" i="57" s="1"/>
  <c r="L1981" i="57" a="1"/>
  <c r="L1981" i="57" s="1"/>
  <c r="L1982" i="57" a="1"/>
  <c r="L1982" i="57" s="1"/>
  <c r="L1983" i="57" a="1"/>
  <c r="L1983" i="57" s="1"/>
  <c r="L1984" i="57" a="1"/>
  <c r="L1984" i="57" s="1"/>
  <c r="L1985" i="57" a="1"/>
  <c r="L1985" i="57" s="1"/>
  <c r="L1986" i="57" a="1"/>
  <c r="L1986" i="57"/>
  <c r="L1987" i="57" a="1"/>
  <c r="L1987" i="57" s="1"/>
  <c r="L1988" i="57" a="1"/>
  <c r="L1988" i="57" s="1"/>
  <c r="L1989" i="57" a="1"/>
  <c r="L1989" i="57" s="1"/>
  <c r="L1990" i="57" a="1"/>
  <c r="L1990" i="57" s="1"/>
  <c r="L1991" i="57" a="1"/>
  <c r="L1991" i="57" s="1"/>
  <c r="L1992" i="57" a="1"/>
  <c r="L1992" i="57" s="1"/>
  <c r="L1993" i="57" a="1"/>
  <c r="L1993" i="57" s="1"/>
  <c r="L1994" i="57" a="1"/>
  <c r="L1994" i="57" s="1"/>
  <c r="L1995" i="57" a="1"/>
  <c r="L1995" i="57" s="1"/>
  <c r="L1996" i="57" a="1"/>
  <c r="L1996" i="57"/>
  <c r="L1997" i="57" a="1"/>
  <c r="L1997" i="57" s="1"/>
  <c r="L1998" i="57" a="1"/>
  <c r="L1998" i="57" s="1"/>
  <c r="L1999" i="57" a="1"/>
  <c r="L1999" i="57"/>
  <c r="L2000" i="57" a="1"/>
  <c r="L2000" i="57" s="1"/>
  <c r="L2001" i="57" a="1"/>
  <c r="L2001" i="57" s="1"/>
  <c r="L2002" i="57" a="1"/>
  <c r="L2002" i="57"/>
  <c r="L2003" i="57" a="1"/>
  <c r="L2003" i="57" s="1"/>
  <c r="L2004" i="57" a="1"/>
  <c r="L2004" i="57" s="1"/>
  <c r="L2005" i="57" a="1"/>
  <c r="L2005" i="57" s="1"/>
  <c r="L2006" i="57" a="1"/>
  <c r="L2006" i="57" s="1"/>
  <c r="L2007" i="57" a="1"/>
  <c r="L2007" i="57"/>
  <c r="L2008" i="57" a="1"/>
  <c r="L2008" i="57" s="1"/>
  <c r="L2009" i="57" a="1"/>
  <c r="L2009" i="57" s="1"/>
  <c r="L2010" i="57" a="1"/>
  <c r="L2010" i="57" s="1"/>
  <c r="L2011" i="57" a="1"/>
  <c r="L2011" i="57" s="1"/>
  <c r="L2012" i="57" a="1"/>
  <c r="L2012" i="57"/>
  <c r="L2013" i="57" a="1"/>
  <c r="L2013" i="57" s="1"/>
  <c r="L2014" i="57" a="1"/>
  <c r="L2014" i="57" s="1"/>
  <c r="L2015" i="57" a="1"/>
  <c r="L2015" i="57" s="1"/>
  <c r="L2016" i="57" a="1"/>
  <c r="L2016" i="57" s="1"/>
  <c r="L2017" i="57" a="1"/>
  <c r="L2017" i="57" s="1"/>
  <c r="L2018" i="57" a="1"/>
  <c r="L2018" i="57" s="1"/>
  <c r="L2019" i="57" a="1"/>
  <c r="L2019" i="57"/>
  <c r="L2020" i="57" a="1"/>
  <c r="L2020" i="57" s="1"/>
  <c r="L2021" i="57" a="1"/>
  <c r="L2021" i="57" s="1"/>
  <c r="L2022" i="57" a="1"/>
  <c r="L2022" i="57" s="1"/>
  <c r="L2023" i="57" a="1"/>
  <c r="L2023" i="57" s="1"/>
  <c r="L2024" i="57" a="1"/>
  <c r="L2024" i="57" s="1"/>
  <c r="L2025" i="57" a="1"/>
  <c r="L2025" i="57" s="1"/>
  <c r="L2026" i="57" a="1"/>
  <c r="L2026" i="57" s="1"/>
  <c r="L2027" i="57" a="1"/>
  <c r="L2027" i="57" s="1"/>
  <c r="L2028" i="57" a="1"/>
  <c r="L2028" i="57" s="1"/>
  <c r="L2029" i="57" a="1"/>
  <c r="L2029" i="57" s="1"/>
  <c r="L2030" i="57" a="1"/>
  <c r="L2030" i="57" s="1"/>
  <c r="L2031" i="57" a="1"/>
  <c r="L2031" i="57" s="1"/>
  <c r="L2032" i="57" a="1"/>
  <c r="L2032" i="57" s="1"/>
  <c r="L2033" i="57" a="1"/>
  <c r="L2033" i="57" s="1"/>
  <c r="L2034" i="57" a="1"/>
  <c r="L2034" i="57" s="1"/>
  <c r="L2035" i="57" a="1"/>
  <c r="L2035" i="57"/>
  <c r="L2036" i="57" a="1"/>
  <c r="L2036" i="57" s="1"/>
  <c r="L2037" i="57" a="1"/>
  <c r="L2037" i="57" s="1"/>
  <c r="L2038" i="57" a="1"/>
  <c r="L2038" i="57" s="1"/>
  <c r="L2039" i="57" a="1"/>
  <c r="L2039" i="57" s="1"/>
  <c r="L2040" i="57" a="1"/>
  <c r="L2040" i="57" s="1"/>
  <c r="L2041" i="57" a="1"/>
  <c r="L2041" i="57" s="1"/>
  <c r="L2042" i="57" a="1"/>
  <c r="L2042" i="57" s="1"/>
  <c r="L2043" i="57" a="1"/>
  <c r="L2043" i="57" s="1"/>
  <c r="L2044" i="57" a="1"/>
  <c r="L2044" i="57" s="1"/>
  <c r="L2045" i="57" a="1"/>
  <c r="L2045" i="57" s="1"/>
  <c r="L2046" i="57" a="1"/>
  <c r="L2046" i="57" s="1"/>
  <c r="L2047" i="57" a="1"/>
  <c r="L2047" i="57"/>
  <c r="L2048" i="57" a="1"/>
  <c r="L2048" i="57" s="1"/>
  <c r="L2049" i="57" a="1"/>
  <c r="L2049" i="57" s="1"/>
  <c r="L2050" i="57" a="1"/>
  <c r="L2050" i="57"/>
  <c r="L2051" i="57" a="1"/>
  <c r="L2051" i="57" s="1"/>
  <c r="L2052" i="57" a="1"/>
  <c r="L2052" i="57" s="1"/>
  <c r="L2053" i="57" a="1"/>
  <c r="L2053" i="57" s="1"/>
  <c r="L2054" i="57" a="1"/>
  <c r="L2054" i="57" s="1"/>
  <c r="L2055" i="57" a="1"/>
  <c r="L2055" i="57" s="1"/>
  <c r="L2056" i="57" a="1"/>
  <c r="L2056" i="57" s="1"/>
  <c r="L2057" i="57" a="1"/>
  <c r="L2057" i="57" s="1"/>
  <c r="L2058" i="57" a="1"/>
  <c r="L2058" i="57" s="1"/>
  <c r="L2059" i="57" a="1"/>
  <c r="L2059" i="57" s="1"/>
  <c r="L2060" i="57" a="1"/>
  <c r="L2060" i="57"/>
  <c r="L2061" i="57" a="1"/>
  <c r="L2061" i="57" s="1"/>
  <c r="L2062" i="57" a="1"/>
  <c r="L2062" i="57" s="1"/>
  <c r="L2063" i="57" a="1"/>
  <c r="L2063" i="57"/>
  <c r="L2064" i="57" a="1"/>
  <c r="L2064" i="57" s="1"/>
  <c r="L2065" i="57" a="1"/>
  <c r="L2065" i="57" s="1"/>
  <c r="L2066" i="57" a="1"/>
  <c r="L2066" i="57"/>
  <c r="L2067" i="57" a="1"/>
  <c r="L2067" i="57" s="1"/>
  <c r="L2068" i="57" a="1"/>
  <c r="L2068" i="57" s="1"/>
  <c r="L2069" i="57" a="1"/>
  <c r="L2069" i="57" s="1"/>
  <c r="L2070" i="57" a="1"/>
  <c r="L2070" i="57" s="1"/>
  <c r="L2071" i="57" a="1"/>
  <c r="L2071" i="57" s="1"/>
  <c r="L2072" i="57" a="1"/>
  <c r="L2072" i="57" s="1"/>
  <c r="L2073" i="57" a="1"/>
  <c r="L2073" i="57" s="1"/>
  <c r="L2074" i="57" a="1"/>
  <c r="L2074" i="57"/>
  <c r="L2075" i="57" a="1"/>
  <c r="L2075" i="57" s="1"/>
  <c r="L2076" i="57" a="1"/>
  <c r="L2076" i="57" s="1"/>
  <c r="L2077" i="57" a="1"/>
  <c r="L2077" i="57" s="1"/>
  <c r="L2078" i="57" a="1"/>
  <c r="L2078" i="57"/>
  <c r="L2079" i="57" a="1"/>
  <c r="L2079" i="57"/>
  <c r="L2080" i="57" a="1"/>
  <c r="L2080" i="57"/>
  <c r="L2081" i="57" a="1"/>
  <c r="L2081" i="57" s="1"/>
  <c r="L2082" i="57" a="1"/>
  <c r="L2082" i="57" s="1"/>
  <c r="L2083" i="57" a="1"/>
  <c r="L2083" i="57"/>
  <c r="L2084" i="57" a="1"/>
  <c r="L2084" i="57" s="1"/>
  <c r="L2085" i="57" a="1"/>
  <c r="L2085" i="57" s="1"/>
  <c r="L2086" i="57" a="1"/>
  <c r="L2086" i="57"/>
  <c r="L2087" i="57" a="1"/>
  <c r="L2087" i="57" s="1"/>
  <c r="L2088" i="57" a="1"/>
  <c r="L2088" i="57"/>
  <c r="L2089" i="57" a="1"/>
  <c r="L2089" i="57" s="1"/>
  <c r="L2090" i="57" a="1"/>
  <c r="L2090" i="57" s="1"/>
  <c r="L2091" i="57" a="1"/>
  <c r="L2091" i="57" s="1"/>
  <c r="L2092" i="57" a="1"/>
  <c r="L2092" i="57" s="1"/>
  <c r="L2093" i="57" a="1"/>
  <c r="L2093" i="57" s="1"/>
  <c r="L2094" i="57" a="1"/>
  <c r="L2094" i="57" s="1"/>
  <c r="L2095" i="57" a="1"/>
  <c r="L2095" i="57" s="1"/>
  <c r="L2096" i="57" a="1"/>
  <c r="L2096" i="57" s="1"/>
  <c r="L2097" i="57" a="1"/>
  <c r="L2097" i="57" s="1"/>
  <c r="L2098" i="57" a="1"/>
  <c r="L2098" i="57" s="1"/>
  <c r="L2099" i="57" a="1"/>
  <c r="L2099" i="57"/>
  <c r="L2100" i="57" a="1"/>
  <c r="L2100" i="57" s="1"/>
  <c r="L2101" i="57" a="1"/>
  <c r="L2101" i="57" s="1"/>
  <c r="L2102" i="57" a="1"/>
  <c r="L2102" i="57"/>
  <c r="L2103" i="57" a="1"/>
  <c r="L2103" i="57" s="1"/>
  <c r="L2104" i="57" a="1"/>
  <c r="L2104" i="57" s="1"/>
  <c r="L2105" i="57" a="1"/>
  <c r="L2105" i="57" s="1"/>
  <c r="L2106" i="57" a="1"/>
  <c r="L2106" i="57" s="1"/>
  <c r="L2107" i="57" a="1"/>
  <c r="L2107" i="57" s="1"/>
  <c r="L2108" i="57" a="1"/>
  <c r="L2108" i="57" s="1"/>
  <c r="L2109" i="57" a="1"/>
  <c r="L2109" i="57" s="1"/>
  <c r="L2110" i="57" a="1"/>
  <c r="L2110" i="57" s="1"/>
  <c r="L2111" i="57" a="1"/>
  <c r="L2111" i="57" s="1"/>
  <c r="L2112" i="57" a="1"/>
  <c r="L2112" i="57" s="1"/>
  <c r="L2113" i="57" a="1"/>
  <c r="L2113" i="57" s="1"/>
  <c r="L2114" i="57" a="1"/>
  <c r="L2114" i="57" s="1"/>
  <c r="L2115" i="57" a="1"/>
  <c r="L2115" i="57" s="1"/>
  <c r="L2116" i="57" a="1"/>
  <c r="L2116" i="57" s="1"/>
  <c r="L2117" i="57" a="1"/>
  <c r="L2117" i="57" s="1"/>
  <c r="L2118" i="57" a="1"/>
  <c r="L2118" i="57" s="1"/>
  <c r="L2119" i="57" a="1"/>
  <c r="L2119" i="57" s="1"/>
  <c r="L2120" i="57" a="1"/>
  <c r="L2120" i="57"/>
  <c r="L2121" i="57" a="1"/>
  <c r="L2121" i="57" s="1"/>
  <c r="L2122" i="57" a="1"/>
  <c r="L2122" i="57" s="1"/>
  <c r="L2123" i="57" a="1"/>
  <c r="L2123" i="57" s="1"/>
  <c r="L2124" i="57" a="1"/>
  <c r="L2124" i="57" s="1"/>
  <c r="L2125" i="57" a="1"/>
  <c r="L2125" i="57" s="1"/>
  <c r="L2126" i="57" a="1"/>
  <c r="L2126" i="57"/>
  <c r="L2127" i="57" a="1"/>
  <c r="L2127" i="57" s="1"/>
  <c r="L2128" i="57" a="1"/>
  <c r="L2128" i="57" s="1"/>
  <c r="L2129" i="57" a="1"/>
  <c r="L2129" i="57" s="1"/>
  <c r="L2130" i="57" a="1"/>
  <c r="L2130" i="57"/>
  <c r="L2131" i="57" a="1"/>
  <c r="L2131" i="57" s="1"/>
  <c r="L2132" i="57" a="1"/>
  <c r="L2132" i="57" s="1"/>
  <c r="L2133" i="57" a="1"/>
  <c r="L2133" i="57" s="1"/>
  <c r="L2134" i="57" a="1"/>
  <c r="L2134" i="57" s="1"/>
  <c r="L2135" i="57" a="1"/>
  <c r="L2135" i="57"/>
  <c r="L2136" i="57" a="1"/>
  <c r="L2136" i="57" s="1"/>
  <c r="L2137" i="57" a="1"/>
  <c r="L2137" i="57"/>
  <c r="L2138" i="57" a="1"/>
  <c r="L2138" i="57" s="1"/>
  <c r="L2139" i="57" a="1"/>
  <c r="L2139" i="57"/>
  <c r="L2140" i="57" a="1"/>
  <c r="L2140" i="57" s="1"/>
  <c r="L2141" i="57" a="1"/>
  <c r="L2141" i="57" s="1"/>
  <c r="L2142" i="57" a="1"/>
  <c r="L2142" i="57" s="1"/>
  <c r="L2143" i="57" a="1"/>
  <c r="L2143" i="57" s="1"/>
  <c r="L2144" i="57" a="1"/>
  <c r="L2144" i="57" s="1"/>
  <c r="L2145" i="57" a="1"/>
  <c r="L2145" i="57"/>
  <c r="L2146" i="57" a="1"/>
  <c r="L2146" i="57"/>
  <c r="L2147" i="57" a="1"/>
  <c r="L2147" i="57" s="1"/>
  <c r="L2148" i="57" a="1"/>
  <c r="L2148" i="57" s="1"/>
  <c r="L2149" i="57" a="1"/>
  <c r="L2149" i="57"/>
  <c r="L2150" i="57" a="1"/>
  <c r="L2150" i="57" s="1"/>
  <c r="L2151" i="57" a="1"/>
  <c r="L2151" i="57" s="1"/>
  <c r="L2152" i="57" a="1"/>
  <c r="L2152" i="57" s="1"/>
  <c r="L2153" i="57" a="1"/>
  <c r="L2153" i="57" s="1"/>
  <c r="L2154" i="57" a="1"/>
  <c r="L2154" i="57" s="1"/>
  <c r="L2155" i="57" a="1"/>
  <c r="L2155" i="57" s="1"/>
  <c r="L2156" i="57" a="1"/>
  <c r="L2156" i="57" s="1"/>
  <c r="L2157" i="57" a="1"/>
  <c r="L2157" i="57" s="1"/>
  <c r="L2158" i="57" a="1"/>
  <c r="L2158" i="57" s="1"/>
  <c r="L2159" i="57" a="1"/>
  <c r="L2159" i="57" s="1"/>
  <c r="L2160" i="57" a="1"/>
  <c r="L2160" i="57" s="1"/>
  <c r="L2161" i="57" a="1"/>
  <c r="L2161" i="57"/>
  <c r="L2162" i="57" a="1"/>
  <c r="L2162" i="57" s="1"/>
  <c r="L2163" i="57" a="1"/>
  <c r="L2163" i="57" s="1"/>
  <c r="L2164" i="57" a="1"/>
  <c r="L2164" i="57" s="1"/>
  <c r="L2165" i="57" a="1"/>
  <c r="L2165" i="57" s="1"/>
  <c r="L2166" i="57" a="1"/>
  <c r="L2166" i="57" s="1"/>
  <c r="L2167" i="57" a="1"/>
  <c r="L2167" i="57"/>
  <c r="L2168" i="57" a="1"/>
  <c r="L2168" i="57" s="1"/>
  <c r="L2169" i="57" a="1"/>
  <c r="L2169" i="57" s="1"/>
  <c r="L2170" i="57" a="1"/>
  <c r="L2170" i="57" s="1"/>
  <c r="L2171" i="57" a="1"/>
  <c r="L2171" i="57" s="1"/>
  <c r="L2172" i="57" a="1"/>
  <c r="L2172" i="57" s="1"/>
  <c r="L2173" i="57" a="1"/>
  <c r="L2173" i="57" s="1"/>
  <c r="L2174" i="57" a="1"/>
  <c r="L2174" i="57" s="1"/>
  <c r="L2175" i="57" a="1"/>
  <c r="L2175" i="57"/>
  <c r="L2176" i="57" a="1"/>
  <c r="L2176" i="57" s="1"/>
  <c r="L2177" i="57" a="1"/>
  <c r="L2177" i="57" s="1"/>
  <c r="L2178" i="57" a="1"/>
  <c r="L2178" i="57" s="1"/>
  <c r="L2179" i="57" a="1"/>
  <c r="L2179" i="57" s="1"/>
  <c r="L2180" i="57" a="1"/>
  <c r="L2180" i="57" s="1"/>
  <c r="L2181" i="57" a="1"/>
  <c r="L2181" i="57"/>
  <c r="L2182" i="57" a="1"/>
  <c r="L2182" i="57" s="1"/>
  <c r="L2183" i="57" a="1"/>
  <c r="L2183" i="57" s="1"/>
  <c r="L2184" i="57" a="1"/>
  <c r="L2184" i="57" s="1"/>
  <c r="L2185" i="57" a="1"/>
  <c r="L2185" i="57"/>
  <c r="L2186" i="57" a="1"/>
  <c r="L2186" i="57" s="1"/>
  <c r="L2187" i="57" a="1"/>
  <c r="L2187" i="57" s="1"/>
  <c r="L2188" i="57" a="1"/>
  <c r="L2188" i="57" s="1"/>
  <c r="L2189" i="57" a="1"/>
  <c r="L2189" i="57" s="1"/>
  <c r="L2190" i="57" a="1"/>
  <c r="L2190" i="57" s="1"/>
  <c r="L2191" i="57" a="1"/>
  <c r="L2191" i="57"/>
  <c r="L2192" i="57" a="1"/>
  <c r="L2192" i="57" s="1"/>
  <c r="L2193" i="57" a="1"/>
  <c r="L2193" i="57"/>
  <c r="L2194" i="57" a="1"/>
  <c r="L2194" i="57" s="1"/>
  <c r="L2195" i="57" a="1"/>
  <c r="L2195" i="57" s="1"/>
  <c r="L2196" i="57" a="1"/>
  <c r="L2196" i="57" s="1"/>
  <c r="L2197" i="57" a="1"/>
  <c r="L2197" i="57"/>
  <c r="L2198" i="57" a="1"/>
  <c r="L2198" i="57" s="1"/>
  <c r="L2199" i="57" a="1"/>
  <c r="L2199" i="57"/>
  <c r="L2" i="57" a="1"/>
  <c r="L2" i="57" s="1"/>
  <c r="H3" i="57" s="1" a="1"/>
  <c r="H3" i="57" s="1"/>
  <c r="M2" i="13" l="1"/>
  <c r="M3" i="13"/>
  <c r="M4" i="13"/>
  <c r="M5" i="13"/>
  <c r="M6" i="13"/>
  <c r="M7" i="13"/>
  <c r="M8" i="13"/>
  <c r="M9" i="13"/>
  <c r="M10" i="13"/>
  <c r="M11" i="13"/>
  <c r="M12" i="13"/>
  <c r="M13" i="13"/>
  <c r="M14" i="13"/>
  <c r="M15" i="13"/>
  <c r="M16" i="13"/>
  <c r="M17" i="13"/>
  <c r="M18" i="13"/>
  <c r="M19" i="13"/>
  <c r="M20" i="13"/>
  <c r="M21" i="13"/>
  <c r="M22" i="13"/>
  <c r="M23" i="13"/>
  <c r="M24" i="13"/>
  <c r="M25" i="13"/>
  <c r="M26" i="13"/>
  <c r="M27" i="13"/>
  <c r="M28" i="13"/>
  <c r="I2" i="42" l="1" a="1"/>
  <c r="I2" i="42" s="1"/>
  <c r="B6" i="59"/>
  <c r="R40" i="1"/>
  <c r="R41" i="1"/>
  <c r="V40" i="1" a="1"/>
  <c r="V40" i="1" s="1"/>
  <c r="S40" i="1" s="1"/>
  <c r="V41" i="1" a="1"/>
  <c r="V41" i="1" s="1"/>
  <c r="S41" i="1" s="1"/>
  <c r="W40" i="1" a="1"/>
  <c r="W40" i="1" s="1"/>
  <c r="W41" i="1" a="1"/>
  <c r="W41" i="1" s="1"/>
  <c r="Y40" i="1"/>
  <c r="Y41" i="1"/>
  <c r="AD40" i="1"/>
  <c r="AD41" i="1"/>
  <c r="AE40" i="1"/>
  <c r="AE41" i="1"/>
  <c r="AF40" i="1"/>
  <c r="AF41" i="1"/>
  <c r="AG40" i="1"/>
  <c r="AG41" i="1"/>
  <c r="V7" i="1" a="1"/>
  <c r="V7" i="1" s="1"/>
  <c r="V8" i="1" a="1"/>
  <c r="V8" i="1" s="1"/>
  <c r="V9" i="1" a="1"/>
  <c r="V9" i="1" s="1"/>
  <c r="V10" i="1" a="1"/>
  <c r="V10" i="1" s="1"/>
  <c r="V11" i="1" a="1"/>
  <c r="V11" i="1" s="1"/>
  <c r="V12" i="1" a="1"/>
  <c r="V12" i="1" s="1"/>
  <c r="V13" i="1" a="1"/>
  <c r="V13" i="1" s="1"/>
  <c r="V14" i="1" a="1"/>
  <c r="V14" i="1" s="1"/>
  <c r="V15" i="1" a="1"/>
  <c r="V15" i="1" s="1"/>
  <c r="V16" i="1" a="1"/>
  <c r="V16" i="1" s="1"/>
  <c r="V17" i="1" a="1"/>
  <c r="V17" i="1" s="1"/>
  <c r="V18" i="1" a="1"/>
  <c r="V18" i="1" s="1"/>
  <c r="V19" i="1" a="1"/>
  <c r="V19" i="1" s="1"/>
  <c r="V20" i="1" a="1"/>
  <c r="V20" i="1" s="1"/>
  <c r="V21" i="1" a="1"/>
  <c r="V21" i="1" s="1"/>
  <c r="V22" i="1" a="1"/>
  <c r="V22" i="1" s="1"/>
  <c r="V23" i="1" a="1"/>
  <c r="V23" i="1" s="1"/>
  <c r="V24" i="1" a="1"/>
  <c r="V24" i="1" s="1"/>
  <c r="V25" i="1" a="1"/>
  <c r="V25" i="1" s="1"/>
  <c r="S25" i="1" s="1"/>
  <c r="V26" i="1" a="1"/>
  <c r="V26" i="1" s="1"/>
  <c r="S26" i="1" s="1"/>
  <c r="V27" i="1" a="1"/>
  <c r="V27" i="1" s="1"/>
  <c r="V28" i="1" a="1"/>
  <c r="V28" i="1" s="1"/>
  <c r="V29" i="1" a="1"/>
  <c r="V29" i="1" s="1"/>
  <c r="V30" i="1" a="1"/>
  <c r="V30" i="1" s="1"/>
  <c r="V31" i="1" a="1"/>
  <c r="V31" i="1" s="1"/>
  <c r="S31" i="1" s="1"/>
  <c r="V32" i="1" a="1"/>
  <c r="V32" i="1" s="1"/>
  <c r="V33" i="1" a="1"/>
  <c r="V33" i="1" s="1"/>
  <c r="S33" i="1" s="1"/>
  <c r="V34" i="1" a="1"/>
  <c r="V34" i="1" s="1"/>
  <c r="S34" i="1" s="1"/>
  <c r="V35" i="1" a="1"/>
  <c r="V35" i="1" s="1"/>
  <c r="V36" i="1" a="1"/>
  <c r="V36" i="1" s="1"/>
  <c r="V37" i="1" a="1"/>
  <c r="V37" i="1" s="1"/>
  <c r="S37" i="1" s="1"/>
  <c r="V38" i="1" a="1"/>
  <c r="V38" i="1" s="1"/>
  <c r="V39" i="1" a="1"/>
  <c r="V39" i="1" s="1"/>
  <c r="S39" i="1" s="1"/>
  <c r="W7" i="1" a="1"/>
  <c r="W7" i="1" s="1"/>
  <c r="W8" i="1" a="1"/>
  <c r="W8" i="1" s="1"/>
  <c r="W9" i="1" a="1"/>
  <c r="W9" i="1" s="1"/>
  <c r="W10" i="1" a="1"/>
  <c r="W10" i="1" s="1"/>
  <c r="W11" i="1" a="1"/>
  <c r="W11" i="1" s="1"/>
  <c r="W12" i="1" a="1"/>
  <c r="W12" i="1" s="1"/>
  <c r="W13" i="1" a="1"/>
  <c r="W13" i="1" s="1"/>
  <c r="W14" i="1" a="1"/>
  <c r="W14" i="1" s="1"/>
  <c r="W15" i="1" a="1"/>
  <c r="W15" i="1" s="1"/>
  <c r="W16" i="1" a="1"/>
  <c r="W16" i="1" s="1"/>
  <c r="W17" i="1" a="1"/>
  <c r="W17" i="1" s="1"/>
  <c r="W18" i="1" a="1"/>
  <c r="W18" i="1" s="1"/>
  <c r="W19" i="1" a="1"/>
  <c r="W19" i="1" s="1"/>
  <c r="W20" i="1" a="1"/>
  <c r="W20" i="1" s="1"/>
  <c r="W21" i="1" a="1"/>
  <c r="W21" i="1" s="1"/>
  <c r="W22" i="1" a="1"/>
  <c r="W22" i="1" s="1"/>
  <c r="W23" i="1" a="1"/>
  <c r="W23" i="1" s="1"/>
  <c r="W24" i="1" a="1"/>
  <c r="W24" i="1" s="1"/>
  <c r="W25" i="1" a="1"/>
  <c r="W25" i="1" s="1"/>
  <c r="W26" i="1" a="1"/>
  <c r="W26" i="1" s="1"/>
  <c r="W27" i="1" a="1"/>
  <c r="W27" i="1" s="1"/>
  <c r="W28" i="1" a="1"/>
  <c r="W28" i="1" s="1"/>
  <c r="W29" i="1" a="1"/>
  <c r="W29" i="1" s="1"/>
  <c r="W30" i="1" a="1"/>
  <c r="W30" i="1" s="1"/>
  <c r="W31" i="1" a="1"/>
  <c r="W31" i="1" s="1"/>
  <c r="W32" i="1" a="1"/>
  <c r="W32" i="1" s="1"/>
  <c r="W33" i="1" a="1"/>
  <c r="W33" i="1" s="1"/>
  <c r="W34" i="1" a="1"/>
  <c r="W34" i="1" s="1"/>
  <c r="W35" i="1" a="1"/>
  <c r="W35" i="1" s="1"/>
  <c r="W36" i="1" a="1"/>
  <c r="W36" i="1" s="1"/>
  <c r="W37" i="1" a="1"/>
  <c r="W37" i="1" s="1"/>
  <c r="W38" i="1" a="1"/>
  <c r="W38" i="1" s="1"/>
  <c r="W39" i="1" a="1"/>
  <c r="W39" i="1" s="1"/>
  <c r="H2" i="53"/>
  <c r="H3" i="53"/>
  <c r="H4" i="53"/>
  <c r="H5" i="53"/>
  <c r="H6" i="53"/>
  <c r="H7" i="53"/>
  <c r="H8" i="53"/>
  <c r="H9" i="53"/>
  <c r="R23" i="1"/>
  <c r="Y23" i="1"/>
  <c r="Z23" i="1" a="1"/>
  <c r="Z23" i="1" s="1"/>
  <c r="AD23" i="1"/>
  <c r="AE23" i="1"/>
  <c r="AF23" i="1"/>
  <c r="AG23" i="1"/>
  <c r="R24" i="1"/>
  <c r="Y24" i="1"/>
  <c r="Z24" i="1" a="1"/>
  <c r="Z24" i="1" s="1"/>
  <c r="AD24" i="1"/>
  <c r="AE24" i="1"/>
  <c r="AF24" i="1"/>
  <c r="AG24" i="1"/>
  <c r="R17" i="1"/>
  <c r="Y17" i="1"/>
  <c r="AD17" i="1"/>
  <c r="AE17" i="1"/>
  <c r="AF17" i="1"/>
  <c r="AG17" i="1"/>
  <c r="R18" i="1"/>
  <c r="Y18" i="1"/>
  <c r="AD18" i="1"/>
  <c r="AE18" i="1"/>
  <c r="AF18" i="1"/>
  <c r="AG18" i="1"/>
  <c r="R19" i="1"/>
  <c r="Y19" i="1"/>
  <c r="AD19" i="1"/>
  <c r="AE19" i="1"/>
  <c r="AF19" i="1"/>
  <c r="AG19" i="1"/>
  <c r="R20" i="1"/>
  <c r="Y20" i="1"/>
  <c r="AD20" i="1"/>
  <c r="AE20" i="1"/>
  <c r="AF20" i="1"/>
  <c r="AG20" i="1"/>
  <c r="R21" i="1"/>
  <c r="Y21" i="1"/>
  <c r="AD21" i="1"/>
  <c r="AE21" i="1"/>
  <c r="AF21" i="1"/>
  <c r="AG21" i="1"/>
  <c r="R22" i="1"/>
  <c r="Y22" i="1"/>
  <c r="AD22" i="1"/>
  <c r="AE22" i="1"/>
  <c r="AF22" i="1"/>
  <c r="AG22" i="1"/>
  <c r="R25" i="1"/>
  <c r="Y25" i="1"/>
  <c r="Z25" i="1" a="1"/>
  <c r="Z25" i="1" s="1"/>
  <c r="AD25" i="1"/>
  <c r="AE25" i="1"/>
  <c r="AF25" i="1"/>
  <c r="AG25" i="1"/>
  <c r="R26" i="1"/>
  <c r="Y26" i="1"/>
  <c r="AD26" i="1"/>
  <c r="AE26" i="1"/>
  <c r="AF26" i="1"/>
  <c r="AG26" i="1"/>
  <c r="R27" i="1"/>
  <c r="Y27" i="1"/>
  <c r="AD27" i="1"/>
  <c r="AE27" i="1"/>
  <c r="AF27" i="1"/>
  <c r="AG27" i="1"/>
  <c r="J2" i="53" a="1"/>
  <c r="J2" i="53" s="1"/>
  <c r="P15" i="1" a="1"/>
  <c r="P15" i="1" s="1"/>
  <c r="C8" i="49" a="1"/>
  <c r="C8" i="49" s="1"/>
  <c r="C9" i="49" a="1"/>
  <c r="C9" i="49" s="1"/>
  <c r="C10" i="49" a="1"/>
  <c r="C10" i="49" s="1"/>
  <c r="C11" i="49" a="1"/>
  <c r="C11" i="49" s="1"/>
  <c r="C12" i="49" a="1"/>
  <c r="C12" i="49" s="1"/>
  <c r="C13" i="49" a="1"/>
  <c r="C13" i="49" s="1"/>
  <c r="C14" i="49" a="1"/>
  <c r="C14" i="49" s="1"/>
  <c r="C15" i="49" a="1"/>
  <c r="C15" i="49" s="1"/>
  <c r="C16" i="49" a="1"/>
  <c r="C16" i="49" s="1"/>
  <c r="C17" i="49" a="1"/>
  <c r="C17" i="49" s="1"/>
  <c r="C18" i="49" a="1"/>
  <c r="C18" i="49" s="1"/>
  <c r="C19" i="49" a="1"/>
  <c r="C19" i="49" s="1"/>
  <c r="C20" i="49" a="1"/>
  <c r="C20" i="49" s="1"/>
  <c r="C21" i="49" a="1"/>
  <c r="C21" i="49"/>
  <c r="C22" i="49" a="1"/>
  <c r="C22" i="49" s="1"/>
  <c r="C23" i="49" a="1"/>
  <c r="C23" i="49" s="1"/>
  <c r="C24" i="49" a="1"/>
  <c r="C24" i="49" s="1"/>
  <c r="C25" i="49" a="1"/>
  <c r="C25" i="49" s="1"/>
  <c r="C26" i="49" a="1"/>
  <c r="C26" i="49" s="1"/>
  <c r="C27" i="49" a="1"/>
  <c r="C27" i="49" s="1"/>
  <c r="C28" i="49" a="1"/>
  <c r="C28" i="49" s="1"/>
  <c r="C29" i="49" a="1"/>
  <c r="C29" i="49" s="1"/>
  <c r="C30" i="49" a="1"/>
  <c r="C30" i="49" s="1"/>
  <c r="C31" i="49" a="1"/>
  <c r="C31" i="49" s="1"/>
  <c r="C32" i="49" a="1"/>
  <c r="C32" i="49" s="1"/>
  <c r="C33" i="49" a="1"/>
  <c r="C33" i="49" s="1"/>
  <c r="C34" i="49" a="1"/>
  <c r="C34" i="49" s="1"/>
  <c r="C35" i="49" a="1"/>
  <c r="C35" i="49" s="1"/>
  <c r="B8" i="49"/>
  <c r="B9" i="49"/>
  <c r="B10" i="49"/>
  <c r="B11" i="49"/>
  <c r="B12" i="49"/>
  <c r="B13" i="49"/>
  <c r="B14" i="49"/>
  <c r="B15" i="49"/>
  <c r="B16" i="49"/>
  <c r="B17" i="49"/>
  <c r="B18" i="49"/>
  <c r="B19" i="49"/>
  <c r="B20" i="49"/>
  <c r="B21" i="49"/>
  <c r="B22" i="49"/>
  <c r="B23" i="49"/>
  <c r="B24" i="49"/>
  <c r="B25" i="49"/>
  <c r="B26" i="49"/>
  <c r="B27" i="49"/>
  <c r="B28" i="49"/>
  <c r="B29" i="49"/>
  <c r="B30" i="49"/>
  <c r="B31" i="49"/>
  <c r="B32" i="49"/>
  <c r="B33" i="49"/>
  <c r="B34" i="49"/>
  <c r="B35" i="49"/>
  <c r="I2" i="13" a="1"/>
  <c r="I2" i="13" s="1"/>
  <c r="I1" i="13"/>
  <c r="P3" i="13" a="1"/>
  <c r="P3" i="13" s="1"/>
  <c r="P2" i="13" a="1"/>
  <c r="P2" i="13" s="1"/>
  <c r="B5" i="59"/>
  <c r="B2" i="59"/>
  <c r="B3" i="59"/>
  <c r="B4" i="59"/>
  <c r="M2" i="56" a="1"/>
  <c r="M2" i="56" s="1"/>
  <c r="R7" i="1"/>
  <c r="R8" i="1"/>
  <c r="R9" i="1"/>
  <c r="R10" i="1"/>
  <c r="R11" i="1"/>
  <c r="R12" i="1"/>
  <c r="R13" i="1"/>
  <c r="R14" i="1"/>
  <c r="R15" i="1"/>
  <c r="R16" i="1"/>
  <c r="S16" i="1" s="1"/>
  <c r="R28" i="1"/>
  <c r="R29" i="1"/>
  <c r="R30" i="1"/>
  <c r="R31" i="1"/>
  <c r="R32" i="1"/>
  <c r="R33" i="1"/>
  <c r="R34" i="1"/>
  <c r="R35" i="1"/>
  <c r="R36" i="1"/>
  <c r="R37" i="1"/>
  <c r="R38" i="1"/>
  <c r="R39" i="1"/>
  <c r="AG7" i="1"/>
  <c r="AG8" i="1"/>
  <c r="AG9" i="1"/>
  <c r="AG10" i="1"/>
  <c r="AG11" i="1"/>
  <c r="AG12" i="1"/>
  <c r="AG13" i="1"/>
  <c r="AG14" i="1"/>
  <c r="AG15" i="1"/>
  <c r="AG16" i="1"/>
  <c r="AG28" i="1"/>
  <c r="AG29" i="1"/>
  <c r="AG30" i="1"/>
  <c r="AG31" i="1"/>
  <c r="AG32" i="1"/>
  <c r="AG33" i="1"/>
  <c r="AG34" i="1"/>
  <c r="AG35" i="1"/>
  <c r="AG36" i="1"/>
  <c r="AG37" i="1"/>
  <c r="AG38" i="1"/>
  <c r="AG39" i="1"/>
  <c r="Y7" i="1"/>
  <c r="Y8" i="1"/>
  <c r="Y9" i="1"/>
  <c r="Y10" i="1"/>
  <c r="Y11" i="1"/>
  <c r="Y12" i="1"/>
  <c r="Y13" i="1"/>
  <c r="Y14" i="1"/>
  <c r="Y15" i="1"/>
  <c r="Y16" i="1"/>
  <c r="Y28" i="1"/>
  <c r="Y29" i="1"/>
  <c r="Y30" i="1"/>
  <c r="Y31" i="1"/>
  <c r="Y32" i="1"/>
  <c r="Y33" i="1"/>
  <c r="Y34" i="1"/>
  <c r="Y35" i="1"/>
  <c r="Y36" i="1"/>
  <c r="Y37" i="1"/>
  <c r="Y38" i="1"/>
  <c r="Y39" i="1"/>
  <c r="AI14" i="1"/>
  <c r="AI15" i="1"/>
  <c r="AI13" i="1"/>
  <c r="AI11" i="1"/>
  <c r="F2" i="44" a="1"/>
  <c r="F2" i="44" s="1"/>
  <c r="T4" i="47" a="1"/>
  <c r="T4" i="47" s="1"/>
  <c r="T3" i="47" a="1"/>
  <c r="T3" i="47" s="1"/>
  <c r="T2" i="47" a="1"/>
  <c r="T2" i="47" s="1"/>
  <c r="Q2" i="47"/>
  <c r="Q3" i="47"/>
  <c r="Q4" i="47"/>
  <c r="F1" i="44"/>
  <c r="K1" i="44"/>
  <c r="AF7" i="1"/>
  <c r="AF8" i="1"/>
  <c r="AF9" i="1"/>
  <c r="AF10" i="1"/>
  <c r="AF11" i="1"/>
  <c r="AF12" i="1"/>
  <c r="AF13" i="1"/>
  <c r="AF14" i="1"/>
  <c r="AF15" i="1"/>
  <c r="AF16" i="1"/>
  <c r="AF28" i="1"/>
  <c r="AF29" i="1"/>
  <c r="AF30" i="1"/>
  <c r="AF31" i="1"/>
  <c r="AF32" i="1"/>
  <c r="AF33" i="1"/>
  <c r="AF34" i="1"/>
  <c r="AF35" i="1"/>
  <c r="AF36" i="1"/>
  <c r="AF37" i="1"/>
  <c r="AF38" i="1"/>
  <c r="AF39" i="1"/>
  <c r="AE7" i="1"/>
  <c r="AE8" i="1"/>
  <c r="AE9" i="1"/>
  <c r="AE10" i="1"/>
  <c r="AE11" i="1"/>
  <c r="AE12" i="1"/>
  <c r="AE13" i="1"/>
  <c r="AE14" i="1"/>
  <c r="AE15" i="1"/>
  <c r="AE16" i="1"/>
  <c r="AE28" i="1"/>
  <c r="AE29" i="1"/>
  <c r="AE30" i="1"/>
  <c r="AE31" i="1"/>
  <c r="AE32" i="1"/>
  <c r="AE33" i="1"/>
  <c r="AE34" i="1"/>
  <c r="AE35" i="1"/>
  <c r="AE36" i="1"/>
  <c r="AE37" i="1"/>
  <c r="AE38" i="1"/>
  <c r="AE39" i="1"/>
  <c r="AD7" i="1"/>
  <c r="AD8" i="1"/>
  <c r="AD9" i="1"/>
  <c r="AD10" i="1"/>
  <c r="AD11" i="1"/>
  <c r="AD12" i="1"/>
  <c r="AD13" i="1"/>
  <c r="AD14" i="1"/>
  <c r="AD15" i="1"/>
  <c r="AD16" i="1"/>
  <c r="AD28" i="1"/>
  <c r="AD29" i="1"/>
  <c r="AD30" i="1"/>
  <c r="AD31" i="1"/>
  <c r="AD32" i="1"/>
  <c r="AD33" i="1"/>
  <c r="AD34" i="1"/>
  <c r="AD35" i="1"/>
  <c r="AD36" i="1"/>
  <c r="AD37" i="1"/>
  <c r="AD38" i="1"/>
  <c r="AD39" i="1"/>
  <c r="K2" i="44" a="1"/>
  <c r="K2" i="44" s="1"/>
  <c r="M2" i="31" a="1"/>
  <c r="M2" i="31" s="1"/>
  <c r="M1" i="31"/>
  <c r="L1" i="7"/>
  <c r="L2" i="7" a="1"/>
  <c r="L2" i="7" s="1"/>
  <c r="E7" i="49"/>
  <c r="H2" i="41" a="1"/>
  <c r="H2" i="41" s="1"/>
  <c r="H1" i="41"/>
  <c r="I1" i="42"/>
  <c r="S36" i="1" l="1"/>
  <c r="S28" i="1"/>
  <c r="S20" i="1"/>
  <c r="S12" i="1"/>
  <c r="S35" i="1"/>
  <c r="S27" i="1"/>
  <c r="S19" i="1"/>
  <c r="S11" i="1"/>
  <c r="S18" i="1"/>
  <c r="S10" i="1"/>
  <c r="S17" i="1"/>
  <c r="S9" i="1"/>
  <c r="S32" i="1"/>
  <c r="S24" i="1"/>
  <c r="S8" i="1"/>
  <c r="S23" i="1"/>
  <c r="S15" i="1"/>
  <c r="AJ15" i="1" s="1" a="1"/>
  <c r="AJ15" i="1" s="1"/>
  <c r="S7" i="1"/>
  <c r="S38" i="1"/>
  <c r="S30" i="1"/>
  <c r="S22" i="1"/>
  <c r="S14" i="1"/>
  <c r="S29" i="1"/>
  <c r="S21" i="1"/>
  <c r="S13" i="1"/>
  <c r="X27" i="1" a="1"/>
  <c r="X27" i="1" s="1"/>
  <c r="AA27" i="1" s="1" a="1"/>
  <c r="AA27" i="1" s="1"/>
  <c r="X19" i="1" a="1"/>
  <c r="X19" i="1" s="1"/>
  <c r="AA19" i="1" s="1" a="1"/>
  <c r="AA19" i="1" s="1"/>
  <c r="X11" i="1" a="1"/>
  <c r="X11" i="1" s="1"/>
  <c r="AA11" i="1" s="1" a="1"/>
  <c r="AA11" i="1" s="1"/>
  <c r="X26" i="1" a="1"/>
  <c r="X26" i="1" s="1"/>
  <c r="AA26" i="1" s="1" a="1"/>
  <c r="AA26" i="1" s="1"/>
  <c r="X18" i="1" a="1"/>
  <c r="X18" i="1" s="1"/>
  <c r="AA18" i="1" s="1" a="1"/>
  <c r="AA18" i="1" s="1"/>
  <c r="X10" i="1" a="1"/>
  <c r="X10" i="1" s="1"/>
  <c r="AA10" i="1" s="1" a="1"/>
  <c r="AA10" i="1" s="1"/>
  <c r="X41" i="1" a="1"/>
  <c r="X41" i="1" s="1"/>
  <c r="AA41" i="1" s="1" a="1"/>
  <c r="AA41" i="1" s="1"/>
  <c r="X20" i="1" a="1"/>
  <c r="X20" i="1" s="1"/>
  <c r="AA20" i="1" s="1" a="1"/>
  <c r="AA20" i="1" s="1"/>
  <c r="X33" i="1" a="1"/>
  <c r="X33" i="1" s="1"/>
  <c r="AA33" i="1" s="1" a="1"/>
  <c r="AA33" i="1" s="1"/>
  <c r="AA25" i="1" a="1"/>
  <c r="AA25" i="1" s="1"/>
  <c r="X17" i="1" a="1"/>
  <c r="X17" i="1" s="1"/>
  <c r="AA17" i="1" s="1" a="1"/>
  <c r="AA17" i="1" s="1"/>
  <c r="X9" i="1" a="1"/>
  <c r="X9" i="1" s="1"/>
  <c r="AA9" i="1" s="1" a="1"/>
  <c r="AA9" i="1" s="1"/>
  <c r="X40" i="1" a="1"/>
  <c r="X40" i="1" s="1"/>
  <c r="AA40" i="1" s="1" a="1"/>
  <c r="AA40" i="1" s="1"/>
  <c r="X36" i="1" a="1"/>
  <c r="X36" i="1" s="1"/>
  <c r="AA36" i="1" s="1" a="1"/>
  <c r="AA36" i="1" s="1"/>
  <c r="Z36" i="1" a="1"/>
  <c r="Z36" i="1" s="1"/>
  <c r="X32" i="1" a="1"/>
  <c r="X32" i="1" s="1"/>
  <c r="AA32" i="1" s="1" a="1"/>
  <c r="AA32" i="1" s="1"/>
  <c r="AA24" i="1" a="1"/>
  <c r="AA24" i="1" s="1"/>
  <c r="X16" i="1" a="1"/>
  <c r="X16" i="1" s="1"/>
  <c r="AA16" i="1" s="1" a="1"/>
  <c r="AA16" i="1" s="1"/>
  <c r="X8" i="1" a="1"/>
  <c r="X8" i="1" s="1"/>
  <c r="AA8" i="1" s="1" a="1"/>
  <c r="AA8" i="1" s="1"/>
  <c r="X7" i="1" a="1"/>
  <c r="X7" i="1" s="1"/>
  <c r="AA7" i="1" s="1" a="1"/>
  <c r="AA7" i="1" s="1"/>
  <c r="X12" i="1" a="1"/>
  <c r="X12" i="1" s="1"/>
  <c r="AA12" i="1" s="1" a="1"/>
  <c r="AA12" i="1" s="1"/>
  <c r="X39" i="1" a="1"/>
  <c r="X39" i="1" s="1"/>
  <c r="AA39" i="1" s="1" a="1"/>
  <c r="AA39" i="1" s="1"/>
  <c r="AA23" i="1" a="1"/>
  <c r="AA23" i="1" s="1"/>
  <c r="X38" i="1" a="1"/>
  <c r="X38" i="1" s="1"/>
  <c r="AA38" i="1" s="1" a="1"/>
  <c r="AA38" i="1" s="1"/>
  <c r="X30" i="1" a="1"/>
  <c r="X30" i="1" s="1"/>
  <c r="AA30" i="1" s="1" a="1"/>
  <c r="AA30" i="1" s="1"/>
  <c r="X22" i="1" a="1"/>
  <c r="X22" i="1" s="1"/>
  <c r="AA22" i="1" s="1" a="1"/>
  <c r="AA22" i="1" s="1"/>
  <c r="X14" i="1" a="1"/>
  <c r="X14" i="1" s="1"/>
  <c r="AA14" i="1" s="1" a="1"/>
  <c r="AA14" i="1" s="1"/>
  <c r="X28" i="1" a="1"/>
  <c r="X28" i="1" s="1"/>
  <c r="AA28" i="1" s="1" a="1"/>
  <c r="AA28" i="1" s="1"/>
  <c r="X31" i="1" a="1"/>
  <c r="X31" i="1" s="1"/>
  <c r="AA31" i="1" s="1" a="1"/>
  <c r="AA31" i="1" s="1"/>
  <c r="X37" i="1" a="1"/>
  <c r="X37" i="1" s="1"/>
  <c r="AA37" i="1" s="1" a="1"/>
  <c r="AA37" i="1" s="1"/>
  <c r="X29" i="1" a="1"/>
  <c r="X29" i="1" s="1"/>
  <c r="AA29" i="1" s="1" a="1"/>
  <c r="AA29" i="1" s="1"/>
  <c r="X21" i="1" a="1"/>
  <c r="X21" i="1" s="1"/>
  <c r="AA21" i="1" s="1" a="1"/>
  <c r="AA21" i="1" s="1"/>
  <c r="X13" i="1" a="1"/>
  <c r="X13" i="1" s="1"/>
  <c r="AA13" i="1" s="1" a="1"/>
  <c r="AA13" i="1" s="1"/>
  <c r="T35" i="1" a="1"/>
  <c r="T35" i="1" s="1"/>
  <c r="X35" i="1" a="1"/>
  <c r="X35" i="1" s="1"/>
  <c r="AA35" i="1" s="1" a="1"/>
  <c r="AA35" i="1" s="1"/>
  <c r="Z34" i="1" a="1"/>
  <c r="Z34" i="1" s="1"/>
  <c r="X34" i="1" a="1"/>
  <c r="X34" i="1" s="1"/>
  <c r="AA34" i="1" s="1" a="1"/>
  <c r="AA34" i="1" s="1"/>
  <c r="T15" i="1" a="1"/>
  <c r="T15" i="1" s="1"/>
  <c r="X15" i="1" a="1"/>
  <c r="X15" i="1" s="1"/>
  <c r="AA15" i="1" s="1" a="1"/>
  <c r="AA15" i="1" s="1"/>
  <c r="T25" i="1" a="1"/>
  <c r="T25" i="1" s="1"/>
  <c r="T24" i="1" a="1"/>
  <c r="T24" i="1" s="1"/>
  <c r="T23" i="1" a="1"/>
  <c r="T23" i="1" s="1"/>
  <c r="AB32" i="1" a="1"/>
  <c r="AB32" i="1" s="1"/>
  <c r="AB16" i="1" a="1"/>
  <c r="AB16" i="1" s="1"/>
  <c r="AB39" i="1" a="1"/>
  <c r="AB39" i="1" s="1"/>
  <c r="AB31" i="1" a="1"/>
  <c r="AB31" i="1" s="1"/>
  <c r="AB29" i="1" a="1"/>
  <c r="AB29" i="1" s="1"/>
  <c r="AB11" i="1" a="1"/>
  <c r="AB11" i="1" s="1"/>
  <c r="T33" i="1" a="1"/>
  <c r="T33" i="1" s="1"/>
  <c r="T9" i="1" a="1"/>
  <c r="T9" i="1" s="1"/>
  <c r="AB40" i="1" a="1"/>
  <c r="AB40" i="1" s="1"/>
  <c r="AB8" i="1" a="1"/>
  <c r="AB8" i="1" s="1"/>
  <c r="AB7" i="1" a="1"/>
  <c r="AB7" i="1" s="1"/>
  <c r="AB13" i="1" a="1"/>
  <c r="AB13" i="1" s="1"/>
  <c r="U10" i="1" a="1"/>
  <c r="U10" i="1" s="1"/>
  <c r="AB35" i="1" a="1"/>
  <c r="AB35" i="1" s="1"/>
  <c r="AB27" i="1" a="1"/>
  <c r="AB27" i="1" s="1"/>
  <c r="AB19" i="1" a="1"/>
  <c r="AB19" i="1" s="1"/>
  <c r="U38" i="1" a="1"/>
  <c r="U38" i="1" s="1"/>
  <c r="U30" i="1" a="1"/>
  <c r="U30" i="1" s="1"/>
  <c r="U22" i="1" a="1"/>
  <c r="U22" i="1" s="1"/>
  <c r="U14" i="1" a="1"/>
  <c r="U14" i="1" s="1"/>
  <c r="T37" i="1" a="1"/>
  <c r="T37" i="1" s="1"/>
  <c r="AB34" i="1" a="1"/>
  <c r="AB34" i="1" s="1"/>
  <c r="AB26" i="1" a="1"/>
  <c r="AB26" i="1" s="1"/>
  <c r="AB18" i="1" a="1"/>
  <c r="AB18" i="1" s="1"/>
  <c r="AB10" i="1" a="1"/>
  <c r="AB10" i="1" s="1"/>
  <c r="U37" i="1" a="1"/>
  <c r="U37" i="1" s="1"/>
  <c r="U29" i="1" a="1"/>
  <c r="U29" i="1" s="1"/>
  <c r="U21" i="1" a="1"/>
  <c r="U21" i="1" s="1"/>
  <c r="U13" i="1" a="1"/>
  <c r="U13" i="1" s="1"/>
  <c r="T36" i="1" a="1"/>
  <c r="T36" i="1" s="1"/>
  <c r="AB41" i="1" a="1"/>
  <c r="AB41" i="1" s="1"/>
  <c r="AB33" i="1" a="1"/>
  <c r="AB33" i="1" s="1"/>
  <c r="AB25" i="1" a="1"/>
  <c r="AB25" i="1" s="1"/>
  <c r="AB17" i="1" a="1"/>
  <c r="AB17" i="1" s="1"/>
  <c r="AB9" i="1" a="1"/>
  <c r="AB9" i="1" s="1"/>
  <c r="U36" i="1" a="1"/>
  <c r="U36" i="1" s="1"/>
  <c r="U28" i="1" a="1"/>
  <c r="U28" i="1" s="1"/>
  <c r="U20" i="1" a="1"/>
  <c r="U20" i="1" s="1"/>
  <c r="U12" i="1" a="1"/>
  <c r="U12" i="1" s="1"/>
  <c r="T11" i="1" a="1"/>
  <c r="T11" i="1" s="1"/>
  <c r="AB24" i="1" a="1"/>
  <c r="AB24" i="1" s="1"/>
  <c r="U35" i="1" a="1"/>
  <c r="U35" i="1" s="1"/>
  <c r="U27" i="1" a="1"/>
  <c r="U27" i="1" s="1"/>
  <c r="U19" i="1" a="1"/>
  <c r="U19" i="1" s="1"/>
  <c r="U11" i="1" a="1"/>
  <c r="U11" i="1" s="1"/>
  <c r="AB23" i="1" a="1"/>
  <c r="AB23" i="1" s="1"/>
  <c r="AB15" i="1" a="1"/>
  <c r="AB15" i="1" s="1"/>
  <c r="U34" i="1" a="1"/>
  <c r="U34" i="1" s="1"/>
  <c r="U26" i="1" a="1"/>
  <c r="U26" i="1" s="1"/>
  <c r="U18" i="1" a="1"/>
  <c r="U18" i="1" s="1"/>
  <c r="AB38" i="1" a="1"/>
  <c r="AB38" i="1" s="1"/>
  <c r="AB30" i="1" a="1"/>
  <c r="AB30" i="1" s="1"/>
  <c r="AB22" i="1" a="1"/>
  <c r="AB22" i="1" s="1"/>
  <c r="AB14" i="1" a="1"/>
  <c r="AB14" i="1" s="1"/>
  <c r="U41" i="1" a="1"/>
  <c r="U41" i="1" s="1"/>
  <c r="U33" i="1" a="1"/>
  <c r="U33" i="1" s="1"/>
  <c r="U25" i="1" a="1"/>
  <c r="U25" i="1" s="1"/>
  <c r="U17" i="1" a="1"/>
  <c r="U17" i="1" s="1"/>
  <c r="U9" i="1" a="1"/>
  <c r="U9" i="1" s="1"/>
  <c r="T32" i="1" a="1"/>
  <c r="T32" i="1" s="1"/>
  <c r="P16" i="1" a="1"/>
  <c r="P16" i="1" s="1"/>
  <c r="T8" i="1" a="1"/>
  <c r="T8" i="1" s="1"/>
  <c r="AB37" i="1" a="1"/>
  <c r="AB37" i="1" s="1"/>
  <c r="AB21" i="1" a="1"/>
  <c r="AB21" i="1" s="1"/>
  <c r="U40" i="1" a="1"/>
  <c r="U40" i="1" s="1"/>
  <c r="U32" i="1" a="1"/>
  <c r="U32" i="1" s="1"/>
  <c r="U24" i="1" a="1"/>
  <c r="U24" i="1" s="1"/>
  <c r="U16" i="1" a="1"/>
  <c r="U16" i="1" s="1"/>
  <c r="U8" i="1" a="1"/>
  <c r="U8" i="1" s="1"/>
  <c r="T39" i="1" a="1"/>
  <c r="T39" i="1" s="1"/>
  <c r="T31" i="1" a="1"/>
  <c r="T31" i="1" s="1"/>
  <c r="T7" i="1" a="1"/>
  <c r="T7" i="1" s="1"/>
  <c r="AB36" i="1" a="1"/>
  <c r="AB36" i="1" s="1"/>
  <c r="AB28" i="1" a="1"/>
  <c r="AB28" i="1" s="1"/>
  <c r="AB20" i="1" a="1"/>
  <c r="AB20" i="1" s="1"/>
  <c r="AB12" i="1" a="1"/>
  <c r="AB12" i="1" s="1"/>
  <c r="U39" i="1" a="1"/>
  <c r="U39" i="1" s="1"/>
  <c r="U31" i="1" a="1"/>
  <c r="U31" i="1" s="1"/>
  <c r="U23" i="1" a="1"/>
  <c r="U23" i="1" s="1"/>
  <c r="U15" i="1" a="1"/>
  <c r="U15" i="1" s="1"/>
  <c r="U7" i="1" a="1"/>
  <c r="U7" i="1" s="1"/>
  <c r="Z38" i="1" a="1"/>
  <c r="Z38" i="1" s="1"/>
  <c r="Z37" i="1" a="1"/>
  <c r="Z37" i="1" s="1"/>
  <c r="Z41" i="1" a="1"/>
  <c r="Z41" i="1" s="1"/>
  <c r="AC41" i="1" a="1"/>
  <c r="AC41" i="1" s="1"/>
  <c r="P41" i="1" a="1"/>
  <c r="P41" i="1" s="1"/>
  <c r="T41" i="1" a="1"/>
  <c r="T41" i="1" s="1"/>
  <c r="P40" i="1" a="1"/>
  <c r="P40" i="1" s="1"/>
  <c r="T40" i="1" a="1"/>
  <c r="T40" i="1" s="1"/>
  <c r="Z40" i="1" a="1"/>
  <c r="Z40" i="1" s="1"/>
  <c r="AC40" i="1" a="1"/>
  <c r="AC40" i="1" s="1"/>
  <c r="Z39" i="1" a="1"/>
  <c r="Z39" i="1" s="1"/>
  <c r="T38" i="1" a="1"/>
  <c r="T38" i="1" s="1"/>
  <c r="T30" i="1" a="1"/>
  <c r="T30" i="1" s="1"/>
  <c r="T22" i="1" a="1"/>
  <c r="T22" i="1" s="1"/>
  <c r="T14" i="1" a="1"/>
  <c r="T14" i="1" s="1"/>
  <c r="T29" i="1" a="1"/>
  <c r="T29" i="1" s="1"/>
  <c r="Z21" i="1" a="1"/>
  <c r="Z21" i="1" s="1"/>
  <c r="T21" i="1" a="1"/>
  <c r="T21" i="1" s="1"/>
  <c r="T13" i="1" a="1"/>
  <c r="T13" i="1" s="1"/>
  <c r="Z17" i="1" a="1"/>
  <c r="Z17" i="1" s="1"/>
  <c r="T17" i="1" a="1"/>
  <c r="T17" i="1" s="1"/>
  <c r="T28" i="1" a="1"/>
  <c r="T28" i="1" s="1"/>
  <c r="T20" i="1" a="1"/>
  <c r="T20" i="1" s="1"/>
  <c r="T12" i="1" a="1"/>
  <c r="T12" i="1" s="1"/>
  <c r="T27" i="1" a="1"/>
  <c r="T27" i="1" s="1"/>
  <c r="T19" i="1" a="1"/>
  <c r="T19" i="1" s="1"/>
  <c r="T34" i="1" a="1"/>
  <c r="T34" i="1" s="1"/>
  <c r="T26" i="1" a="1"/>
  <c r="T26" i="1" s="1"/>
  <c r="T18" i="1" a="1"/>
  <c r="T18" i="1" s="1"/>
  <c r="T10" i="1" a="1"/>
  <c r="T10" i="1" s="1"/>
  <c r="T16" i="1" a="1"/>
  <c r="T16" i="1" s="1"/>
  <c r="Z19" i="1" a="1"/>
  <c r="Z19" i="1" s="1"/>
  <c r="Z20" i="1" a="1"/>
  <c r="Z20" i="1" s="1"/>
  <c r="Z22" i="1" a="1"/>
  <c r="Z22" i="1" s="1"/>
  <c r="Z18" i="1" a="1"/>
  <c r="Z18" i="1" s="1"/>
  <c r="P23" i="1" a="1"/>
  <c r="P23" i="1" s="1"/>
  <c r="AC23" i="1" a="1"/>
  <c r="AC23" i="1" s="1"/>
  <c r="P24" i="1" a="1"/>
  <c r="P24" i="1" s="1"/>
  <c r="AC24" i="1" a="1"/>
  <c r="AC24" i="1" s="1"/>
  <c r="P18" i="1" a="1"/>
  <c r="P18" i="1" s="1"/>
  <c r="P17" i="1" a="1"/>
  <c r="P17" i="1" s="1"/>
  <c r="AC17" i="1" a="1"/>
  <c r="AC17" i="1" s="1"/>
  <c r="AC18" i="1" a="1"/>
  <c r="AC18" i="1" s="1"/>
  <c r="AC25" i="1" a="1"/>
  <c r="AC25" i="1" s="1"/>
  <c r="P19" i="1" a="1"/>
  <c r="P19" i="1" s="1"/>
  <c r="AC19" i="1" a="1"/>
  <c r="AC19" i="1" s="1"/>
  <c r="P20" i="1" a="1"/>
  <c r="P20" i="1" s="1"/>
  <c r="AC20" i="1" a="1"/>
  <c r="AC20" i="1" s="1"/>
  <c r="P26" i="1" a="1"/>
  <c r="P26" i="1" s="1"/>
  <c r="Z26" i="1" a="1"/>
  <c r="Z26" i="1" s="1"/>
  <c r="AC26" i="1" a="1"/>
  <c r="AC26" i="1" s="1"/>
  <c r="AC22" i="1" a="1"/>
  <c r="AC22" i="1" s="1"/>
  <c r="P22" i="1" a="1"/>
  <c r="P22" i="1" s="1"/>
  <c r="Z27" i="1" a="1"/>
  <c r="Z27" i="1" s="1"/>
  <c r="P27" i="1" a="1"/>
  <c r="P27" i="1" s="1"/>
  <c r="AC27" i="1" a="1"/>
  <c r="AC27" i="1" s="1"/>
  <c r="P21" i="1" a="1"/>
  <c r="P21" i="1" s="1"/>
  <c r="AC21" i="1" a="1"/>
  <c r="AC21" i="1" s="1"/>
  <c r="P25" i="1" a="1"/>
  <c r="P25" i="1" s="1"/>
  <c r="AC37" i="1" a="1"/>
  <c r="AC37" i="1" s="1"/>
  <c r="AC15" i="1" a="1"/>
  <c r="AC15" i="1" s="1"/>
  <c r="P7" i="1" a="1"/>
  <c r="P7" i="1" s="1"/>
  <c r="P36" i="1" a="1"/>
  <c r="P36" i="1" s="1"/>
  <c r="E8" i="49" a="1"/>
  <c r="E8" i="49" s="1"/>
  <c r="AC36" i="1" a="1"/>
  <c r="AC36" i="1" s="1"/>
  <c r="AC28" i="1" a="1"/>
  <c r="AC28" i="1" s="1"/>
  <c r="AC13" i="1" a="1"/>
  <c r="AC13" i="1" s="1"/>
  <c r="P35" i="1" a="1"/>
  <c r="P35" i="1" s="1"/>
  <c r="P28" i="1" a="1"/>
  <c r="P28" i="1" s="1"/>
  <c r="P14" i="1" a="1"/>
  <c r="P14" i="1" s="1"/>
  <c r="AC35" i="1" a="1"/>
  <c r="AC35" i="1" s="1"/>
  <c r="AC12" i="1" a="1"/>
  <c r="AC12" i="1" s="1"/>
  <c r="P34" i="1" a="1"/>
  <c r="P34" i="1" s="1"/>
  <c r="P13" i="1" a="1"/>
  <c r="P13" i="1" s="1"/>
  <c r="AC34" i="1" a="1"/>
  <c r="AC34" i="1" s="1"/>
  <c r="AC11" i="1" a="1"/>
  <c r="AC11" i="1" s="1"/>
  <c r="P33" i="1" a="1"/>
  <c r="P33" i="1" s="1"/>
  <c r="P12" i="1" a="1"/>
  <c r="P12" i="1" s="1"/>
  <c r="AC33" i="1" a="1"/>
  <c r="AC33" i="1" s="1"/>
  <c r="AC10" i="1" a="1"/>
  <c r="AC10" i="1" s="1"/>
  <c r="P11" i="1" a="1"/>
  <c r="P11" i="1" s="1"/>
  <c r="AC32" i="1" a="1"/>
  <c r="AC32" i="1" s="1"/>
  <c r="AC9" i="1" a="1"/>
  <c r="AC9" i="1" s="1"/>
  <c r="P39" i="1" a="1"/>
  <c r="P39" i="1" s="1"/>
  <c r="P32" i="1" a="1"/>
  <c r="P32" i="1" s="1"/>
  <c r="P10" i="1" a="1"/>
  <c r="P10" i="1" s="1"/>
  <c r="AC39" i="1" a="1"/>
  <c r="AC39" i="1" s="1"/>
  <c r="AC31" i="1" a="1"/>
  <c r="AC31" i="1" s="1"/>
  <c r="AC8" i="1" a="1"/>
  <c r="AC8" i="1" s="1"/>
  <c r="P38" i="1" a="1"/>
  <c r="P38" i="1" s="1"/>
  <c r="P31" i="1" a="1"/>
  <c r="P31" i="1" s="1"/>
  <c r="P9" i="1" a="1"/>
  <c r="P9" i="1" s="1"/>
  <c r="AC38" i="1" a="1"/>
  <c r="AC38" i="1" s="1"/>
  <c r="AC30" i="1" a="1"/>
  <c r="AC30" i="1" s="1"/>
  <c r="AC16" i="1" a="1"/>
  <c r="AC16" i="1" s="1"/>
  <c r="AC7" i="1" a="1"/>
  <c r="AC7" i="1" s="1"/>
  <c r="P37" i="1" a="1"/>
  <c r="P37" i="1" s="1"/>
  <c r="P30" i="1" a="1"/>
  <c r="P30" i="1" s="1"/>
  <c r="P8" i="1" a="1"/>
  <c r="P8" i="1" s="1"/>
  <c r="AC29" i="1" a="1"/>
  <c r="AC29" i="1" s="1"/>
  <c r="P29" i="1" a="1"/>
  <c r="P29" i="1" s="1"/>
  <c r="AC14" i="1" a="1"/>
  <c r="AC14" i="1" s="1"/>
  <c r="Z12" i="1" a="1"/>
  <c r="Z12" i="1" s="1"/>
  <c r="Z33" i="1" a="1"/>
  <c r="Z33" i="1" s="1"/>
  <c r="Z13" i="1" a="1"/>
  <c r="Z13" i="1" s="1"/>
  <c r="Z32" i="1" a="1"/>
  <c r="Z32" i="1" s="1"/>
  <c r="Z11" i="1" a="1"/>
  <c r="Z11" i="1" s="1"/>
  <c r="Z31" i="1" a="1"/>
  <c r="Z31" i="1" s="1"/>
  <c r="Z10" i="1" a="1"/>
  <c r="Z10" i="1" s="1"/>
  <c r="Z30" i="1" a="1"/>
  <c r="Z30" i="1" s="1"/>
  <c r="Z16" i="1" a="1"/>
  <c r="Z16" i="1" s="1"/>
  <c r="Z9" i="1" a="1"/>
  <c r="Z9" i="1" s="1"/>
  <c r="Z29" i="1" a="1"/>
  <c r="Z29" i="1" s="1"/>
  <c r="Z15" i="1" a="1"/>
  <c r="Z15" i="1" s="1"/>
  <c r="Z8" i="1" a="1"/>
  <c r="Z8" i="1" s="1"/>
  <c r="Z35" i="1" a="1"/>
  <c r="Z35" i="1" s="1"/>
  <c r="Z28" i="1" a="1"/>
  <c r="Z28" i="1" s="1"/>
  <c r="Z14" i="1" a="1"/>
  <c r="Z14" i="1" s="1"/>
  <c r="Z7" i="1" a="1"/>
  <c r="Z7" i="1" s="1"/>
  <c r="M2" i="50" a="1"/>
  <c r="M2" i="50" s="1"/>
  <c r="M4" i="50" a="1"/>
  <c r="M4" i="50" s="1"/>
  <c r="M3" i="50" a="1"/>
  <c r="M3" i="50" s="1"/>
  <c r="AJ16" i="1" l="1" a="1"/>
  <c r="AJ16" i="1" s="1"/>
  <c r="AJ39" i="1" l="1" a="1"/>
  <c r="AJ39" i="1" s="1"/>
  <c r="AJ37" i="1" a="1"/>
  <c r="AJ37" i="1" s="1"/>
  <c r="AJ36" i="1" a="1"/>
  <c r="AJ36" i="1" s="1"/>
  <c r="AJ7" i="1" a="1"/>
  <c r="AJ7" i="1" s="1"/>
  <c r="AJ41" i="1" a="1"/>
  <c r="AJ41" i="1" s="1"/>
  <c r="AJ27" i="1" a="1"/>
  <c r="AJ27" i="1" s="1"/>
  <c r="AJ40" i="1" a="1"/>
  <c r="AJ40" i="1" s="1"/>
  <c r="AJ34" i="1" a="1"/>
  <c r="AJ34" i="1" s="1"/>
  <c r="AJ19" i="1" a="1"/>
  <c r="AJ19" i="1" s="1"/>
  <c r="AJ9" i="1" a="1"/>
  <c r="AJ9" i="1" s="1"/>
  <c r="AJ28" i="1" a="1"/>
  <c r="AJ28" i="1" s="1"/>
  <c r="AJ8" i="1" a="1"/>
  <c r="AJ8" i="1" s="1"/>
  <c r="AJ26" i="1" a="1"/>
  <c r="AJ26" i="1" s="1"/>
  <c r="AJ25" i="1" a="1"/>
  <c r="AJ25" i="1" s="1"/>
  <c r="AJ23" i="1" a="1"/>
  <c r="AJ23" i="1" s="1"/>
  <c r="AJ33" i="1" a="1"/>
  <c r="AJ33" i="1" s="1"/>
  <c r="AJ32" i="1" a="1"/>
  <c r="AJ32" i="1" s="1"/>
  <c r="AJ10" i="1" a="1"/>
  <c r="AJ10" i="1" s="1"/>
  <c r="AJ38" i="1" a="1"/>
  <c r="AJ38" i="1" s="1"/>
  <c r="AJ35" i="1" a="1"/>
  <c r="AJ35" i="1" s="1"/>
  <c r="AJ20" i="1" a="1"/>
  <c r="AJ20" i="1" s="1"/>
  <c r="AJ30" i="1" a="1"/>
  <c r="AJ30" i="1" s="1"/>
  <c r="AJ18" i="1" a="1"/>
  <c r="AJ18" i="1" s="1"/>
  <c r="AJ21" i="1" a="1"/>
  <c r="AJ21" i="1" s="1"/>
  <c r="AJ22" i="1" a="1"/>
  <c r="AJ22" i="1" s="1"/>
  <c r="AJ12" i="1" a="1"/>
  <c r="AJ12" i="1" s="1"/>
  <c r="AJ11" i="1" a="1"/>
  <c r="AJ11" i="1" s="1"/>
  <c r="AJ24" i="1" a="1"/>
  <c r="AJ24" i="1" s="1"/>
  <c r="AJ14" i="1" a="1"/>
  <c r="AJ14" i="1" s="1"/>
  <c r="AJ31" i="1" a="1"/>
  <c r="AJ31" i="1" s="1"/>
  <c r="AJ29" i="1" a="1"/>
  <c r="AJ29" i="1" s="1"/>
  <c r="AJ17" i="1" a="1"/>
  <c r="AJ17" i="1" s="1"/>
  <c r="AJ13" i="1" a="1"/>
  <c r="AJ13" i="1" s="1"/>
  <c r="M5" i="50" l="1" a="1"/>
  <c r="M5"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K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集群节点数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2925D564-DB16-49F3-B609-00F8965CCA44}" keepAlive="1" name="查询 - _cdb基础选项表" description="与工作簿中“_cdb基础选项表”查询的连接。" type="5" refreshedVersion="7" background="1" saveData="1">
    <dbPr connection="Provider=Microsoft.Mashup.OleDb.1;Data Source=$Workbook$;Location=_cdb基础选项表;Extended Properties=&quot;&quot;" command="SELECT * FROM [_cdb基础选项表]"/>
  </connection>
  <connection id="5" xr16:uid="{E0651DE6-51E9-4499-BEDF-FB91529EC853}" keepAlive="1" name="查询 - _crs配置表" description="与工作簿中“_crs配置表”查询的连接。" type="5" refreshedVersion="7" background="1" saveData="1">
    <dbPr connection="Provider=Microsoft.Mashup.OleDb.1;Data Source=$Workbook$;Location=_crs配置表;Extended Properties=&quot;&quot;" command="SELECT * FROM [_crs配置表]"/>
  </connection>
  <connection id="6"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7" xr16:uid="{2ECDFB88-9D6A-4E79-8F0B-19CD9F2167D8}" keepAlive="1" name="查询 - _emr基础选项表" description="与工作簿中“_emr基础选项表”查询的连接。" type="5" refreshedVersion="7" background="1" saveData="1">
    <dbPr connection="Provider=Microsoft.Mashup.OleDb.1;Data Source=$Workbook$;Location=_emr基础选项表;Extended Properties=&quot;&quot;" command="SELECT * FROM [_emr基础选项表]"/>
  </connection>
  <connection id="8" xr16:uid="{F5DBD7BB-E788-4C3E-828C-BDC606278085}" keepAlive="1" name="查询 - _nat_选规格" description="与工作簿中“_nat_选规格”查询的连接。" type="5" refreshedVersion="7" background="1" saveData="1">
    <dbPr connection="Provider=Microsoft.Mashup.OleDb.1;Data Source=$Workbook$;Location=_nat_选规格;Extended Properties=&quot;&quot;" command="SELECT * FROM [_nat_选规格]"/>
  </connection>
  <connection id="9"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10" xr16:uid="{9CE6D92F-0863-4AF9-8178-139E54C6292B}" keepAlive="1" name="查询 - all2" description="与工作簿中“all2”查询的连接。" type="5" refreshedVersion="7" background="1" saveData="1">
    <dbPr connection="Provider=Microsoft.Mashup.OleDb.1;Data Source=$Workbook$;Location=all2;Extended Properties=&quot;&quot;" command="SELECT * FROM [all2]"/>
  </connection>
  <connection id="11"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12" xr16:uid="{19228E12-5ECF-416D-A3B4-DDB853E36BE9}" keepAlive="1" name="查询 - cdb存储" description="与工作簿中“cdb存储”查询的连接。" type="5" refreshedVersion="7" background="1" saveData="1">
    <dbPr connection="Provider=Microsoft.Mashup.OleDb.1;Data Source=$Workbook$;Location=cdb存储;Extended Properties=&quot;&quot;" command="SELECT * FROM [cdb存储]"/>
  </connection>
  <connection id="13" xr16:uid="{00000000-0015-0000-FFFF-FFFF09000000}" keepAlive="1" name="查询 - crs" description="与工作簿中“crs”查询的连接。" type="5" refreshedVersion="7" background="1" saveData="1">
    <dbPr connection="Provider=Microsoft.Mashup.OleDb.1;Data Source=$Workbook$;Location=crs;Extended Properties=&quot;&quot;" command="SELECT * FROM [crs]"/>
  </connection>
  <connection id="14" xr16:uid="{00000000-0015-0000-FFFF-FFFF0A000000}" keepAlive="1" name="查询 - cvm(1)" description="与工作簿中“cvm”查询的连接。" type="5" refreshedVersion="7" background="1" saveData="1">
    <dbPr connection="Provider=Microsoft.Mashup.OleDb.1;Data Source=$Workbook$;Location=cvm;Extended Properties=&quot;&quot;" command="SELECT * FROM [cvm]"/>
  </connection>
  <connection id="15" xr16:uid="{49681652-CBAC-4858-971E-FD3C036796FA}" keepAlive="1" name="查询 - emr" description="与工作簿中“emr”查询的连接。" type="5" refreshedVersion="7" background="1" saveData="1">
    <dbPr connection="Provider=Microsoft.Mashup.OleDb.1;Data Source=$Workbook$;Location=emr;Extended Properties=&quot;&quot;" command="SELECT * FROM [emr]"/>
  </connection>
  <connection id="16" xr16:uid="{00000000-0015-0000-FFFF-FFFF12000000}" keepAlive="1" name="查询 - nat" description="与工作簿中“nat”查询的连接。" type="5" refreshedVersion="7" background="1" saveData="1">
    <dbPr connection="Provider=Microsoft.Mashup.OleDb.1;Data Source=$Workbook$;Location=nat;Extended Properties=&quot;&quot;" command="SELECT * FROM [nat]"/>
  </connection>
  <connection id="17"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18" xr16:uid="{00000000-0015-0000-FFFF-FFFF14000000}" keepAlive="1" name="查询 - vpn(1)" description="与工作簿中“vpn”查询的连接。" type="5" refreshedVersion="7" background="1" saveData="1">
    <dbPr connection="Provider=Microsoft.Mashup.OleDb.1;Data Source=$Workbook$;Location=vpn;Extended Properties=&quot;&quot;" command="SELECT * FROM [vpn]"/>
  </connection>
  <connection id="19"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20"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21" xr16:uid="{3C75D88D-92B9-48CF-8131-09958B80DC5C}" keepAlive="1" name="查询 - 价格表" description="与工作簿中“价格表”查询的连接。" type="5" refreshedVersion="7" background="1" saveData="1">
    <dbPr connection="Provider=Microsoft.Mashup.OleDb.1;Data Source=$Workbook$;Location=价格表;Extended Properties=&quot;&quot;" command="SELECT * FROM [价格表]"/>
  </connection>
  <connection id="22"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23" xr16:uid="{F07D13E1-38D9-4964-895B-74F4350A5FEC}"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24" xr16:uid="{F9FD5884-5759-47D5-9EEA-FBCC06BDE439}"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25" xr16:uid="{7B213662-18C0-4FAA-B154-268566CE6BAD}"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45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futureMetadata>
  <cellMetadata count="1">
    <bk>
      <rc t="1" v="0"/>
    </bk>
  </cellMetadata>
  <valueMetadata count="1456">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valueMetadata>
</metadata>
</file>

<file path=xl/sharedStrings.xml><?xml version="1.0" encoding="utf-8"?>
<sst xmlns="http://schemas.openxmlformats.org/spreadsheetml/2006/main" count="24671" uniqueCount="3848">
  <si>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</si>
  <si>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</si>
  <si>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</si>
  <si>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</si>
  <si>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</si>
  <si>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</si>
  <si>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</si>
  <si>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</si>
  <si>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</si>
  <si>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</si>
  <si>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</si>
  <si>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</si>
  <si>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业务属性</t>
    <phoneticPr fontId="1" type="noConversion"/>
  </si>
  <si>
    <t>核</t>
  </si>
  <si>
    <t>GB</t>
    <phoneticPr fontId="1" type="noConversion"/>
  </si>
  <si>
    <t>GB</t>
  </si>
  <si>
    <t>array</t>
  </si>
  <si>
    <t>项目</t>
    <phoneticPr fontId="1" type="noConversion"/>
  </si>
  <si>
    <t>模块</t>
    <phoneticPr fontId="1" type="noConversion"/>
  </si>
  <si>
    <t>选择产品</t>
    <phoneticPr fontId="1" type="noConversion"/>
  </si>
  <si>
    <t>数量</t>
    <phoneticPr fontId="1" type="noConversion"/>
  </si>
  <si>
    <t>折扣率</t>
  </si>
  <si>
    <t>产品标识</t>
    <phoneticPr fontId="1" type="noConversion"/>
  </si>
  <si>
    <t>微服务</t>
  </si>
  <si>
    <t>计算→ 云服务器→ CVM</t>
  </si>
  <si>
    <t>数据库</t>
    <phoneticPr fontId="1" type="noConversion"/>
  </si>
  <si>
    <t>数据库→ 云数据库 MySQL→ CDB</t>
  </si>
  <si>
    <t>8核32000MB内存</t>
  </si>
  <si>
    <t>数据库→ 云数据库 Redis→ CRS</t>
  </si>
  <si>
    <t>内存版（标准架构）</t>
  </si>
  <si>
    <t>边界网关</t>
  </si>
  <si>
    <t>网络与CDN→ 负载均衡→ CLB</t>
  </si>
  <si>
    <t>网络与CDN→ VPN 连接→ VPN</t>
  </si>
  <si>
    <t>20Mbps</t>
  </si>
  <si>
    <t>网络与CDN→ NAT 网关→ NAT</t>
  </si>
  <si>
    <t>中型（最大 300 万连接数）</t>
  </si>
  <si>
    <t>网络与CDN→ 专线接入-高速上云→ DC/CAS</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</si>
  <si>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</si>
  <si>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</si>
  <si>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</si>
  <si>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</si>
  <si>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</si>
  <si>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</si>
  <si>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</si>
  <si>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</si>
  <si>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</si>
  <si>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</si>
  <si>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</si>
  <si>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</si>
  <si>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</si>
  <si>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</si>
  <si>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</si>
  <si>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</si>
  <si>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</si>
  <si>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</si>
  <si>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</si>
  <si>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</si>
  <si>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</si>
  <si>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</si>
  <si>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</si>
  <si>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</si>
  <si>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</si>
  <si>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</si>
  <si>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</si>
  <si>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</si>
  <si>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</si>
  <si>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</si>
  <si>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</si>
  <si>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</si>
  <si>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</si>
  <si>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</si>
  <si>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</si>
  <si>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</si>
  <si>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</si>
  <si>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</si>
  <si>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</si>
  <si>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</si>
  <si>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</si>
  <si>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</si>
  <si>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</si>
  <si>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</si>
  <si>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</si>
  <si>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</si>
  <si>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</si>
  <si>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</si>
  <si>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</si>
  <si>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</si>
  <si>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</si>
  <si>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</si>
  <si>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</si>
  <si>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</si>
  <si>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</si>
  <si>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</si>
  <si>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</si>
  <si>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</si>
  <si>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</si>
  <si>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</si>
  <si>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</si>
  <si>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</si>
  <si>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</si>
  <si>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</si>
  <si>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</si>
  <si>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</si>
  <si>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</si>
  <si>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</si>
  <si>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</si>
  <si>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</si>
  <si>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</si>
  <si>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</si>
  <si>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</si>
  <si>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</si>
  <si>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</si>
  <si>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</si>
  <si>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</si>
  <si>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</si>
  <si>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</si>
  <si>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</si>
  <si>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</si>
  <si>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</si>
  <si>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</si>
  <si>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</si>
  <si>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</si>
  <si>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</si>
  <si>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</si>
  <si>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</si>
  <si>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</si>
  <si>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</si>
  <si>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</si>
  <si>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</si>
  <si>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</si>
  <si>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</si>
  <si>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</si>
  <si>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</si>
  <si>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</si>
  <si>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</si>
  <si>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</si>
  <si>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</si>
  <si>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</si>
  <si>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</si>
  <si>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</si>
  <si>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</si>
  <si>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</si>
  <si>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</si>
  <si>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</si>
  <si>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</si>
  <si>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</si>
  <si>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</si>
  <si>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</si>
  <si>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</si>
  <si>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</si>
  <si>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</si>
  <si>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</si>
  <si>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</si>
  <si>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</si>
  <si>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</si>
  <si>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</si>
  <si>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</si>
  <si>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</si>
  <si>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</si>
  <si>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</si>
  <si>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</si>
  <si>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</si>
  <si>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</si>
  <si>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</si>
  <si>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</si>
  <si>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</si>
  <si>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</si>
  <si>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</si>
  <si>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</si>
  <si>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</si>
  <si>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</si>
  <si>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</si>
  <si>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</si>
  <si>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</si>
  <si>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</si>
  <si>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</si>
  <si>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</si>
  <si>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</si>
  <si>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</si>
  <si>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</si>
  <si>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</si>
  <si>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</si>
  <si>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</si>
  <si>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</si>
  <si>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</si>
  <si>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</si>
  <si>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</si>
  <si>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</si>
  <si>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</si>
  <si>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</si>
  <si>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</si>
  <si>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</si>
  <si>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</si>
  <si>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</si>
  <si>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</si>
  <si>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</si>
  <si>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</si>
  <si>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</si>
  <si>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</si>
  <si>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</si>
  <si>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</si>
  <si>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</si>
  <si>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</si>
  <si>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</si>
  <si>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</si>
  <si>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</si>
  <si>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</si>
  <si>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</si>
  <si>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</si>
  <si>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</si>
  <si>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</si>
  <si>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</si>
  <si>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</si>
  <si>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</si>
  <si>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</si>
  <si>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</si>
  <si>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</si>
  <si>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</si>
  <si>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</si>
  <si>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</si>
  <si>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</si>
  <si>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</si>
  <si>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</si>
  <si>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</si>
  <si>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</si>
  <si>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</si>
  <si>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</si>
  <si>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</si>
  <si>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</si>
  <si>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</si>
  <si>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</si>
  <si>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</si>
  <si>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</si>
  <si>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</si>
  <si>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</si>
  <si>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</si>
  <si>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</si>
  <si>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</si>
  <si>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</si>
  <si>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</si>
  <si>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</si>
  <si>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</si>
  <si>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</si>
  <si>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</si>
  <si>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</si>
  <si>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</si>
  <si>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</si>
  <si>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</si>
  <si>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</si>
  <si>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</si>
  <si>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</si>
  <si>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</si>
  <si>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</si>
  <si>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</si>
  <si>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</si>
  <si>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</si>
  <si>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</si>
  <si>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</si>
  <si>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</si>
  <si>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</si>
  <si>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</si>
  <si>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</si>
  <si>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</si>
  <si>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</si>
  <si>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</si>
  <si>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</si>
  <si>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</si>
  <si>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</si>
  <si>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</si>
  <si>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</si>
  <si>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</si>
  <si>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</si>
  <si>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</si>
  <si>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</si>
  <si>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</si>
  <si>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</si>
  <si>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</si>
  <si>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</si>
  <si>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</si>
  <si>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</si>
  <si>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</si>
  <si>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</si>
  <si>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</si>
  <si>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</si>
  <si>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</si>
  <si>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</si>
  <si>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</si>
  <si>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</si>
  <si>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</si>
  <si>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</si>
  <si>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</si>
  <si>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</si>
  <si>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</si>
  <si>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</si>
  <si>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</si>
  <si>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</si>
  <si>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</si>
  <si>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</si>
  <si>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</si>
  <si>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</si>
  <si>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</si>
  <si>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</si>
  <si>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</si>
  <si>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</si>
  <si>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</si>
  <si>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</si>
  <si>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</si>
  <si>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</si>
  <si>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</si>
  <si>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</si>
  <si>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</si>
  <si>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</si>
  <si>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</si>
  <si>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</si>
  <si>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</si>
  <si>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</si>
  <si>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</si>
  <si>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</si>
  <si>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</si>
  <si>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</si>
  <si>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</si>
  <si>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</si>
  <si>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</si>
  <si>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</si>
  <si>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</si>
  <si>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</si>
  <si>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</si>
  <si>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</si>
  <si>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</si>
  <si>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</si>
  <si>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</si>
  <si>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</si>
  <si>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</si>
  <si>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</si>
  <si>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</si>
  <si>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</si>
  <si>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</si>
  <si>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</si>
  <si>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</si>
  <si>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</si>
  <si>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</si>
  <si>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</si>
  <si>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</si>
  <si>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</si>
  <si>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</si>
  <si>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</si>
  <si>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</si>
  <si>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</si>
  <si>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</si>
  <si>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</si>
  <si>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</si>
  <si>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</si>
  <si>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</si>
  <si>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</si>
  <si>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</si>
  <si>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</si>
  <si>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</si>
  <si>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</si>
  <si>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</si>
  <si>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</si>
  <si>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</si>
  <si>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</si>
  <si>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</si>
  <si>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</si>
  <si>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</si>
  <si>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</si>
  <si>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</si>
  <si>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</si>
  <si>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</si>
  <si>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</si>
  <si>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</si>
  <si>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</si>
  <si>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</si>
  <si>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</si>
  <si>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</si>
  <si>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</si>
  <si>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</si>
  <si>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</si>
  <si>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</si>
  <si>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</si>
  <si>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</si>
  <si>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</si>
  <si>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</si>
  <si>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</si>
  <si>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</si>
  <si>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</si>
  <si>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</si>
  <si>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</si>
  <si>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</si>
  <si>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</si>
  <si>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</si>
  <si>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</si>
  <si>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</si>
  <si>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</si>
  <si>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</si>
  <si>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</si>
  <si>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</si>
  <si>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</si>
  <si>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</si>
  <si>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</si>
  <si>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</si>
  <si>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</si>
  <si>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</si>
  <si>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</si>
  <si>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</si>
  <si>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</si>
  <si>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</si>
  <si>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</si>
  <si>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</si>
  <si>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</si>
  <si>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</si>
  <si>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</si>
  <si>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</si>
  <si>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</si>
  <si>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</si>
  <si>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</si>
  <si>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</si>
  <si>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</si>
  <si>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</si>
  <si>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</si>
  <si>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</si>
  <si>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</si>
  <si>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</si>
  <si>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</si>
  <si>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</si>
  <si>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</si>
  <si>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</si>
  <si>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</si>
  <si>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</si>
  <si>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</si>
  <si>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</si>
  <si>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</si>
  <si>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</si>
  <si>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</si>
  <si>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</si>
  <si>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</si>
  <si>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</si>
  <si>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</si>
  <si>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</si>
  <si>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</si>
  <si>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</si>
  <si>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</si>
  <si>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</si>
  <si>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</si>
  <si>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</si>
  <si>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</si>
  <si>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</si>
  <si>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</si>
  <si>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</si>
  <si>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</si>
  <si>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</si>
  <si>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</si>
  <si>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</si>
  <si>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</si>
  <si>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</si>
  <si>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</si>
  <si>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</si>
  <si>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</si>
  <si>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</si>
  <si>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</si>
  <si>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</si>
  <si>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</si>
  <si>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</si>
  <si>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</si>
  <si>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</si>
  <si>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</si>
  <si>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</si>
  <si>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</si>
  <si>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</si>
  <si>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</si>
  <si>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</si>
  <si>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</si>
  <si>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</si>
  <si>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</si>
  <si>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</si>
  <si>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</si>
  <si>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</si>
  <si>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</si>
  <si>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</si>
  <si>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</si>
  <si>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</si>
  <si>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</si>
  <si>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</si>
  <si>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</si>
  <si>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</si>
  <si>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</si>
  <si>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</si>
  <si>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</si>
  <si>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</si>
  <si>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</si>
  <si>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</si>
  <si>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</si>
  <si>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</si>
  <si>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</si>
  <si>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</si>
  <si>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</si>
  <si>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</si>
  <si>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</si>
  <si>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</si>
  <si>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</si>
  <si>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</si>
  <si>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</si>
  <si>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</si>
  <si>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</si>
  <si>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</si>
  <si>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</si>
  <si>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</si>
  <si>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</si>
  <si>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</si>
  <si>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</si>
  <si>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</si>
  <si>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</si>
  <si>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</si>
  <si>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</si>
  <si>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</si>
  <si>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</si>
  <si>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</si>
  <si>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</si>
  <si>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</si>
  <si>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</si>
  <si>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</si>
  <si>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</si>
  <si>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</si>
  <si>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</si>
  <si>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</si>
  <si>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</si>
  <si>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</si>
  <si>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</si>
  <si>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</si>
  <si>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</si>
  <si>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</si>
  <si>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</si>
  <si>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</si>
  <si>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</si>
  <si>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</si>
  <si>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</si>
  <si>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</si>
  <si>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</si>
  <si>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</si>
  <si>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</si>
  <si>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</si>
  <si>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</si>
  <si>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</si>
  <si>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</si>
  <si>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</si>
  <si>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</si>
  <si>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</si>
  <si>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</si>
  <si>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</si>
  <si>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</si>
  <si>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</si>
  <si>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</si>
  <si>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</si>
  <si>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</si>
  <si>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</si>
  <si>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</si>
  <si>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</si>
  <si>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</si>
  <si>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</si>
  <si>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</si>
  <si>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</si>
  <si>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</si>
  <si>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</si>
  <si>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</si>
  <si>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</si>
  <si>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</si>
  <si>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</si>
  <si>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</si>
  <si>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</si>
  <si>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</si>
  <si>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</si>
  <si>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</si>
  <si>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</si>
  <si>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</si>
  <si>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</si>
  <si>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</si>
  <si>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</si>
  <si>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</si>
  <si>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</si>
  <si>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</si>
  <si>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</si>
  <si>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</si>
  <si>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</si>
  <si>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</si>
  <si>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</si>
  <si>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</si>
  <si>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</si>
  <si>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</si>
  <si>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</si>
  <si>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</si>
  <si>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</si>
  <si>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</si>
  <si>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</si>
  <si>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</si>
  <si>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</si>
  <si>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</si>
  <si>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</si>
  <si>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</si>
  <si>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</si>
  <si>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</si>
  <si>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</si>
  <si>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</si>
  <si>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</si>
  <si>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</si>
  <si>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</si>
  <si>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</si>
  <si>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</si>
  <si>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</si>
  <si>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</si>
  <si>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</si>
  <si>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</si>
  <si>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</si>
  <si>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</si>
  <si>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</si>
  <si>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</si>
  <si>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</si>
  <si>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</si>
  <si>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</si>
  <si>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</si>
  <si>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</si>
  <si>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</si>
  <si>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</si>
  <si>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</si>
  <si>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</si>
  <si>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</si>
  <si>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</si>
  <si>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</si>
  <si>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</si>
  <si>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</si>
  <si>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</si>
  <si>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</si>
  <si>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</si>
  <si>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</si>
  <si>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</si>
  <si>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</si>
  <si>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</si>
  <si>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</si>
  <si>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</si>
  <si>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</si>
  <si>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</si>
  <si>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</si>
  <si>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</si>
  <si>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</si>
  <si>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</si>
  <si>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</si>
  <si>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</si>
  <si>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</si>
  <si>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</si>
  <si>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</si>
  <si>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</si>
  <si>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</si>
  <si>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</si>
  <si>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</si>
  <si>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</si>
  <si>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</si>
  <si>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</si>
  <si>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</si>
  <si>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</si>
  <si>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</si>
  <si>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</si>
  <si>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</si>
  <si>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</si>
  <si>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</si>
  <si>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</si>
  <si>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</si>
  <si>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</si>
  <si>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</si>
  <si>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</si>
  <si>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</si>
  <si>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</si>
  <si>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</si>
  <si>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</si>
  <si>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</si>
  <si>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</si>
  <si>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</si>
  <si>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</si>
  <si>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</si>
  <si>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</si>
  <si>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</si>
  <si>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</si>
  <si>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</si>
  <si>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</si>
  <si>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</si>
  <si>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</si>
  <si>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</si>
  <si>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</si>
  <si>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</si>
  <si>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</si>
  <si>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</si>
  <si>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</si>
  <si>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</si>
  <si>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</si>
  <si>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</si>
  <si>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</si>
  <si>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</si>
  <si>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</si>
  <si>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</si>
  <si>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</si>
  <si>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</si>
  <si>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</si>
  <si>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</si>
  <si>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</si>
  <si>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</si>
  <si>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</si>
  <si>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</si>
  <si>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</si>
  <si>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</si>
  <si>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</si>
  <si>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</si>
  <si>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</si>
  <si>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</si>
  <si>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</si>
  <si>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</si>
  <si>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</si>
  <si>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</si>
  <si>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</si>
  <si>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</si>
  <si>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</si>
  <si>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</si>
  <si>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</si>
  <si>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</si>
  <si>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</si>
  <si>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</si>
  <si>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</si>
  <si>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</si>
  <si>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</si>
  <si>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</si>
  <si>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</si>
  <si>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</si>
  <si>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</si>
  <si>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</si>
  <si>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</si>
  <si>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</si>
  <si>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</si>
  <si>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</si>
  <si>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</si>
  <si>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</si>
  <si>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</si>
  <si>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</si>
  <si>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</si>
  <si>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</si>
  <si>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</si>
  <si>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</si>
  <si>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</si>
  <si>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</si>
  <si>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</si>
  <si>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</si>
  <si>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</si>
  <si>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</si>
  <si>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</si>
  <si>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</si>
  <si>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</si>
  <si>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</si>
  <si>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</si>
  <si>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</si>
  <si>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</si>
  <si>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</si>
  <si>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</si>
  <si>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</si>
  <si>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</si>
  <si>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</si>
  <si>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</si>
  <si>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</si>
  <si>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</si>
  <si>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</si>
  <si>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</si>
  <si>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</si>
  <si>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</si>
  <si>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</si>
  <si>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</si>
  <si>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</si>
  <si>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</si>
  <si>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</si>
  <si>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</si>
  <si>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</si>
  <si>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</si>
  <si>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</si>
  <si>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</si>
  <si>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</si>
  <si>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</si>
  <si>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</si>
  <si>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</si>
  <si>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</si>
  <si>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</si>
  <si>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</si>
  <si>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</si>
  <si>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</si>
  <si>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</si>
  <si>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</si>
  <si>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</si>
  <si>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</si>
  <si>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</si>
  <si>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</si>
  <si>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</si>
  <si>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</si>
  <si>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</si>
  <si>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</si>
  <si>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</si>
  <si>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</si>
  <si>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</si>
  <si>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</si>
  <si>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</si>
  <si>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</si>
  <si>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</si>
  <si>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</si>
  <si>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</si>
  <si>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</si>
  <si>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</si>
  <si>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</si>
  <si>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</si>
  <si>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</si>
  <si>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</si>
  <si>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</si>
  <si>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</si>
  <si>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</si>
  <si>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</si>
  <si>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</si>
  <si>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</si>
  <si>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</si>
  <si>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</si>
  <si>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</si>
  <si>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</si>
  <si>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</si>
  <si>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</si>
  <si>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</si>
  <si>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</si>
  <si>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</si>
  <si>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</si>
  <si>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</si>
  <si>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</si>
  <si>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</si>
  <si>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</si>
  <si>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</si>
  <si>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</si>
  <si>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</si>
  <si>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</si>
  <si>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</si>
  <si>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</si>
  <si>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</si>
  <si>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</si>
  <si>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</si>
  <si>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</si>
  <si>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</si>
  <si>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</si>
  <si>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</si>
  <si>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</si>
  <si>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</si>
  <si>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</si>
  <si>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</si>
  <si>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</si>
  <si>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</si>
  <si>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</si>
  <si>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</si>
  <si>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</si>
  <si>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</si>
  <si>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</si>
  <si>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</si>
  <si>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</si>
  <si>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</si>
  <si>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</si>
  <si>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</si>
  <si>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</si>
  <si>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</si>
  <si>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</si>
  <si>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</si>
  <si>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</si>
  <si>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</si>
  <si>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</si>
  <si>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</si>
  <si>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</si>
  <si>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</si>
  <si>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</si>
  <si>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</si>
  <si>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</si>
  <si>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</si>
  <si>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</si>
  <si>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</si>
  <si>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</si>
  <si>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</si>
  <si>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</si>
  <si>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</si>
  <si>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</si>
  <si>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</si>
  <si>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</si>
  <si>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</si>
  <si>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</si>
  <si>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</si>
  <si>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</si>
  <si>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</si>
  <si>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</si>
  <si>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</si>
  <si>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</si>
  <si>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</si>
  <si>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</si>
  <si>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</si>
  <si>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</si>
  <si>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</si>
  <si>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</si>
  <si>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</si>
  <si>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</si>
  <si>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</si>
  <si>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</si>
  <si>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</si>
  <si>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</si>
  <si>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</si>
  <si>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</si>
  <si>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</si>
  <si>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</si>
  <si>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</si>
  <si>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</si>
  <si>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</si>
  <si>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</si>
  <si>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</si>
  <si>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</si>
  <si>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</si>
  <si>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</si>
  <si>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</si>
  <si>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</si>
  <si>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</si>
  <si>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</si>
  <si>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</si>
  <si>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</si>
  <si>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</si>
  <si>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</si>
  <si>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</si>
  <si>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</si>
  <si>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</si>
  <si>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</si>
  <si>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</si>
  <si>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</si>
  <si>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</si>
  <si>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</si>
  <si>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</si>
  <si>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</si>
  <si>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</si>
  <si>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</si>
  <si>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</si>
  <si>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</si>
  <si>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</si>
  <si>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</si>
  <si>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</si>
  <si>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</si>
  <si>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</si>
  <si>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</si>
  <si>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</si>
  <si>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</si>
  <si>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</si>
  <si>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</si>
  <si>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</si>
  <si>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</si>
  <si>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</si>
  <si>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</si>
  <si>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</si>
  <si>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</si>
  <si>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</si>
  <si>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</si>
  <si>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</si>
  <si>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</si>
  <si>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</si>
  <si>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</si>
  <si>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</si>
  <si>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</si>
  <si>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</si>
  <si>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</si>
  <si>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</si>
  <si>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</si>
  <si>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</si>
  <si>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</si>
  <si>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</si>
  <si>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</si>
  <si>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</si>
  <si>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</si>
  <si>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</si>
  <si>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</si>
  <si>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</si>
  <si>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</si>
  <si>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</si>
  <si>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</si>
  <si>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</si>
  <si>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</si>
  <si>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</si>
  <si>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</si>
  <si>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</si>
  <si>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</si>
  <si>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</si>
  <si>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</si>
  <si>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</si>
  <si>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</si>
  <si>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</si>
  <si>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</si>
  <si>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</si>
  <si>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</si>
  <si>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</si>
  <si>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</si>
  <si>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</si>
  <si>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</si>
  <si>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</si>
  <si>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</si>
  <si>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</si>
  <si>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</si>
  <si>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</si>
  <si>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</si>
  <si>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</si>
  <si>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</si>
  <si>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</si>
  <si>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</si>
  <si>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</si>
  <si>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</si>
  <si>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</si>
  <si>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</si>
  <si>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</si>
  <si>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</si>
  <si>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</si>
  <si>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</si>
  <si>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</si>
  <si>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</si>
  <si>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</si>
  <si>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</si>
  <si>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</si>
  <si>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</si>
  <si>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</si>
  <si>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</si>
  <si>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</si>
  <si>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</si>
  <si>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</si>
  <si>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</si>
  <si>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</si>
  <si>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</si>
  <si>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</si>
  <si>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</si>
  <si>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</si>
  <si>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</si>
  <si>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</si>
  <si>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</si>
  <si>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</si>
  <si>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</si>
  <si>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</si>
  <si>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</si>
  <si>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</si>
  <si>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</si>
  <si>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</si>
  <si>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</si>
  <si>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</si>
  <si>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</si>
  <si>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</si>
  <si>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</si>
  <si>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</si>
  <si>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</si>
  <si>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</si>
  <si>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</si>
  <si>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</si>
  <si>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</si>
  <si>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</si>
  <si>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</si>
  <si>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</si>
  <si>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</si>
  <si>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</si>
  <si>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</si>
  <si>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</si>
  <si>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</si>
  <si>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</si>
  <si>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</si>
  <si>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</si>
  <si>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</si>
  <si>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</si>
  <si>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</si>
  <si>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</si>
  <si>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</si>
  <si>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</si>
  <si>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</si>
  <si>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</si>
  <si>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</si>
  <si>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</si>
  <si>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</si>
  <si>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</si>
  <si>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</si>
  <si>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</si>
  <si>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</si>
  <si>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</si>
  <si>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</si>
  <si>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</si>
  <si>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</si>
  <si>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</si>
  <si>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</si>
  <si>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</si>
  <si>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</si>
  <si>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</si>
  <si>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</si>
  <si>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</si>
  <si>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</si>
  <si>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</si>
  <si>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</si>
  <si>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</si>
  <si>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</si>
  <si>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</si>
  <si>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</si>
  <si>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</si>
  <si>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</si>
  <si>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</si>
  <si>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</si>
  <si>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</si>
  <si>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</si>
  <si>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</si>
  <si>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</si>
  <si>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</si>
  <si>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</si>
  <si>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</si>
  <si>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</si>
  <si>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</si>
  <si>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</si>
  <si>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</si>
  <si>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</si>
  <si>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</si>
  <si>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</si>
  <si>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</si>
  <si>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</si>
  <si>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</si>
  <si>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</si>
  <si>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</si>
  <si>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</si>
  <si>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</si>
  <si>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</si>
  <si>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</si>
  <si>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</si>
  <si>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</si>
  <si>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</si>
  <si>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</si>
  <si>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</si>
  <si>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</si>
  <si>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</si>
  <si>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</si>
  <si>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</si>
  <si>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</si>
  <si>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</si>
  <si>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</si>
  <si>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</si>
  <si>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</si>
  <si>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</si>
  <si>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</si>
  <si>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</si>
  <si>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</si>
  <si>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</si>
  <si>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</si>
  <si>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</si>
  <si>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</si>
  <si>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</si>
  <si>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</si>
  <si>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</si>
  <si>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</si>
  <si>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</si>
  <si>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</si>
  <si>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</si>
  <si>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</si>
  <si>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</si>
  <si>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</si>
  <si>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</si>
  <si>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</si>
  <si>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</si>
  <si>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</si>
  <si>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</si>
  <si>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</si>
  <si>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</si>
  <si>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</si>
  <si>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</si>
  <si>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</si>
  <si>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</si>
  <si>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</si>
  <si>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</si>
  <si>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</si>
  <si>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</si>
  <si>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</si>
  <si>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</si>
  <si>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</si>
  <si>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</si>
  <si>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</si>
  <si>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</si>
  <si>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</si>
  <si>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</si>
  <si>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</si>
  <si>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</si>
  <si>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</si>
  <si>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</si>
  <si>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</si>
  <si>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</si>
  <si>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</si>
  <si>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</si>
  <si>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</si>
  <si>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</si>
  <si>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</si>
  <si>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</si>
  <si>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</si>
  <si>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</si>
  <si>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</si>
  <si>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</si>
  <si>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</si>
  <si>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</si>
  <si>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</si>
  <si>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</si>
  <si>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</si>
  <si>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</si>
  <si>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</si>
  <si>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</si>
  <si>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</si>
  <si>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</si>
  <si>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</si>
  <si>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</si>
  <si>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</si>
  <si>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</si>
  <si>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</si>
  <si>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</si>
  <si>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</si>
  <si>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</si>
  <si>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</si>
  <si>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</si>
  <si>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</si>
  <si>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</si>
  <si>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</si>
  <si>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</si>
  <si>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</si>
  <si>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</si>
  <si>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</si>
  <si>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</si>
  <si>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</si>
  <si>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</si>
  <si>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</si>
  <si>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</si>
  <si>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</si>
  <si>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</si>
  <si>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</si>
  <si>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</si>
  <si>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</si>
  <si>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</si>
  <si>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</si>
  <si>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</si>
  <si>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</si>
  <si>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</si>
  <si>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</si>
  <si>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</si>
  <si>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</si>
  <si>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</si>
  <si>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</si>
  <si>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</si>
  <si>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</si>
  <si>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</si>
  <si>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</si>
  <si>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</si>
  <si>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</si>
  <si>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</si>
  <si>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</si>
  <si>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</si>
  <si>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</si>
  <si>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</si>
  <si>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</si>
  <si>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</si>
  <si>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</si>
  <si>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</si>
  <si>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</si>
  <si>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</si>
  <si>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</si>
  <si>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</si>
  <si>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</si>
  <si>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</si>
  <si>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</si>
  <si>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</si>
  <si>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</si>
  <si>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</si>
  <si>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</si>
  <si>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</si>
  <si>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</si>
  <si>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</si>
  <si>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</si>
  <si>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</si>
  <si>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</si>
  <si>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</si>
  <si>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</si>
  <si>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</si>
  <si>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</si>
  <si>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</si>
  <si>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</si>
  <si>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</si>
  <si>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</si>
  <si>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</si>
  <si>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</si>
  <si>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</si>
  <si>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</si>
  <si>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</si>
  <si>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</si>
  <si>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</si>
  <si>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</si>
  <si>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</si>
  <si>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</si>
  <si>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</si>
  <si>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</si>
  <si>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</si>
  <si>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</si>
  <si>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</si>
  <si>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</si>
  <si>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</si>
  <si>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</si>
  <si>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</si>
  <si>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</si>
  <si>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</si>
  <si>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</si>
  <si>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</si>
  <si>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</si>
  <si>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</si>
  <si>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</si>
  <si>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</si>
  <si>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</si>
  <si>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</si>
  <si>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</si>
  <si>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</si>
  <si>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</si>
  <si>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</si>
  <si>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</si>
  <si>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</si>
  <si>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</si>
  <si>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</si>
  <si>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</si>
  <si>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</si>
  <si>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</si>
  <si>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</si>
  <si>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</si>
  <si>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</si>
  <si>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</si>
  <si>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</si>
  <si>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</si>
  <si>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</si>
  <si>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</si>
  <si>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</si>
  <si>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</si>
  <si>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</si>
  <si>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</si>
  <si>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</si>
  <si>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</si>
  <si>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</si>
  <si>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</si>
  <si>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</si>
  <si>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</si>
  <si>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</si>
  <si>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</si>
  <si>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</si>
  <si>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</si>
  <si>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</si>
  <si>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</si>
  <si>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</si>
  <si>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</si>
  <si>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</si>
  <si>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</si>
  <si>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</si>
  <si>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</si>
  <si>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</si>
  <si>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</si>
  <si>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</si>
  <si>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</si>
  <si>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</si>
  <si>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</si>
  <si>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</si>
  <si>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</si>
  <si>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</si>
  <si>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</si>
  <si>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</si>
  <si>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</si>
  <si>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</si>
  <si>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</si>
  <si>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</si>
  <si>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</si>
  <si>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</si>
  <si>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</si>
  <si>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</si>
  <si>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</si>
  <si>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</si>
  <si>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</si>
  <si>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</si>
  <si>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</si>
  <si>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</si>
  <si>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</si>
  <si>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</si>
  <si>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</si>
  <si>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</si>
  <si>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</si>
  <si>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</si>
  <si>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</si>
  <si>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</si>
  <si>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</si>
  <si>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</si>
  <si>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</si>
  <si>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</si>
  <si>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</si>
  <si>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</si>
  <si>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</si>
  <si>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</si>
  <si>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</si>
  <si>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</si>
  <si>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</si>
  <si>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</si>
  <si>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</si>
  <si>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</si>
  <si>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</si>
  <si>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</si>
  <si>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</si>
  <si>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</si>
  <si>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</si>
  <si>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</si>
  <si>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</si>
  <si>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</si>
  <si>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</si>
  <si>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</si>
  <si>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</si>
  <si>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</si>
  <si>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</si>
  <si>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</si>
  <si>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</si>
  <si>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</si>
  <si>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</si>
  <si>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</si>
  <si>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</si>
  <si>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</si>
  <si>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</si>
  <si>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</si>
  <si>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</si>
  <si>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</si>
  <si>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</si>
  <si>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</si>
  <si>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</si>
  <si>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</si>
  <si>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</si>
  <si>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</si>
  <si>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</si>
  <si>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</si>
  <si>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</si>
  <si>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</si>
  <si>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</si>
  <si>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</si>
  <si>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</si>
  <si>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</si>
  <si>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</si>
  <si>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</si>
  <si>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</si>
  <si>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</si>
  <si>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</si>
  <si>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</si>
  <si>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</si>
  <si>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</si>
  <si>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</si>
  <si>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</si>
  <si>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</si>
  <si>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</si>
  <si>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</si>
  <si>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</si>
  <si>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</si>
  <si>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</si>
  <si>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</si>
  <si>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</si>
  <si>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</si>
  <si>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</si>
  <si>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</si>
  <si>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</si>
  <si>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</si>
  <si>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</si>
  <si>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</si>
  <si>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</si>
  <si>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</si>
  <si>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</si>
  <si>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</si>
  <si>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</si>
  <si>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</si>
  <si>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</si>
  <si>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</si>
  <si>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</si>
  <si>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</si>
  <si>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</si>
  <si>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</si>
  <si>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</si>
  <si>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</si>
  <si>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</si>
  <si>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</si>
  <si>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</si>
  <si>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</si>
  <si>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</si>
  <si>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</si>
  <si>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</si>
  <si>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</si>
  <si>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</si>
  <si>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</si>
  <si>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</si>
  <si>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</si>
  <si>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</si>
  <si>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</si>
  <si>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</si>
  <si>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</si>
  <si>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</si>
  <si>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</si>
  <si>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</si>
  <si>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</si>
  <si>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</si>
  <si>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</si>
  <si>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</si>
  <si>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</si>
  <si>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</si>
  <si>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</si>
  <si>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</si>
  <si>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</si>
  <si>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</si>
  <si>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</si>
  <si>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</si>
  <si>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</si>
  <si>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</si>
  <si>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</si>
  <si>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</si>
  <si>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</si>
  <si>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</si>
  <si>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</si>
  <si>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</si>
  <si>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</si>
  <si>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</si>
  <si>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</si>
  <si>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</si>
  <si>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</si>
  <si>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</si>
  <si>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</si>
  <si>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</si>
  <si>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</si>
  <si>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</si>
  <si>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</si>
  <si>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</si>
  <si>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</si>
  <si>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</si>
  <si>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</si>
  <si>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</si>
  <si>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</si>
  <si>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</si>
  <si>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</si>
  <si>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</si>
  <si>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</si>
  <si>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</si>
  <si>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</si>
  <si>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</si>
  <si>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</si>
  <si>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</si>
  <si>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</si>
  <si>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</si>
  <si>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</si>
  <si>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</si>
  <si>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</si>
  <si>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</si>
  <si>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</si>
  <si>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</si>
  <si>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</si>
  <si>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</si>
  <si>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</si>
  <si>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</si>
  <si>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</si>
  <si>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</si>
  <si>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</si>
  <si>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</si>
  <si>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</si>
  <si>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</si>
  <si>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</si>
  <si>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</si>
  <si>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</si>
  <si>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</si>
  <si>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</si>
  <si>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</si>
  <si>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</si>
  <si>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</si>
  <si>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</si>
  <si>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</si>
  <si>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</si>
  <si>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</si>
  <si>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</si>
  <si>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</si>
  <si>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</si>
  <si>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</si>
  <si>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</si>
  <si>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</si>
  <si>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</si>
  <si>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</si>
  <si>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</si>
  <si>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</si>
  <si>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</si>
  <si>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</si>
  <si>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</si>
  <si>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</si>
  <si>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</si>
  <si>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</si>
  <si>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</si>
  <si>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</si>
  <si>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</si>
  <si>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</si>
  <si>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</si>
  <si>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</si>
  <si>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</si>
  <si>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</si>
  <si>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</si>
  <si>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</si>
  <si>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</si>
  <si>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</si>
  <si>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</si>
  <si>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</si>
  <si>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</si>
  <si>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</si>
  <si>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</si>
  <si>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</si>
  <si>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</si>
  <si>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</si>
  <si>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</si>
  <si>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</si>
  <si>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</si>
  <si>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</si>
  <si>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</si>
  <si>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</si>
  <si>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</si>
  <si>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</si>
  <si>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</si>
  <si>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</si>
  <si>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</si>
  <si>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</si>
  <si>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</si>
  <si>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</si>
  <si>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</si>
  <si>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</si>
  <si>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</si>
  <si>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</si>
  <si>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</si>
  <si>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</si>
  <si>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</si>
  <si>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</si>
  <si>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</si>
  <si>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</si>
  <si>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</si>
  <si>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</si>
  <si>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</si>
  <si>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</si>
  <si>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</si>
  <si>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</si>
  <si>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</si>
  <si>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</si>
  <si>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</si>
  <si>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</si>
  <si>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</si>
  <si>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</si>
  <si>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</si>
  <si>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</si>
  <si>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</si>
  <si>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</si>
  <si>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</si>
  <si>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</si>
  <si>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</si>
  <si>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</si>
  <si>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</si>
  <si>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</si>
  <si>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</si>
  <si>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</si>
  <si>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</si>
  <si>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</si>
  <si>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</si>
  <si>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</si>
  <si>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</si>
  <si>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</si>
  <si>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</si>
  <si>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</si>
  <si>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</si>
  <si>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</si>
  <si>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</si>
  <si>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</si>
  <si>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</si>
  <si>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</si>
  <si>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</si>
  <si>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</si>
  <si>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</si>
  <si>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</si>
  <si>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</si>
  <si>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</si>
  <si>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</si>
  <si>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</si>
  <si>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</si>
  <si>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</si>
  <si>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</si>
  <si>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</si>
  <si>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</si>
  <si>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</si>
  <si>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</si>
  <si>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</si>
  <si>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</si>
  <si>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</si>
  <si>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</si>
  <si>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</si>
  <si>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</si>
  <si>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</si>
  <si>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</si>
  <si>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</si>
  <si>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</si>
  <si>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</si>
  <si>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</si>
  <si>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</si>
  <si>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</si>
  <si>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</si>
  <si>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</si>
  <si>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</si>
  <si>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</si>
  <si>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</si>
  <si>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</si>
  <si>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</si>
  <si>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</si>
  <si>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</si>
  <si>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</si>
  <si>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</si>
  <si>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</si>
  <si>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</si>
  <si>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</si>
  <si>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</si>
  <si>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</si>
  <si>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</si>
  <si>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</si>
  <si>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</si>
  <si>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</si>
  <si>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</si>
  <si>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</si>
  <si>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</si>
  <si>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</si>
  <si>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</si>
  <si>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</si>
  <si>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</si>
  <si>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</si>
  <si>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</si>
  <si>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</si>
  <si>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</si>
  <si>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</si>
  <si>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</si>
  <si>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</si>
  <si>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</si>
  <si>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</si>
  <si>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</si>
  <si>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</si>
  <si>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</si>
  <si>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</si>
  <si>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</si>
  <si>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</si>
  <si>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</si>
  <si>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</si>
  <si>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</si>
  <si>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</si>
  <si>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</si>
  <si>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</si>
  <si>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</si>
  <si>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</si>
  <si>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</si>
  <si>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</si>
  <si>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</si>
  <si>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</si>
  <si>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</si>
  <si>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</si>
  <si>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</si>
  <si>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</si>
  <si>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</si>
  <si>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</si>
  <si>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</si>
  <si>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</si>
  <si>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</si>
  <si>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</si>
  <si>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</si>
  <si>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</si>
  <si>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</si>
  <si>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</si>
  <si>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</si>
  <si>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</si>
  <si>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</si>
  <si>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</si>
  <si>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</si>
  <si>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</si>
  <si>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</si>
  <si>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</si>
  <si>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</si>
  <si>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</si>
  <si>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</si>
  <si>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</si>
  <si>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</si>
  <si>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</si>
  <si>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</si>
  <si>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</si>
  <si>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</si>
  <si>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</si>
  <si>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</si>
  <si>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</si>
  <si>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</si>
  <si>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</si>
  <si>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</si>
  <si>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</si>
  <si>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</si>
  <si>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</si>
  <si>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</si>
  <si>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</si>
  <si>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</si>
  <si>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</si>
  <si>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</si>
  <si>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</si>
  <si>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</si>
  <si>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</si>
  <si>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</si>
  <si>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</si>
  <si>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</si>
  <si>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</si>
  <si>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</si>
  <si>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</si>
  <si>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</si>
  <si>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</si>
  <si>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</si>
  <si>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</si>
  <si>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</si>
  <si>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</si>
  <si>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</si>
  <si>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</si>
  <si>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</si>
  <si>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</si>
  <si>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</si>
  <si>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</si>
  <si>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</si>
  <si>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</si>
  <si>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</si>
  <si>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</si>
  <si>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</si>
  <si>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</si>
  <si>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</si>
  <si>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</si>
  <si>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</si>
  <si>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</si>
  <si>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</si>
  <si>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</si>
  <si>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</si>
  <si>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</si>
  <si>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</si>
  <si>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</si>
  <si>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</si>
  <si>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</si>
  <si>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</si>
  <si>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</si>
  <si>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</si>
  <si>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</si>
  <si>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</si>
  <si>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</si>
  <si>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</si>
  <si>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</si>
  <si>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</si>
  <si>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</si>
  <si>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</si>
  <si>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</si>
  <si>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</si>
  <si>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</si>
  <si>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</si>
  <si>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</si>
  <si>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</si>
  <si>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</si>
  <si>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</si>
  <si>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</si>
  <si>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</si>
  <si>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</si>
  <si>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</si>
  <si>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</si>
  <si>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</si>
  <si>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</si>
  <si>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</si>
  <si>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</si>
  <si>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</si>
  <si>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</si>
  <si>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</si>
  <si>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</si>
  <si>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</si>
  <si>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</si>
  <si>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</si>
  <si>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</si>
  <si>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</si>
  <si>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</si>
  <si>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</si>
  <si>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</si>
  <si>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机型</t>
  </si>
  <si>
    <t>CPU</t>
  </si>
  <si>
    <t>内存</t>
  </si>
  <si>
    <t>配置</t>
  </si>
  <si>
    <t>标准月价(元)</t>
  </si>
  <si>
    <t>计数</t>
  </si>
  <si>
    <t>机型_配置</t>
  </si>
  <si>
    <t>自检</t>
    <phoneticPr fontId="1" type="noConversion"/>
  </si>
  <si>
    <t>96核 384G</t>
  </si>
  <si>
    <t>16核 64G</t>
  </si>
  <si>
    <t>32核 128G</t>
  </si>
  <si>
    <t>64核 256G</t>
  </si>
  <si>
    <t>84核 320G</t>
  </si>
  <si>
    <t>8核 32G</t>
  </si>
  <si>
    <t>24核 96G</t>
  </si>
  <si>
    <t>4核 16G</t>
  </si>
  <si>
    <t>4核 8G</t>
  </si>
  <si>
    <t>8核 16G</t>
  </si>
  <si>
    <t>16核 32G</t>
  </si>
  <si>
    <t>32核 64G</t>
  </si>
  <si>
    <t>46核 216G</t>
  </si>
  <si>
    <t>80核 320G</t>
  </si>
  <si>
    <t>92核 432G</t>
  </si>
  <si>
    <t>48核 96G</t>
  </si>
  <si>
    <t>48核 192G</t>
  </si>
  <si>
    <t>52核 184G</t>
  </si>
  <si>
    <t>64核 128G</t>
  </si>
  <si>
    <t>104核 368G</t>
  </si>
  <si>
    <t>32核 174G</t>
  </si>
  <si>
    <t>64核 348G</t>
  </si>
  <si>
    <t>32核 96G</t>
  </si>
  <si>
    <t>1核 2G</t>
  </si>
  <si>
    <t>2核 4G</t>
  </si>
  <si>
    <t>12核 24G</t>
  </si>
  <si>
    <t>24核 48G</t>
  </si>
  <si>
    <t>72核 288G</t>
  </si>
  <si>
    <t>68核 316G</t>
  </si>
  <si>
    <t>80核 384G</t>
  </si>
  <si>
    <t>1核 1G</t>
  </si>
  <si>
    <t>1核 4G</t>
  </si>
  <si>
    <t>2核 8G</t>
  </si>
  <si>
    <t>80核 160G</t>
  </si>
  <si>
    <t>96核 192G</t>
  </si>
  <si>
    <t>116核 216G</t>
  </si>
  <si>
    <t>116核 470G</t>
  </si>
  <si>
    <t>128核 256G</t>
  </si>
  <si>
    <t>128核 215G</t>
  </si>
  <si>
    <t>160核 320G</t>
  </si>
  <si>
    <t>160核 640G</t>
  </si>
  <si>
    <t>232核 940G</t>
  </si>
  <si>
    <t>232核 432G</t>
  </si>
  <si>
    <t>90核 224G</t>
  </si>
  <si>
    <t>180核 464G</t>
  </si>
  <si>
    <t>128核 448G</t>
  </si>
  <si>
    <t>62核 216G</t>
  </si>
  <si>
    <t>124核 432G</t>
  </si>
  <si>
    <t>64核 192G</t>
  </si>
  <si>
    <t>12核 48G</t>
  </si>
  <si>
    <t>2核 2G</t>
  </si>
  <si>
    <t>56核 224G</t>
  </si>
  <si>
    <t>4核 4G</t>
  </si>
  <si>
    <t>8核 8G</t>
  </si>
  <si>
    <t>76核 320G</t>
  </si>
  <si>
    <t>1核 8G</t>
  </si>
  <si>
    <t>4核 32G</t>
  </si>
  <si>
    <t>8核 64G</t>
  </si>
  <si>
    <t>16核 128G</t>
  </si>
  <si>
    <t>32核 256G</t>
  </si>
  <si>
    <t>48核 384G</t>
  </si>
  <si>
    <t>2核 12G</t>
  </si>
  <si>
    <t>62核 470G</t>
  </si>
  <si>
    <t>64核 512G</t>
  </si>
  <si>
    <t>124核 940G</t>
  </si>
  <si>
    <t>2核 16G</t>
  </si>
  <si>
    <t>12核 96G</t>
  </si>
  <si>
    <t>12核 144G</t>
  </si>
  <si>
    <t>16核 192G</t>
  </si>
  <si>
    <t>32核 384G</t>
  </si>
  <si>
    <t>72核 648G</t>
  </si>
  <si>
    <t>24核 192G</t>
  </si>
  <si>
    <t>56核 448G</t>
  </si>
  <si>
    <t>16核 96G</t>
  </si>
  <si>
    <t>32核 192G</t>
  </si>
  <si>
    <t>82核 474G</t>
  </si>
  <si>
    <t>164核 948G</t>
  </si>
  <si>
    <t>6核 56G</t>
  </si>
  <si>
    <t>14核 112G</t>
  </si>
  <si>
    <t>28核 224G</t>
  </si>
  <si>
    <t>4核 20G</t>
  </si>
  <si>
    <t>10核 40G</t>
  </si>
  <si>
    <t>20核 80G</t>
  </si>
  <si>
    <t>40核 160G</t>
  </si>
  <si>
    <t>8核 40G</t>
  </si>
  <si>
    <t>18核 80G</t>
  </si>
  <si>
    <t>36核 160G</t>
  </si>
  <si>
    <t>72核 320G</t>
  </si>
  <si>
    <t>90核 226G</t>
  </si>
  <si>
    <t>180核 452G</t>
  </si>
  <si>
    <t>10核 88G</t>
  </si>
  <si>
    <t>22核 176G</t>
  </si>
  <si>
    <t>44核 352G</t>
  </si>
  <si>
    <t>232核 696G</t>
  </si>
  <si>
    <t>48核 128G</t>
  </si>
  <si>
    <t>90核 480G</t>
  </si>
  <si>
    <t>180核 960G</t>
  </si>
  <si>
    <t>76核 256G</t>
  </si>
  <si>
    <t>28核 128G</t>
  </si>
  <si>
    <t>16核 16G</t>
  </si>
  <si>
    <t>84核 700G</t>
  </si>
  <si>
    <t>28核 48G</t>
  </si>
  <si>
    <t>56核 96G</t>
  </si>
  <si>
    <t>24核 128G</t>
  </si>
  <si>
    <t>16核 48G</t>
  </si>
  <si>
    <t>配置类型</t>
  </si>
  <si>
    <t>数据库类型</t>
  </si>
  <si>
    <t>实例规格</t>
  </si>
  <si>
    <t>包月（元/月）</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</si>
  <si>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</si>
  <si>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</si>
  <si>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</si>
  <si>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</si>
  <si>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</si>
  <si>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</si>
  <si>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</si>
  <si>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</si>
  <si>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</si>
  <si>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</si>
  <si>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</si>
  <si>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</si>
  <si>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</si>
  <si>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</si>
  <si>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</si>
  <si>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</si>
  <si>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</si>
  <si>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</si>
  <si>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架构</t>
  </si>
  <si>
    <t>内存版（集群架构）</t>
  </si>
  <si>
    <t>中国大陆（不含港澳台地区）</t>
  </si>
  <si>
    <t>孟买</t>
  </si>
  <si>
    <t>小型（最大 100 万连接数）</t>
  </si>
  <si>
    <t>大型（最大 1000 万连接数）</t>
  </si>
  <si>
    <t>网关规格</t>
  </si>
  <si>
    <t>中国大陆月单价</t>
  </si>
  <si>
    <t>5Mbps</t>
  </si>
  <si>
    <t>10Mbps</t>
  </si>
  <si>
    <t>50Mbps</t>
  </si>
  <si>
    <t>100Mbps</t>
  </si>
  <si>
    <t>200Mbps</t>
  </si>
  <si>
    <t>500Mbps</t>
  </si>
  <si>
    <t>1000Mbps</t>
  </si>
  <si>
    <t>cvm机型选项表</t>
    <phoneticPr fontId="1" type="noConversion"/>
  </si>
  <si>
    <t>cvmCpu选项表</t>
    <phoneticPr fontId="1" type="noConversion"/>
  </si>
  <si>
    <t>cvm内存选项表</t>
    <phoneticPr fontId="1" type="noConversion"/>
  </si>
  <si>
    <t>array</t>
    <phoneticPr fontId="1" type="noConversion"/>
  </si>
  <si>
    <t>内部变量区</t>
    <phoneticPr fontId="1" type="noConversion"/>
  </si>
  <si>
    <t>折前一次性费用单价</t>
    <phoneticPr fontId="1" type="noConversion"/>
  </si>
  <si>
    <t>所有地域</t>
  </si>
  <si>
    <t>折后价</t>
    <phoneticPr fontId="1" type="noConversion"/>
  </si>
  <si>
    <t>数据库 只读组</t>
    <phoneticPr fontId="1" type="noConversion"/>
  </si>
  <si>
    <t>某线下服务费用 线下结算</t>
    <phoneticPr fontId="1" type="noConversion"/>
  </si>
  <si>
    <t>规格</t>
    <phoneticPr fontId="1" type="noConversion"/>
  </si>
  <si>
    <t>【标准型 S6】
 8核
 16GB
 系统盘HDD 50GB
 数据盘SSD 500GB</t>
    <phoneticPr fontId="1" type="noConversion"/>
  </si>
  <si>
    <t>期望价格</t>
    <phoneticPr fontId="1" type="noConversion"/>
  </si>
  <si>
    <t>【2核4000MB内存】
 硬盘500GB 
 架构节点*3</t>
  </si>
  <si>
    <t>【2核4000MB内存】
 硬盘500GB 
 只读节点*2</t>
  </si>
  <si>
    <t>【内存版（集群架构）】
 分片容量4GB 
 分片*8
 副本*1
 (实例容量32GB)</t>
  </si>
  <si>
    <t>【共享型实例】</t>
  </si>
  <si>
    <t>【10Mbps】</t>
  </si>
  <si>
    <t>【中型（最大 300 万连接数）】</t>
  </si>
  <si>
    <t>【100】</t>
  </si>
  <si>
    <t>期望配置【上海】数量*1 12个月</t>
    <phoneticPr fontId="1" type="noConversion"/>
  </si>
  <si>
    <t>指定月单价1000</t>
    <phoneticPr fontId="1" type="noConversion"/>
  </si>
  <si>
    <t>指定一次性费用50000</t>
    <phoneticPr fontId="1" type="noConversion"/>
  </si>
  <si>
    <t>price</t>
    <phoneticPr fontId="1" type="noConversion"/>
  </si>
  <si>
    <t>自检项</t>
    <phoneticPr fontId="1" type="noConversion"/>
  </si>
  <si>
    <t>项目</t>
  </si>
  <si>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</si>
  <si>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</si>
  <si>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</si>
  <si>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</si>
  <si>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</si>
  <si>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</si>
  <si>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</si>
  <si>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</si>
  <si>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</si>
  <si>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</si>
  <si>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自定义产品</t>
    <phoneticPr fontId="1" type="noConversion"/>
  </si>
  <si>
    <t>需指定价格产品</t>
    <phoneticPr fontId="1" type="noConversion"/>
  </si>
  <si>
    <t>单元测试用例</t>
  </si>
  <si>
    <t>单元测试用例</t>
    <phoneticPr fontId="1" type="noConversion"/>
  </si>
  <si>
    <t>总和:折后价</t>
  </si>
  <si>
    <t>一次性</t>
  </si>
  <si>
    <t xml:space="preserve"> 12</t>
  </si>
  <si>
    <t>产品参数</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</si>
  <si>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</si>
  <si>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</si>
  <si>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</si>
  <si>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</si>
  <si>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</si>
  <si>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</si>
  <si>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</si>
  <si>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</si>
  <si>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cpu汇总</t>
    <phoneticPr fontId="1" type="noConversion"/>
  </si>
  <si>
    <t>内存汇总</t>
    <phoneticPr fontId="1" type="noConversion"/>
  </si>
  <si>
    <t>https://cloud.tencent.com/product/cvm</t>
  </si>
  <si>
    <t>高IO型黑石物理服务器BMI5</t>
  </si>
  <si>
    <t>广州 - 高IO型黑石物理服务器BMI5 - 96核 384G</t>
  </si>
  <si>
    <t>高IO型IT5</t>
  </si>
  <si>
    <t>广州 - 高IO型IT5 - 16核 64G</t>
  </si>
  <si>
    <t>广州 - 高IO型IT5 - 32核 128G</t>
  </si>
  <si>
    <t>广州 - 高IO型IT5 - 64核 256G</t>
  </si>
  <si>
    <t>广州 - 高IO型IT5 - 84核 320G</t>
  </si>
  <si>
    <t>高IO型IT3</t>
  </si>
  <si>
    <t>广州 - 高IO型IT3 - 16核 64G</t>
  </si>
  <si>
    <t>广州 - 高IO型IT3 - 32核 128G</t>
  </si>
  <si>
    <t>广州 - 高IO型IT3 - 64核 256G</t>
  </si>
  <si>
    <t>高IO型I3</t>
  </si>
  <si>
    <t>广州 - 高IO型I3 - 8核 32G</t>
  </si>
  <si>
    <t>广州 - 高IO型I3 - 16核 64G</t>
  </si>
  <si>
    <t>广州 - 高IO型I3 - 24核 96G</t>
  </si>
  <si>
    <t>广州 - 高IO型I3 - 32核 128G</t>
  </si>
  <si>
    <t>广州 - 高IO型I3 - 64核 256G</t>
  </si>
  <si>
    <t>计算网络增强型CN3</t>
  </si>
  <si>
    <t>广州 - 计算网络增强型CN3 - 4核 8G</t>
  </si>
  <si>
    <t>广州 - 计算网络增强型CN3 - 4核 16G</t>
  </si>
  <si>
    <t>广州 - 计算网络增强型CN3 - 8核 16G</t>
  </si>
  <si>
    <t>广州 - 计算网络增强型CN3 - 8核 32G</t>
  </si>
  <si>
    <t>广州 - 计算网络增强型CN3 - 16核 32G</t>
  </si>
  <si>
    <t>广州 - 计算网络增强型CN3 - 16核 64G</t>
  </si>
  <si>
    <t>广州 - 计算网络增强型CN3 - 32核 64G</t>
  </si>
  <si>
    <t>广州 - 计算网络增强型CN3 - 32核 128G</t>
  </si>
  <si>
    <t>计算型C6</t>
  </si>
  <si>
    <t>广州 - 计算型C6 - 4核 8G</t>
  </si>
  <si>
    <t>广州 - 计算型C6 - 4核 16G</t>
  </si>
  <si>
    <t>广州 - 计算型C6 - 8核 16G</t>
  </si>
  <si>
    <t>广州 - 计算型C6 - 8核 32G</t>
  </si>
  <si>
    <t>广州 - 计算型C6 - 16核 32G</t>
  </si>
  <si>
    <t>广州 - 计算型C6 - 16核 64G</t>
  </si>
  <si>
    <t>广州 - 计算型C6 - 32核 128G</t>
  </si>
  <si>
    <t>广州 - 计算型C6 - 46核 216G</t>
  </si>
  <si>
    <t>广州 - 计算型C6 - 64核 256G</t>
  </si>
  <si>
    <t>广州 - 计算型C6 - 80核 320G</t>
  </si>
  <si>
    <t>广州 - 计算型C6 - 92核 432G</t>
  </si>
  <si>
    <t>计算型C5</t>
  </si>
  <si>
    <t>广州 - 计算型C5 - 4核 8G</t>
  </si>
  <si>
    <t>广州 - 计算型C5 - 4核 16G</t>
  </si>
  <si>
    <t>广州 - 计算型C5 - 8核 16G</t>
  </si>
  <si>
    <t>广州 - 计算型C5 - 8核 32G</t>
  </si>
  <si>
    <t>广州 - 计算型C5 - 16核 32G</t>
  </si>
  <si>
    <t>广州 - 计算型C5 - 16核 64G</t>
  </si>
  <si>
    <t>广州 - 计算型C5 - 32核 64G</t>
  </si>
  <si>
    <t>广州 - 计算型C5 - 32核 128G</t>
  </si>
  <si>
    <t>广州 - 计算型C5 - 48核 96G</t>
  </si>
  <si>
    <t>广州 - 计算型C5 - 48核 192G</t>
  </si>
  <si>
    <t>广州 - 计算型C5 - 52核 184G</t>
  </si>
  <si>
    <t>广州 - 计算型C5 - 64核 128G</t>
  </si>
  <si>
    <t>广州 - 计算型C5 - 64核 256G</t>
  </si>
  <si>
    <t>广州 - 计算型C5 - 104核 368G</t>
  </si>
  <si>
    <t>计算型C4</t>
  </si>
  <si>
    <t>广州 - 计算型C4 - 4核 8G</t>
  </si>
  <si>
    <t>广州 - 计算型C4 - 4核 16G</t>
  </si>
  <si>
    <t>广州 - 计算型C4 - 8核 16G</t>
  </si>
  <si>
    <t>广州 - 计算型C4 - 8核 32G</t>
  </si>
  <si>
    <t>广州 - 计算型C4 - 16核 32G</t>
  </si>
  <si>
    <t>广州 - 计算型C4 - 16核 64G</t>
  </si>
  <si>
    <t>广州 - 计算型C4 - 32核 174G</t>
  </si>
  <si>
    <t>广州 - 计算型C4 - 64核 348G</t>
  </si>
  <si>
    <t>计算型C3</t>
  </si>
  <si>
    <t>广州 - 计算型C3 - 4核 8G</t>
  </si>
  <si>
    <t>广州 - 计算型C3 - 4核 16G</t>
  </si>
  <si>
    <t>广州 - 计算型C3 - 8核 16G</t>
  </si>
  <si>
    <t>广州 - 计算型C3 - 8核 32G</t>
  </si>
  <si>
    <t>广州 - 计算型C3 - 16核 32G</t>
  </si>
  <si>
    <t>广州 - 计算型C3 - 16核 64G</t>
  </si>
  <si>
    <t>广州 - 计算型C3 - 32核 64G</t>
  </si>
  <si>
    <t>广州 - 计算型C3 - 32核 128G</t>
  </si>
  <si>
    <t>计算型C2</t>
  </si>
  <si>
    <t>广州 - 计算型C2 - 4核 8G</t>
  </si>
  <si>
    <t>广州 - 计算型C2 - 4核 16G</t>
  </si>
  <si>
    <t>广州 - 计算型C2 - 8核 16G</t>
  </si>
  <si>
    <t>广州 - 计算型C2 - 8核 32G</t>
  </si>
  <si>
    <t>广州 - 计算型C2 - 16核 32G</t>
  </si>
  <si>
    <t>广州 - 计算型C2 - 16核 64G</t>
  </si>
  <si>
    <t>广州 - 计算型C2 - 32核 64G</t>
  </si>
  <si>
    <t>广州 - 计算型C2 - 32核 96G</t>
  </si>
  <si>
    <t>标准网络优化型SN3ne</t>
  </si>
  <si>
    <t>广州 - 标准网络优化型SN3ne - 1核 2G</t>
  </si>
  <si>
    <t>广州 - 标准网络优化型SN3ne - 2核 4G</t>
  </si>
  <si>
    <t>广州 - 标准网络优化型SN3ne - 4核 8G</t>
  </si>
  <si>
    <t>广州 - 标准网络优化型SN3ne - 4核 16G</t>
  </si>
  <si>
    <t>广州 - 标准网络优化型SN3ne - 8核 16G</t>
  </si>
  <si>
    <t>广州 - 标准网络优化型SN3ne - 8核 32G</t>
  </si>
  <si>
    <t>广州 - 标准网络优化型SN3ne - 12核 24G</t>
  </si>
  <si>
    <t>广州 - 标准网络优化型SN3ne - 16核 32G</t>
  </si>
  <si>
    <t>广州 - 标准网络优化型SN3ne - 16核 64G</t>
  </si>
  <si>
    <t>广州 - 标准网络优化型SN3ne - 24核 48G</t>
  </si>
  <si>
    <t>广州 - 标准网络优化型SN3ne - 24核 96G</t>
  </si>
  <si>
    <t>广州 - 标准网络优化型SN3ne - 32核 64G</t>
  </si>
  <si>
    <t>广州 - 标准网络优化型SN3ne - 32核 128G</t>
  </si>
  <si>
    <t>广州 - 标准网络优化型SN3ne - 48核 96G</t>
  </si>
  <si>
    <t>广州 - 标准网络优化型SN3ne - 48核 192G</t>
  </si>
  <si>
    <t>广州 - 标准网络优化型SN3ne - 64核 128G</t>
  </si>
  <si>
    <t>广州 - 标准网络优化型SN3ne - 64核 256G</t>
  </si>
  <si>
    <t>广州 - 标准网络优化型SN3ne - 72核 288G</t>
  </si>
  <si>
    <t>标准存储增强型S5se</t>
  </si>
  <si>
    <t>广州 - 标准存储增强型S5se - 4核 16G</t>
  </si>
  <si>
    <t>广州 - 标准存储增强型S5se - 8核 16G</t>
  </si>
  <si>
    <t>广州 - 标准存储增强型S5se - 8核 32G</t>
  </si>
  <si>
    <t>广州 - 标准存储增强型S5se - 16核 32G</t>
  </si>
  <si>
    <t>广州 - 标准存储增强型S5se - 16核 64G</t>
  </si>
  <si>
    <t>广州 - 标准存储增强型S5se - 32核 64G</t>
  </si>
  <si>
    <t>广州 - 标准存储增强型S5se - 32核 128G</t>
  </si>
  <si>
    <t>广州 - 标准存储增强型S5se - 68核 316G</t>
  </si>
  <si>
    <t>标准型黑石物理服务器BMS4</t>
  </si>
  <si>
    <t>广州 - 标准型黑石物理服务器BMS4 - 80核 384G</t>
  </si>
  <si>
    <t>标准型SA3</t>
  </si>
  <si>
    <t>广州 - 标准型SA3 - 1核 1G</t>
  </si>
  <si>
    <t>广州 - 标准型SA3 - 1核 2G</t>
  </si>
  <si>
    <t>广州 - 标准型SA3 - 1核 4G</t>
  </si>
  <si>
    <t>广州 - 标准型SA3 - 2核 4G</t>
  </si>
  <si>
    <t>广州 - 标准型SA3 - 2核 8G</t>
  </si>
  <si>
    <t>广州 - 标准型SA3 - 4核 8G</t>
  </si>
  <si>
    <t>广州 - 标准型SA3 - 4核 16G</t>
  </si>
  <si>
    <t>广州 - 标准型SA3 - 8核 16G</t>
  </si>
  <si>
    <t>广州 - 标准型SA3 - 8核 32G</t>
  </si>
  <si>
    <t>广州 - 标准型SA3 - 16核 32G</t>
  </si>
  <si>
    <t>广州 - 标准型SA3 - 16核 64G</t>
  </si>
  <si>
    <t>广州 - 标准型SA3 - 32核 64G</t>
  </si>
  <si>
    <t>广州 - 标准型SA3 - 32核 128G</t>
  </si>
  <si>
    <t>广州 - 标准型SA3 - 48核 96G</t>
  </si>
  <si>
    <t>广州 - 标准型SA3 - 48核 192G</t>
  </si>
  <si>
    <t>广州 - 标准型SA3 - 64核 128G</t>
  </si>
  <si>
    <t>广州 - 标准型SA3 - 64核 256G</t>
  </si>
  <si>
    <t>广州 - 标准型SA3 - 80核 160G</t>
  </si>
  <si>
    <t>广州 - 标准型SA3 - 80核 320G</t>
  </si>
  <si>
    <t>广州 - 标准型SA3 - 96核 192G</t>
  </si>
  <si>
    <t>广州 - 标准型SA3 - 96核 384G</t>
  </si>
  <si>
    <t>广州 - 标准型SA3 - 116核 216G</t>
  </si>
  <si>
    <t>广州 - 标准型SA3 - 116核 470G</t>
  </si>
  <si>
    <t>广州 - 标准型SA3 - 128核 215G</t>
  </si>
  <si>
    <t>广州 - 标准型SA3 - 128核 256G</t>
  </si>
  <si>
    <t>广州 - 标准型SA3 - 160核 320G</t>
  </si>
  <si>
    <t>广州 - 标准型SA3 - 160核 640G</t>
  </si>
  <si>
    <t>广州 - 标准型SA3 - 232核 432G</t>
  </si>
  <si>
    <t>广州 - 标准型SA3 - 232核 940G</t>
  </si>
  <si>
    <t>标准型SA2</t>
  </si>
  <si>
    <t>广州 - 标准型SA2 - 1核 1G</t>
  </si>
  <si>
    <t>广州 - 标准型SA2 - 1核 2G</t>
  </si>
  <si>
    <t>广州 - 标准型SA2 - 1核 4G</t>
  </si>
  <si>
    <t>广州 - 标准型SA2 - 2核 4G</t>
  </si>
  <si>
    <t>广州 - 标准型SA2 - 2核 8G</t>
  </si>
  <si>
    <t>广州 - 标准型SA2 - 4核 8G</t>
  </si>
  <si>
    <t>广州 - 标准型SA2 - 4核 16G</t>
  </si>
  <si>
    <t>广州 - 标准型SA2 - 8核 16G</t>
  </si>
  <si>
    <t>广州 - 标准型SA2 - 8核 32G</t>
  </si>
  <si>
    <t>广州 - 标准型SA2 - 16核 32G</t>
  </si>
  <si>
    <t>广州 - 标准型SA2 - 16核 64G</t>
  </si>
  <si>
    <t>广州 - 标准型SA2 - 32核 64G</t>
  </si>
  <si>
    <t>广州 - 标准型SA2 - 32核 128G</t>
  </si>
  <si>
    <t>广州 - 标准型SA2 - 48核 96G</t>
  </si>
  <si>
    <t>广州 - 标准型SA2 - 64核 128G</t>
  </si>
  <si>
    <t>广州 - 标准型SA2 - 64核 256G</t>
  </si>
  <si>
    <t>广州 - 标准型SA2 - 80核 160G</t>
  </si>
  <si>
    <t>广州 - 标准型SA2 - 90核 224G</t>
  </si>
  <si>
    <t>广州 - 标准型SA2 - 128核 256G</t>
  </si>
  <si>
    <t>广州 - 标准型SA2 - 160核 320G</t>
  </si>
  <si>
    <t>广州 - 标准型SA2 - 180核 464G</t>
  </si>
  <si>
    <t>标准型SA1</t>
  </si>
  <si>
    <t>广州 - 标准型SA1 - 1核 1G</t>
  </si>
  <si>
    <t>广州 - 标准型SA1 - 1核 2G</t>
  </si>
  <si>
    <t>广州 - 标准型SA1 - 1核 4G</t>
  </si>
  <si>
    <t>广州 - 标准型SA1 - 2核 4G</t>
  </si>
  <si>
    <t>广州 - 标准型SA1 - 2核 8G</t>
  </si>
  <si>
    <t>广州 - 标准型SA1 - 4核 8G</t>
  </si>
  <si>
    <t>广州 - 标准型SA1 - 4核 16G</t>
  </si>
  <si>
    <t>广州 - 标准型SA1 - 8核 16G</t>
  </si>
  <si>
    <t>广州 - 标准型SA1 - 8核 32G</t>
  </si>
  <si>
    <t>广州 - 标准型SA1 - 16核 32G</t>
  </si>
  <si>
    <t>广州 - 标准型SA1 - 16核 64G</t>
  </si>
  <si>
    <t>广州 - 标准型SA1 - 32核 64G</t>
  </si>
  <si>
    <t>广州 - 标准型SA1 - 32核 128G</t>
  </si>
  <si>
    <t>广州 - 标准型SA1 - 64核 128G</t>
  </si>
  <si>
    <t>广州 - 标准型SA1 - 64核 256G</t>
  </si>
  <si>
    <t>广州 - 标准型SA1 - 128核 448G</t>
  </si>
  <si>
    <t>标准型S6</t>
  </si>
  <si>
    <t>广州 - 标准型S6 - 1核 1G</t>
  </si>
  <si>
    <t>广州 - 标准型S6 - 1核 2G</t>
  </si>
  <si>
    <t>广州 - 标准型S6 - 1核 4G</t>
  </si>
  <si>
    <t>广州 - 标准型S6 - 2核 4G</t>
  </si>
  <si>
    <t>广州 - 标准型S6 - 2核 8G</t>
  </si>
  <si>
    <t>广州 - 标准型S6 - 4核 8G</t>
  </si>
  <si>
    <t>广州 - 标准型S6 - 4核 16G</t>
  </si>
  <si>
    <t>广州 - 标准型S6 - 8核 16G</t>
  </si>
  <si>
    <t>广州 - 标准型S6 - 8核 32G</t>
  </si>
  <si>
    <t>广州 - 标准型S6 - 16核 32G</t>
  </si>
  <si>
    <t>广州 - 标准型S6 - 16核 64G</t>
  </si>
  <si>
    <t>广州 - 标准型S6 - 32核 64G</t>
  </si>
  <si>
    <t>广州 - 标准型S6 - 32核 128G</t>
  </si>
  <si>
    <t>广州 - 标准型S6 - 48核 96G</t>
  </si>
  <si>
    <t>广州 - 标准型S6 - 48核 192G</t>
  </si>
  <si>
    <t>广州 - 标准型S6 - 62核 216G</t>
  </si>
  <si>
    <t>广州 - 标准型S6 - 64核 256G</t>
  </si>
  <si>
    <t>广州 - 标准型S6 - 124核 432G</t>
  </si>
  <si>
    <t>标准型S5</t>
  </si>
  <si>
    <t>广州 - 标准型S5 - 1核 2G</t>
  </si>
  <si>
    <t>广州 - 标准型S5 - 1核 4G</t>
  </si>
  <si>
    <t>广州 - 标准型S5 - 2核 4G</t>
  </si>
  <si>
    <t>广州 - 标准型S5 - 2核 8G</t>
  </si>
  <si>
    <t>广州 - 标准型S5 - 4核 8G</t>
  </si>
  <si>
    <t>广州 - 标准型S5 - 4核 16G</t>
  </si>
  <si>
    <t>广州 - 标准型S5 - 8核 16G</t>
  </si>
  <si>
    <t>广州 - 标准型S5 - 8核 32G</t>
  </si>
  <si>
    <t>广州 - 标准型S5 - 16核 32G</t>
  </si>
  <si>
    <t>广州 - 标准型S5 - 16核 64G</t>
  </si>
  <si>
    <t>广州 - 标准型S5 - 24核 48G</t>
  </si>
  <si>
    <t>广州 - 标准型S5 - 24核 96G</t>
  </si>
  <si>
    <t>广州 - 标准型S5 - 32核 64G</t>
  </si>
  <si>
    <t>广州 - 标准型S5 - 32核 128G</t>
  </si>
  <si>
    <t>广州 - 标准型S5 - 48核 96G</t>
  </si>
  <si>
    <t>广州 - 标准型S5 - 48核 192G</t>
  </si>
  <si>
    <t>广州 - 标准型S5 - 64核 256G</t>
  </si>
  <si>
    <t>标准型S4</t>
  </si>
  <si>
    <t>广州 - 标准型S4 - 1核 1G</t>
  </si>
  <si>
    <t>广州 - 标准型S4 - 1核 2G</t>
  </si>
  <si>
    <t>广州 - 标准型S4 - 1核 4G</t>
  </si>
  <si>
    <t>广州 - 标准型S4 - 2核 4G</t>
  </si>
  <si>
    <t>广州 - 标准型S4 - 2核 8G</t>
  </si>
  <si>
    <t>广州 - 标准型S4 - 4核 8G</t>
  </si>
  <si>
    <t>广州 - 标准型S4 - 4核 16G</t>
  </si>
  <si>
    <t>广州 - 标准型S4 - 8核 16G</t>
  </si>
  <si>
    <t>广州 - 标准型S4 - 8核 32G</t>
  </si>
  <si>
    <t>广州 - 标准型S4 - 16核 32G</t>
  </si>
  <si>
    <t>广州 - 标准型S4 - 16核 64G</t>
  </si>
  <si>
    <t>广州 - 标准型S4 - 24核 48G</t>
  </si>
  <si>
    <t>广州 - 标准型S4 - 24核 96G</t>
  </si>
  <si>
    <t>广州 - 标准型S4 - 32核 64G</t>
  </si>
  <si>
    <t>广州 - 标准型S4 - 32核 128G</t>
  </si>
  <si>
    <t>广州 - 标准型S4 - 48核 96G</t>
  </si>
  <si>
    <t>广州 - 标准型S4 - 48核 192G</t>
  </si>
  <si>
    <t>广州 - 标准型S4 - 64核 192G</t>
  </si>
  <si>
    <t>广州 - 标准型S4 - 64核 256G</t>
  </si>
  <si>
    <t>广州 - 标准型S4 - 72核 288G</t>
  </si>
  <si>
    <t>标准型S3</t>
  </si>
  <si>
    <t>广州 - 标准型S3 - 1核 1G</t>
  </si>
  <si>
    <t>广州 - 标准型S3 - 1核 2G</t>
  </si>
  <si>
    <t>广州 - 标准型S3 - 1核 4G</t>
  </si>
  <si>
    <t>广州 - 标准型S3 - 2核 4G</t>
  </si>
  <si>
    <t>广州 - 标准型S3 - 2核 8G</t>
  </si>
  <si>
    <t>广州 - 标准型S3 - 4核 8G</t>
  </si>
  <si>
    <t>广州 - 标准型S3 - 4核 16G</t>
  </si>
  <si>
    <t>广州 - 标准型S3 - 8核 16G</t>
  </si>
  <si>
    <t>广州 - 标准型S3 - 8核 32G</t>
  </si>
  <si>
    <t>广州 - 标准型S3 - 12核 24G</t>
  </si>
  <si>
    <t>广州 - 标准型S3 - 12核 48G</t>
  </si>
  <si>
    <t>广州 - 标准型S3 - 16核 32G</t>
  </si>
  <si>
    <t>广州 - 标准型S3 - 16核 64G</t>
  </si>
  <si>
    <t>广州 - 标准型S3 - 24核 48G</t>
  </si>
  <si>
    <t>广州 - 标准型S3 - 24核 96G</t>
  </si>
  <si>
    <t>广州 - 标准型S3 - 32核 64G</t>
  </si>
  <si>
    <t>广州 - 标准型S3 - 32核 128G</t>
  </si>
  <si>
    <t>广州 - 标准型S3 - 48核 96G</t>
  </si>
  <si>
    <t>广州 - 标准型S3 - 48核 192G</t>
  </si>
  <si>
    <t>广州 - 标准型S3 - 64核 256G</t>
  </si>
  <si>
    <t>广州 - 标准型S3 - 80核 320G</t>
  </si>
  <si>
    <t>标准型S2</t>
  </si>
  <si>
    <t>广州 - 标准型S2 - 1核 1G</t>
  </si>
  <si>
    <t>广州 - 标准型S2 - 1核 2G</t>
  </si>
  <si>
    <t>广州 - 标准型S2 - 1核 4G</t>
  </si>
  <si>
    <t>广州 - 标准型S2 - 2核 2G</t>
  </si>
  <si>
    <t>广州 - 标准型S2 - 2核 4G</t>
  </si>
  <si>
    <t>广州 - 标准型S2 - 2核 8G</t>
  </si>
  <si>
    <t>广州 - 标准型S2 - 4核 8G</t>
  </si>
  <si>
    <t>广州 - 标准型S2 - 4核 16G</t>
  </si>
  <si>
    <t>广州 - 标准型S2 - 8核 16G</t>
  </si>
  <si>
    <t>广州 - 标准型S2 - 8核 32G</t>
  </si>
  <si>
    <t>广州 - 标准型S2 - 12核 24G</t>
  </si>
  <si>
    <t>广州 - 标准型S2 - 12核 48G</t>
  </si>
  <si>
    <t>广州 - 标准型S2 - 16核 32G</t>
  </si>
  <si>
    <t>广州 - 标准型S2 - 16核 64G</t>
  </si>
  <si>
    <t>广州 - 标准型S2 - 24核 48G</t>
  </si>
  <si>
    <t>广州 - 标准型S2 - 24核 96G</t>
  </si>
  <si>
    <t>广州 - 标准型S2 - 32核 64G</t>
  </si>
  <si>
    <t>广州 - 标准型S2 - 32核 128G</t>
  </si>
  <si>
    <t>广州 - 标准型S2 - 56核 224G</t>
  </si>
  <si>
    <t>标准型S1</t>
  </si>
  <si>
    <t>广州 - 标准型S1 - 1核 1G</t>
  </si>
  <si>
    <t>广州 - 标准型S1 - 1核 2G</t>
  </si>
  <si>
    <t>广州 - 标准型S1 - 1核 4G</t>
  </si>
  <si>
    <t>广州 - 标准型S1 - 2核 2G</t>
  </si>
  <si>
    <t>广州 - 标准型S1 - 2核 4G</t>
  </si>
  <si>
    <t>广州 - 标准型S1 - 2核 8G</t>
  </si>
  <si>
    <t>广州 - 标准型S1 - 4核 4G</t>
  </si>
  <si>
    <t>广州 - 标准型S1 - 4核 8G</t>
  </si>
  <si>
    <t>广州 - 标准型S1 - 4核 16G</t>
  </si>
  <si>
    <t>广州 - 标准型S1 - 8核 8G</t>
  </si>
  <si>
    <t>广州 - 标准型S1 - 8核 16G</t>
  </si>
  <si>
    <t>广州 - 标准型S1 - 8核 32G</t>
  </si>
  <si>
    <t>广州 - 标准型S1 - 12核 24G</t>
  </si>
  <si>
    <t>广州 - 标准型S1 - 12核 48G</t>
  </si>
  <si>
    <t>广州 - 标准型S1 - 16核 32G</t>
  </si>
  <si>
    <t>广州 - 标准型S1 - 24核 48G</t>
  </si>
  <si>
    <t>广州 - 标准型S1 - 32核 64G</t>
  </si>
  <si>
    <t>广州 - 标准型S1 - 48核 96G</t>
  </si>
  <si>
    <t>大数据型黑石物理服务器BMD2</t>
  </si>
  <si>
    <t>广州 - 大数据型黑石物理服务器BMD2 - 80核 384G</t>
  </si>
  <si>
    <t>大数据型D3</t>
  </si>
  <si>
    <t>广州 - 大数据型D3 - 8核 32G</t>
  </si>
  <si>
    <t>广州 - 大数据型D3 - 16核 64G</t>
  </si>
  <si>
    <t>广州 - 大数据型D3 - 32核 128G</t>
  </si>
  <si>
    <t>广州 - 大数据型D3 - 64核 256G</t>
  </si>
  <si>
    <t>广州 - 大数据型D3 - 84核 320G</t>
  </si>
  <si>
    <t>大数据型D2</t>
  </si>
  <si>
    <t>广州 - 大数据型D2 - 8核 32G</t>
  </si>
  <si>
    <t>广州 - 大数据型D2 - 16核 64G</t>
  </si>
  <si>
    <t>广州 - 大数据型D2 - 24核 96G</t>
  </si>
  <si>
    <t>广州 - 大数据型D2 - 32核 128G</t>
  </si>
  <si>
    <t>广州 - 大数据型D2 - 64核 256G</t>
  </si>
  <si>
    <t>广州 - 大数据型D2 - 76核 320G</t>
  </si>
  <si>
    <t>内存型MA2</t>
  </si>
  <si>
    <t>广州 - 内存型MA2 - 1核 8G</t>
  </si>
  <si>
    <t>广州 - 内存型MA2 - 4核 32G</t>
  </si>
  <si>
    <t>广州 - 内存型MA2 - 8核 64G</t>
  </si>
  <si>
    <t>广州 - 内存型MA2 - 16核 128G</t>
  </si>
  <si>
    <t>广州 - 内存型MA2 - 32核 256G</t>
  </si>
  <si>
    <t>广州 - 内存型MA2 - 48核 384G</t>
  </si>
  <si>
    <t>内存型M6</t>
  </si>
  <si>
    <t>广州 - 内存型M6 - 1核 8G</t>
  </si>
  <si>
    <t>广州 - 内存型M6 - 2核 12G</t>
  </si>
  <si>
    <t>广州 - 内存型M6 - 4核 32G</t>
  </si>
  <si>
    <t>广州 - 内存型M6 - 8核 64G</t>
  </si>
  <si>
    <t>广州 - 内存型M6 - 16核 128G</t>
  </si>
  <si>
    <t>广州 - 内存型M6 - 32核 256G</t>
  </si>
  <si>
    <t>广州 - 内存型M6 - 62核 470G</t>
  </si>
  <si>
    <t>广州 - 内存型M6 - 64核 512G</t>
  </si>
  <si>
    <t>广州 - 内存型M6 - 124核 940G</t>
  </si>
  <si>
    <t>内存型M5</t>
  </si>
  <si>
    <t>广州 - 内存型M5 - 1核 8G</t>
  </si>
  <si>
    <t>广州 - 内存型M5 - 2核 16G</t>
  </si>
  <si>
    <t>广州 - 内存型M5 - 4核 32G</t>
  </si>
  <si>
    <t>广州 - 内存型M5 - 8核 64G</t>
  </si>
  <si>
    <t>广州 - 内存型M5 - 12核 96G</t>
  </si>
  <si>
    <t>广州 - 内存型M5 - 16核 128G</t>
  </si>
  <si>
    <t>广州 - 内存型M5 - 32核 256G</t>
  </si>
  <si>
    <t>广州 - 内存型M5 - 64核 512G</t>
  </si>
  <si>
    <t>内存型M4</t>
  </si>
  <si>
    <t>广州 - 内存型M4 - 1核 8G</t>
  </si>
  <si>
    <t>广州 - 内存型M4 - 2核 16G</t>
  </si>
  <si>
    <t>广州 - 内存型M4 - 4核 32G</t>
  </si>
  <si>
    <t>广州 - 内存型M4 - 8核 64G</t>
  </si>
  <si>
    <t>广州 - 内存型M4 - 12核 96G</t>
  </si>
  <si>
    <t>广州 - 内存型M4 - 12核 144G</t>
  </si>
  <si>
    <t>广州 - 内存型M4 - 16核 128G</t>
  </si>
  <si>
    <t>广州 - 内存型M4 - 16核 192G</t>
  </si>
  <si>
    <t>广州 - 内存型M4 - 32核 256G</t>
  </si>
  <si>
    <t>广州 - 内存型M4 - 32核 384G</t>
  </si>
  <si>
    <t>广州 - 内存型M4 - 64核 512G</t>
  </si>
  <si>
    <t>广州 - 内存型M4 - 72核 648G</t>
  </si>
  <si>
    <t>内存型M3</t>
  </si>
  <si>
    <t>广州 - 内存型M3 - 1核 8G</t>
  </si>
  <si>
    <t>广州 - 内存型M3 - 2核 16G</t>
  </si>
  <si>
    <t>广州 - 内存型M3 - 4核 32G</t>
  </si>
  <si>
    <t>广州 - 内存型M3 - 8核 64G</t>
  </si>
  <si>
    <t>广州 - 内存型M3 - 12核 96G</t>
  </si>
  <si>
    <t>广州 - 内存型M3 - 12核 144G</t>
  </si>
  <si>
    <t>广州 - 内存型M3 - 16核 128G</t>
  </si>
  <si>
    <t>广州 - 内存型M3 - 16核 192G</t>
  </si>
  <si>
    <t>广州 - 内存型M3 - 32核 256G</t>
  </si>
  <si>
    <t>广州 - 内存型M3 - 32核 384G</t>
  </si>
  <si>
    <t>广州 - 内存型M3 - 64核 512G</t>
  </si>
  <si>
    <t>内存型M2</t>
  </si>
  <si>
    <t>广州 - 内存型M2 - 1核 8G</t>
  </si>
  <si>
    <t>广州 - 内存型M2 - 2核 16G</t>
  </si>
  <si>
    <t>广州 - 内存型M2 - 4核 32G</t>
  </si>
  <si>
    <t>广州 - 内存型M2 - 8核 64G</t>
  </si>
  <si>
    <t>广州 - 内存型M2 - 12核 96G</t>
  </si>
  <si>
    <t>广州 - 内存型M2 - 16核 128G</t>
  </si>
  <si>
    <t>广州 - 内存型M2 - 24核 192G</t>
  </si>
  <si>
    <t>广州 - 内存型M2 - 32核 256G</t>
  </si>
  <si>
    <t>广州 - 内存型M2 - 48核 384G</t>
  </si>
  <si>
    <t>广州 - 内存型M2 - 56核 448G</t>
  </si>
  <si>
    <t>内存型M1</t>
  </si>
  <si>
    <t>广州 - 内存型M1 - 1核 8G</t>
  </si>
  <si>
    <t>广州 - 内存型M1 - 2核 16G</t>
  </si>
  <si>
    <t>广州 - 内存型M1 - 4核 32G</t>
  </si>
  <si>
    <t>广州 - 内存型M1 - 8核 64G</t>
  </si>
  <si>
    <t>广州 - 内存型M1 - 12核 96G</t>
  </si>
  <si>
    <t>广州 - 内存型M1 - 16核 128G</t>
  </si>
  <si>
    <t>广州 - 内存型M1 - 24核 192G</t>
  </si>
  <si>
    <t>广州 - 内存型M1 - 32核 256G</t>
  </si>
  <si>
    <t>GPU计算型GT4</t>
  </si>
  <si>
    <t>广州 - GPU计算型GT4 - 16核 96G</t>
  </si>
  <si>
    <t>广州 - GPU计算型GT4 - 32核 192G</t>
  </si>
  <si>
    <t>广州 - GPU计算型GT4 - 82核 474G</t>
  </si>
  <si>
    <t>广州 - GPU计算型GT4 - 164核 948G</t>
  </si>
  <si>
    <t>GPU计算型GN8</t>
  </si>
  <si>
    <t>广州 - GPU计算型GN8 - 6核 56G</t>
  </si>
  <si>
    <t>广州 - GPU计算型GN8 - 14核 112G</t>
  </si>
  <si>
    <t>广州 - GPU计算型GN8 - 28核 224G</t>
  </si>
  <si>
    <t>广州 - GPU计算型GN8 - 56核 448G</t>
  </si>
  <si>
    <t>GPU计算型GN7</t>
  </si>
  <si>
    <t>广州 - GPU计算型GN7 - 4核 20G</t>
  </si>
  <si>
    <t>广州 - GPU计算型GN7 - 8核 32G</t>
  </si>
  <si>
    <t>广州 - GPU计算型GN7 - 10核 40G</t>
  </si>
  <si>
    <t>广州 - GPU计算型GN7 - 20核 80G</t>
  </si>
  <si>
    <t>广州 - GPU计算型GN7 - 32核 128G</t>
  </si>
  <si>
    <t>广州 - GPU计算型GN7 - 40核 160G</t>
  </si>
  <si>
    <t>广州 - GPU计算型GN7 - 80核 320G</t>
  </si>
  <si>
    <t>GPU计算型GN6S</t>
  </si>
  <si>
    <t>广州 - GPU计算型GN6S - 4核 20G</t>
  </si>
  <si>
    <t>广州 - GPU计算型GN6S - 8核 40G</t>
  </si>
  <si>
    <t>GPU计算型GN10Xp</t>
  </si>
  <si>
    <t>广州 - GPU计算型GN10Xp - 10核 40G</t>
  </si>
  <si>
    <t>广州 - GPU计算型GN10Xp - 20核 80G</t>
  </si>
  <si>
    <t>广州 - GPU计算型GN10Xp - 40核 160G</t>
  </si>
  <si>
    <t>广州 - GPU计算型GN10Xp - 80核 320G</t>
  </si>
  <si>
    <t>GPU计算型GN10X</t>
  </si>
  <si>
    <t>广州 - GPU计算型GN10X - 8核 40G</t>
  </si>
  <si>
    <t>广州 - GPU计算型GN10X - 18核 80G</t>
  </si>
  <si>
    <t>广州 - GPU计算型GN10X - 36核 160G</t>
  </si>
  <si>
    <t>广州 - GPU计算型GN10X - 72核 320G</t>
  </si>
  <si>
    <t>GPU推理型GI3X</t>
  </si>
  <si>
    <t>广州 - GPU推理型GI3X - 32核 64G</t>
  </si>
  <si>
    <t>广州 - GPU推理型GI3X - 90核 226G</t>
  </si>
  <si>
    <t>广州 - GPU推理型GI3X - 180核 452G</t>
  </si>
  <si>
    <t>GPU型黑石物理服务器BMG5t</t>
  </si>
  <si>
    <t>广州 - GPU型黑石物理服务器BMG5t - 96核 384G</t>
  </si>
  <si>
    <t>FPGA加速型FX4</t>
  </si>
  <si>
    <t>广州 - FPGA加速型FX4 - 10核 88G</t>
  </si>
  <si>
    <t>广州 - FPGA加速型FX4 - 22核 176G</t>
  </si>
  <si>
    <t>广州 - FPGA加速型FX4 - 44核 352G</t>
  </si>
  <si>
    <t>北京 - 高IO型黑石物理服务器BMI5 - 96核 384G</t>
  </si>
  <si>
    <t>北京 - 高IO型IT5 - 16核 64G</t>
  </si>
  <si>
    <t>北京 - 高IO型IT5 - 32核 128G</t>
  </si>
  <si>
    <t>北京 - 高IO型IT5 - 64核 256G</t>
  </si>
  <si>
    <t>北京 - 高IO型IT3 - 8核 32G</t>
  </si>
  <si>
    <t>北京 - 高IO型IT3 - 16核 64G</t>
  </si>
  <si>
    <t>北京 - 高IO型IT3 - 32核 128G</t>
  </si>
  <si>
    <t>北京 - 高IO型IT3 - 64核 256G</t>
  </si>
  <si>
    <t>北京 - 高IO型I3 - 8核 32G</t>
  </si>
  <si>
    <t>北京 - 高IO型I3 - 16核 64G</t>
  </si>
  <si>
    <t>北京 - 高IO型I3 - 24核 96G</t>
  </si>
  <si>
    <t>北京 - 高IO型I3 - 32核 128G</t>
  </si>
  <si>
    <t>北京 - 高IO型I3 - 64核 256G</t>
  </si>
  <si>
    <t>北京 - 高IO型I3 - 76核 320G</t>
  </si>
  <si>
    <t>北京 - 计算网络增强型CN3 - 4核 8G</t>
  </si>
  <si>
    <t>北京 - 计算网络增强型CN3 - 4核 16G</t>
  </si>
  <si>
    <t>北京 - 计算网络增强型CN3 - 8核 16G</t>
  </si>
  <si>
    <t>北京 - 计算网络增强型CN3 - 8核 32G</t>
  </si>
  <si>
    <t>北京 - 计算网络增强型CN3 - 16核 32G</t>
  </si>
  <si>
    <t>北京 - 计算网络增强型CN3 - 16核 64G</t>
  </si>
  <si>
    <t>北京 - 计算网络增强型CN3 - 32核 64G</t>
  </si>
  <si>
    <t>北京 - 计算网络增强型CN3 - 32核 128G</t>
  </si>
  <si>
    <t>北京 - 计算型C6 - 4核 8G</t>
  </si>
  <si>
    <t>北京 - 计算型C6 - 4核 16G</t>
  </si>
  <si>
    <t>北京 - 计算型C6 - 8核 16G</t>
  </si>
  <si>
    <t>北京 - 计算型C6 - 8核 32G</t>
  </si>
  <si>
    <t>北京 - 计算型C6 - 16核 32G</t>
  </si>
  <si>
    <t>北京 - 计算型C6 - 16核 64G</t>
  </si>
  <si>
    <t>北京 - 计算型C6 - 32核 128G</t>
  </si>
  <si>
    <t>北京 - 计算型C6 - 46核 216G</t>
  </si>
  <si>
    <t>北京 - 计算型C6 - 64核 256G</t>
  </si>
  <si>
    <t>北京 - 计算型C6 - 80核 320G</t>
  </si>
  <si>
    <t>北京 - 计算型C6 - 92核 432G</t>
  </si>
  <si>
    <t>北京 - 计算型C5 - 4核 8G</t>
  </si>
  <si>
    <t>北京 - 计算型C5 - 4核 16G</t>
  </si>
  <si>
    <t>北京 - 计算型C5 - 8核 16G</t>
  </si>
  <si>
    <t>北京 - 计算型C5 - 8核 32G</t>
  </si>
  <si>
    <t>北京 - 计算型C5 - 16核 32G</t>
  </si>
  <si>
    <t>北京 - 计算型C5 - 16核 64G</t>
  </si>
  <si>
    <t>北京 - 计算型C5 - 32核 64G</t>
  </si>
  <si>
    <t>北京 - 计算型C5 - 32核 128G</t>
  </si>
  <si>
    <t>北京 - 计算型C5 - 48核 96G</t>
  </si>
  <si>
    <t>北京 - 计算型C5 - 48核 192G</t>
  </si>
  <si>
    <t>北京 - 计算型C5 - 52核 184G</t>
  </si>
  <si>
    <t>北京 - 计算型C5 - 64核 128G</t>
  </si>
  <si>
    <t>北京 - 计算型C5 - 64核 256G</t>
  </si>
  <si>
    <t>北京 - 计算型C5 - 104核 368G</t>
  </si>
  <si>
    <t>北京 - 计算型C4 - 4核 8G</t>
  </si>
  <si>
    <t>北京 - 计算型C4 - 4核 16G</t>
  </si>
  <si>
    <t>北京 - 计算型C4 - 8核 16G</t>
  </si>
  <si>
    <t>北京 - 计算型C4 - 8核 32G</t>
  </si>
  <si>
    <t>北京 - 计算型C4 - 16核 32G</t>
  </si>
  <si>
    <t>北京 - 计算型C4 - 16核 64G</t>
  </si>
  <si>
    <t>北京 - 计算型C4 - 32核 174G</t>
  </si>
  <si>
    <t>北京 - 计算型C4 - 64核 348G</t>
  </si>
  <si>
    <t>北京 - 计算型C3 - 4核 8G</t>
  </si>
  <si>
    <t>北京 - 计算型C3 - 4核 16G</t>
  </si>
  <si>
    <t>北京 - 计算型C3 - 8核 16G</t>
  </si>
  <si>
    <t>北京 - 计算型C3 - 8核 32G</t>
  </si>
  <si>
    <t>北京 - 计算型C3 - 16核 32G</t>
  </si>
  <si>
    <t>北京 - 计算型C3 - 16核 64G</t>
  </si>
  <si>
    <t>北京 - 计算型C3 - 32核 64G</t>
  </si>
  <si>
    <t>北京 - 计算型C3 - 32核 128G</t>
  </si>
  <si>
    <t>北京 - 计算型C2 - 4核 8G</t>
  </si>
  <si>
    <t>北京 - 计算型C2 - 4核 16G</t>
  </si>
  <si>
    <t>北京 - 计算型C2 - 8核 16G</t>
  </si>
  <si>
    <t>北京 - 计算型C2 - 8核 32G</t>
  </si>
  <si>
    <t>北京 - 计算型C2 - 16核 32G</t>
  </si>
  <si>
    <t>北京 - 计算型C2 - 16核 64G</t>
  </si>
  <si>
    <t>北京 - 计算型C2 - 32核 96G</t>
  </si>
  <si>
    <t>北京 - 标准网络优化型SN3ne - 32核 64G</t>
  </si>
  <si>
    <t>北京 - 标准存储增强型S5se - 4核 16G</t>
  </si>
  <si>
    <t>北京 - 标准存储增强型S5se - 8核 16G</t>
  </si>
  <si>
    <t>北京 - 标准存储增强型S5se - 8核 32G</t>
  </si>
  <si>
    <t>北京 - 标准存储增强型S5se - 16核 32G</t>
  </si>
  <si>
    <t>北京 - 标准存储增强型S5se - 16核 64G</t>
  </si>
  <si>
    <t>北京 - 标准存储增强型S5se - 32核 64G</t>
  </si>
  <si>
    <t>北京 - 标准存储增强型S5se - 32核 128G</t>
  </si>
  <si>
    <t>北京 - 标准存储增强型S5se - 68核 316G</t>
  </si>
  <si>
    <t>北京 - 标准型黑石物理服务器BMS4 - 80核 384G</t>
  </si>
  <si>
    <t>北京 - 标准型SA3 - 1核 1G</t>
  </si>
  <si>
    <t>北京 - 标准型SA3 - 1核 2G</t>
  </si>
  <si>
    <t>北京 - 标准型SA3 - 1核 4G</t>
  </si>
  <si>
    <t>北京 - 标准型SA3 - 2核 4G</t>
  </si>
  <si>
    <t>北京 - 标准型SA3 - 2核 8G</t>
  </si>
  <si>
    <t>北京 - 标准型SA3 - 4核 8G</t>
  </si>
  <si>
    <t>北京 - 标准型SA3 - 4核 16G</t>
  </si>
  <si>
    <t>北京 - 标准型SA3 - 8核 16G</t>
  </si>
  <si>
    <t>北京 - 标准型SA3 - 8核 32G</t>
  </si>
  <si>
    <t>北京 - 标准型SA3 - 16核 32G</t>
  </si>
  <si>
    <t>北京 - 标准型SA3 - 16核 64G</t>
  </si>
  <si>
    <t>北京 - 标准型SA3 - 32核 64G</t>
  </si>
  <si>
    <t>北京 - 标准型SA3 - 32核 128G</t>
  </si>
  <si>
    <t>北京 - 标准型SA3 - 48核 96G</t>
  </si>
  <si>
    <t>北京 - 标准型SA3 - 48核 192G</t>
  </si>
  <si>
    <t>北京 - 标准型SA3 - 64核 128G</t>
  </si>
  <si>
    <t>北京 - 标准型SA3 - 64核 256G</t>
  </si>
  <si>
    <t>北京 - 标准型SA3 - 80核 160G</t>
  </si>
  <si>
    <t>北京 - 标准型SA3 - 80核 320G</t>
  </si>
  <si>
    <t>北京 - 标准型SA3 - 96核 192G</t>
  </si>
  <si>
    <t>北京 - 标准型SA3 - 96核 384G</t>
  </si>
  <si>
    <t>北京 - 标准型SA3 - 116核 216G</t>
  </si>
  <si>
    <t>北京 - 标准型SA3 - 116核 470G</t>
  </si>
  <si>
    <t>北京 - 标准型SA3 - 128核 215G</t>
  </si>
  <si>
    <t>北京 - 标准型SA3 - 128核 256G</t>
  </si>
  <si>
    <t>北京 - 标准型SA3 - 160核 320G</t>
  </si>
  <si>
    <t>北京 - 标准型SA3 - 160核 640G</t>
  </si>
  <si>
    <t>北京 - 标准型SA3 - 232核 432G</t>
  </si>
  <si>
    <t>北京 - 标准型SA3 - 232核 696G</t>
  </si>
  <si>
    <t>北京 - 标准型SA3 - 232核 940G</t>
  </si>
  <si>
    <t>北京 - 标准型SA2 - 1核 1G</t>
  </si>
  <si>
    <t>北京 - 标准型SA2 - 1核 2G</t>
  </si>
  <si>
    <t>北京 - 标准型SA2 - 1核 4G</t>
  </si>
  <si>
    <t>北京 - 标准型SA2 - 2核 4G</t>
  </si>
  <si>
    <t>北京 - 标准型SA2 - 2核 8G</t>
  </si>
  <si>
    <t>北京 - 标准型SA2 - 4核 8G</t>
  </si>
  <si>
    <t>北京 - 标准型SA2 - 4核 16G</t>
  </si>
  <si>
    <t>北京 - 标准型SA2 - 8核 16G</t>
  </si>
  <si>
    <t>北京 - 标准型SA2 - 8核 32G</t>
  </si>
  <si>
    <t>北京 - 标准型SA2 - 16核 32G</t>
  </si>
  <si>
    <t>北京 - 标准型SA2 - 16核 64G</t>
  </si>
  <si>
    <t>北京 - 标准型SA2 - 32核 64G</t>
  </si>
  <si>
    <t>北京 - 标准型SA2 - 32核 128G</t>
  </si>
  <si>
    <t>北京 - 标准型SA2 - 48核 96G</t>
  </si>
  <si>
    <t>北京 - 标准型SA2 - 48核 128G</t>
  </si>
  <si>
    <t>北京 - 标准型SA2 - 48核 192G</t>
  </si>
  <si>
    <t>北京 - 标准型SA2 - 64核 128G</t>
  </si>
  <si>
    <t>北京 - 标准型SA2 - 64核 256G</t>
  </si>
  <si>
    <t>北京 - 标准型SA2 - 80核 160G</t>
  </si>
  <si>
    <t>北京 - 标准型SA2 - 90核 224G</t>
  </si>
  <si>
    <t>北京 - 标准型SA2 - 90核 480G</t>
  </si>
  <si>
    <t>北京 - 标准型SA2 - 96核 192G</t>
  </si>
  <si>
    <t>北京 - 标准型SA2 - 128核 256G</t>
  </si>
  <si>
    <t>北京 - 标准型SA2 - 160核 320G</t>
  </si>
  <si>
    <t>北京 - 标准型SA2 - 180核 464G</t>
  </si>
  <si>
    <t>北京 - 标准型SA2 - 180核 960G</t>
  </si>
  <si>
    <t>北京 - 标准型SA1 - 1核 1G</t>
  </si>
  <si>
    <t>北京 - 标准型SA1 - 1核 2G</t>
  </si>
  <si>
    <t>北京 - 标准型SA1 - 1核 4G</t>
  </si>
  <si>
    <t>北京 - 标准型SA1 - 2核 4G</t>
  </si>
  <si>
    <t>北京 - 标准型SA1 - 2核 8G</t>
  </si>
  <si>
    <t>北京 - 标准型SA1 - 4核 8G</t>
  </si>
  <si>
    <t>北京 - 标准型SA1 - 4核 16G</t>
  </si>
  <si>
    <t>北京 - 标准型SA1 - 8核 16G</t>
  </si>
  <si>
    <t>北京 - 标准型SA1 - 8核 32G</t>
  </si>
  <si>
    <t>北京 - 标准型SA1 - 16核 32G</t>
  </si>
  <si>
    <t>北京 - 标准型SA1 - 16核 64G</t>
  </si>
  <si>
    <t>北京 - 标准型SA1 - 32核 64G</t>
  </si>
  <si>
    <t>北京 - 标准型SA1 - 32核 128G</t>
  </si>
  <si>
    <t>北京 - 标准型SA1 - 64核 128G</t>
  </si>
  <si>
    <t>北京 - 标准型SA1 - 64核 256G</t>
  </si>
  <si>
    <t>北京 - 标准型SA1 - 128核 448G</t>
  </si>
  <si>
    <t>北京 - 标准型S6 - 32核 64G</t>
  </si>
  <si>
    <t>北京 - 标准型S6 - 32核 128G</t>
  </si>
  <si>
    <t>北京 - 标准型S6 - 64核 256G</t>
  </si>
  <si>
    <t>北京 - 标准型S6 - 124核 432G</t>
  </si>
  <si>
    <t>北京 - 标准型S5 - 1核 1G</t>
  </si>
  <si>
    <t>北京 - 标准型S5 - 1核 2G</t>
  </si>
  <si>
    <t>北京 - 标准型S5 - 1核 4G</t>
  </si>
  <si>
    <t>北京 - 标准型S5 - 2核 4G</t>
  </si>
  <si>
    <t>北京 - 标准型S5 - 2核 8G</t>
  </si>
  <si>
    <t>北京 - 标准型S5 - 4核 8G</t>
  </si>
  <si>
    <t>北京 - 标准型S5 - 4核 16G</t>
  </si>
  <si>
    <t>北京 - 标准型S5 - 8核 16G</t>
  </si>
  <si>
    <t>北京 - 标准型S5 - 8核 32G</t>
  </si>
  <si>
    <t>北京 - 标准型S5 - 16核 32G</t>
  </si>
  <si>
    <t>北京 - 标准型S5 - 16核 64G</t>
  </si>
  <si>
    <t>北京 - 标准型S5 - 24核 48G</t>
  </si>
  <si>
    <t>北京 - 标准型S5 - 24核 96G</t>
  </si>
  <si>
    <t>北京 - 标准型S5 - 32核 64G</t>
  </si>
  <si>
    <t>北京 - 标准型S5 - 32核 128G</t>
  </si>
  <si>
    <t>北京 - 标准型S5 - 48核 96G</t>
  </si>
  <si>
    <t>北京 - 标准型S5 - 48核 192G</t>
  </si>
  <si>
    <t>北京 - 标准型S5 - 64核 256G</t>
  </si>
  <si>
    <t>北京 - 标准型S5 - 76核 256G</t>
  </si>
  <si>
    <t>北京 - 标准型S5 - 80核 160G</t>
  </si>
  <si>
    <t>北京 - 标准型S5 - 84核 320G</t>
  </si>
  <si>
    <t>北京 - 标准型S4 - 1核 1G</t>
  </si>
  <si>
    <t>北京 - 标准型S4 - 1核 2G</t>
  </si>
  <si>
    <t>北京 - 标准型S4 - 1核 4G</t>
  </si>
  <si>
    <t>北京 - 标准型S4 - 2核 4G</t>
  </si>
  <si>
    <t>北京 - 标准型S4 - 2核 8G</t>
  </si>
  <si>
    <t>北京 - 标准型S4 - 4核 8G</t>
  </si>
  <si>
    <t>北京 - 标准型S4 - 4核 16G</t>
  </si>
  <si>
    <t>北京 - 标准型S4 - 8核 16G</t>
  </si>
  <si>
    <t>北京 - 标准型S4 - 8核 32G</t>
  </si>
  <si>
    <t>北京 - 标准型S4 - 12核 48G</t>
  </si>
  <si>
    <t>北京 - 标准型S4 - 16核 32G</t>
  </si>
  <si>
    <t>北京 - 标准型S4 - 16核 64G</t>
  </si>
  <si>
    <t>北京 - 标准型S4 - 24核 48G</t>
  </si>
  <si>
    <t>北京 - 标准型S4 - 24核 96G</t>
  </si>
  <si>
    <t>北京 - 标准型S4 - 28核 128G</t>
  </si>
  <si>
    <t>北京 - 标准型S4 - 32核 64G</t>
  </si>
  <si>
    <t>北京 - 标准型S4 - 32核 128G</t>
  </si>
  <si>
    <t>北京 - 标准型S4 - 48核 96G</t>
  </si>
  <si>
    <t>北京 - 标准型S4 - 48核 192G</t>
  </si>
  <si>
    <t>北京 - 标准型S4 - 64核 256G</t>
  </si>
  <si>
    <t>北京 - 标准型S4 - 72核 288G</t>
  </si>
  <si>
    <t>北京 - 标准型S3 - 1核 1G</t>
  </si>
  <si>
    <t>北京 - 标准型S3 - 1核 4G</t>
  </si>
  <si>
    <t>北京 - 标准型S3 - 2核 4G</t>
  </si>
  <si>
    <t>北京 - 标准型S3 - 2核 8G</t>
  </si>
  <si>
    <t>北京 - 标准型S3 - 4核 8G</t>
  </si>
  <si>
    <t>北京 - 标准型S3 - 4核 16G</t>
  </si>
  <si>
    <t>北京 - 标准型S3 - 8核 16G</t>
  </si>
  <si>
    <t>北京 - 标准型S3 - 8核 32G</t>
  </si>
  <si>
    <t>北京 - 标准型S3 - 12核 24G</t>
  </si>
  <si>
    <t>北京 - 标准型S3 - 12核 48G</t>
  </si>
  <si>
    <t>北京 - 标准型S3 - 16核 32G</t>
  </si>
  <si>
    <t>北京 - 标准型S3 - 16核 64G</t>
  </si>
  <si>
    <t>北京 - 标准型S3 - 24核 48G</t>
  </si>
  <si>
    <t>北京 - 标准型S3 - 24核 96G</t>
  </si>
  <si>
    <t>北京 - 标准型S3 - 32核 64G</t>
  </si>
  <si>
    <t>北京 - 标准型S3 - 32核 128G</t>
  </si>
  <si>
    <t>北京 - 标准型S3 - 48核 96G</t>
  </si>
  <si>
    <t>北京 - 标准型S3 - 48核 192G</t>
  </si>
  <si>
    <t>北京 - 标准型S3 - 64核 256G</t>
  </si>
  <si>
    <t>北京 - 标准型S3 - 80核 320G</t>
  </si>
  <si>
    <t>北京 - 标准型S2 - 1核 1G</t>
  </si>
  <si>
    <t>北京 - 标准型S2 - 1核 2G</t>
  </si>
  <si>
    <t>北京 - 标准型S2 - 1核 4G</t>
  </si>
  <si>
    <t>北京 - 标准型S2 - 2核 2G</t>
  </si>
  <si>
    <t>北京 - 标准型S2 - 2核 4G</t>
  </si>
  <si>
    <t>北京 - 标准型S2 - 2核 8G</t>
  </si>
  <si>
    <t>北京 - 标准型S2 - 4核 8G</t>
  </si>
  <si>
    <t>北京 - 标准型S2 - 4核 16G</t>
  </si>
  <si>
    <t>北京 - 标准型S2 - 8核 16G</t>
  </si>
  <si>
    <t>北京 - 标准型S2 - 8核 32G</t>
  </si>
  <si>
    <t>北京 - 标准型S2 - 12核 24G</t>
  </si>
  <si>
    <t>北京 - 标准型S2 - 12核 48G</t>
  </si>
  <si>
    <t>北京 - 标准型S2 - 16核 32G</t>
  </si>
  <si>
    <t>北京 - 标准型S2 - 16核 64G</t>
  </si>
  <si>
    <t>北京 - 标准型S2 - 24核 48G</t>
  </si>
  <si>
    <t>北京 - 标准型S2 - 24核 96G</t>
  </si>
  <si>
    <t>北京 - 标准型S2 - 32核 64G</t>
  </si>
  <si>
    <t>北京 - 标准型S2 - 32核 128G</t>
  </si>
  <si>
    <t>北京 - 标准型S2 - 56核 224G</t>
  </si>
  <si>
    <t>北京 - 标准型S1 - 1核 1G</t>
  </si>
  <si>
    <t>北京 - 标准型S1 - 1核 2G</t>
  </si>
  <si>
    <t>北京 - 标准型S1 - 1核 4G</t>
  </si>
  <si>
    <t>北京 - 标准型S1 - 2核 2G</t>
  </si>
  <si>
    <t>北京 - 标准型S1 - 2核 4G</t>
  </si>
  <si>
    <t>北京 - 标准型S1 - 2核 8G</t>
  </si>
  <si>
    <t>北京 - 标准型S1 - 4核 4G</t>
  </si>
  <si>
    <t>北京 - 标准型S1 - 4核 8G</t>
  </si>
  <si>
    <t>北京 - 标准型S1 - 4核 16G</t>
  </si>
  <si>
    <t>北京 - 标准型S1 - 8核 16G</t>
  </si>
  <si>
    <t>北京 - 标准型S1 - 8核 32G</t>
  </si>
  <si>
    <t>北京 - 标准型S1 - 12核 24G</t>
  </si>
  <si>
    <t>北京 - 标准型S1 - 12核 48G</t>
  </si>
  <si>
    <t>北京 - 标准型S1 - 16核 16G</t>
  </si>
  <si>
    <t>北京 - 标准型S1 - 16核 32G</t>
  </si>
  <si>
    <t>北京 - 标准型S1 - 24核 48G</t>
  </si>
  <si>
    <t>北京 - 标准型S1 - 32核 64G</t>
  </si>
  <si>
    <t>北京 - 标准型S1 - 48核 96G</t>
  </si>
  <si>
    <t>大数据型黑石物理服务器BMD3s</t>
  </si>
  <si>
    <t>北京 - 大数据型黑石物理服务器BMD3s - 96核 192G</t>
  </si>
  <si>
    <t>北京 - 大数据型黑石物理服务器BMD2 - 80核 384G</t>
  </si>
  <si>
    <t>北京 - 大数据型D3 - 8核 32G</t>
  </si>
  <si>
    <t>北京 - 大数据型D3 - 16核 64G</t>
  </si>
  <si>
    <t>北京 - 大数据型D3 - 32核 128G</t>
  </si>
  <si>
    <t>北京 - 大数据型D3 - 64核 256G</t>
  </si>
  <si>
    <t>北京 - 大数据型D3 - 84核 320G</t>
  </si>
  <si>
    <t>北京 - 大数据型D2 - 8核 32G</t>
  </si>
  <si>
    <t>北京 - 大数据型D2 - 16核 64G</t>
  </si>
  <si>
    <t>北京 - 大数据型D2 - 24核 96G</t>
  </si>
  <si>
    <t>北京 - 大数据型D2 - 32核 128G</t>
  </si>
  <si>
    <t>北京 - 大数据型D2 - 64核 256G</t>
  </si>
  <si>
    <t>北京 - 大数据型D2 - 76核 320G</t>
  </si>
  <si>
    <t>大数据型D1</t>
  </si>
  <si>
    <t>北京 - 大数据型D1 - 56核 224G</t>
  </si>
  <si>
    <t>北京 - 内存型MA2 - 1核 8G</t>
  </si>
  <si>
    <t>北京 - 内存型MA2 - 4核 32G</t>
  </si>
  <si>
    <t>北京 - 内存型MA2 - 8核 64G</t>
  </si>
  <si>
    <t>北京 - 内存型MA2 - 16核 128G</t>
  </si>
  <si>
    <t>北京 - 内存型MA2 - 32核 256G</t>
  </si>
  <si>
    <t>北京 - 内存型MA2 - 48核 384G</t>
  </si>
  <si>
    <t>北京 - 内存型M6 - 1核 8G</t>
  </si>
  <si>
    <t>北京 - 内存型M6 - 2核 12G</t>
  </si>
  <si>
    <t>北京 - 内存型M6 - 4核 32G</t>
  </si>
  <si>
    <t>北京 - 内存型M6 - 8核 64G</t>
  </si>
  <si>
    <t>北京 - 内存型M6 - 16核 128G</t>
  </si>
  <si>
    <t>北京 - 内存型M6 - 32核 256G</t>
  </si>
  <si>
    <t>北京 - 内存型M6 - 62核 470G</t>
  </si>
  <si>
    <t>北京 - 内存型M6 - 64核 512G</t>
  </si>
  <si>
    <t>北京 - 内存型M6 - 124核 940G</t>
  </si>
  <si>
    <t>北京 - 内存型M5 - 1核 8G</t>
  </si>
  <si>
    <t>北京 - 内存型M5 - 2核 16G</t>
  </si>
  <si>
    <t>北京 - 内存型M5 - 4核 32G</t>
  </si>
  <si>
    <t>北京 - 内存型M5 - 8核 64G</t>
  </si>
  <si>
    <t>北京 - 内存型M5 - 12核 96G</t>
  </si>
  <si>
    <t>北京 - 内存型M5 - 16核 128G</t>
  </si>
  <si>
    <t>北京 - 内存型M5 - 24核 192G</t>
  </si>
  <si>
    <t>北京 - 内存型M5 - 32核 256G</t>
  </si>
  <si>
    <t>北京 - 内存型M5 - 64核 512G</t>
  </si>
  <si>
    <t>北京 - 内存型M5 - 84核 700G</t>
  </si>
  <si>
    <t>北京 - 内存型M4 - 1核 8G</t>
  </si>
  <si>
    <t>北京 - 内存型M4 - 2核 16G</t>
  </si>
  <si>
    <t>北京 - 内存型M4 - 4核 32G</t>
  </si>
  <si>
    <t>北京 - 内存型M4 - 8核 64G</t>
  </si>
  <si>
    <t>北京 - 内存型M4 - 12核 96G</t>
  </si>
  <si>
    <t>北京 - 内存型M4 - 12核 144G</t>
  </si>
  <si>
    <t>北京 - 内存型M4 - 16核 128G</t>
  </si>
  <si>
    <t>北京 - 内存型M4 - 16核 192G</t>
  </si>
  <si>
    <t>北京 - 内存型M4 - 32核 256G</t>
  </si>
  <si>
    <t>北京 - 内存型M4 - 32核 384G</t>
  </si>
  <si>
    <t>北京 - 内存型M4 - 64核 512G</t>
  </si>
  <si>
    <t>北京 - 内存型M4 - 72核 648G</t>
  </si>
  <si>
    <t>北京 - 内存型M2 - 1核 8G</t>
  </si>
  <si>
    <t>北京 - 内存型M2 - 2核 16G</t>
  </si>
  <si>
    <t>北京 - 内存型M2 - 4核 32G</t>
  </si>
  <si>
    <t>北京 - 内存型M2 - 8核 64G</t>
  </si>
  <si>
    <t>北京 - 内存型M2 - 12核 96G</t>
  </si>
  <si>
    <t>北京 - 内存型M2 - 16核 128G</t>
  </si>
  <si>
    <t>北京 - 内存型M2 - 24核 192G</t>
  </si>
  <si>
    <t>北京 - 内存型M2 - 32核 256G</t>
  </si>
  <si>
    <t>北京 - 内存型M2 - 48核 384G</t>
  </si>
  <si>
    <t>北京 - 内存型M2 - 56核 448G</t>
  </si>
  <si>
    <t>北京 - 内存型M1 - 1核 8G</t>
  </si>
  <si>
    <t>北京 - 内存型M1 - 2核 16G</t>
  </si>
  <si>
    <t>北京 - 内存型M1 - 4核 32G</t>
  </si>
  <si>
    <t>北京 - 内存型M1 - 8核 64G</t>
  </si>
  <si>
    <t>北京 - 内存型M1 - 12核 96G</t>
  </si>
  <si>
    <t>北京 - 内存型M1 - 16核 128G</t>
  </si>
  <si>
    <t>北京 - 内存型M1 - 24核 192G</t>
  </si>
  <si>
    <t>北京 - 内存型M1 - 32核 256G</t>
  </si>
  <si>
    <t>北京 - GPU计算型GT4 - 16核 96G</t>
  </si>
  <si>
    <t>北京 - GPU计算型GT4 - 32核 192G</t>
  </si>
  <si>
    <t>北京 - GPU计算型GT4 - 82核 474G</t>
  </si>
  <si>
    <t>北京 - GPU计算型GT4 - 164核 948G</t>
  </si>
  <si>
    <t>北京 - GPU计算型GN8 - 6核 56G</t>
  </si>
  <si>
    <t>北京 - GPU计算型GN8 - 14核 112G</t>
  </si>
  <si>
    <t>北京 - GPU计算型GN8 - 28核 224G</t>
  </si>
  <si>
    <t>北京 - GPU计算型GN8 - 56核 448G</t>
  </si>
  <si>
    <t>北京 - GPU计算型GN7 - 4核 20G</t>
  </si>
  <si>
    <t>北京 - GPU计算型GN7 - 8核 32G</t>
  </si>
  <si>
    <t>北京 - GPU计算型GN7 - 10核 40G</t>
  </si>
  <si>
    <t>北京 - GPU计算型GN7 - 20核 80G</t>
  </si>
  <si>
    <t>北京 - GPU计算型GN7 - 32核 128G</t>
  </si>
  <si>
    <t>北京 - GPU计算型GN7 - 40核 160G</t>
  </si>
  <si>
    <t>北京 - GPU计算型GN7 - 80核 320G</t>
  </si>
  <si>
    <t>北京 - GPU计算型GN6S - 4核 20G</t>
  </si>
  <si>
    <t>北京 - GPU计算型GN6S - 8核 40G</t>
  </si>
  <si>
    <t>GPU计算型GN6</t>
  </si>
  <si>
    <t>北京 - GPU计算型GN6 - 28核 48G</t>
  </si>
  <si>
    <t>北京 - GPU计算型GN6 - 56核 96G</t>
  </si>
  <si>
    <t>北京 - GPU计算型GN10Xp - 10核 40G</t>
  </si>
  <si>
    <t>北京 - GPU计算型GN10Xp - 20核 80G</t>
  </si>
  <si>
    <t>北京 - GPU计算型GN10Xp - 40核 160G</t>
  </si>
  <si>
    <t>北京 - GPU计算型GN10Xp - 80核 320G</t>
  </si>
  <si>
    <t>北京 - GPU计算型GN10X - 8核 40G</t>
  </si>
  <si>
    <t>北京 - GPU计算型GN10X - 36核 160G</t>
  </si>
  <si>
    <t>北京 - GPU计算型GN10X - 72核 320G</t>
  </si>
  <si>
    <t>北京 - GPU推理型GI3X - 32核 64G</t>
  </si>
  <si>
    <t>北京 - GPU推理型GI3X - 90核 226G</t>
  </si>
  <si>
    <t>北京 - GPU推理型GI3X - 180核 452G</t>
  </si>
  <si>
    <t>GPU型黑石物理服务器BMG5v</t>
  </si>
  <si>
    <t>北京 - GPU型黑石物理服务器BMG5v - 96核 384G</t>
  </si>
  <si>
    <t>北京 - GPU型黑石物理服务器BMG5t - 96核 384G</t>
  </si>
  <si>
    <t>北京 - FPGA加速型FX4 - 10核 88G</t>
  </si>
  <si>
    <t>北京 - FPGA加速型FX4 - 22核 176G</t>
  </si>
  <si>
    <t>北京 - FPGA加速型FX4 - 44核 352G</t>
  </si>
  <si>
    <t>上海 - 高IO型黑石物理服务器BMI5 - 96核 384G</t>
  </si>
  <si>
    <t>上海 - 高IO型IT5 - 16核 64G</t>
  </si>
  <si>
    <t>上海 - 高IO型IT5 - 32核 128G</t>
  </si>
  <si>
    <t>上海 - 高IO型IT5 - 64核 256G</t>
  </si>
  <si>
    <t>上海 - 高IO型IT5 - 84核 320G</t>
  </si>
  <si>
    <t>上海 - 高IO型IT3 - 16核 64G</t>
  </si>
  <si>
    <t>上海 - 高IO型IT3 - 32核 128G</t>
  </si>
  <si>
    <t>上海 - 高IO型IT3 - 64核 256G</t>
  </si>
  <si>
    <t>上海 - 高IO型I3 - 8核 32G</t>
  </si>
  <si>
    <t>上海 - 高IO型I3 - 16核 64G</t>
  </si>
  <si>
    <t>上海 - 高IO型I3 - 24核 96G</t>
  </si>
  <si>
    <t>上海 - 高IO型I3 - 32核 128G</t>
  </si>
  <si>
    <t>上海 - 高IO型I3 - 64核 256G</t>
  </si>
  <si>
    <t>上海 - 高IO型I3 - 76核 320G</t>
  </si>
  <si>
    <t>上海 - 计算网络增强型CN3 - 4核 8G</t>
  </si>
  <si>
    <t>上海 - 计算网络增强型CN3 - 4核 16G</t>
  </si>
  <si>
    <t>上海 - 计算网络增强型CN3 - 8核 16G</t>
  </si>
  <si>
    <t>上海 - 计算网络增强型CN3 - 8核 32G</t>
  </si>
  <si>
    <t>上海 - 计算网络增强型CN3 - 16核 32G</t>
  </si>
  <si>
    <t>上海 - 计算网络增强型CN3 - 16核 64G</t>
  </si>
  <si>
    <t>上海 - 计算网络增强型CN3 - 32核 64G</t>
  </si>
  <si>
    <t>上海 - 计算网络增强型CN3 - 32核 128G</t>
  </si>
  <si>
    <t>上海 - 计算型C5 - 2核 4G</t>
  </si>
  <si>
    <t>上海 - 计算型C5 - 4核 8G</t>
  </si>
  <si>
    <t>上海 - 计算型C5 - 4核 16G</t>
  </si>
  <si>
    <t>上海 - 计算型C5 - 8核 16G</t>
  </si>
  <si>
    <t>上海 - 计算型C5 - 8核 32G</t>
  </si>
  <si>
    <t>上海 - 计算型C5 - 16核 32G</t>
  </si>
  <si>
    <t>上海 - 计算型C5 - 16核 64G</t>
  </si>
  <si>
    <t>上海 - 计算型C5 - 32核 64G</t>
  </si>
  <si>
    <t>上海 - 计算型C5 - 32核 128G</t>
  </si>
  <si>
    <t>上海 - 计算型C5 - 32核 256G</t>
  </si>
  <si>
    <t>上海 - 计算型C5 - 48核 96G</t>
  </si>
  <si>
    <t>上海 - 计算型C5 - 48核 192G</t>
  </si>
  <si>
    <t>上海 - 计算型C5 - 52核 184G</t>
  </si>
  <si>
    <t>上海 - 计算型C5 - 64核 128G</t>
  </si>
  <si>
    <t>上海 - 计算型C5 - 64核 256G</t>
  </si>
  <si>
    <t>上海 - 计算型C5 - 104核 368G</t>
  </si>
  <si>
    <t>上海 - 计算型C4 - 2核 4G</t>
  </si>
  <si>
    <t>上海 - 计算型C4 - 4核 8G</t>
  </si>
  <si>
    <t>上海 - 计算型C4 - 4核 16G</t>
  </si>
  <si>
    <t>上海 - 计算型C4 - 8核 16G</t>
  </si>
  <si>
    <t>上海 - 计算型C4 - 8核 32G</t>
  </si>
  <si>
    <t>上海 - 计算型C4 - 16核 64G</t>
  </si>
  <si>
    <t>上海 - 计算型C4 - 32核 174G</t>
  </si>
  <si>
    <t>上海 - 计算型C4 - 64核 348G</t>
  </si>
  <si>
    <t>上海 - 计算型C3 - 4核 8G</t>
  </si>
  <si>
    <t>上海 - 计算型C3 - 4核 16G</t>
  </si>
  <si>
    <t>上海 - 计算型C3 - 8核 16G</t>
  </si>
  <si>
    <t>上海 - 计算型C3 - 8核 32G</t>
  </si>
  <si>
    <t>上海 - 计算型C3 - 16核 32G</t>
  </si>
  <si>
    <t>上海 - 计算型C3 - 16核 64G</t>
  </si>
  <si>
    <t>上海 - 计算型C3 - 32核 64G</t>
  </si>
  <si>
    <t>上海 - 计算型C3 - 32核 128G</t>
  </si>
  <si>
    <t>上海 - 计算型C2 - 4核 8G</t>
  </si>
  <si>
    <t>上海 - 计算型C2 - 4核 16G</t>
  </si>
  <si>
    <t>上海 - 计算型C2 - 4核 32G</t>
  </si>
  <si>
    <t>上海 - 计算型C2 - 8核 16G</t>
  </si>
  <si>
    <t>上海 - 计算型C2 - 8核 32G</t>
  </si>
  <si>
    <t>上海 - 计算型C2 - 16核 32G</t>
  </si>
  <si>
    <t>上海 - 计算型C2 - 16核 64G</t>
  </si>
  <si>
    <t>上海 - 计算型C2 - 32核 96G</t>
  </si>
  <si>
    <t>上海 - 标准网络优化型SN3ne - 1核 2G</t>
  </si>
  <si>
    <t>上海 - 标准网络优化型SN3ne - 2核 4G</t>
  </si>
  <si>
    <t>上海 - 标准网络优化型SN3ne - 4核 8G</t>
  </si>
  <si>
    <t>上海 - 标准网络优化型SN3ne - 4核 16G</t>
  </si>
  <si>
    <t>上海 - 标准网络优化型SN3ne - 8核 16G</t>
  </si>
  <si>
    <t>上海 - 标准网络优化型SN3ne - 8核 32G</t>
  </si>
  <si>
    <t>上海 - 标准网络优化型SN3ne - 12核 24G</t>
  </si>
  <si>
    <t>上海 - 标准网络优化型SN3ne - 16核 32G</t>
  </si>
  <si>
    <t>上海 - 标准网络优化型SN3ne - 16核 64G</t>
  </si>
  <si>
    <t>上海 - 标准网络优化型SN3ne - 24核 48G</t>
  </si>
  <si>
    <t>上海 - 标准网络优化型SN3ne - 24核 96G</t>
  </si>
  <si>
    <t>上海 - 标准网络优化型SN3ne - 32核 64G</t>
  </si>
  <si>
    <t>上海 - 标准网络优化型SN3ne - 32核 128G</t>
  </si>
  <si>
    <t>上海 - 标准网络优化型SN3ne - 48核 96G</t>
  </si>
  <si>
    <t>上海 - 标准网络优化型SN3ne - 48核 192G</t>
  </si>
  <si>
    <t>上海 - 标准网络优化型SN3ne - 64核 128G</t>
  </si>
  <si>
    <t>上海 - 标准网络优化型SN3ne - 64核 256G</t>
  </si>
  <si>
    <t>上海 - 标准网络优化型SN3ne - 72核 288G</t>
  </si>
  <si>
    <t>上海 - 标准网络优化型SN3ne - 76核 320G</t>
  </si>
  <si>
    <t>上海 - 标准存储增强型S5se - 8核 16G</t>
  </si>
  <si>
    <t>上海 - 标准存储增强型S5se - 8核 32G</t>
  </si>
  <si>
    <t>上海 - 标准存储增强型S5se - 16核 32G</t>
  </si>
  <si>
    <t>上海 - 标准存储增强型S5se - 16核 64G</t>
  </si>
  <si>
    <t>上海 - 标准存储增强型S5se - 32核 64G</t>
  </si>
  <si>
    <t>上海 - 标准存储增强型S5se - 32核 128G</t>
  </si>
  <si>
    <t>上海 - 标准存储增强型S5se - 68核 316G</t>
  </si>
  <si>
    <t>上海 - 标准型黑石物理服务器BMS4 - 80核 384G</t>
  </si>
  <si>
    <t>上海 - 标准型SA3 - 1核 1G</t>
  </si>
  <si>
    <t>上海 - 标准型SA3 - 1核 2G</t>
  </si>
  <si>
    <t>上海 - 标准型SA3 - 1核 4G</t>
  </si>
  <si>
    <t>上海 - 标准型SA3 - 2核 4G</t>
  </si>
  <si>
    <t>上海 - 标准型SA3 - 2核 8G</t>
  </si>
  <si>
    <t>上海 - 标准型SA3 - 4核 8G</t>
  </si>
  <si>
    <t>上海 - 标准型SA3 - 4核 16G</t>
  </si>
  <si>
    <t>上海 - 标准型SA3 - 8核 16G</t>
  </si>
  <si>
    <t>上海 - 标准型SA3 - 8核 32G</t>
  </si>
  <si>
    <t>上海 - 标准型SA3 - 16核 32G</t>
  </si>
  <si>
    <t>上海 - 标准型SA3 - 16核 64G</t>
  </si>
  <si>
    <t>上海 - 标准型SA3 - 32核 64G</t>
  </si>
  <si>
    <t>上海 - 标准型SA3 - 32核 128G</t>
  </si>
  <si>
    <t>上海 - 标准型SA3 - 48核 96G</t>
  </si>
  <si>
    <t>上海 - 标准型SA3 - 48核 192G</t>
  </si>
  <si>
    <t>上海 - 标准型SA3 - 64核 128G</t>
  </si>
  <si>
    <t>上海 - 标准型SA3 - 64核 256G</t>
  </si>
  <si>
    <t>上海 - 标准型SA3 - 80核 160G</t>
  </si>
  <si>
    <t>上海 - 标准型SA3 - 80核 320G</t>
  </si>
  <si>
    <t>上海 - 标准型SA3 - 96核 192G</t>
  </si>
  <si>
    <t>上海 - 标准型SA3 - 96核 384G</t>
  </si>
  <si>
    <t>上海 - 标准型SA3 - 116核 216G</t>
  </si>
  <si>
    <t>上海 - 标准型SA3 - 116核 470G</t>
  </si>
  <si>
    <t>上海 - 标准型SA3 - 128核 215G</t>
  </si>
  <si>
    <t>上海 - 标准型SA3 - 128核 256G</t>
  </si>
  <si>
    <t>上海 - 标准型SA3 - 160核 320G</t>
  </si>
  <si>
    <t>上海 - 标准型SA3 - 160核 640G</t>
  </si>
  <si>
    <t>上海 - 标准型SA3 - 232核 432G</t>
  </si>
  <si>
    <t>上海 - 标准型SA3 - 232核 940G</t>
  </si>
  <si>
    <t>上海 - 标准型SA2 - 1核 1G</t>
  </si>
  <si>
    <t>上海 - 标准型SA2 - 1核 2G</t>
  </si>
  <si>
    <t>上海 - 标准型SA2 - 1核 4G</t>
  </si>
  <si>
    <t>上海 - 标准型SA2 - 2核 4G</t>
  </si>
  <si>
    <t>上海 - 标准型SA2 - 2核 8G</t>
  </si>
  <si>
    <t>上海 - 标准型SA2 - 4核 8G</t>
  </si>
  <si>
    <t>上海 - 标准型SA2 - 4核 16G</t>
  </si>
  <si>
    <t>上海 - 标准型SA2 - 8核 16G</t>
  </si>
  <si>
    <t>上海 - 标准型SA2 - 8核 32G</t>
  </si>
  <si>
    <t>上海 - 标准型SA2 - 16核 32G</t>
  </si>
  <si>
    <t>上海 - 标准型SA2 - 16核 64G</t>
  </si>
  <si>
    <t>上海 - 标准型SA2 - 32核 64G</t>
  </si>
  <si>
    <t>上海 - 标准型SA2 - 32核 128G</t>
  </si>
  <si>
    <t>上海 - 标准型SA2 - 48核 96G</t>
  </si>
  <si>
    <t>上海 - 标准型SA2 - 48核 192G</t>
  </si>
  <si>
    <t>上海 - 标准型SA2 - 64核 128G</t>
  </si>
  <si>
    <t>上海 - 标准型SA2 - 64核 256G</t>
  </si>
  <si>
    <t>上海 - 标准型SA2 - 80核 160G</t>
  </si>
  <si>
    <t>上海 - 标准型SA2 - 90核 224G</t>
  </si>
  <si>
    <t>上海 - 标准型SA2 - 90核 480G</t>
  </si>
  <si>
    <t>上海 - 标准型SA2 - 128核 256G</t>
  </si>
  <si>
    <t>上海 - 标准型SA2 - 160核 320G</t>
  </si>
  <si>
    <t>上海 - 标准型SA2 - 180核 464G</t>
  </si>
  <si>
    <t>上海 - 标准型SA2 - 180核 960G</t>
  </si>
  <si>
    <t>上海 - 标准型SA1 - 1核 1G</t>
  </si>
  <si>
    <t>上海 - 标准型SA1 - 1核 2G</t>
  </si>
  <si>
    <t>上海 - 标准型SA1 - 1核 4G</t>
  </si>
  <si>
    <t>上海 - 标准型SA1 - 2核 4G</t>
  </si>
  <si>
    <t>上海 - 标准型SA1 - 2核 8G</t>
  </si>
  <si>
    <t>上海 - 标准型SA1 - 4核 8G</t>
  </si>
  <si>
    <t>上海 - 标准型SA1 - 4核 16G</t>
  </si>
  <si>
    <t>上海 - 标准型SA1 - 8核 16G</t>
  </si>
  <si>
    <t>上海 - 标准型SA1 - 8核 32G</t>
  </si>
  <si>
    <t>上海 - 标准型SA1 - 16核 32G</t>
  </si>
  <si>
    <t>上海 - 标准型SA1 - 16核 64G</t>
  </si>
  <si>
    <t>上海 - 标准型SA1 - 32核 64G</t>
  </si>
  <si>
    <t>上海 - 标准型SA1 - 32核 128G</t>
  </si>
  <si>
    <t>上海 - 标准型SA1 - 64核 128G</t>
  </si>
  <si>
    <t>上海 - 标准型SA1 - 64核 256G</t>
  </si>
  <si>
    <t>上海 - 标准型SA1 - 128核 448G</t>
  </si>
  <si>
    <t>上海 - 标准型S6 - 1核 1G</t>
  </si>
  <si>
    <t>上海 - 标准型S6 - 1核 2G</t>
  </si>
  <si>
    <t>上海 - 标准型S6 - 1核 4G</t>
  </si>
  <si>
    <t>上海 - 标准型S6 - 2核 4G</t>
  </si>
  <si>
    <t>上海 - 标准型S6 - 2核 8G</t>
  </si>
  <si>
    <t>上海 - 标准型S6 - 4核 8G</t>
  </si>
  <si>
    <t>上海 - 标准型S6 - 4核 16G</t>
  </si>
  <si>
    <t>上海 - 标准型S6 - 8核 16G</t>
  </si>
  <si>
    <t>上海 - 标准型S6 - 8核 32G</t>
  </si>
  <si>
    <t>上海 - 标准型S6 - 16核 32G</t>
  </si>
  <si>
    <t>上海 - 标准型S6 - 16核 64G</t>
  </si>
  <si>
    <t>上海 - 标准型S6 - 32核 64G</t>
  </si>
  <si>
    <t>上海 - 标准型S6 - 32核 128G</t>
  </si>
  <si>
    <t>上海 - 标准型S6 - 48核 96G</t>
  </si>
  <si>
    <t>上海 - 标准型S6 - 48核 192G</t>
  </si>
  <si>
    <t>上海 - 标准型S6 - 62核 216G</t>
  </si>
  <si>
    <t>上海 - 标准型S6 - 64核 256G</t>
  </si>
  <si>
    <t>上海 - 标准型S6 - 124核 432G</t>
  </si>
  <si>
    <t>上海 - 标准型S5 - 1核 2G</t>
  </si>
  <si>
    <t>上海 - 标准型S5 - 1核 4G</t>
  </si>
  <si>
    <t>上海 - 标准型S5 - 2核 4G</t>
  </si>
  <si>
    <t>上海 - 标准型S5 - 2核 8G</t>
  </si>
  <si>
    <t>上海 - 标准型S5 - 4核 8G</t>
  </si>
  <si>
    <t>上海 - 标准型S5 - 4核 16G</t>
  </si>
  <si>
    <t>上海 - 标准型S5 - 8核 16G</t>
  </si>
  <si>
    <t>上海 - 标准型S5 - 8核 32G</t>
  </si>
  <si>
    <t>上海 - 标准型S5 - 16核 32G</t>
  </si>
  <si>
    <t>上海 - 标准型S5 - 16核 64G</t>
  </si>
  <si>
    <t>上海 - 标准型S5 - 24核 48G</t>
  </si>
  <si>
    <t>上海 - 标准型S5 - 24核 96G</t>
  </si>
  <si>
    <t>上海 - 标准型S5 - 32核 64G</t>
  </si>
  <si>
    <t>上海 - 标准型S5 - 32核 128G</t>
  </si>
  <si>
    <t>上海 - 标准型S5 - 48核 96G</t>
  </si>
  <si>
    <t>上海 - 标准型S5 - 48核 192G</t>
  </si>
  <si>
    <t>上海 - 标准型S5 - 64核 256G</t>
  </si>
  <si>
    <t>上海 - 标准型S4 - 1核 1G</t>
  </si>
  <si>
    <t>上海 - 标准型S4 - 1核 2G</t>
  </si>
  <si>
    <t>上海 - 标准型S4 - 1核 4G</t>
  </si>
  <si>
    <t>上海 - 标准型S4 - 2核 4G</t>
  </si>
  <si>
    <t>上海 - 标准型S4 - 2核 8G</t>
  </si>
  <si>
    <t>上海 - 标准型S4 - 4核 8G</t>
  </si>
  <si>
    <t>上海 - 标准型S4 - 4核 16G</t>
  </si>
  <si>
    <t>上海 - 标准型S4 - 8核 16G</t>
  </si>
  <si>
    <t>上海 - 标准型S4 - 8核 32G</t>
  </si>
  <si>
    <t>上海 - 标准型S4 - 16核 32G</t>
  </si>
  <si>
    <t>上海 - 标准型S4 - 16核 64G</t>
  </si>
  <si>
    <t>上海 - 标准型S4 - 24核 48G</t>
  </si>
  <si>
    <t>上海 - 标准型S4 - 24核 96G</t>
  </si>
  <si>
    <t>上海 - 标准型S4 - 24核 128G</t>
  </si>
  <si>
    <t>上海 - 标准型S4 - 32核 64G</t>
  </si>
  <si>
    <t>上海 - 标准型S4 - 32核 128G</t>
  </si>
  <si>
    <t>上海 - 标准型S4 - 48核 96G</t>
  </si>
  <si>
    <t>上海 - 标准型S4 - 48核 192G</t>
  </si>
  <si>
    <t>上海 - 标准型S4 - 64核 256G</t>
  </si>
  <si>
    <t>上海 - 标准型S4 - 72核 288G</t>
  </si>
  <si>
    <t>上海 - 标准型S4 - 76核 320G</t>
  </si>
  <si>
    <t>上海 - 标准型S3 - 1核 1G</t>
  </si>
  <si>
    <t>上海 - 标准型S3 - 1核 2G</t>
  </si>
  <si>
    <t>上海 - 标准型S3 - 1核 4G</t>
  </si>
  <si>
    <t>上海 - 标准型S3 - 2核 4G</t>
  </si>
  <si>
    <t>上海 - 标准型S3 - 2核 8G</t>
  </si>
  <si>
    <t>上海 - 标准型S3 - 4核 8G</t>
  </si>
  <si>
    <t>上海 - 标准型S3 - 4核 16G</t>
  </si>
  <si>
    <t>上海 - 标准型S3 - 8核 16G</t>
  </si>
  <si>
    <t>上海 - 标准型S3 - 8核 32G</t>
  </si>
  <si>
    <t>上海 - 标准型S3 - 12核 24G</t>
  </si>
  <si>
    <t>上海 - 标准型S3 - 12核 48G</t>
  </si>
  <si>
    <t>上海 - 标准型S3 - 16核 32G</t>
  </si>
  <si>
    <t>上海 - 标准型S3 - 16核 64G</t>
  </si>
  <si>
    <t>上海 - 标准型S3 - 24核 48G</t>
  </si>
  <si>
    <t>上海 - 标准型S3 - 24核 96G</t>
  </si>
  <si>
    <t>上海 - 标准型S3 - 24核 128G</t>
  </si>
  <si>
    <t>上海 - 标准型S3 - 32核 64G</t>
  </si>
  <si>
    <t>上海 - 标准型S3 - 32核 128G</t>
  </si>
  <si>
    <t>上海 - 标准型S3 - 40核 160G</t>
  </si>
  <si>
    <t>上海 - 标准型S3 - 48核 96G</t>
  </si>
  <si>
    <t>上海 - 标准型S3 - 48核 192G</t>
  </si>
  <si>
    <t>上海 - 标准型S3 - 64核 256G</t>
  </si>
  <si>
    <t>上海 - 标准型S3 - 80核 320G</t>
  </si>
  <si>
    <t>上海 - 标准型S2 - 1核 1G</t>
  </si>
  <si>
    <t>上海 - 标准型S2 - 1核 2G</t>
  </si>
  <si>
    <t>上海 - 标准型S2 - 1核 4G</t>
  </si>
  <si>
    <t>上海 - 标准型S2 - 2核 2G</t>
  </si>
  <si>
    <t>上海 - 标准型S2 - 2核 4G</t>
  </si>
  <si>
    <t>上海 - 标准型S2 - 2核 8G</t>
  </si>
  <si>
    <t>上海 - 标准型S2 - 4核 8G</t>
  </si>
  <si>
    <t>上海 - 标准型S2 - 4核 16G</t>
  </si>
  <si>
    <t>上海 - 标准型S2 - 8核 16G</t>
  </si>
  <si>
    <t>上海 - 标准型S2 - 8核 32G</t>
  </si>
  <si>
    <t>上海 - 标准型S2 - 12核 24G</t>
  </si>
  <si>
    <t>上海 - 标准型S2 - 12核 48G</t>
  </si>
  <si>
    <t>上海 - 标准型S2 - 16核 32G</t>
  </si>
  <si>
    <t>上海 - 标准型S2 - 16核 48G</t>
  </si>
  <si>
    <t>上海 - 标准型S2 - 16核 64G</t>
  </si>
  <si>
    <t>上海 - 标准型S2 - 24核 48G</t>
  </si>
  <si>
    <t>上海 - 标准型S2 - 24核 96G</t>
  </si>
  <si>
    <t>上海 - 标准型S2 - 32核 64G</t>
  </si>
  <si>
    <t>上海 - 标准型S2 - 32核 128G</t>
  </si>
  <si>
    <t>上海 - 标准型S2 - 56核 224G</t>
  </si>
  <si>
    <t>上海 - 大数据型黑石物理服务器BMD3s - 96核 192G</t>
  </si>
  <si>
    <t>上海 - 大数据型黑石物理服务器BMD2 - 80核 384G</t>
  </si>
  <si>
    <t>上海 - 大数据型D3 - 8核 32G</t>
  </si>
  <si>
    <t>上海 - 大数据型D3 - 16核 64G</t>
  </si>
  <si>
    <t>上海 - 大数据型D3 - 32核 128G</t>
  </si>
  <si>
    <t>上海 - 大数据型D3 - 64核 256G</t>
  </si>
  <si>
    <t>上海 - 大数据型D3 - 84核 320G</t>
  </si>
  <si>
    <t>上海 - 大数据型D2 - 8核 32G</t>
  </si>
  <si>
    <t>上海 - 大数据型D2 - 16核 64G</t>
  </si>
  <si>
    <t>上海 - 大数据型D2 - 24核 96G</t>
  </si>
  <si>
    <t>上海 - 大数据型D2 - 32核 128G</t>
  </si>
  <si>
    <t>上海 - 大数据型D2 - 48核 192G</t>
  </si>
  <si>
    <t>上海 - 大数据型D2 - 64核 256G</t>
  </si>
  <si>
    <t>上海 - 大数据型D2 - 76核 320G</t>
  </si>
  <si>
    <t>上海 - 大数据型D1 - 8核 32G</t>
  </si>
  <si>
    <t>上海 - 大数据型D1 - 16核 64G</t>
  </si>
  <si>
    <t>上海 - 大数据型D1 - 24核 96G</t>
  </si>
  <si>
    <t>上海 - 大数据型D1 - 32核 128G</t>
  </si>
  <si>
    <t>上海 - 大数据型D1 - 56核 224G</t>
  </si>
  <si>
    <t>上海 - 内存型MA2 - 1核 8G</t>
  </si>
  <si>
    <t>上海 - 内存型MA2 - 4核 32G</t>
  </si>
  <si>
    <t>上海 - 内存型MA2 - 8核 64G</t>
  </si>
  <si>
    <t>上海 - 内存型MA2 - 16核 128G</t>
  </si>
  <si>
    <t>上海 - 内存型MA2 - 32核 256G</t>
  </si>
  <si>
    <t>上海 - 内存型MA2 - 48核 384G</t>
  </si>
  <si>
    <t>上海 - 内存型M6 - 1核 8G</t>
  </si>
  <si>
    <t>上海 - 内存型M6 - 2核 12G</t>
  </si>
  <si>
    <t>上海 - 内存型M6 - 4核 32G</t>
  </si>
  <si>
    <t>上海 - 内存型M6 - 8核 64G</t>
  </si>
  <si>
    <t>上海 - 内存型M6 - 16核 128G</t>
  </si>
  <si>
    <t>上海 - 内存型M6 - 32核 256G</t>
  </si>
  <si>
    <t>上海 - 内存型M6 - 62核 470G</t>
  </si>
  <si>
    <t>上海 - 内存型M6 - 64核 512G</t>
  </si>
  <si>
    <t>上海 - 内存型M6 - 124核 940G</t>
  </si>
  <si>
    <t>上海 - 内存型M5 - 1核 8G</t>
  </si>
  <si>
    <t>上海 - 内存型M5 - 2核 16G</t>
  </si>
  <si>
    <t>上海 - 内存型M5 - 4核 32G</t>
  </si>
  <si>
    <t>上海 - 内存型M5 - 8核 64G</t>
  </si>
  <si>
    <t>上海 - 内存型M5 - 12核 96G</t>
  </si>
  <si>
    <t>上海 - 内存型M5 - 16核 128G</t>
  </si>
  <si>
    <t>上海 - 内存型M5 - 32核 256G</t>
  </si>
  <si>
    <t>上海 - 内存型M5 - 64核 512G</t>
  </si>
  <si>
    <t>上海 - 内存型M4 - 1核 8G</t>
  </si>
  <si>
    <t>上海 - 内存型M4 - 2核 16G</t>
  </si>
  <si>
    <t>上海 - 内存型M4 - 4核 32G</t>
  </si>
  <si>
    <t>上海 - 内存型M4 - 8核 64G</t>
  </si>
  <si>
    <t>上海 - 内存型M4 - 12核 96G</t>
  </si>
  <si>
    <t>上海 - 内存型M4 - 12核 144G</t>
  </si>
  <si>
    <t>上海 - 内存型M4 - 16核 128G</t>
  </si>
  <si>
    <t>上海 - 内存型M4 - 16核 192G</t>
  </si>
  <si>
    <t>上海 - 内存型M4 - 24核 192G</t>
  </si>
  <si>
    <t>上海 - 内存型M4 - 32核 256G</t>
  </si>
  <si>
    <t>上海 - 内存型M4 - 32核 384G</t>
  </si>
  <si>
    <t>上海 - 内存型M4 - 64核 512G</t>
  </si>
  <si>
    <t>上海 - 内存型M4 - 72核 648G</t>
  </si>
  <si>
    <t>上海 - 内存型M3 - 1核 8G</t>
  </si>
  <si>
    <t>上海 - 内存型M3 - 2核 16G</t>
  </si>
  <si>
    <t>上海 - 内存型M3 - 4核 32G</t>
  </si>
  <si>
    <t>上海 - 内存型M3 - 8核 64G</t>
  </si>
  <si>
    <t>上海 - 内存型M3 - 12核 96G</t>
  </si>
  <si>
    <t>上海 - 内存型M3 - 12核 144G</t>
  </si>
  <si>
    <t>上海 - 内存型M3 - 16核 128G</t>
  </si>
  <si>
    <t>上海 - 内存型M3 - 16核 192G</t>
  </si>
  <si>
    <t>上海 - 内存型M3 - 32核 256G</t>
  </si>
  <si>
    <t>上海 - 内存型M3 - 32核 384G</t>
  </si>
  <si>
    <t>上海 - 内存型M3 - 64核 512G</t>
  </si>
  <si>
    <t>上海 - 内存型M2 - 1核 8G</t>
  </si>
  <si>
    <t>上海 - 内存型M2 - 2核 16G</t>
  </si>
  <si>
    <t>上海 - 内存型M2 - 4核 32G</t>
  </si>
  <si>
    <t>上海 - 内存型M2 - 8核 64G</t>
  </si>
  <si>
    <t>上海 - 内存型M2 - 12核 96G</t>
  </si>
  <si>
    <t>上海 - 内存型M2 - 16核 128G</t>
  </si>
  <si>
    <t>上海 - 内存型M2 - 24核 192G</t>
  </si>
  <si>
    <t>上海 - 内存型M2 - 32核 256G</t>
  </si>
  <si>
    <t>上海 - 内存型M2 - 48核 384G</t>
  </si>
  <si>
    <t>上海 - 内存型M2 - 56核 448G</t>
  </si>
  <si>
    <t>上海 - GPU计算型GT4 - 16核 96G</t>
  </si>
  <si>
    <t>上海 - GPU计算型GT4 - 32核 192G</t>
  </si>
  <si>
    <t>上海 - GPU计算型GT4 - 82核 474G</t>
  </si>
  <si>
    <t>上海 - GPU计算型GT4 - 164核 948G</t>
  </si>
  <si>
    <t>上海 - GPU计算型GN8 - 6核 56G</t>
  </si>
  <si>
    <t>上海 - GPU计算型GN8 - 14核 112G</t>
  </si>
  <si>
    <t>上海 - GPU计算型GN8 - 28核 224G</t>
  </si>
  <si>
    <t>上海 - GPU计算型GN8 - 56核 448G</t>
  </si>
  <si>
    <t>上海 - GPU计算型GN7 - 4核 20G</t>
  </si>
  <si>
    <t>上海 - GPU计算型GN7 - 8核 32G</t>
  </si>
  <si>
    <t>上海 - GPU计算型GN7 - 10核 40G</t>
  </si>
  <si>
    <t>上海 - GPU计算型GN7 - 20核 80G</t>
  </si>
  <si>
    <t>上海 - GPU计算型GN7 - 32核 128G</t>
  </si>
  <si>
    <t>上海 - GPU计算型GN7 - 40核 160G</t>
  </si>
  <si>
    <t>上海 - GPU计算型GN7 - 80核 320G</t>
  </si>
  <si>
    <t>上海 - GPU计算型GN6S - 4核 20G</t>
  </si>
  <si>
    <t>上海 - GPU计算型GN6S - 8核 40G</t>
  </si>
  <si>
    <t>上海 - GPU计算型GN10Xp - 10核 40G</t>
  </si>
  <si>
    <t>上海 - GPU计算型GN10Xp - 20核 80G</t>
  </si>
  <si>
    <t>上海 - GPU计算型GN10Xp - 40核 160G</t>
  </si>
  <si>
    <t>上海 - GPU计算型GN10Xp - 80核 320G</t>
  </si>
  <si>
    <t>上海 - GPU计算型GN10X - 8核 40G</t>
  </si>
  <si>
    <t>上海 - GPU计算型GN10X - 36核 160G</t>
  </si>
  <si>
    <t>上海 - GPU计算型GN10X - 72核 320G</t>
  </si>
  <si>
    <t>上海 - GPU推理型GI3X - 32核 64G</t>
  </si>
  <si>
    <t>上海 - GPU推理型GI3X - 90核 226G</t>
  </si>
  <si>
    <t>上海 - GPU推理型GI3X - 180核 452G</t>
  </si>
  <si>
    <t>上海 - GPU型黑石物理服务器BMG5t - 96核 384G</t>
  </si>
  <si>
    <t>上海 - FPGA加速型FX4 - 10核 88G</t>
  </si>
  <si>
    <t>上海 - FPGA加速型FX4 - 22核 176G</t>
  </si>
  <si>
    <t>上海 - FPGA加速型FX4 - 44核 352G</t>
  </si>
  <si>
    <t>常用</t>
    <phoneticPr fontId="1" type="noConversion"/>
  </si>
  <si>
    <t>自动</t>
    <phoneticPr fontId="1" type="noConversion"/>
  </si>
  <si>
    <t>费用</t>
    <phoneticPr fontId="1" type="noConversion"/>
  </si>
  <si>
    <t>关注</t>
    <phoneticPr fontId="1" type="noConversion"/>
  </si>
  <si>
    <t>可编辑列</t>
    <phoneticPr fontId="1" type="noConversion"/>
  </si>
  <si>
    <t>可编辑列</t>
    <phoneticPr fontId="1" type="noConversion"/>
  </si>
  <si>
    <t>-</t>
    <phoneticPr fontId="1" type="noConversion"/>
  </si>
  <si>
    <t>计算区</t>
    <phoneticPr fontId="1" type="noConversion"/>
  </si>
  <si>
    <t>配置区</t>
    <phoneticPr fontId="1" type="noConversion"/>
  </si>
  <si>
    <t>指定折前价</t>
    <phoneticPr fontId="1" type="noConversion"/>
  </si>
  <si>
    <t>集群节点数</t>
    <phoneticPr fontId="1" type="noConversion"/>
  </si>
  <si>
    <t>CPU,内存,数据盘SSD,集群节点数</t>
    <phoneticPr fontId="1" type="noConversion"/>
  </si>
  <si>
    <t>按月或一次性费用</t>
    <phoneticPr fontId="1" type="noConversion"/>
  </si>
  <si>
    <t>单节点总硬盘</t>
    <phoneticPr fontId="1" type="noConversion"/>
  </si>
  <si>
    <t>按月或一次性费用</t>
  </si>
  <si>
    <t>可见列</t>
  </si>
  <si>
    <t>cpu</t>
  </si>
  <si>
    <t>元/GB/月</t>
  </si>
  <si>
    <t>规格,CPU,内存,系统盘HDD,系统盘SSD,数据盘HDD,数据盘SSD</t>
    <phoneticPr fontId="1" type="noConversion"/>
  </si>
  <si>
    <t>规格,内存,集群节点数</t>
    <phoneticPr fontId="1" type="noConversion"/>
  </si>
  <si>
    <t>96</t>
  </si>
  <si>
    <t>384</t>
  </si>
  <si>
    <t>64,128,256,320</t>
  </si>
  <si>
    <t>64,128,256</t>
  </si>
  <si>
    <t>32,64,96,128,256</t>
  </si>
  <si>
    <t>80</t>
  </si>
  <si>
    <t>32,64,128,256,320</t>
  </si>
  <si>
    <t>32,64,96,128,256,320</t>
  </si>
  <si>
    <t>8,32,64,128,256,384</t>
  </si>
  <si>
    <t>8,12,32,64,128,256,470,512,940</t>
  </si>
  <si>
    <t>8,16,32,64,96,128,256,512</t>
  </si>
  <si>
    <t>8,16,32,64,96,144,128,192,256,384,512,648</t>
  </si>
  <si>
    <t>8,16,32,64,96,144,128,192,256,384,512</t>
  </si>
  <si>
    <t>8,16,32,64,96,128,192,256,384,448</t>
  </si>
  <si>
    <t>8,16,32,64,96,128,192,256</t>
  </si>
  <si>
    <t>96,192,474,948</t>
  </si>
  <si>
    <t>56,112,224,448</t>
  </si>
  <si>
    <t>20,32,40,80,128,160,320</t>
  </si>
  <si>
    <t>4,8</t>
  </si>
  <si>
    <t>20,40</t>
  </si>
  <si>
    <t>40,80,160,320</t>
  </si>
  <si>
    <t>64,226,452</t>
  </si>
  <si>
    <t>88,176,352</t>
  </si>
  <si>
    <t>32,64,128,256</t>
  </si>
  <si>
    <t>32</t>
  </si>
  <si>
    <t>64</t>
  </si>
  <si>
    <t>64,128,256,432</t>
  </si>
  <si>
    <t>192</t>
  </si>
  <si>
    <t>56</t>
  </si>
  <si>
    <t>224</t>
  </si>
  <si>
    <t>8,16,32,64,96,128,192,256,512,700</t>
  </si>
  <si>
    <t>48,96</t>
  </si>
  <si>
    <t>40,160,320</t>
  </si>
  <si>
    <t>32,64,96,128,192,256,320</t>
  </si>
  <si>
    <t>32,64,96,128,224</t>
  </si>
  <si>
    <t>16</t>
  </si>
  <si>
    <t>84</t>
  </si>
  <si>
    <t>高IO型IT5,大数据型D3</t>
  </si>
  <si>
    <t>8</t>
  </si>
  <si>
    <t>24</t>
  </si>
  <si>
    <t>4</t>
  </si>
  <si>
    <t>216</t>
  </si>
  <si>
    <t>432</t>
  </si>
  <si>
    <t>48</t>
  </si>
  <si>
    <t>184</t>
  </si>
  <si>
    <t>52</t>
  </si>
  <si>
    <t>368</t>
  </si>
  <si>
    <t>104</t>
  </si>
  <si>
    <t>1</t>
  </si>
  <si>
    <t>2</t>
  </si>
  <si>
    <t>12</t>
  </si>
  <si>
    <t>72</t>
  </si>
  <si>
    <t>316</t>
  </si>
  <si>
    <t>68</t>
  </si>
  <si>
    <t>216,470</t>
  </si>
  <si>
    <t>116</t>
  </si>
  <si>
    <t>128</t>
  </si>
  <si>
    <t>160</t>
  </si>
  <si>
    <t>432,940</t>
  </si>
  <si>
    <t>232</t>
  </si>
  <si>
    <t>224,226</t>
  </si>
  <si>
    <t>90</t>
  </si>
  <si>
    <t>标准型SA2,GPU推理型GI3X</t>
  </si>
  <si>
    <t>464,452</t>
  </si>
  <si>
    <t>180</t>
  </si>
  <si>
    <t>标准型S6,内存型M6</t>
  </si>
  <si>
    <t>标准型S2,内存型M2,GPU计算型GN8</t>
  </si>
  <si>
    <t>320</t>
  </si>
  <si>
    <t>474</t>
  </si>
  <si>
    <t>82</t>
  </si>
  <si>
    <t>948</t>
  </si>
  <si>
    <t>164</t>
  </si>
  <si>
    <t>6</t>
  </si>
  <si>
    <t>112</t>
  </si>
  <si>
    <t>14</t>
  </si>
  <si>
    <t>10</t>
  </si>
  <si>
    <t>GPU计算型GN7,GPU计算型GN10Xp,FPGA加速型FX4</t>
  </si>
  <si>
    <t>20</t>
  </si>
  <si>
    <t>GPU计算型GN7,GPU计算型GN10Xp</t>
  </si>
  <si>
    <t>40</t>
  </si>
  <si>
    <t>176</t>
  </si>
  <si>
    <t>22</t>
  </si>
  <si>
    <t>352</t>
  </si>
  <si>
    <t>44</t>
  </si>
  <si>
    <t>432,696,940</t>
  </si>
  <si>
    <t>224,480,226</t>
  </si>
  <si>
    <t>464,960,452</t>
  </si>
  <si>
    <t>288,648,320</t>
  </si>
  <si>
    <t>标准型S4,内存型M4,GPU计算型GN10X</t>
  </si>
  <si>
    <t>470</t>
  </si>
  <si>
    <t>标准型S3,GPU计算型GN7,GPU计算型GN10Xp</t>
  </si>
  <si>
    <t>256</t>
  </si>
  <si>
    <t>174</t>
  </si>
  <si>
    <t>348</t>
  </si>
  <si>
    <t>标准网络优化型SN3ne,标准型S3,标准型S2,标准型S1</t>
  </si>
  <si>
    <t>288</t>
  </si>
  <si>
    <t>标准型黑石物理服务器BMS4,大数据型黑石物理服务器BMD2</t>
  </si>
  <si>
    <t>940</t>
  </si>
  <si>
    <t>464</t>
  </si>
  <si>
    <t>448</t>
  </si>
  <si>
    <t>标准型S3,标准型S2,标准型S1</t>
  </si>
  <si>
    <t>标准型S2,标准型S1</t>
  </si>
  <si>
    <t>内存型MA2,内存型M2</t>
  </si>
  <si>
    <t>512</t>
  </si>
  <si>
    <t>内存型M6,内存型M5,内存型M4,内存型M3</t>
  </si>
  <si>
    <t>内存型M5,内存型M4,内存型M3,内存型M2,内存型M1</t>
  </si>
  <si>
    <t>内存型M4,内存型M3</t>
  </si>
  <si>
    <t>648</t>
  </si>
  <si>
    <t>内存型M2,内存型M1</t>
  </si>
  <si>
    <t>内存型M2,GPU计算型GN8</t>
  </si>
  <si>
    <t>GPU计算型GN6S,GPU计算型GN10X</t>
  </si>
  <si>
    <t>226</t>
  </si>
  <si>
    <t>452</t>
  </si>
  <si>
    <t>88</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</si>
  <si>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</si>
  <si>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</si>
  <si>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</si>
  <si>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</si>
  <si>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</si>
  <si>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</si>
  <si>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</si>
  <si>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</si>
  <si>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700</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</si>
  <si>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</si>
  <si>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</si>
  <si>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</si>
  <si>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</si>
  <si>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</si>
  <si>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</si>
  <si>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</si>
  <si>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8,16,4,32,20</t>
  </si>
  <si>
    <t>96,192,384</t>
  </si>
  <si>
    <t>4,8,2,12,16</t>
  </si>
  <si>
    <t>标准网络优化型SN3ne,标准型S3,标准型S2,标准型S1,内存型M5,内存型M4,内存型M3,内存型M2,内存型M1</t>
  </si>
  <si>
    <t>24,48,96,144</t>
  </si>
  <si>
    <t>320,640</t>
  </si>
  <si>
    <t>224,448</t>
  </si>
  <si>
    <t>40,88</t>
  </si>
  <si>
    <t>1,2,4,8</t>
  </si>
  <si>
    <t>320,700</t>
  </si>
  <si>
    <t>标准型S4,标准型S3,标准型S2,标准型S1,内存型M5,内存型M4,内存型M2,内存型M1</t>
  </si>
  <si>
    <t>48,24,96,144</t>
  </si>
  <si>
    <t>224,448,96</t>
  </si>
  <si>
    <t>8,16,32,20</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</si>
  <si>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</si>
  <si>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</si>
  <si>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</si>
  <si>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</si>
  <si>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</si>
  <si>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</si>
  <si>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</si>
  <si>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</si>
  <si>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</si>
  <si>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</si>
  <si>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</si>
  <si>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</si>
  <si>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</si>
  <si>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</si>
  <si>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</si>
  <si>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</si>
  <si>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</si>
  <si>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</si>
  <si>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</si>
  <si>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</si>
  <si>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</si>
  <si>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</si>
  <si>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</si>
  <si>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</si>
  <si>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</si>
  <si>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</si>
  <si>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</si>
  <si>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8,16,32,64,128</t>
  </si>
  <si>
    <t>8,16,32,64,128,216,256,320,432</t>
  </si>
  <si>
    <t>8,16,32,64,128,96,192,184,256,368</t>
  </si>
  <si>
    <t>8,16,32,64,174,348</t>
  </si>
  <si>
    <t>8,16,32,64,96</t>
  </si>
  <si>
    <t>2,4,8,16,32,24,64,48,96,128,192,256,288</t>
  </si>
  <si>
    <t>16,32,64,128,316</t>
  </si>
  <si>
    <t>1,2,4,8,16,32,64,128,96,192,256,160,320,384,216,470,215,640,432,940</t>
  </si>
  <si>
    <t>1,2,4,8,16,32,64,128,96,256,160,224,320,464</t>
  </si>
  <si>
    <t>1,2,4,8,16,32,64,128,256,448</t>
  </si>
  <si>
    <t>1,2,4,8,16,32,64,128,96,192,216,256,432</t>
  </si>
  <si>
    <t>2,4,8,16,32,64,48,96,128,192,256</t>
  </si>
  <si>
    <t>1,2,4,8,16,32,64,48,96,128,192,256,288</t>
  </si>
  <si>
    <t>1,2,4,8,16,32,24,48,64,96,128,192,256,320</t>
  </si>
  <si>
    <t>1,2,4,8,16,32,24,48,64,96,128,224</t>
  </si>
  <si>
    <t>1,2,4,8,16,32,24,48,64,96</t>
  </si>
  <si>
    <t>1,2,4,8,16,32,64,128,96,192,256,160,320,384,216,470,215,640,432,696,940</t>
  </si>
  <si>
    <t>1,2,4,8,16,32,64,128,96,192,256,160,224,480,320,464,960</t>
  </si>
  <si>
    <t>1,2,4,8,16,32,64,48,96,128,192,256,160,320</t>
  </si>
  <si>
    <t>1,2,4,8,16,32,48,64,96,128,192,256,288</t>
  </si>
  <si>
    <t>1,4,8,16,32,24,48,64,96,128,192,256,320</t>
  </si>
  <si>
    <t>4,8,16,32,64,128,256,96,192,184,368</t>
  </si>
  <si>
    <t>4,8,16,32,64,174,348</t>
  </si>
  <si>
    <t>2,4,8,16,32,24,64,48,96,128,192,256,288,320</t>
  </si>
  <si>
    <t>1,2,4,8,16,32,64,48,96,128,192,256,288,320</t>
  </si>
  <si>
    <t>1,2,4,8,16,32,24,48,64,96,128,160,192,256,320</t>
  </si>
  <si>
    <t>8,16</t>
  </si>
  <si>
    <t>16,32</t>
  </si>
  <si>
    <t>32,64</t>
  </si>
  <si>
    <t>64,128</t>
  </si>
  <si>
    <t>96,192</t>
  </si>
  <si>
    <t>128,256</t>
  </si>
  <si>
    <t>64,96</t>
  </si>
  <si>
    <t>160,320</t>
  </si>
  <si>
    <t>192,384</t>
  </si>
  <si>
    <t>215,256</t>
  </si>
  <si>
    <t>2,4</t>
  </si>
  <si>
    <t>192,256</t>
  </si>
  <si>
    <t>24,48</t>
  </si>
  <si>
    <t>2,4,8</t>
  </si>
  <si>
    <t>4,8,16</t>
  </si>
  <si>
    <t>8,16,32</t>
  </si>
  <si>
    <t>96,144</t>
  </si>
  <si>
    <t>128,192</t>
  </si>
  <si>
    <t>256,384</t>
  </si>
  <si>
    <t>96,128,192</t>
  </si>
  <si>
    <t>224,480</t>
  </si>
  <si>
    <t>464,960</t>
  </si>
  <si>
    <t>1,4</t>
  </si>
  <si>
    <t>48,96,128</t>
  </si>
  <si>
    <t>32,48,64</t>
  </si>
  <si>
    <t>80,160</t>
  </si>
  <si>
    <t>规格选项表</t>
  </si>
  <si>
    <t>244</t>
  </si>
  <si>
    <t>488</t>
  </si>
  <si>
    <t>规格</t>
  </si>
  <si>
    <t>内存选项表</t>
  </si>
  <si>
    <t>1,2,4,8,16,32,64,96,128,244,488</t>
  </si>
  <si>
    <t>32,64,96,128</t>
  </si>
  <si>
    <t>CPU选项表</t>
  </si>
  <si>
    <t>1,2,4,8,16,24,48</t>
  </si>
  <si>
    <t>8,4</t>
  </si>
  <si>
    <t>规格选项表</t>
    <phoneticPr fontId="1" type="noConversion"/>
  </si>
  <si>
    <t>CPU选项表地址</t>
    <phoneticPr fontId="1" type="noConversion"/>
  </si>
  <si>
    <t>CPU选项表</t>
    <phoneticPr fontId="1" type="noConversion"/>
  </si>
  <si>
    <t>内存选项表地址</t>
    <phoneticPr fontId="1" type="noConversion"/>
  </si>
  <si>
    <t>内存选项表</t>
    <phoneticPr fontId="1" type="noConversion"/>
  </si>
  <si>
    <t>规格选项表地址</t>
    <phoneticPr fontId="1" type="noConversion"/>
  </si>
  <si>
    <t>key</t>
    <phoneticPr fontId="1" type="noConversion"/>
  </si>
  <si>
    <t>value</t>
    <phoneticPr fontId="1" type="noConversion"/>
  </si>
  <si>
    <t>无合适CPU选项请重置</t>
    <phoneticPr fontId="1" type="noConversion"/>
  </si>
  <si>
    <t>无合适内存选项请重置</t>
    <phoneticPr fontId="1" type="noConversion"/>
  </si>
  <si>
    <t>无合适规格选项请重置</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</si>
  <si>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</si>
  <si>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</si>
  <si>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</si>
  <si>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</si>
  <si>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架构选项表</t>
    <phoneticPr fontId="1" type="noConversion"/>
  </si>
  <si>
    <t>带宽Mbps</t>
    <phoneticPr fontId="1" type="noConversion"/>
  </si>
  <si>
    <t>元/Mbps/月</t>
    <phoneticPr fontId="1" type="noConversion"/>
  </si>
  <si>
    <t>元/月</t>
    <phoneticPr fontId="1" type="noConversion"/>
  </si>
  <si>
    <t>元/月</t>
  </si>
  <si>
    <t>新加坡</t>
  </si>
  <si>
    <t>雅加达</t>
  </si>
  <si>
    <t>硅谷</t>
  </si>
  <si>
    <t>弗吉尼亚</t>
  </si>
  <si>
    <t>法兰克福</t>
  </si>
  <si>
    <t xml:space="preserve"> 中国香港</t>
  </si>
  <si>
    <t>首尔</t>
  </si>
  <si>
    <t>东京</t>
  </si>
  <si>
    <t>莫斯科</t>
  </si>
  <si>
    <t>圣保罗</t>
  </si>
  <si>
    <t>多伦多</t>
  </si>
  <si>
    <t>曼谷</t>
  </si>
  <si>
    <t>emr/cvm</t>
  </si>
  <si>
    <t>标准型 S5</t>
  </si>
  <si>
    <t>标准型 SA3</t>
  </si>
  <si>
    <t>标准型 SA2</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</si>
  <si>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</si>
  <si>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</si>
  <si>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</si>
  <si>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</si>
  <si>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</si>
  <si>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</si>
  <si>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</si>
  <si>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</si>
  <si>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</si>
  <si>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</si>
  <si>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</si>
  <si>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</si>
  <si>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</si>
  <si>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</si>
  <si>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</si>
  <si>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</si>
  <si>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</si>
  <si>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</si>
  <si>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</si>
  <si>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</si>
  <si>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</si>
  <si>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</si>
  <si>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HDD汇总</t>
    <phoneticPr fontId="1" type="noConversion"/>
  </si>
  <si>
    <t>SSD汇总</t>
    <phoneticPr fontId="1" type="noConversion"/>
  </si>
  <si>
    <t>选规格地址</t>
    <phoneticPr fontId="1" type="noConversion"/>
  </si>
  <si>
    <t>某线下服务费用 线下结算</t>
  </si>
  <si>
    <t>自定义产品</t>
  </si>
  <si>
    <t>标准型 S5,标准型 SA3,标准型 SA2,高 IO 型 IT5,内存型 MA2,内存型 M5</t>
  </si>
  <si>
    <t>标准型 S5,标准型 SA3,标准型 SA2</t>
  </si>
  <si>
    <t>标准型 S5,标准型 SA3</t>
  </si>
  <si>
    <t>标准型 S5,标准型 SA3,标准型 SA2,高 IO 型 IT5</t>
  </si>
  <si>
    <t>标准型 S5,标准型 SA3,高 IO 型 IT5</t>
  </si>
  <si>
    <t>标准型 S5,标准型 SA2</t>
  </si>
  <si>
    <t>标准型 SA3,标准型 SA2</t>
  </si>
  <si>
    <t>内存型 MA2,内存型 M5</t>
  </si>
  <si>
    <t>标准型 S5,标准型 SA3,标准型 SA2,内存型 M5</t>
  </si>
  <si>
    <t>标准型 S5,标准型 SA3,标准型 SA2,内存型 MA2,内存型 M5</t>
  </si>
  <si>
    <t>标准型 S5,标准型 SA3,标准型 SA2,高 IO 型 IT5,内存型 MA2</t>
  </si>
  <si>
    <t>标准型 S5,标准型 SA3,内存型 MA2</t>
  </si>
  <si>
    <t>标准型 S5,标准型 SA3,内存型 M5</t>
  </si>
  <si>
    <t>标准型 SA3,内存型 MA2</t>
  </si>
  <si>
    <t>2,4,8,16,24,32,48,64,76,80,96,116,128,160,232,12</t>
  </si>
  <si>
    <t>16,24,32,8</t>
  </si>
  <si>
    <t>24,48,12</t>
  </si>
  <si>
    <t>48,64,96</t>
  </si>
  <si>
    <t>64,76,128,32</t>
  </si>
  <si>
    <t>96,48</t>
  </si>
  <si>
    <t>4,8,16,32,64,48,96,128,192,256,160,320,384,216,470,512,640,432,940</t>
  </si>
  <si>
    <t>4,8,16,32,64,48,96,128,192,256</t>
  </si>
  <si>
    <t>4,8,16,32,64,128,96,192,256,160,320,384,216,470,512,640,432,940</t>
  </si>
  <si>
    <t>4,8,16,32,64,128,192,160,256,320</t>
  </si>
  <si>
    <t>32,64,128,256,384</t>
  </si>
  <si>
    <t>16,32,64,96,256</t>
  </si>
  <si>
    <t>8,16,4,32</t>
  </si>
  <si>
    <t>16,32,8,64</t>
  </si>
  <si>
    <t>32,64,128</t>
  </si>
  <si>
    <t>192,256,128</t>
  </si>
  <si>
    <t>256,512</t>
  </si>
  <si>
    <t>无</t>
    <phoneticPr fontId="1" type="noConversion"/>
  </si>
  <si>
    <t>内部汇总区</t>
    <phoneticPr fontId="1" type="noConversion"/>
  </si>
  <si>
    <t>内部自检区</t>
    <phoneticPr fontId="1" type="noConversion"/>
  </si>
  <si>
    <t>小型（最大 100 万连接数）,中型（最大 300 万连接数）,大型（最大 1000 万连接数）</t>
  </si>
  <si>
    <t>1024</t>
  </si>
  <si>
    <t>2048</t>
  </si>
  <si>
    <t>3072</t>
  </si>
  <si>
    <t>4096</t>
  </si>
  <si>
    <t>标准架构</t>
  </si>
  <si>
    <t>集群架构</t>
  </si>
  <si>
    <t>备注</t>
  </si>
  <si>
    <t>月单价：元/GB/月</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</si>
  <si>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</si>
  <si>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</si>
  <si>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</si>
  <si>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5Mbps,10Mbps,20Mbps,50Mbps,100Mbps,200Mbps,500Mbps,1000Mbps</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</si>
  <si>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</si>
  <si>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</si>
  <si>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</si>
  <si>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</si>
  <si>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</si>
  <si>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</si>
  <si>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</si>
  <si>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</si>
  <si>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</si>
  <si>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</si>
  <si>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</si>
  <si>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</si>
  <si>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</si>
  <si>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</si>
  <si>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</si>
  <si>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</si>
  <si>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</si>
  <si>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</si>
  <si>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</si>
  <si>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</si>
  <si>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标准型S4,标准网络优化型SN3ne</t>
  </si>
  <si>
    <t>内存型M6,内存型MA2,内存型M5,内存型M4,内存型M3,内存型M2,内存型M1</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</si>
  <si>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</si>
  <si>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</si>
  <si>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</si>
  <si>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</si>
  <si>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</si>
  <si>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</si>
  <si>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</si>
  <si>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</si>
  <si>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</si>
  <si>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</si>
  <si>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</si>
  <si>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</si>
  <si>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</si>
  <si>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</si>
  <si>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</si>
  <si>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</si>
  <si>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</si>
  <si>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</si>
  <si>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</si>
  <si>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</si>
  <si>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</si>
  <si>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</si>
  <si>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</si>
  <si>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</si>
  <si>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</si>
  <si>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</si>
  <si>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</si>
  <si>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</si>
  <si>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</si>
  <si>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</si>
  <si>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</si>
  <si>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</si>
  <si>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</si>
  <si>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</si>
  <si>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</si>
  <si>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</si>
  <si>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</si>
  <si>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</si>
  <si>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</si>
  <si>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</si>
  <si>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</si>
  <si>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</si>
  <si>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</si>
  <si>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</si>
  <si>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</si>
  <si>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</si>
  <si>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</si>
  <si>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</si>
  <si>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</si>
  <si>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</si>
  <si>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</si>
  <si>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</si>
  <si>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</si>
  <si>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</si>
  <si>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</si>
  <si>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</si>
  <si>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</si>
  <si>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</si>
  <si>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</si>
  <si>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</si>
  <si>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</si>
  <si>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</si>
  <si>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</si>
  <si>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</si>
  <si>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</si>
  <si>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</si>
  <si>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</si>
  <si>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</si>
  <si>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</si>
  <si>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</si>
  <si>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</si>
  <si>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</si>
  <si>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</si>
  <si>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</si>
  <si>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</si>
  <si>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</si>
  <si>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</si>
  <si>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</si>
  <si>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</si>
  <si>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</si>
  <si>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</si>
  <si>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</si>
  <si>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</si>
  <si>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</si>
  <si>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</si>
  <si>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</si>
  <si>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</si>
  <si>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</si>
  <si>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</si>
  <si>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</si>
  <si>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</si>
  <si>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</si>
  <si>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</si>
  <si>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</si>
  <si>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</si>
  <si>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</si>
  <si>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</si>
  <si>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</si>
  <si>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</si>
  <si>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</si>
  <si>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</si>
  <si>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</si>
  <si>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</si>
  <si>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</si>
  <si>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</si>
  <si>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</si>
  <si>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</si>
  <si>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</si>
  <si>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</si>
  <si>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</si>
  <si>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</si>
  <si>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</si>
  <si>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</si>
  <si>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</si>
  <si>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</si>
  <si>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</si>
  <si>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</si>
  <si>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</si>
  <si>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</si>
  <si>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</si>
  <si>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</si>
  <si>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</si>
  <si>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</si>
  <si>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</si>
  <si>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</si>
  <si>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</si>
  <si>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</si>
  <si>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</si>
  <si>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</si>
  <si>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</si>
  <si>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</si>
  <si>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</si>
  <si>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</si>
  <si>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</si>
  <si>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</si>
  <si>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</si>
  <si>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</si>
  <si>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</si>
  <si>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</si>
  <si>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</si>
  <si>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</si>
  <si>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</si>
  <si>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</si>
  <si>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</si>
  <si>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</si>
  <si>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</si>
  <si>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</si>
  <si>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</si>
  <si>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</si>
  <si>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</si>
  <si>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</si>
  <si>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</si>
  <si>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</si>
  <si>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</si>
  <si>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</si>
  <si>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</si>
  <si>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</si>
  <si>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</si>
  <si>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</si>
  <si>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</si>
  <si>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</si>
  <si>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</si>
  <si>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</si>
  <si>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</si>
  <si>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</si>
  <si>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</si>
  <si>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</si>
  <si>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</si>
  <si>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</si>
  <si>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</si>
  <si>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</si>
  <si>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</si>
  <si>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</si>
  <si>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</si>
  <si>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</si>
  <si>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</si>
  <si>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</si>
  <si>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</si>
  <si>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</si>
  <si>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</si>
  <si>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</si>
  <si>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</si>
  <si>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</si>
  <si>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</si>
  <si>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2,4,8,16,32,64,80,128,160</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</si>
  <si>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</si>
  <si>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</si>
  <si>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</si>
  <si>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</si>
  <si>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</si>
  <si>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</si>
  <si>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</si>
  <si>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</si>
  <si>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</si>
  <si>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</si>
  <si>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</si>
  <si>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</si>
  <si>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</si>
  <si>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</si>
  <si>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</si>
  <si>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</si>
  <si>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</si>
  <si>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</si>
  <si>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1,2,4,8,16,32,64,128,96,192,216,256,432,160,224,320,464,48,316,384,470,215,640,940,288,24,448,12,512,144,648,184,368,174,348,20,40,80,56,112,226,452,474,948,88,176,352</t>
  </si>
  <si>
    <t>1,2,4,8,16,32,64,128,96,192,216,256,432,160,224,480,320,464,960,48,316,384,470,215,640,940,288,24,448,12,512,144,648,184,368,174,348,20,40,80,56,112,226,452,474,948,88,176,352</t>
  </si>
  <si>
    <t>64,128,256,432,1,2,4,8,16,32,96,192,160,224,480,320,464,960,48,316,384,216,470,215,640,696,940,288,24,448,12,512,700,144,648,184,368,174,348,20,40,80,56,112,226,452,474,948,88,176,352</t>
  </si>
  <si>
    <t>2,4,12,20,32,64,96,128,256,384,512,1024,2048,3072,4096</t>
  </si>
  <si>
    <t>16,32,8,64,40</t>
  </si>
  <si>
    <t>32,64,128,192,96</t>
  </si>
  <si>
    <t>64,128,256,384,174,96,192</t>
  </si>
  <si>
    <t>256,128,192,512,348</t>
  </si>
  <si>
    <t>160,320,384</t>
  </si>
  <si>
    <t>256,215,448</t>
  </si>
  <si>
    <t>48,96,192</t>
  </si>
  <si>
    <t>16,32,64,40</t>
  </si>
  <si>
    <t>32,64,48,128,192,96</t>
  </si>
  <si>
    <t>256,128,512,348</t>
  </si>
  <si>
    <t>48,96,128,192</t>
  </si>
  <si>
    <t>32,64,16,128,192,96</t>
  </si>
  <si>
    <t>96,128,192,384</t>
  </si>
  <si>
    <t>256,320</t>
  </si>
  <si>
    <t>128,48,224</t>
  </si>
  <si>
    <t>标准架构,集群架构</t>
  </si>
  <si>
    <t>无，请重置其他选项再试</t>
    <phoneticPr fontId="1" type="noConversion"/>
  </si>
  <si>
    <t>元/月</t>
    <phoneticPr fontId="1" type="noConversion"/>
  </si>
  <si>
    <t>元</t>
    <phoneticPr fontId="1" type="noConversion"/>
  </si>
  <si>
    <t>折前单价废弃</t>
    <phoneticPr fontId="1" type="noConversion"/>
  </si>
  <si>
    <t>折前单价</t>
    <phoneticPr fontId="1" type="noConversion"/>
  </si>
  <si>
    <t>cvm</t>
    <phoneticPr fontId="1" type="noConversion"/>
  </si>
  <si>
    <t>crs</t>
    <phoneticPr fontId="1" type="noConversion"/>
  </si>
  <si>
    <t>1,2,4,8,12,16,20,24,32,40,48,64,96,128,256,384,512,1024,2048,3072,4096</t>
  </si>
  <si>
    <t>1,2,4,8,12,16,20,24,32,40,48,64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</si>
</sst>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 #,##0.00_ ;_ * \-#,##0.00_ ;_ * &quot;-&quot;??_ ;_ @_ "/>
    <numFmt numFmtId="176" formatCode="0_);[Red]\(0\)"/>
    <numFmt numFmtId="177" formatCode="_ &quot;¥&quot;* #,##0_ ;_ &quot;¥&quot;* \-#,##0_ ;_ &quot;¥&quot;* &quot;-&quot;??_ ;_ @_ "/>
    <numFmt numFmtId="178" formatCode="_ * #,##0_ ;_ * \-#,##0_ ;_ * &quot;-&quot;??_ ;_ @_ "/>
    <numFmt numFmtId="179" formatCode="&quot;¥&quot;#,##0.00_);[Red]\(&quot;¥&quot;#,##0.00\)"/>
    <numFmt numFmtId="180" formatCode="_ [$¥-804]* #,##0.00_ ;_ [$¥-804]* \-#,##0.00_ ;_ [$¥-804]* &quot;-&quot;??_ ;_ @_ "/>
  </numFmts>
  <fonts count="22">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sz val="11"/>
      <color rgb="FF000000"/>
      <name val="PingFang SC"/>
      <family val="2"/>
      <charset val="134"/>
    </font>
    <font>
      <sz val="11"/>
      <color rgb="FF666666"/>
      <name val="PingFang SC"/>
      <family val="2"/>
      <charset val="134"/>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4">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7" borderId="0" applyNumberFormat="0" applyBorder="0" applyAlignment="0" applyProtection="0">
      <alignment vertical="center"/>
    </xf>
    <xf numFmtId="0" fontId="11" fillId="8" borderId="0" applyNumberFormat="0" applyBorder="0" applyAlignment="0" applyProtection="0">
      <alignment vertical="center"/>
    </xf>
    <xf numFmtId="0" fontId="18" fillId="0" borderId="0">
      <alignment vertical="center"/>
    </xf>
  </cellStyleXfs>
  <cellXfs count="101">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12" fillId="0" borderId="0" xfId="0" applyFont="1"/>
    <xf numFmtId="0" fontId="13" fillId="0" borderId="0" xfId="0" applyFont="1"/>
    <xf numFmtId="0" fontId="0" fillId="0" borderId="0" xfId="0" applyNumberFormat="1"/>
    <xf numFmtId="0" fontId="0" fillId="0" borderId="0" xfId="0" applyFill="1"/>
    <xf numFmtId="0" fontId="0" fillId="0" borderId="0" xfId="0" pivotButton="1" applyAlignment="1">
      <alignment horizontal="center"/>
    </xf>
    <xf numFmtId="0" fontId="8" fillId="5" borderId="0" xfId="0" applyFont="1" applyFill="1" applyAlignment="1">
      <alignment horizontal="center"/>
    </xf>
    <xf numFmtId="0" fontId="11" fillId="9" borderId="0" xfId="5" applyFill="1" applyBorder="1" applyAlignment="1"/>
    <xf numFmtId="0" fontId="0" fillId="0" borderId="0" xfId="0" applyAlignment="1">
      <alignment wrapText="1"/>
    </xf>
    <xf numFmtId="0" fontId="11" fillId="10" borderId="0" xfId="4" applyFill="1" applyBorder="1" applyAlignment="1"/>
    <xf numFmtId="0" fontId="0" fillId="11" borderId="0" xfId="0" applyFill="1"/>
    <xf numFmtId="177" fontId="0" fillId="0" borderId="0" xfId="0" applyNumberFormat="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17" fillId="6" borderId="0" xfId="0" applyFont="1" applyFill="1"/>
    <xf numFmtId="0" fontId="5" fillId="0" borderId="0" xfId="2"/>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2" borderId="0" xfId="0" applyFont="1" applyFill="1" applyAlignment="1">
      <alignment horizontal="center"/>
    </xf>
    <xf numFmtId="0" fontId="2" fillId="12" borderId="0" xfId="0" applyFont="1" applyFill="1" applyAlignment="1">
      <alignment horizontal="center" wrapText="1"/>
    </xf>
    <xf numFmtId="0" fontId="3" fillId="12" borderId="0" xfId="0" applyFont="1" applyFill="1" applyAlignment="1">
      <alignment horizontal="center"/>
    </xf>
    <xf numFmtId="0" fontId="7" fillId="12" borderId="0" xfId="0" applyFont="1" applyFill="1" applyAlignment="1">
      <alignment horizontal="center"/>
    </xf>
    <xf numFmtId="0" fontId="2" fillId="12" borderId="0" xfId="0" applyFont="1" applyFill="1" applyAlignment="1">
      <alignment horizontal="center"/>
    </xf>
    <xf numFmtId="0" fontId="8" fillId="3" borderId="0" xfId="0" applyFont="1" applyFill="1"/>
    <xf numFmtId="0" fontId="6" fillId="12" borderId="0" xfId="1" applyFont="1" applyFill="1" applyAlignment="1">
      <alignment horizontal="center"/>
    </xf>
    <xf numFmtId="0" fontId="0" fillId="12" borderId="0" xfId="0" applyFill="1" applyAlignment="1">
      <alignment horizontal="center" wrapText="1"/>
    </xf>
    <xf numFmtId="0" fontId="0" fillId="0" borderId="1" xfId="0" applyBorder="1"/>
    <xf numFmtId="0" fontId="0" fillId="0" borderId="1" xfId="0" applyFill="1" applyBorder="1"/>
    <xf numFmtId="0" fontId="0" fillId="5" borderId="0" xfId="0" applyFill="1" applyBorder="1" applyAlignment="1">
      <alignment horizontal="center" wrapText="1"/>
    </xf>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8" fontId="4" fillId="0" borderId="1" xfId="3" applyNumberFormat="1" applyFont="1" applyBorder="1" applyAlignment="1"/>
    <xf numFmtId="179" fontId="4" fillId="0" borderId="1" xfId="3" applyNumberFormat="1" applyFont="1" applyBorder="1" applyAlignment="1"/>
    <xf numFmtId="43" fontId="15" fillId="0" borderId="1" xfId="3" applyFont="1" applyBorder="1" applyAlignment="1"/>
    <xf numFmtId="180" fontId="15" fillId="0" borderId="1" xfId="3" applyNumberFormat="1" applyFont="1" applyBorder="1" applyAlignment="1"/>
    <xf numFmtId="3" fontId="5" fillId="0" borderId="1" xfId="2" applyNumberFormat="1" applyFill="1" applyBorder="1"/>
    <xf numFmtId="0" fontId="15" fillId="0" borderId="1" xfId="0" applyFont="1" applyBorder="1" applyAlignment="1"/>
    <xf numFmtId="3" fontId="14" fillId="0" borderId="1" xfId="0" applyNumberFormat="1" applyFont="1" applyBorder="1"/>
    <xf numFmtId="3" fontId="14" fillId="0" borderId="1" xfId="0" applyNumberFormat="1" applyFont="1" applyBorder="1" applyAlignment="1">
      <alignment wrapText="1"/>
    </xf>
    <xf numFmtId="176" fontId="14" fillId="0" borderId="1" xfId="0" applyNumberFormat="1" applyFont="1" applyBorder="1" applyAlignment="1">
      <alignment wrapText="1"/>
    </xf>
    <xf numFmtId="0" fontId="14" fillId="0" borderId="1" xfId="0" applyNumberFormat="1" applyFont="1" applyBorder="1" applyAlignment="1"/>
    <xf numFmtId="0" fontId="14" fillId="0" borderId="1" xfId="0" applyNumberFormat="1" applyFont="1" applyFill="1" applyBorder="1"/>
    <xf numFmtId="0" fontId="14" fillId="0" borderId="1" xfId="0" applyFont="1" applyBorder="1"/>
    <xf numFmtId="178" fontId="14" fillId="0" borderId="1" xfId="0" applyNumberFormat="1" applyFont="1" applyBorder="1"/>
    <xf numFmtId="0" fontId="14" fillId="0" borderId="1" xfId="0" applyNumberFormat="1" applyFont="1" applyFill="1" applyBorder="1" applyAlignment="1"/>
    <xf numFmtId="43" fontId="14" fillId="0" borderId="1" xfId="3" applyFont="1" applyFill="1" applyBorder="1" applyAlignment="1"/>
    <xf numFmtId="0" fontId="16" fillId="0" borderId="1" xfId="0" applyNumberFormat="1" applyFont="1" applyFill="1" applyBorder="1"/>
    <xf numFmtId="180" fontId="5" fillId="0" borderId="1" xfId="2" applyNumberFormat="1" applyBorder="1" applyAlignment="1"/>
    <xf numFmtId="0" fontId="15" fillId="0" borderId="1" xfId="0" applyFont="1" applyFill="1" applyBorder="1" applyAlignment="1"/>
    <xf numFmtId="176" fontId="14" fillId="0" borderId="1" xfId="0" applyNumberFormat="1" applyFont="1" applyBorder="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9" fontId="19" fillId="0" borderId="1" xfId="3" applyNumberFormat="1" applyFont="1" applyBorder="1" applyAlignment="1"/>
    <xf numFmtId="43" fontId="15" fillId="0" borderId="1" xfId="3" applyFont="1" applyFill="1" applyBorder="1" applyAlignment="1"/>
    <xf numFmtId="180" fontId="15" fillId="0" borderId="1" xfId="3" applyNumberFormat="1" applyFont="1" applyFill="1" applyBorder="1" applyAlignment="1"/>
    <xf numFmtId="180" fontId="5" fillId="0" borderId="1" xfId="2" applyNumberFormat="1" applyFill="1" applyBorder="1" applyAlignment="1"/>
    <xf numFmtId="3" fontId="14"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8" fontId="4" fillId="0" borderId="1" xfId="3" applyNumberFormat="1" applyFont="1" applyFill="1" applyBorder="1" applyAlignment="1"/>
    <xf numFmtId="179" fontId="4" fillId="0" borderId="1" xfId="3" applyNumberFormat="1" applyFont="1" applyFill="1" applyBorder="1" applyAlignment="1"/>
    <xf numFmtId="43" fontId="15" fillId="0" borderId="1" xfId="3" applyNumberFormat="1" applyFont="1" applyFill="1" applyBorder="1" applyAlignment="1"/>
    <xf numFmtId="0" fontId="15" fillId="0" borderId="1" xfId="0" applyNumberFormat="1" applyFont="1" applyFill="1" applyBorder="1" applyAlignment="1"/>
    <xf numFmtId="178" fontId="14" fillId="0" borderId="1" xfId="0" applyNumberFormat="1" applyFont="1" applyFill="1" applyBorder="1"/>
    <xf numFmtId="3" fontId="5" fillId="0" borderId="1" xfId="2" applyNumberFormat="1" applyFill="1" applyBorder="1" applyAlignment="1"/>
    <xf numFmtId="3" fontId="15" fillId="0" borderId="1" xfId="3" applyNumberFormat="1" applyFont="1" applyFill="1" applyBorder="1" applyAlignment="1"/>
    <xf numFmtId="0" fontId="2" fillId="5" borderId="0" xfId="0" applyFont="1" applyFill="1"/>
    <xf numFmtId="0" fontId="2" fillId="13" borderId="0" xfId="0" applyFont="1" applyFill="1"/>
    <xf numFmtId="0" fontId="0" fillId="13" borderId="0" xfId="0" applyFill="1"/>
    <xf numFmtId="0" fontId="2" fillId="13" borderId="0" xfId="0" applyFont="1" applyFill="1" applyBorder="1" applyAlignment="1">
      <alignment horizontal="center" wrapText="1"/>
    </xf>
    <xf numFmtId="0" fontId="8" fillId="13" borderId="0" xfId="0" applyFont="1" applyFill="1"/>
    <xf numFmtId="0" fontId="8" fillId="13" borderId="0" xfId="0" applyFont="1" applyFill="1" applyAlignment="1"/>
    <xf numFmtId="0" fontId="8" fillId="13" borderId="0" xfId="0" applyFont="1" applyFill="1" applyAlignment="1">
      <alignment horizontal="center"/>
    </xf>
    <xf numFmtId="0" fontId="2" fillId="13" borderId="0" xfId="0" applyFont="1" applyFill="1" applyAlignment="1">
      <alignment horizontal="center" wrapText="1"/>
    </xf>
    <xf numFmtId="0" fontId="2" fillId="13" borderId="0" xfId="0" applyFont="1" applyFill="1" applyAlignment="1">
      <alignment horizontal="center"/>
    </xf>
    <xf numFmtId="0" fontId="0" fillId="13"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0" fontId="0" fillId="0" borderId="0" xfId="0" applyAlignment="1">
      <alignment horizontal="center" vertical="center" wrapText="1"/>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xf>
    <xf numFmtId="0" fontId="2" fillId="13" borderId="0" xfId="0" applyFont="1" applyFill="1" applyAlignment="1">
      <alignment horizontal="center"/>
    </xf>
    <xf numFmtId="0" fontId="2" fillId="3" borderId="0" xfId="0" applyFont="1" applyFill="1" applyAlignment="1">
      <alignment horizontal="center"/>
    </xf>
    <xf numFmtId="0" fontId="3" fillId="3" borderId="0" xfId="0" applyFont="1" applyFill="1" applyAlignment="1">
      <alignment horizontal="center"/>
    </xf>
    <xf numFmtId="0" fontId="3" fillId="12" borderId="0" xfId="0" applyFont="1" applyFill="1" applyAlignment="1">
      <alignment horizontal="center"/>
    </xf>
    <xf numFmtId="0" fontId="2" fillId="12" borderId="0" xfId="1" applyFill="1" applyAlignment="1">
      <alignment horizontal="center"/>
    </xf>
    <xf numFmtId="0" fontId="3" fillId="5" borderId="0" xfId="0" applyFont="1" applyFill="1" applyAlignment="1">
      <alignment horizontal="center"/>
    </xf>
    <xf numFmtId="0" fontId="3" fillId="13" borderId="0" xfId="0" applyFont="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111">
    <dxf>
      <font>
        <b val="0"/>
        <i val="0"/>
        <strike val="0"/>
        <condense val="0"/>
        <extend val="0"/>
        <outline val="0"/>
        <shadow val="0"/>
        <u val="none"/>
        <vertAlign val="baseline"/>
        <sz val="11"/>
        <color theme="4" tint="-0.249977111117893"/>
        <name val="等线"/>
        <family val="3"/>
        <charset val="134"/>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FF0000"/>
        </patternFill>
      </fill>
    </dxf>
    <dxf>
      <fill>
        <patternFill>
          <bgColor rgb="FF92D050"/>
        </patternFill>
      </fill>
    </dxf>
    <dxf>
      <font>
        <b val="0"/>
        <i val="0"/>
        <strike val="0"/>
        <color theme="0" tint="-0.499984740745262"/>
      </font>
      <fill>
        <patternFill patternType="lightUp">
          <fgColor theme="0" tint="-0.24994659260841701"/>
          <bgColor theme="0" tint="-0.14996795556505021"/>
        </patternFill>
      </fill>
    </dxf>
    <dxf>
      <font>
        <color rgb="FFFF0000"/>
      </font>
      <fill>
        <patternFill patternType="none">
          <bgColor auto="1"/>
        </patternFill>
      </fil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7" formatCode="_ &quot;¥&quot;* #,##0_ ;_ &quot;¥&quot;* \-#,##0_ ;_ &quot;¥&quot;* &quot;-&quot;??_ ;_ @_ "/>
    </dxf>
    <dxf>
      <numFmt numFmtId="177" formatCode="_ &quot;¥&quot;* #,##0_ ;_ &quot;¥&quot;* \-#,##0_ ;_ &quot;¥&quot;* &quot;-&quot;??_ ;_ @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000000"/>
        <name val="PingFang SC"/>
        <family val="2"/>
        <charset val="134"/>
        <scheme val="none"/>
      </font>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numFmt numFmtId="0" formatCode="General"/>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8"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theme="4" tint="-0.249977111117893"/>
        <name val="等线"/>
        <scheme val="minor"/>
      </font>
      <numFmt numFmtId="180"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9"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numFmt numFmtId="177" formatCode="_ &quot;¥&quot;* #,##0_ ;_ &quot;¥&quot;* \-#,##0_ ;_ &quot;¥&quot;*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5.xml"/><Relationship Id="rId21" Type="http://schemas.openxmlformats.org/officeDocument/2006/relationships/pivotCacheDefinition" Target="pivotCache/pivotCacheDefinition1.xml"/><Relationship Id="rId42" Type="http://schemas.microsoft.com/office/2007/relationships/slicerCache" Target="slicerCaches/slicerCache21.xml"/><Relationship Id="rId47" Type="http://schemas.microsoft.com/office/2007/relationships/slicerCache" Target="slicerCaches/slicerCache26.xml"/><Relationship Id="rId63" Type="http://schemas.openxmlformats.org/officeDocument/2006/relationships/powerPivotData" Target="model/item.data"/><Relationship Id="rId68" Type="http://schemas.openxmlformats.org/officeDocument/2006/relationships/customXml" Target="../customXml/item4.xml"/><Relationship Id="rId16" Type="http://schemas.openxmlformats.org/officeDocument/2006/relationships/worksheet" Target="worksheets/sheet16.xml"/><Relationship Id="rId11" Type="http://schemas.openxmlformats.org/officeDocument/2006/relationships/worksheet" Target="worksheets/sheet11.xml"/><Relationship Id="rId32" Type="http://schemas.microsoft.com/office/2007/relationships/slicerCache" Target="slicerCaches/slicerCache11.xml"/><Relationship Id="rId37" Type="http://schemas.microsoft.com/office/2007/relationships/slicerCache" Target="slicerCaches/slicerCache16.xml"/><Relationship Id="rId53" Type="http://schemas.openxmlformats.org/officeDocument/2006/relationships/connections" Target="connections.xml"/><Relationship Id="rId58" Type="http://schemas.microsoft.com/office/2017/06/relationships/rdRichValueStructure" Target="richData/rdrichvaluestructure.xml"/><Relationship Id="rId74" Type="http://schemas.openxmlformats.org/officeDocument/2006/relationships/customXml" Target="../customXml/item10.xml"/><Relationship Id="rId79" Type="http://schemas.openxmlformats.org/officeDocument/2006/relationships/customXml" Target="../customXml/item15.xml"/><Relationship Id="rId5" Type="http://schemas.openxmlformats.org/officeDocument/2006/relationships/worksheet" Target="worksheets/sheet5.xml"/><Relationship Id="rId61" Type="http://schemas.microsoft.com/office/2017/06/relationships/rdSupportingPropertyBag" Target="richData/rdsupportingpropertybag.xml"/><Relationship Id="rId82" Type="http://schemas.openxmlformats.org/officeDocument/2006/relationships/customXml" Target="../customXml/item18.xml"/><Relationship Id="rId19" Type="http://schemas.openxmlformats.org/officeDocument/2006/relationships/worksheet" Target="worksheets/sheet19.xml"/><Relationship Id="rId14" Type="http://schemas.openxmlformats.org/officeDocument/2006/relationships/worksheet" Target="worksheets/sheet14.xml"/><Relationship Id="rId22" Type="http://schemas.microsoft.com/office/2007/relationships/slicerCache" Target="slicerCaches/slicerCache1.xml"/><Relationship Id="rId27" Type="http://schemas.microsoft.com/office/2007/relationships/slicerCache" Target="slicerCaches/slicerCache6.xml"/><Relationship Id="rId30" Type="http://schemas.microsoft.com/office/2007/relationships/slicerCache" Target="slicerCaches/slicerCache9.xml"/><Relationship Id="rId35" Type="http://schemas.microsoft.com/office/2007/relationships/slicerCache" Target="slicerCaches/slicerCache14.xml"/><Relationship Id="rId43" Type="http://schemas.microsoft.com/office/2007/relationships/slicerCache" Target="slicerCaches/slicerCache22.xml"/><Relationship Id="rId48" Type="http://schemas.microsoft.com/office/2007/relationships/slicerCache" Target="slicerCaches/slicerCache27.xml"/><Relationship Id="rId56" Type="http://schemas.openxmlformats.org/officeDocument/2006/relationships/sheetMetadata" Target="metadata.xml"/><Relationship Id="rId64" Type="http://schemas.openxmlformats.org/officeDocument/2006/relationships/calcChain" Target="calcChain.xml"/><Relationship Id="rId69" Type="http://schemas.openxmlformats.org/officeDocument/2006/relationships/customXml" Target="../customXml/item5.xml"/><Relationship Id="rId77" Type="http://schemas.openxmlformats.org/officeDocument/2006/relationships/customXml" Target="../customXml/item13.xml"/><Relationship Id="rId8" Type="http://schemas.openxmlformats.org/officeDocument/2006/relationships/worksheet" Target="worksheets/sheet8.xml"/><Relationship Id="rId51" Type="http://schemas.microsoft.com/office/2007/relationships/slicerCache" Target="slicerCaches/slicerCache30.xml"/><Relationship Id="rId72" Type="http://schemas.openxmlformats.org/officeDocument/2006/relationships/customXml" Target="../customXml/item8.xml"/><Relationship Id="rId80"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4.xml"/><Relationship Id="rId33" Type="http://schemas.microsoft.com/office/2007/relationships/slicerCache" Target="slicerCaches/slicerCache12.xml"/><Relationship Id="rId38" Type="http://schemas.microsoft.com/office/2007/relationships/slicerCache" Target="slicerCaches/slicerCache17.xml"/><Relationship Id="rId46" Type="http://schemas.microsoft.com/office/2007/relationships/slicerCache" Target="slicerCaches/slicerCache25.xml"/><Relationship Id="rId59" Type="http://schemas.microsoft.com/office/2017/06/relationships/richStyles" Target="richData/richStyles.xml"/><Relationship Id="rId67" Type="http://schemas.openxmlformats.org/officeDocument/2006/relationships/customXml" Target="../customXml/item3.xml"/><Relationship Id="rId20" Type="http://schemas.openxmlformats.org/officeDocument/2006/relationships/worksheet" Target="worksheets/sheet20.xml"/><Relationship Id="rId41" Type="http://schemas.microsoft.com/office/2007/relationships/slicerCache" Target="slicerCaches/slicerCache20.xml"/><Relationship Id="rId54" Type="http://schemas.openxmlformats.org/officeDocument/2006/relationships/styles" Target="styles.xml"/><Relationship Id="rId62" Type="http://schemas.microsoft.com/office/2017/06/relationships/rdRichValueTypes" Target="richData/rdRichValueTypes.xml"/><Relationship Id="rId70" Type="http://schemas.openxmlformats.org/officeDocument/2006/relationships/customXml" Target="../customXml/item6.xml"/><Relationship Id="rId75"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2.xml"/><Relationship Id="rId28" Type="http://schemas.microsoft.com/office/2007/relationships/slicerCache" Target="slicerCaches/slicerCache7.xml"/><Relationship Id="rId36" Type="http://schemas.microsoft.com/office/2007/relationships/slicerCache" Target="slicerCaches/slicerCache15.xml"/><Relationship Id="rId49" Type="http://schemas.microsoft.com/office/2007/relationships/slicerCache" Target="slicerCaches/slicerCache28.xml"/><Relationship Id="rId57" Type="http://schemas.microsoft.com/office/2017/06/relationships/rdRichValue" Target="richData/rdrichvalue.xml"/><Relationship Id="rId10" Type="http://schemas.openxmlformats.org/officeDocument/2006/relationships/worksheet" Target="worksheets/sheet10.xml"/><Relationship Id="rId31" Type="http://schemas.microsoft.com/office/2007/relationships/slicerCache" Target="slicerCaches/slicerCache10.xml"/><Relationship Id="rId44" Type="http://schemas.microsoft.com/office/2007/relationships/slicerCache" Target="slicerCaches/slicerCache23.xml"/><Relationship Id="rId52" Type="http://schemas.openxmlformats.org/officeDocument/2006/relationships/theme" Target="theme/theme1.xml"/><Relationship Id="rId60" Type="http://schemas.microsoft.com/office/2017/06/relationships/rdSupportingPropertyBagStructure" Target="richData/rdsupportingpropertybagstructure.xml"/><Relationship Id="rId65" Type="http://schemas.openxmlformats.org/officeDocument/2006/relationships/customXml" Target="../customXml/item1.xml"/><Relationship Id="rId73" Type="http://schemas.openxmlformats.org/officeDocument/2006/relationships/customXml" Target="../customXml/item9.xml"/><Relationship Id="rId78" Type="http://schemas.openxmlformats.org/officeDocument/2006/relationships/customXml" Target="../customXml/item14.xml"/><Relationship Id="rId81"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microsoft.com/office/2007/relationships/slicerCache" Target="slicerCaches/slicerCache18.xml"/><Relationship Id="rId34" Type="http://schemas.microsoft.com/office/2007/relationships/slicerCache" Target="slicerCaches/slicerCache13.xml"/><Relationship Id="rId50" Type="http://schemas.microsoft.com/office/2007/relationships/slicerCache" Target="slicerCaches/slicerCache29.xml"/><Relationship Id="rId55" Type="http://schemas.openxmlformats.org/officeDocument/2006/relationships/sharedStrings" Target="sharedStrings.xml"/><Relationship Id="rId76" Type="http://schemas.openxmlformats.org/officeDocument/2006/relationships/customXml" Target="../customXml/item12.xml"/><Relationship Id="rId7" Type="http://schemas.openxmlformats.org/officeDocument/2006/relationships/worksheet" Target="worksheets/sheet7.xml"/><Relationship Id="rId71" Type="http://schemas.openxmlformats.org/officeDocument/2006/relationships/customXml" Target="../customXml/item7.xml"/><Relationship Id="rId2" Type="http://schemas.openxmlformats.org/officeDocument/2006/relationships/worksheet" Target="worksheets/sheet2.xml"/><Relationship Id="rId29" Type="http://schemas.microsoft.com/office/2007/relationships/slicerCache" Target="slicerCaches/slicerCache8.xml"/><Relationship Id="rId24" Type="http://schemas.microsoft.com/office/2007/relationships/slicerCache" Target="slicerCaches/slicerCache3.xml"/><Relationship Id="rId40" Type="http://schemas.microsoft.com/office/2007/relationships/slicerCache" Target="slicerCaches/slicerCache19.xml"/><Relationship Id="rId45" Type="http://schemas.microsoft.com/office/2007/relationships/slicerCache" Target="slicerCaches/slicerCache24.xml"/><Relationship Id="rId66"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49834</xdr:colOff>
      <xdr:row>0</xdr:row>
      <xdr:rowOff>1</xdr:rowOff>
    </xdr:from>
    <xdr:to>
      <xdr:col>7</xdr:col>
      <xdr:colOff>8221</xdr:colOff>
      <xdr:row>2</xdr:row>
      <xdr:rowOff>214313</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312022" y="1"/>
              <a:ext cx="4583965" cy="571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65484</xdr:colOff>
      <xdr:row>22</xdr:row>
      <xdr:rowOff>140493</xdr:rowOff>
    </xdr:from>
    <xdr:to>
      <xdr:col>3</xdr:col>
      <xdr:colOff>65484</xdr:colOff>
      <xdr:row>24</xdr:row>
      <xdr:rowOff>5952</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65484" y="4283868"/>
          <a:ext cx="4458891" cy="22264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=IFS(</a:t>
          </a:r>
        </a:p>
        <a:p>
          <a:r>
            <a:rPr lang="en-US" altLang="zh-CN" sz="1100" b="0">
              <a:effectLst/>
              <a:latin typeface="+mn-lt"/>
              <a:ea typeface="+mn-ea"/>
              <a:cs typeface="+mn-cs"/>
            </a:rPr>
            <a:t>    AND(ISNUMBER([@</a:t>
          </a:r>
          <a:r>
            <a:rPr lang="zh-CN" altLang="en-US" sz="1100" b="0">
              <a:effectLst/>
              <a:latin typeface="+mn-lt"/>
              <a:ea typeface="+mn-ea"/>
              <a:cs typeface="+mn-cs"/>
            </a:rPr>
            <a:t>指定折前价</a:t>
          </a:r>
          <a:r>
            <a:rPr lang="en-US" altLang="zh-CN" sz="1100" b="0">
              <a:effectLst/>
              <a:latin typeface="+mn-lt"/>
              <a:ea typeface="+mn-ea"/>
              <a:cs typeface="+mn-cs"/>
            </a:rPr>
            <a:t>]),[@</a:t>
          </a:r>
          <a:r>
            <a:rPr lang="zh-CN" altLang="en-US" sz="1100" b="0">
              <a:effectLst/>
              <a:latin typeface="+mn-lt"/>
              <a:ea typeface="+mn-ea"/>
              <a:cs typeface="+mn-cs"/>
            </a:rPr>
            <a:t>按月或一次性费用</a:t>
          </a:r>
          <a:r>
            <a:rPr lang="en-US" altLang="zh-CN" sz="1100" b="0">
              <a:effectLst/>
              <a:latin typeface="+mn-lt"/>
              <a:ea typeface="+mn-ea"/>
              <a:cs typeface="+mn-cs"/>
            </a:rPr>
            <a:t>]&lt;&gt;"</a:t>
          </a:r>
          <a:r>
            <a:rPr lang="zh-CN" altLang="en-US" sz="1100" b="0">
              <a:effectLst/>
              <a:latin typeface="+mn-lt"/>
              <a:ea typeface="+mn-ea"/>
              <a:cs typeface="+mn-cs"/>
            </a:rPr>
            <a:t>一次性</a:t>
          </a:r>
          <a:r>
            <a:rPr lang="en-US" altLang="zh-CN" sz="1100" b="0">
              <a:effectLst/>
              <a:latin typeface="+mn-lt"/>
              <a:ea typeface="+mn-ea"/>
              <a:cs typeface="+mn-cs"/>
            </a:rPr>
            <a:t>"), [@</a:t>
          </a:r>
          <a:r>
            <a:rPr lang="zh-CN" altLang="en-US" sz="1100" b="0">
              <a:effectLst/>
              <a:latin typeface="+mn-lt"/>
              <a:ea typeface="+mn-ea"/>
              <a:cs typeface="+mn-cs"/>
            </a:rPr>
            <a:t>指定折前价</a:t>
          </a:r>
          <a:r>
            <a:rPr lang="en-US" altLang="zh-CN" sz="1100" b="0">
              <a:effectLst/>
              <a:latin typeface="+mn-lt"/>
              <a:ea typeface="+mn-ea"/>
              <a:cs typeface="+mn-cs"/>
            </a:rPr>
            <a:t>],</a:t>
          </a:r>
        </a:p>
        <a:p>
          <a:r>
            <a:rPr lang="en-US" altLang="zh-CN" sz="1100" b="0">
              <a:effectLst/>
              <a:latin typeface="+mn-lt"/>
              <a:ea typeface="+mn-ea"/>
              <a:cs typeface="+mn-cs"/>
            </a:rPr>
            <a:t>    TRUE,     FILTER(</a:t>
          </a:r>
          <a:r>
            <a:rPr lang="zh-CN" altLang="en-US" sz="1100" b="0">
              <a:effectLst/>
              <a:latin typeface="+mn-lt"/>
              <a:ea typeface="+mn-ea"/>
              <a:cs typeface="+mn-cs"/>
            </a:rPr>
            <a:t>价格表</a:t>
          </a:r>
          <a:r>
            <a:rPr lang="en-US" altLang="zh-CN" sz="1100" b="0">
              <a:effectLst/>
              <a:latin typeface="+mn-lt"/>
              <a:ea typeface="+mn-ea"/>
              <a:cs typeface="+mn-cs"/>
            </a:rPr>
            <a:t>[</a:t>
          </a:r>
          <a:r>
            <a:rPr lang="zh-CN" altLang="en-US" sz="1100" b="0">
              <a:effectLst/>
              <a:latin typeface="+mn-lt"/>
              <a:ea typeface="+mn-ea"/>
              <a:cs typeface="+mn-cs"/>
            </a:rPr>
            <a:t>元</a:t>
          </a:r>
          <a:r>
            <a:rPr lang="en-US" altLang="zh-CN" sz="1100" b="0">
              <a:effectLst/>
              <a:latin typeface="+mn-lt"/>
              <a:ea typeface="+mn-ea"/>
              <a:cs typeface="+mn-cs"/>
            </a:rPr>
            <a:t>/</a:t>
          </a:r>
          <a:r>
            <a:rPr lang="zh-CN" altLang="en-US" sz="1100" b="0">
              <a:effectLst/>
              <a:latin typeface="+mn-lt"/>
              <a:ea typeface="+mn-ea"/>
              <a:cs typeface="+mn-cs"/>
            </a:rPr>
            <a:t>月</a:t>
          </a:r>
          <a:r>
            <a:rPr lang="en-US" altLang="zh-CN" sz="1100" b="0">
              <a:effectLst/>
              <a:latin typeface="+mn-lt"/>
              <a:ea typeface="+mn-ea"/>
              <a:cs typeface="+mn-cs"/>
            </a:rPr>
            <a:t>], (</a:t>
          </a:r>
          <a:r>
            <a:rPr lang="zh-CN" altLang="en-US" sz="1100" b="0">
              <a:effectLst/>
              <a:latin typeface="+mn-lt"/>
              <a:ea typeface="+mn-ea"/>
              <a:cs typeface="+mn-cs"/>
            </a:rPr>
            <a:t>价格表</a:t>
          </a:r>
          <a:r>
            <a:rPr lang="en-US" altLang="zh-CN" sz="1100" b="0">
              <a:effectLst/>
              <a:latin typeface="+mn-lt"/>
              <a:ea typeface="+mn-ea"/>
              <a:cs typeface="+mn-cs"/>
            </a:rPr>
            <a:t>[</a:t>
          </a:r>
          <a:r>
            <a:rPr lang="zh-CN" altLang="en-US" sz="1100" b="0">
              <a:effectLst/>
              <a:latin typeface="+mn-lt"/>
              <a:ea typeface="+mn-ea"/>
              <a:cs typeface="+mn-cs"/>
            </a:rPr>
            <a:t>产品标识</a:t>
          </a:r>
          <a:r>
            <a:rPr lang="en-US" altLang="zh-CN" sz="1100" b="0">
              <a:effectLst/>
              <a:latin typeface="+mn-lt"/>
              <a:ea typeface="+mn-ea"/>
              <a:cs typeface="+mn-cs"/>
            </a:rPr>
            <a:t>]=[@</a:t>
          </a:r>
          <a:r>
            <a:rPr lang="zh-CN" altLang="en-US" sz="1100" b="0">
              <a:effectLst/>
              <a:latin typeface="+mn-lt"/>
              <a:ea typeface="+mn-ea"/>
              <a:cs typeface="+mn-cs"/>
            </a:rPr>
            <a:t>产品标识</a:t>
          </a:r>
          <a:r>
            <a:rPr lang="en-US" altLang="zh-CN" sz="1100" b="0">
              <a:effectLst/>
              <a:latin typeface="+mn-lt"/>
              <a:ea typeface="+mn-ea"/>
              <a:cs typeface="+mn-cs"/>
            </a:rPr>
            <a:t>])</a:t>
          </a:r>
        </a:p>
        <a:p>
          <a:r>
            <a:rPr lang="en-US" altLang="zh-CN" sz="1100" b="0">
              <a:effectLst/>
              <a:latin typeface="+mn-lt"/>
              <a:ea typeface="+mn-ea"/>
              <a:cs typeface="+mn-cs"/>
            </a:rPr>
            <a:t>                                                                             * (</a:t>
          </a:r>
          <a:r>
            <a:rPr lang="zh-CN" altLang="en-US" sz="1100" b="0">
              <a:effectLst/>
              <a:latin typeface="+mn-lt"/>
              <a:ea typeface="+mn-ea"/>
              <a:cs typeface="+mn-cs"/>
            </a:rPr>
            <a:t>价格表</a:t>
          </a:r>
          <a:r>
            <a:rPr lang="en-US" altLang="zh-CN" sz="1100" b="0">
              <a:effectLst/>
              <a:latin typeface="+mn-lt"/>
              <a:ea typeface="+mn-ea"/>
              <a:cs typeface="+mn-cs"/>
            </a:rPr>
            <a:t>[</a:t>
          </a:r>
          <a:r>
            <a:rPr lang="zh-CN" altLang="en-US" sz="1100" b="0">
              <a:effectLst/>
              <a:latin typeface="+mn-lt"/>
              <a:ea typeface="+mn-ea"/>
              <a:cs typeface="+mn-cs"/>
            </a:rPr>
            <a:t>地域</a:t>
          </a:r>
          <a:r>
            <a:rPr lang="en-US" altLang="zh-CN" sz="1100" b="0">
              <a:effectLst/>
              <a:latin typeface="+mn-lt"/>
              <a:ea typeface="+mn-ea"/>
              <a:cs typeface="+mn-cs"/>
            </a:rPr>
            <a:t>]=</a:t>
          </a:r>
          <a:r>
            <a:rPr lang="zh-CN" altLang="en-US" sz="1100" b="0">
              <a:effectLst/>
              <a:latin typeface="+mn-lt"/>
              <a:ea typeface="+mn-ea"/>
              <a:cs typeface="+mn-cs"/>
            </a:rPr>
            <a:t>报价地域</a:t>
          </a:r>
          <a:r>
            <a:rPr lang="en-US" altLang="zh-CN" sz="1100" b="0">
              <a:effectLst/>
              <a:latin typeface="+mn-lt"/>
              <a:ea typeface="+mn-ea"/>
              <a:cs typeface="+mn-cs"/>
            </a:rPr>
            <a:t>)</a:t>
          </a:r>
        </a:p>
        <a:p>
          <a:r>
            <a:rPr lang="en-US" altLang="zh-CN" sz="1100" b="0">
              <a:effectLst/>
              <a:latin typeface="+mn-lt"/>
              <a:ea typeface="+mn-ea"/>
              <a:cs typeface="+mn-cs"/>
            </a:rPr>
            <a:t>                                                                             * (</a:t>
          </a:r>
          <a:r>
            <a:rPr lang="zh-CN" altLang="en-US" sz="1100" b="0">
              <a:effectLst/>
              <a:latin typeface="+mn-lt"/>
              <a:ea typeface="+mn-ea"/>
              <a:cs typeface="+mn-cs"/>
            </a:rPr>
            <a:t>价格表</a:t>
          </a:r>
          <a:r>
            <a:rPr lang="en-US" altLang="zh-CN" sz="1100" b="0">
              <a:effectLst/>
              <a:latin typeface="+mn-lt"/>
              <a:ea typeface="+mn-ea"/>
              <a:cs typeface="+mn-cs"/>
            </a:rPr>
            <a:t>[</a:t>
          </a:r>
          <a:r>
            <a:rPr lang="zh-CN" altLang="en-US" sz="1100" b="0">
              <a:effectLst/>
              <a:latin typeface="+mn-lt"/>
              <a:ea typeface="+mn-ea"/>
              <a:cs typeface="+mn-cs"/>
            </a:rPr>
            <a:t>规格</a:t>
          </a:r>
          <a:r>
            <a:rPr lang="en-US" altLang="zh-CN" sz="1100" b="0">
              <a:effectLst/>
              <a:latin typeface="+mn-lt"/>
              <a:ea typeface="+mn-ea"/>
              <a:cs typeface="+mn-cs"/>
            </a:rPr>
            <a:t>]=[@</a:t>
          </a:r>
          <a:r>
            <a:rPr lang="zh-CN" altLang="en-US" sz="1100" b="0">
              <a:effectLst/>
              <a:latin typeface="+mn-lt"/>
              <a:ea typeface="+mn-ea"/>
              <a:cs typeface="+mn-cs"/>
            </a:rPr>
            <a:t>规格</a:t>
          </a:r>
          <a:r>
            <a:rPr lang="en-US" altLang="zh-CN" sz="1100" b="0">
              <a:effectLst/>
              <a:latin typeface="+mn-lt"/>
              <a:ea typeface="+mn-ea"/>
              <a:cs typeface="+mn-cs"/>
            </a:rPr>
            <a:t>])</a:t>
          </a:r>
        </a:p>
        <a:p>
          <a:r>
            <a:rPr lang="en-US" altLang="zh-CN" sz="1100" b="0">
              <a:effectLst/>
              <a:latin typeface="+mn-lt"/>
              <a:ea typeface="+mn-ea"/>
              <a:cs typeface="+mn-cs"/>
            </a:rPr>
            <a:t>                                                                             * (([@</a:t>
          </a:r>
          <a:r>
            <a:rPr lang="zh-CN" altLang="en-US" sz="1100" b="0">
              <a:effectLst/>
              <a:latin typeface="+mn-lt"/>
              <a:ea typeface="+mn-ea"/>
              <a:cs typeface="+mn-cs"/>
            </a:rPr>
            <a:t>产品标识</a:t>
          </a:r>
          <a:r>
            <a:rPr lang="en-US" altLang="zh-CN" sz="1100" b="0">
              <a:effectLst/>
              <a:latin typeface="+mn-lt"/>
              <a:ea typeface="+mn-ea"/>
              <a:cs typeface="+mn-cs"/>
            </a:rPr>
            <a:t>]="nat") + (</a:t>
          </a:r>
          <a:r>
            <a:rPr lang="zh-CN" altLang="en-US" sz="1100" b="0">
              <a:effectLst/>
              <a:latin typeface="+mn-lt"/>
              <a:ea typeface="+mn-ea"/>
              <a:cs typeface="+mn-cs"/>
            </a:rPr>
            <a:t>价格表</a:t>
          </a:r>
          <a:r>
            <a:rPr lang="en-US" altLang="zh-CN" sz="1100" b="0">
              <a:effectLst/>
              <a:latin typeface="+mn-lt"/>
              <a:ea typeface="+mn-ea"/>
              <a:cs typeface="+mn-cs"/>
            </a:rPr>
            <a:t>[CPU]=[@CPU]))</a:t>
          </a:r>
        </a:p>
        <a:p>
          <a:r>
            <a:rPr lang="en-US" altLang="zh-CN" sz="1100" b="0">
              <a:effectLst/>
              <a:latin typeface="+mn-lt"/>
              <a:ea typeface="+mn-ea"/>
              <a:cs typeface="+mn-cs"/>
            </a:rPr>
            <a:t>                                                                             * (([@</a:t>
          </a:r>
          <a:r>
            <a:rPr lang="zh-CN" altLang="en-US" sz="1100" b="0">
              <a:effectLst/>
              <a:latin typeface="+mn-lt"/>
              <a:ea typeface="+mn-ea"/>
              <a:cs typeface="+mn-cs"/>
            </a:rPr>
            <a:t>产品标识</a:t>
          </a:r>
          <a:r>
            <a:rPr lang="en-US" altLang="zh-CN" sz="1100" b="0">
              <a:effectLst/>
              <a:latin typeface="+mn-lt"/>
              <a:ea typeface="+mn-ea"/>
              <a:cs typeface="+mn-cs"/>
            </a:rPr>
            <a:t>]="nat") +  (</a:t>
          </a:r>
          <a:r>
            <a:rPr lang="zh-CN" altLang="en-US" sz="1100" b="0">
              <a:effectLst/>
              <a:latin typeface="+mn-lt"/>
              <a:ea typeface="+mn-ea"/>
              <a:cs typeface="+mn-cs"/>
            </a:rPr>
            <a:t>价格表</a:t>
          </a:r>
          <a:r>
            <a:rPr lang="en-US" altLang="zh-CN" sz="1100" b="0">
              <a:effectLst/>
              <a:latin typeface="+mn-lt"/>
              <a:ea typeface="+mn-ea"/>
              <a:cs typeface="+mn-cs"/>
            </a:rPr>
            <a:t>[</a:t>
          </a:r>
          <a:r>
            <a:rPr lang="zh-CN" altLang="en-US" sz="1100" b="0">
              <a:effectLst/>
              <a:latin typeface="+mn-lt"/>
              <a:ea typeface="+mn-ea"/>
              <a:cs typeface="+mn-cs"/>
            </a:rPr>
            <a:t>内存</a:t>
          </a:r>
          <a:r>
            <a:rPr lang="en-US" altLang="zh-CN" sz="1100" b="0">
              <a:effectLst/>
              <a:latin typeface="+mn-lt"/>
              <a:ea typeface="+mn-ea"/>
              <a:cs typeface="+mn-cs"/>
            </a:rPr>
            <a:t>]=[@</a:t>
          </a:r>
          <a:r>
            <a:rPr lang="zh-CN" altLang="en-US" sz="1100" b="0">
              <a:effectLst/>
              <a:latin typeface="+mn-lt"/>
              <a:ea typeface="+mn-ea"/>
              <a:cs typeface="+mn-cs"/>
            </a:rPr>
            <a:t>内存</a:t>
          </a:r>
          <a:r>
            <a:rPr lang="en-US" altLang="zh-CN" sz="1100" b="0">
              <a:effectLst/>
              <a:latin typeface="+mn-lt"/>
              <a:ea typeface="+mn-ea"/>
              <a:cs typeface="+mn-cs"/>
            </a:rPr>
            <a:t>]))</a:t>
          </a:r>
        </a:p>
        <a:p>
          <a:r>
            <a:rPr lang="en-US" altLang="zh-CN" sz="1100" b="0">
              <a:effectLst/>
              <a:latin typeface="+mn-lt"/>
              <a:ea typeface="+mn-ea"/>
              <a:cs typeface="+mn-cs"/>
            </a:rPr>
            <a:t>                                               )</a:t>
          </a:r>
        </a:p>
        <a:p>
          <a:r>
            <a:rPr lang="en-US" altLang="zh-CN" sz="1100" b="0">
              <a:effectLst/>
              <a:latin typeface="+mn-lt"/>
              <a:ea typeface="+mn-ea"/>
              <a:cs typeface="+mn-cs"/>
            </a:rPr>
            <a:t>)</a:t>
          </a: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552450</xdr:colOff>
      <xdr:row>0</xdr:row>
      <xdr:rowOff>33338</xdr:rowOff>
    </xdr:from>
    <xdr:ext cx="3927662" cy="2826543"/>
    <xdr:sp macro="" textlink="">
      <xdr:nvSpPr>
        <xdr:cNvPr id="2" name="文本框 1">
          <a:extLst>
            <a:ext uri="{FF2B5EF4-FFF2-40B4-BE49-F238E27FC236}">
              <a16:creationId xmlns:a16="http://schemas.microsoft.com/office/drawing/2014/main" id="{5F142681-B59F-4A45-9314-D6E3ED667601}"/>
            </a:ext>
          </a:extLst>
        </xdr:cNvPr>
        <xdr:cNvSpPr txBox="1"/>
      </xdr:nvSpPr>
      <xdr:spPr>
        <a:xfrm>
          <a:off x="7624763" y="33338"/>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xdr:col>
      <xdr:colOff>547687</xdr:colOff>
      <xdr:row>0</xdr:row>
      <xdr:rowOff>23813</xdr:rowOff>
    </xdr:from>
    <xdr:to>
      <xdr:col>9</xdr:col>
      <xdr:colOff>95250</xdr:colOff>
      <xdr:row>3</xdr:row>
      <xdr:rowOff>123825</xdr:rowOff>
    </xdr:to>
    <xdr:sp macro="" textlink="">
      <xdr:nvSpPr>
        <xdr:cNvPr id="3" name="TextBox 1">
          <a:extLst>
            <a:ext uri="{FF2B5EF4-FFF2-40B4-BE49-F238E27FC236}">
              <a16:creationId xmlns:a16="http://schemas.microsoft.com/office/drawing/2014/main" id="{C1866BB1-75E3-4772-BD25-CDE56964D071}"/>
            </a:ext>
          </a:extLst>
        </xdr:cNvPr>
        <xdr:cNvSpPr txBox="1"/>
      </xdr:nvSpPr>
      <xdr:spPr>
        <a:xfrm>
          <a:off x="3143250" y="238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常规 </a:t>
          </a:r>
          <a:r>
            <a:rPr lang="en-US" altLang="zh-CN" sz="1100" b="0" i="0">
              <a:effectLst/>
              <a:latin typeface="+mn-lt"/>
              <a:ea typeface="+mn-ea"/>
              <a:cs typeface="+mn-cs"/>
            </a:rPr>
            <a:t>BGP </a:t>
          </a:r>
          <a:r>
            <a:rPr lang="zh-CN" altLang="en-US" sz="1100" b="0" i="0">
              <a:effectLst/>
              <a:latin typeface="+mn-lt"/>
              <a:ea typeface="+mn-ea"/>
              <a:cs typeface="+mn-cs"/>
            </a:rPr>
            <a:t>带宽包</a:t>
          </a:r>
          <a:r>
            <a:rPr lang="en-US" altLang="zh-CN" sz="1100" b="0" i="0">
              <a:effectLst/>
              <a:latin typeface="+mn-lt"/>
              <a:ea typeface="+mn-ea"/>
              <a:cs typeface="+mn-cs"/>
            </a:rPr>
            <a:t>】</a:t>
          </a:r>
          <a:r>
            <a:rPr lang="zh-CN" altLang="en-US" sz="1100" b="0" i="0">
              <a:effectLst/>
              <a:latin typeface="+mn-lt"/>
              <a:ea typeface="+mn-ea"/>
              <a:cs typeface="+mn-cs"/>
            </a:rPr>
            <a:t>计算</a:t>
          </a:r>
          <a:endParaRPr lang="en-US" altLang="zh-CN" sz="1100" b="0" i="0">
            <a:effectLst/>
            <a:latin typeface="+mn-lt"/>
            <a:ea typeface="+mn-ea"/>
            <a:cs typeface="+mn-cs"/>
          </a:endParaRPr>
        </a:p>
        <a:p>
          <a:r>
            <a:rPr lang="en-US" altLang="zh-CN" sz="1100">
              <a:effectLst/>
              <a:latin typeface="+mn-lt"/>
              <a:ea typeface="+mn-ea"/>
              <a:cs typeface="+mn-cs"/>
            </a:rPr>
            <a:t>https://cloud.tencent.com/document/product/684/15255#bgp</a:t>
          </a:r>
          <a:endParaRPr lang="zh-CN" altLang="en-US" sz="1100" b="0" i="0">
            <a:effectLst/>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xmlns:sle15="http://schemas.microsoft.com/office/drawing/2012/slicer">
      <mc:Choice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xmlns:sle15="http://schemas.microsoft.com/office/drawing/2012/slicer">
      <mc:Choice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mlns="">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xmlns:sle15="http://schemas.microsoft.com/office/drawing/2012/slicer">
      <mc:Choice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xmlns:sle15="http://schemas.microsoft.com/office/drawing/2012/slicer">
      <mc:Choice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mlns="">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oneCellAnchor>
    <xdr:from>
      <xdr:col>10</xdr:col>
      <xdr:colOff>89648</xdr:colOff>
      <xdr:row>1</xdr:row>
      <xdr:rowOff>33617</xdr:rowOff>
    </xdr:from>
    <xdr:ext cx="3927662" cy="2826543"/>
    <xdr:sp macro="" textlink="">
      <xdr:nvSpPr>
        <xdr:cNvPr id="7" name="文本框 6">
          <a:extLst>
            <a:ext uri="{FF2B5EF4-FFF2-40B4-BE49-F238E27FC236}">
              <a16:creationId xmlns:a16="http://schemas.microsoft.com/office/drawing/2014/main" id="{A29AE691-E125-46F5-8EED-0F2540F503ED}"/>
            </a:ext>
          </a:extLst>
        </xdr:cNvPr>
        <xdr:cNvSpPr txBox="1"/>
      </xdr:nvSpPr>
      <xdr:spPr>
        <a:xfrm>
          <a:off x="16640736" y="207309"/>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0</xdr:colOff>
      <xdr:row>46</xdr:row>
      <xdr:rowOff>19052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812482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23813</xdr:rowOff>
    </xdr:from>
    <xdr:to>
      <xdr:col>9</xdr:col>
      <xdr:colOff>247650</xdr:colOff>
      <xdr:row>25</xdr:row>
      <xdr:rowOff>90487</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23813"/>
          <a:ext cx="5905500" cy="447198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clb</a:t>
          </a:r>
          <a:r>
            <a:rPr lang="zh-CN" altLang="en-US" sz="1100" b="0" i="0">
              <a:effectLst/>
              <a:latin typeface="+mn-lt"/>
              <a:ea typeface="+mn-ea"/>
              <a:cs typeface="+mn-cs"/>
            </a:rPr>
            <a:t>选择</a:t>
          </a:r>
          <a:r>
            <a:rPr lang="en-US" altLang="zh-CN" sz="1100" b="0" i="0">
              <a:effectLst/>
              <a:latin typeface="+mn-lt"/>
              <a:ea typeface="+mn-ea"/>
              <a:cs typeface="+mn-cs"/>
            </a:rPr>
            <a:t>【</a:t>
          </a:r>
          <a:r>
            <a:rPr lang="zh-CN" altLang="en-US" sz="1100" b="0" i="0" u="none" strike="noStrike">
              <a:effectLst/>
              <a:latin typeface="+mn-lt"/>
              <a:ea typeface="+mn-ea"/>
              <a:cs typeface="+mn-cs"/>
            </a:rPr>
            <a:t>按量计费</a:t>
          </a:r>
          <a:r>
            <a:rPr lang="en-US" altLang="zh-CN" sz="1100" b="0" i="0">
              <a:effectLst/>
              <a:latin typeface="+mn-lt"/>
              <a:ea typeface="+mn-ea"/>
              <a:cs typeface="+mn-cs"/>
            </a:rPr>
            <a:t>】</a:t>
          </a:r>
          <a:r>
            <a:rPr lang="zh-CN" altLang="en-US" sz="1100" b="0" i="0">
              <a:effectLst/>
              <a:latin typeface="+mn-lt"/>
              <a:ea typeface="+mn-ea"/>
              <a:cs typeface="+mn-cs"/>
            </a:rPr>
            <a:t>模式，价格计算器按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r>
            <a:rPr lang="en-US" altLang="zh-CN" sz="1100" b="0" i="0">
              <a:effectLst/>
              <a:latin typeface="+mn-lt"/>
              <a:ea typeface="+mn-ea"/>
              <a:cs typeface="+mn-cs"/>
            </a:rPr>
            <a:t>clb</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共享带宽包</a:t>
          </a:r>
          <a:r>
            <a:rPr lang="en-US" altLang="zh-CN" sz="1100" b="0" i="0">
              <a:effectLst/>
              <a:latin typeface="+mn-lt"/>
              <a:ea typeface="+mn-ea"/>
              <a:cs typeface="+mn-cs"/>
            </a:rPr>
            <a:t>】</a:t>
          </a:r>
          <a:r>
            <a:rPr lang="zh-CN" altLang="en-US" sz="1100" b="0" i="0">
              <a:effectLst/>
              <a:latin typeface="+mn-lt"/>
              <a:ea typeface="+mn-ea"/>
              <a:cs typeface="+mn-cs"/>
            </a:rPr>
            <a:t>不计算带宽价格。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https://cloud.tencent.com/document/product/214/42935</a:t>
          </a:r>
        </a:p>
        <a:p>
          <a:endParaRPr lang="en-US" altLang="zh-CN" sz="1100" b="0" i="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2.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endParaRPr lang="en-US" altLang="zh-CN" sz="1100" b="0" i="0">
            <a:effectLst/>
            <a:latin typeface="+mn-lt"/>
            <a:ea typeface="+mn-ea"/>
            <a:cs typeface="+mn-cs"/>
          </a:endParaRPr>
        </a:p>
        <a:p>
          <a:endParaRPr lang="en-US" altLang="zh-CN" sz="1100" b="0" i="0">
            <a:effectLst/>
            <a:latin typeface="+mn-lt"/>
            <a:ea typeface="+mn-ea"/>
            <a:cs typeface="+mn-cs"/>
          </a:endParaRPr>
        </a:p>
        <a:p>
          <a:endParaRPr lang="zh-CN" altLang="en-US" sz="1100" b="0" i="0">
            <a:effectLst/>
            <a:latin typeface="+mn-lt"/>
            <a:ea typeface="+mn-ea"/>
            <a:cs typeface="+mn-cs"/>
          </a:endParaRPr>
        </a:p>
      </xdr:txBody>
    </xdr:sp>
    <xdr:clientData/>
  </xdr:twoCellAnchor>
  <xdr:twoCellAnchor editAs="oneCell">
    <xdr:from>
      <xdr:col>0</xdr:col>
      <xdr:colOff>0</xdr:colOff>
      <xdr:row>4</xdr:row>
      <xdr:rowOff>156940</xdr:rowOff>
    </xdr:from>
    <xdr:to>
      <xdr:col>9</xdr:col>
      <xdr:colOff>168801</xdr:colOff>
      <xdr:row>17</xdr:row>
      <xdr:rowOff>27592</xdr:rowOff>
    </xdr:to>
    <xdr:pic>
      <xdr:nvPicPr>
        <xdr:cNvPr id="3" name="图片 2">
          <a:extLst>
            <a:ext uri="{FF2B5EF4-FFF2-40B4-BE49-F238E27FC236}">
              <a16:creationId xmlns:a16="http://schemas.microsoft.com/office/drawing/2014/main" id="{41729568-C708-4ED3-9B19-48AC0D8B3E54}"/>
            </a:ext>
          </a:extLst>
        </xdr:cNvPr>
        <xdr:cNvPicPr>
          <a:picLocks noChangeAspect="1"/>
        </xdr:cNvPicPr>
      </xdr:nvPicPr>
      <xdr:blipFill>
        <a:blip xmlns:r="http://schemas.openxmlformats.org/officeDocument/2006/relationships" r:embed="rId1"/>
        <a:stretch>
          <a:fillRect/>
        </a:stretch>
      </xdr:blipFill>
      <xdr:spPr>
        <a:xfrm>
          <a:off x="0" y="861790"/>
          <a:ext cx="5826651" cy="216141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10</xdr:row>
      <xdr:rowOff>52388</xdr:rowOff>
    </xdr:from>
    <xdr:to>
      <xdr:col>6</xdr:col>
      <xdr:colOff>328612</xdr:colOff>
      <xdr:row>13</xdr:row>
      <xdr:rowOff>161925</xdr:rowOff>
    </xdr:to>
    <xdr:sp macro="" textlink="">
      <xdr:nvSpPr>
        <xdr:cNvPr id="2" name="TextBox 1">
          <a:extLst>
            <a:ext uri="{FF2B5EF4-FFF2-40B4-BE49-F238E27FC236}">
              <a16:creationId xmlns:a16="http://schemas.microsoft.com/office/drawing/2014/main" id="{5CEDF850-14B2-4999-BC64-13EE066FB247}"/>
            </a:ext>
          </a:extLst>
        </xdr:cNvPr>
        <xdr:cNvSpPr txBox="1"/>
      </xdr:nvSpPr>
      <xdr:spPr>
        <a:xfrm>
          <a:off x="0" y="18145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vpn</a:t>
          </a:r>
          <a:r>
            <a:rPr lang="zh-CN" altLang="en-US" sz="1100" b="0" i="0">
              <a:effectLst/>
              <a:latin typeface="+mn-lt"/>
              <a:ea typeface="+mn-ea"/>
              <a:cs typeface="+mn-cs"/>
            </a:rPr>
            <a:t>目前不支持共享带宽包模式。</a:t>
          </a:r>
        </a:p>
      </xdr:txBody>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0</xdr:col>
      <xdr:colOff>0</xdr:colOff>
      <xdr:row>0</xdr:row>
      <xdr:rowOff>23812</xdr:rowOff>
    </xdr:from>
    <xdr:to>
      <xdr:col>0</xdr:col>
      <xdr:colOff>2038350</xdr:colOff>
      <xdr:row>11</xdr:row>
      <xdr:rowOff>90488</xdr:rowOff>
    </xdr:to>
    <mc:AlternateContent xmlns:mc="http://schemas.openxmlformats.org/markup-compatibility/2006" xmlns:sle15="http://schemas.microsoft.com/office/drawing/2012/slicer">
      <mc:Choice Requires="sle15">
        <xdr:graphicFrame macro="">
          <xdr:nvGraphicFramePr>
            <xdr:cNvPr id="2" name="产品标识 1">
              <a:extLst>
                <a:ext uri="{FF2B5EF4-FFF2-40B4-BE49-F238E27FC236}">
                  <a16:creationId xmlns:a16="http://schemas.microsoft.com/office/drawing/2014/main" id="{6A44FAC4-8298-4BCF-9407-9B2281949995}"/>
                </a:ext>
              </a:extLst>
            </xdr:cNvPr>
            <xdr:cNvGraphicFramePr/>
          </xdr:nvGraphicFramePr>
          <xdr:xfrm>
            <a:off x="0" y="0"/>
            <a:ext cx="0" cy="0"/>
          </xdr:xfrm>
          <a:graphic>
            <a:graphicData uri="http://schemas.microsoft.com/office/drawing/2010/slicer">
              <sle:slicer xmlns:sle="http://schemas.microsoft.com/office/drawing/2010/slicer" name="产品标识 1"/>
            </a:graphicData>
          </a:graphic>
        </xdr:graphicFrame>
      </mc:Choice>
      <mc:Fallback xmlns="">
        <xdr:sp macro="" textlink="">
          <xdr:nvSpPr>
            <xdr:cNvPr id="0" name=""/>
            <xdr:cNvSpPr>
              <a:spLocks noTextEdit="1"/>
            </xdr:cNvSpPr>
          </xdr:nvSpPr>
          <xdr:spPr>
            <a:xfrm>
              <a:off x="0" y="23812"/>
              <a:ext cx="2038350" cy="77152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11</xdr:row>
      <xdr:rowOff>100013</xdr:rowOff>
    </xdr:from>
    <xdr:to>
      <xdr:col>0</xdr:col>
      <xdr:colOff>2028824</xdr:colOff>
      <xdr:row>110</xdr:row>
      <xdr:rowOff>147637</xdr:rowOff>
    </xdr:to>
    <mc:AlternateContent xmlns:mc="http://schemas.openxmlformats.org/markup-compatibility/2006" xmlns:sle15="http://schemas.microsoft.com/office/drawing/2012/slicer">
      <mc:Choice Requires="sle15">
        <xdr:graphicFrame macro="">
          <xdr:nvGraphicFramePr>
            <xdr:cNvPr id="3" name="地域 2">
              <a:extLst>
                <a:ext uri="{FF2B5EF4-FFF2-40B4-BE49-F238E27FC236}">
                  <a16:creationId xmlns:a16="http://schemas.microsoft.com/office/drawing/2014/main" id="{3F4D3FCE-3E70-4BCF-9AC7-6D447FA4BE60}"/>
                </a:ext>
              </a:extLst>
            </xdr:cNvPr>
            <xdr:cNvGraphicFramePr/>
          </xdr:nvGraphicFramePr>
          <xdr:xfrm>
            <a:off x="0" y="0"/>
            <a:ext cx="0" cy="0"/>
          </xdr:xfrm>
          <a:graphic>
            <a:graphicData uri="http://schemas.microsoft.com/office/drawing/2010/slicer">
              <sle:slicer xmlns:sle="http://schemas.microsoft.com/office/drawing/2010/slicer" name="地域 2"/>
            </a:graphicData>
          </a:graphic>
        </xdr:graphicFrame>
      </mc:Choice>
      <mc:Fallback xmlns="">
        <xdr:sp macro="" textlink="">
          <xdr:nvSpPr>
            <xdr:cNvPr id="0" name=""/>
            <xdr:cNvSpPr>
              <a:spLocks noTextEdit="1"/>
            </xdr:cNvSpPr>
          </xdr:nvSpPr>
          <xdr:spPr>
            <a:xfrm>
              <a:off x="0" y="804863"/>
              <a:ext cx="2028824" cy="5762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111</xdr:row>
      <xdr:rowOff>0</xdr:rowOff>
    </xdr:from>
    <xdr:to>
      <xdr:col>0</xdr:col>
      <xdr:colOff>2028824</xdr:colOff>
      <xdr:row>117</xdr:row>
      <xdr:rowOff>152400</xdr:rowOff>
    </xdr:to>
    <mc:AlternateContent xmlns:mc="http://schemas.openxmlformats.org/markup-compatibility/2006" xmlns:sle15="http://schemas.microsoft.com/office/drawing/2012/slicer">
      <mc:Choice Requires="sle15">
        <xdr:graphicFrame macro="">
          <xdr:nvGraphicFramePr>
            <xdr:cNvPr id="5" name="CPU 2">
              <a:extLst>
                <a:ext uri="{FF2B5EF4-FFF2-40B4-BE49-F238E27FC236}">
                  <a16:creationId xmlns:a16="http://schemas.microsoft.com/office/drawing/2014/main" id="{30AC5E04-50D9-4F05-8B60-41671BF98FAA}"/>
                </a:ext>
              </a:extLst>
            </xdr:cNvPr>
            <xdr:cNvGraphicFramePr/>
          </xdr:nvGraphicFramePr>
          <xdr:xfrm>
            <a:off x="0" y="0"/>
            <a:ext cx="0" cy="0"/>
          </xdr:xfrm>
          <a:graphic>
            <a:graphicData uri="http://schemas.microsoft.com/office/drawing/2010/slicer">
              <sle:slicer xmlns:sle="http://schemas.microsoft.com/office/drawing/2010/slicer" name="CPU 2"/>
            </a:graphicData>
          </a:graphic>
        </xdr:graphicFrame>
      </mc:Choice>
      <mc:Fallback xmlns="">
        <xdr:sp macro="" textlink="">
          <xdr:nvSpPr>
            <xdr:cNvPr id="0" name=""/>
            <xdr:cNvSpPr>
              <a:spLocks noTextEdit="1"/>
            </xdr:cNvSpPr>
          </xdr:nvSpPr>
          <xdr:spPr>
            <a:xfrm>
              <a:off x="0" y="1409700"/>
              <a:ext cx="2028824" cy="120967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117</xdr:row>
      <xdr:rowOff>147637</xdr:rowOff>
    </xdr:from>
    <xdr:to>
      <xdr:col>0</xdr:col>
      <xdr:colOff>2071688</xdr:colOff>
      <xdr:row>130</xdr:row>
      <xdr:rowOff>23816</xdr:rowOff>
    </xdr:to>
    <mc:AlternateContent xmlns:mc="http://schemas.openxmlformats.org/markup-compatibility/2006" xmlns:sle15="http://schemas.microsoft.com/office/drawing/2012/slicer">
      <mc:Choice Requires="sle15">
        <xdr:graphicFrame macro="">
          <xdr:nvGraphicFramePr>
            <xdr:cNvPr id="6" name="内存 2">
              <a:extLst>
                <a:ext uri="{FF2B5EF4-FFF2-40B4-BE49-F238E27FC236}">
                  <a16:creationId xmlns:a16="http://schemas.microsoft.com/office/drawing/2014/main" id="{7C9C42BE-22A4-41EF-A762-88BD9EBB3229}"/>
                </a:ext>
              </a:extLst>
            </xdr:cNvPr>
            <xdr:cNvGraphicFramePr/>
          </xdr:nvGraphicFramePr>
          <xdr:xfrm>
            <a:off x="0" y="0"/>
            <a:ext cx="0" cy="0"/>
          </xdr:xfrm>
          <a:graphic>
            <a:graphicData uri="http://schemas.microsoft.com/office/drawing/2010/slicer">
              <sle:slicer xmlns:sle="http://schemas.microsoft.com/office/drawing/2010/slicer" name="内存 2"/>
            </a:graphicData>
          </a:graphic>
        </xdr:graphicFrame>
      </mc:Choice>
      <mc:Fallback xmlns="">
        <xdr:sp macro="" textlink="">
          <xdr:nvSpPr>
            <xdr:cNvPr id="0" name=""/>
            <xdr:cNvSpPr>
              <a:spLocks noTextEdit="1"/>
            </xdr:cNvSpPr>
          </xdr:nvSpPr>
          <xdr:spPr>
            <a:xfrm>
              <a:off x="0" y="2614612"/>
              <a:ext cx="2071688"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130</xdr:row>
      <xdr:rowOff>23811</xdr:rowOff>
    </xdr:from>
    <xdr:to>
      <xdr:col>0</xdr:col>
      <xdr:colOff>2057400</xdr:colOff>
      <xdr:row>140</xdr:row>
      <xdr:rowOff>128587</xdr:rowOff>
    </xdr:to>
    <mc:AlternateContent xmlns:mc="http://schemas.openxmlformats.org/markup-compatibility/2006" xmlns:sle15="http://schemas.microsoft.com/office/drawing/2012/slicer">
      <mc:Choice Requires="sle15">
        <xdr:graphicFrame macro="">
          <xdr:nvGraphicFramePr>
            <xdr:cNvPr id="7" name="自检">
              <a:extLst>
                <a:ext uri="{FF2B5EF4-FFF2-40B4-BE49-F238E27FC236}">
                  <a16:creationId xmlns:a16="http://schemas.microsoft.com/office/drawing/2014/main" id="{C6174FE9-90E9-4C56-BB36-51D7C334C8B9}"/>
                </a:ext>
              </a:extLst>
            </xdr:cNvPr>
            <xdr:cNvGraphicFramePr/>
          </xdr:nvGraphicFramePr>
          <xdr:xfrm>
            <a:off x="0" y="0"/>
            <a:ext cx="0" cy="0"/>
          </xdr:xfrm>
          <a:graphic>
            <a:graphicData uri="http://schemas.microsoft.com/office/drawing/2010/slicer">
              <sle:slicer xmlns:sle="http://schemas.microsoft.com/office/drawing/2010/slicer" name="自检"/>
            </a:graphicData>
          </a:graphic>
        </xdr:graphicFrame>
      </mc:Choice>
      <mc:Fallback xmlns="">
        <xdr:sp macro="" textlink="">
          <xdr:nvSpPr>
            <xdr:cNvPr id="0" name=""/>
            <xdr:cNvSpPr>
              <a:spLocks noTextEdit="1"/>
            </xdr:cNvSpPr>
          </xdr:nvSpPr>
          <xdr:spPr>
            <a:xfrm>
              <a:off x="0" y="4781549"/>
              <a:ext cx="2057400" cy="1866901"/>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2200274</xdr:colOff>
      <xdr:row>4</xdr:row>
      <xdr:rowOff>38100</xdr:rowOff>
    </xdr:to>
    <mc:AlternateContent xmlns:mc="http://schemas.openxmlformats.org/markup-compatibility/2006" xmlns:sle15="http://schemas.microsoft.com/office/drawing/2012/slicer">
      <mc:Choice Requires="sle15">
        <xdr:graphicFrame macro="">
          <xdr:nvGraphicFramePr>
            <xdr:cNvPr id="2" name="产品标识 2">
              <a:extLst>
                <a:ext uri="{FF2B5EF4-FFF2-40B4-BE49-F238E27FC236}">
                  <a16:creationId xmlns:a16="http://schemas.microsoft.com/office/drawing/2014/main" id="{291BB8A3-7D52-4BF4-95BE-994CC117A2AE}"/>
                </a:ext>
              </a:extLst>
            </xdr:cNvPr>
            <xdr:cNvGraphicFramePr/>
          </xdr:nvGraphicFramePr>
          <xdr:xfrm>
            <a:off x="0" y="0"/>
            <a:ext cx="0" cy="0"/>
          </xdr:xfrm>
          <a:graphic>
            <a:graphicData uri="http://schemas.microsoft.com/office/drawing/2010/slicer">
              <sle:slicer xmlns:sle="http://schemas.microsoft.com/office/drawing/2010/slicer" name="产品标识 2"/>
            </a:graphicData>
          </a:graphic>
        </xdr:graphicFrame>
      </mc:Choice>
      <mc:Fallback xmlns="">
        <xdr:sp macro="" textlink="">
          <xdr:nvSpPr>
            <xdr:cNvPr id="0" name=""/>
            <xdr:cNvSpPr>
              <a:spLocks noTextEdit="1"/>
            </xdr:cNvSpPr>
          </xdr:nvSpPr>
          <xdr:spPr>
            <a:xfrm>
              <a:off x="0" y="0"/>
              <a:ext cx="2200274" cy="74295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4</xdr:row>
      <xdr:rowOff>38100</xdr:rowOff>
    </xdr:from>
    <xdr:to>
      <xdr:col>0</xdr:col>
      <xdr:colOff>2195512</xdr:colOff>
      <xdr:row>7</xdr:row>
      <xdr:rowOff>66675</xdr:rowOff>
    </xdr:to>
    <mc:AlternateContent xmlns:mc="http://schemas.openxmlformats.org/markup-compatibility/2006" xmlns:sle15="http://schemas.microsoft.com/office/drawing/2012/slicer">
      <mc:Choice Requires="sle15">
        <xdr:graphicFrame macro="">
          <xdr:nvGraphicFramePr>
            <xdr:cNvPr id="3" name="地域 3">
              <a:extLst>
                <a:ext uri="{FF2B5EF4-FFF2-40B4-BE49-F238E27FC236}">
                  <a16:creationId xmlns:a16="http://schemas.microsoft.com/office/drawing/2014/main" id="{38C006A4-BAFE-46E9-96D5-506DD4BE5174}"/>
                </a:ext>
              </a:extLst>
            </xdr:cNvPr>
            <xdr:cNvGraphicFramePr/>
          </xdr:nvGraphicFramePr>
          <xdr:xfrm>
            <a:off x="0" y="0"/>
            <a:ext cx="0" cy="0"/>
          </xdr:xfrm>
          <a:graphic>
            <a:graphicData uri="http://schemas.microsoft.com/office/drawing/2010/slicer">
              <sle:slicer xmlns:sle="http://schemas.microsoft.com/office/drawing/2010/slicer" name="地域 3"/>
            </a:graphicData>
          </a:graphic>
        </xdr:graphicFrame>
      </mc:Choice>
      <mc:Fallback xmlns="">
        <xdr:sp macro="" textlink="">
          <xdr:nvSpPr>
            <xdr:cNvPr id="0" name=""/>
            <xdr:cNvSpPr>
              <a:spLocks noTextEdit="1"/>
            </xdr:cNvSpPr>
          </xdr:nvSpPr>
          <xdr:spPr>
            <a:xfrm>
              <a:off x="0" y="742950"/>
              <a:ext cx="2195512" cy="5572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xdr:row>
      <xdr:rowOff>71436</xdr:rowOff>
    </xdr:from>
    <xdr:to>
      <xdr:col>0</xdr:col>
      <xdr:colOff>2200274</xdr:colOff>
      <xdr:row>19</xdr:row>
      <xdr:rowOff>123828</xdr:rowOff>
    </xdr:to>
    <mc:AlternateContent xmlns:mc="http://schemas.openxmlformats.org/markup-compatibility/2006" xmlns:sle15="http://schemas.microsoft.com/office/drawing/2012/slicer">
      <mc:Choice Requires="sle15">
        <xdr:graphicFrame macro="">
          <xdr:nvGraphicFramePr>
            <xdr:cNvPr id="4" name="规格 1">
              <a:extLst>
                <a:ext uri="{FF2B5EF4-FFF2-40B4-BE49-F238E27FC236}">
                  <a16:creationId xmlns:a16="http://schemas.microsoft.com/office/drawing/2014/main" id="{D8E69D41-BDBB-4BDB-A507-FE5DC41E7E1B}"/>
                </a:ext>
              </a:extLst>
            </xdr:cNvPr>
            <xdr:cNvGraphicFramePr/>
          </xdr:nvGraphicFramePr>
          <xdr:xfrm>
            <a:off x="0" y="0"/>
            <a:ext cx="0" cy="0"/>
          </xdr:xfrm>
          <a:graphic>
            <a:graphicData uri="http://schemas.microsoft.com/office/drawing/2010/slicer">
              <sle:slicer xmlns:sle="http://schemas.microsoft.com/office/drawing/2010/slicer" name="规格 1"/>
            </a:graphicData>
          </a:graphic>
        </xdr:graphicFrame>
      </mc:Choice>
      <mc:Fallback xmlns="">
        <xdr:sp macro="" textlink="">
          <xdr:nvSpPr>
            <xdr:cNvPr id="0" name=""/>
            <xdr:cNvSpPr>
              <a:spLocks noTextEdit="1"/>
            </xdr:cNvSpPr>
          </xdr:nvSpPr>
          <xdr:spPr>
            <a:xfrm>
              <a:off x="0" y="1304924"/>
              <a:ext cx="2200274"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138112</xdr:rowOff>
    </xdr:from>
    <xdr:to>
      <xdr:col>0</xdr:col>
      <xdr:colOff>2205038</xdr:colOff>
      <xdr:row>32</xdr:row>
      <xdr:rowOff>14292</xdr:rowOff>
    </xdr:to>
    <mc:AlternateContent xmlns:mc="http://schemas.openxmlformats.org/markup-compatibility/2006" xmlns:sle15="http://schemas.microsoft.com/office/drawing/2012/slicer">
      <mc:Choice Requires="sle15">
        <xdr:graphicFrame macro="">
          <xdr:nvGraphicFramePr>
            <xdr:cNvPr id="5" name="内存 3">
              <a:extLst>
                <a:ext uri="{FF2B5EF4-FFF2-40B4-BE49-F238E27FC236}">
                  <a16:creationId xmlns:a16="http://schemas.microsoft.com/office/drawing/2014/main" id="{8A0170C4-FEB6-4CD7-BF62-FDEDAA98CD0C}"/>
                </a:ext>
              </a:extLst>
            </xdr:cNvPr>
            <xdr:cNvGraphicFramePr/>
          </xdr:nvGraphicFramePr>
          <xdr:xfrm>
            <a:off x="0" y="0"/>
            <a:ext cx="0" cy="0"/>
          </xdr:xfrm>
          <a:graphic>
            <a:graphicData uri="http://schemas.microsoft.com/office/drawing/2010/slicer">
              <sle:slicer xmlns:sle="http://schemas.microsoft.com/office/drawing/2010/slicer" name="内存 3"/>
            </a:graphicData>
          </a:graphic>
        </xdr:graphicFrame>
      </mc:Choice>
      <mc:Fallback xmlns="">
        <xdr:sp macro="" textlink="">
          <xdr:nvSpPr>
            <xdr:cNvPr id="0" name=""/>
            <xdr:cNvSpPr>
              <a:spLocks noTextEdit="1"/>
            </xdr:cNvSpPr>
          </xdr:nvSpPr>
          <xdr:spPr>
            <a:xfrm>
              <a:off x="0" y="3486150"/>
              <a:ext cx="2205038"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32</xdr:row>
      <xdr:rowOff>23812</xdr:rowOff>
    </xdr:from>
    <xdr:to>
      <xdr:col>0</xdr:col>
      <xdr:colOff>2185988</xdr:colOff>
      <xdr:row>37</xdr:row>
      <xdr:rowOff>161925</xdr:rowOff>
    </xdr:to>
    <mc:AlternateContent xmlns:mc="http://schemas.openxmlformats.org/markup-compatibility/2006" xmlns:sle15="http://schemas.microsoft.com/office/drawing/2012/slicer">
      <mc:Choice Requires="sle15">
        <xdr:graphicFrame macro="">
          <xdr:nvGraphicFramePr>
            <xdr:cNvPr id="6" name="自检 1">
              <a:extLst>
                <a:ext uri="{FF2B5EF4-FFF2-40B4-BE49-F238E27FC236}">
                  <a16:creationId xmlns:a16="http://schemas.microsoft.com/office/drawing/2014/main" id="{65EEEA59-88DB-4799-8262-D974CE857875}"/>
                </a:ext>
              </a:extLst>
            </xdr:cNvPr>
            <xdr:cNvGraphicFramePr/>
          </xdr:nvGraphicFramePr>
          <xdr:xfrm>
            <a:off x="0" y="0"/>
            <a:ext cx="0" cy="0"/>
          </xdr:xfrm>
          <a:graphic>
            <a:graphicData uri="http://schemas.microsoft.com/office/drawing/2010/slicer">
              <sle:slicer xmlns:sle="http://schemas.microsoft.com/office/drawing/2010/slicer" name="自检 1"/>
            </a:graphicData>
          </a:graphic>
        </xdr:graphicFrame>
      </mc:Choice>
      <mc:Fallback xmlns="">
        <xdr:sp macro="" textlink="">
          <xdr:nvSpPr>
            <xdr:cNvPr id="0" name=""/>
            <xdr:cNvSpPr>
              <a:spLocks noTextEdit="1"/>
            </xdr:cNvSpPr>
          </xdr:nvSpPr>
          <xdr:spPr>
            <a:xfrm>
              <a:off x="0" y="5662612"/>
              <a:ext cx="2185988" cy="101917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editAs="absolute">
    <xdr:from>
      <xdr:col>0</xdr:col>
      <xdr:colOff>0</xdr:colOff>
      <xdr:row>0</xdr:row>
      <xdr:rowOff>4763</xdr:rowOff>
    </xdr:from>
    <xdr:to>
      <xdr:col>0</xdr:col>
      <xdr:colOff>2533650</xdr:colOff>
      <xdr:row>4</xdr:row>
      <xdr:rowOff>109538</xdr:rowOff>
    </xdr:to>
    <mc:AlternateContent xmlns:mc="http://schemas.openxmlformats.org/markup-compatibility/2006" xmlns:sle15="http://schemas.microsoft.com/office/drawing/2012/slicer">
      <mc:Choice Requires="sle15">
        <xdr:graphicFrame macro="">
          <xdr:nvGraphicFramePr>
            <xdr:cNvPr id="2" name="产品标识 3">
              <a:extLst>
                <a:ext uri="{FF2B5EF4-FFF2-40B4-BE49-F238E27FC236}">
                  <a16:creationId xmlns:a16="http://schemas.microsoft.com/office/drawing/2014/main" id="{34D963D1-68C2-41E9-B3EE-D7400EF65F3A}"/>
                </a:ext>
              </a:extLst>
            </xdr:cNvPr>
            <xdr:cNvGraphicFramePr/>
          </xdr:nvGraphicFramePr>
          <xdr:xfrm>
            <a:off x="0" y="0"/>
            <a:ext cx="0" cy="0"/>
          </xdr:xfrm>
          <a:graphic>
            <a:graphicData uri="http://schemas.microsoft.com/office/drawing/2010/slicer">
              <sle:slicer xmlns:sle="http://schemas.microsoft.com/office/drawing/2010/slicer" name="产品标识 3"/>
            </a:graphicData>
          </a:graphic>
        </xdr:graphicFrame>
      </mc:Choice>
      <mc:Fallback xmlns="">
        <xdr:sp macro="" textlink="">
          <xdr:nvSpPr>
            <xdr:cNvPr id="0" name=""/>
            <xdr:cNvSpPr>
              <a:spLocks noTextEdit="1"/>
            </xdr:cNvSpPr>
          </xdr:nvSpPr>
          <xdr:spPr>
            <a:xfrm>
              <a:off x="0" y="4763"/>
              <a:ext cx="2533650" cy="8096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4</xdr:row>
      <xdr:rowOff>33337</xdr:rowOff>
    </xdr:from>
    <xdr:to>
      <xdr:col>0</xdr:col>
      <xdr:colOff>2524124</xdr:colOff>
      <xdr:row>7</xdr:row>
      <xdr:rowOff>33337</xdr:rowOff>
    </xdr:to>
    <mc:AlternateContent xmlns:mc="http://schemas.openxmlformats.org/markup-compatibility/2006" xmlns:sle15="http://schemas.microsoft.com/office/drawing/2012/slicer">
      <mc:Choice Requires="sle15">
        <xdr:graphicFrame macro="">
          <xdr:nvGraphicFramePr>
            <xdr:cNvPr id="3" name="地域 4">
              <a:extLst>
                <a:ext uri="{FF2B5EF4-FFF2-40B4-BE49-F238E27FC236}">
                  <a16:creationId xmlns:a16="http://schemas.microsoft.com/office/drawing/2014/main" id="{A73B7A90-5EC7-40B8-B114-39F359ACD9D8}"/>
                </a:ext>
              </a:extLst>
            </xdr:cNvPr>
            <xdr:cNvGraphicFramePr/>
          </xdr:nvGraphicFramePr>
          <xdr:xfrm>
            <a:off x="0" y="0"/>
            <a:ext cx="0" cy="0"/>
          </xdr:xfrm>
          <a:graphic>
            <a:graphicData uri="http://schemas.microsoft.com/office/drawing/2010/slicer">
              <sle:slicer xmlns:sle="http://schemas.microsoft.com/office/drawing/2010/slicer" name="地域 4"/>
            </a:graphicData>
          </a:graphic>
        </xdr:graphicFrame>
      </mc:Choice>
      <mc:Fallback xmlns="">
        <xdr:sp macro="" textlink="">
          <xdr:nvSpPr>
            <xdr:cNvPr id="0" name=""/>
            <xdr:cNvSpPr>
              <a:spLocks noTextEdit="1"/>
            </xdr:cNvSpPr>
          </xdr:nvSpPr>
          <xdr:spPr>
            <a:xfrm>
              <a:off x="0" y="738187"/>
              <a:ext cx="2524124" cy="5286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xdr:row>
      <xdr:rowOff>23812</xdr:rowOff>
    </xdr:from>
    <xdr:to>
      <xdr:col>0</xdr:col>
      <xdr:colOff>2533650</xdr:colOff>
      <xdr:row>19</xdr:row>
      <xdr:rowOff>76204</xdr:rowOff>
    </xdr:to>
    <mc:AlternateContent xmlns:mc="http://schemas.openxmlformats.org/markup-compatibility/2006" xmlns:sle15="http://schemas.microsoft.com/office/drawing/2012/slicer">
      <mc:Choice Requires="sle15">
        <xdr:graphicFrame macro="">
          <xdr:nvGraphicFramePr>
            <xdr:cNvPr id="4" name="规格 2">
              <a:extLst>
                <a:ext uri="{FF2B5EF4-FFF2-40B4-BE49-F238E27FC236}">
                  <a16:creationId xmlns:a16="http://schemas.microsoft.com/office/drawing/2014/main" id="{3CADBF13-84AC-4EB6-B85A-A26E6EADF39C}"/>
                </a:ext>
              </a:extLst>
            </xdr:cNvPr>
            <xdr:cNvGraphicFramePr/>
          </xdr:nvGraphicFramePr>
          <xdr:xfrm>
            <a:off x="0" y="0"/>
            <a:ext cx="0" cy="0"/>
          </xdr:xfrm>
          <a:graphic>
            <a:graphicData uri="http://schemas.microsoft.com/office/drawing/2010/slicer">
              <sle:slicer xmlns:sle="http://schemas.microsoft.com/office/drawing/2010/slicer" name="规格 2"/>
            </a:graphicData>
          </a:graphic>
        </xdr:graphicFrame>
      </mc:Choice>
      <mc:Fallback xmlns="">
        <xdr:sp macro="" textlink="">
          <xdr:nvSpPr>
            <xdr:cNvPr id="0" name=""/>
            <xdr:cNvSpPr>
              <a:spLocks noTextEdit="1"/>
            </xdr:cNvSpPr>
          </xdr:nvSpPr>
          <xdr:spPr>
            <a:xfrm>
              <a:off x="0" y="1257300"/>
              <a:ext cx="253365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71436</xdr:rowOff>
    </xdr:from>
    <xdr:to>
      <xdr:col>1</xdr:col>
      <xdr:colOff>9525</xdr:colOff>
      <xdr:row>27</xdr:row>
      <xdr:rowOff>157162</xdr:rowOff>
    </xdr:to>
    <mc:AlternateContent xmlns:mc="http://schemas.openxmlformats.org/markup-compatibility/2006" xmlns:sle15="http://schemas.microsoft.com/office/drawing/2012/slicer">
      <mc:Choice Requires="sle15">
        <xdr:graphicFrame macro="">
          <xdr:nvGraphicFramePr>
            <xdr:cNvPr id="5" name="CPU 3">
              <a:extLst>
                <a:ext uri="{FF2B5EF4-FFF2-40B4-BE49-F238E27FC236}">
                  <a16:creationId xmlns:a16="http://schemas.microsoft.com/office/drawing/2014/main" id="{0729CE6B-A0B1-4DB8-8BD2-7C0F37879869}"/>
                </a:ext>
              </a:extLst>
            </xdr:cNvPr>
            <xdr:cNvGraphicFramePr/>
          </xdr:nvGraphicFramePr>
          <xdr:xfrm>
            <a:off x="0" y="0"/>
            <a:ext cx="0" cy="0"/>
          </xdr:xfrm>
          <a:graphic>
            <a:graphicData uri="http://schemas.microsoft.com/office/drawing/2010/slicer">
              <sle:slicer xmlns:sle="http://schemas.microsoft.com/office/drawing/2010/slicer" name="CPU 3"/>
            </a:graphicData>
          </a:graphic>
        </xdr:graphicFrame>
      </mc:Choice>
      <mc:Fallback xmlns="">
        <xdr:sp macro="" textlink="">
          <xdr:nvSpPr>
            <xdr:cNvPr id="0" name=""/>
            <xdr:cNvSpPr>
              <a:spLocks noTextEdit="1"/>
            </xdr:cNvSpPr>
          </xdr:nvSpPr>
          <xdr:spPr>
            <a:xfrm>
              <a:off x="0" y="3419474"/>
              <a:ext cx="2571750" cy="149542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27</xdr:row>
      <xdr:rowOff>119061</xdr:rowOff>
    </xdr:from>
    <xdr:to>
      <xdr:col>0</xdr:col>
      <xdr:colOff>2557462</xdr:colOff>
      <xdr:row>35</xdr:row>
      <xdr:rowOff>123828</xdr:rowOff>
    </xdr:to>
    <mc:AlternateContent xmlns:mc="http://schemas.openxmlformats.org/markup-compatibility/2006" xmlns:sle15="http://schemas.microsoft.com/office/drawing/2012/slicer">
      <mc:Choice Requires="sle15">
        <xdr:graphicFrame macro="">
          <xdr:nvGraphicFramePr>
            <xdr:cNvPr id="6" name="自检 2">
              <a:extLst>
                <a:ext uri="{FF2B5EF4-FFF2-40B4-BE49-F238E27FC236}">
                  <a16:creationId xmlns:a16="http://schemas.microsoft.com/office/drawing/2014/main" id="{616A40F6-3626-42AE-8B14-7A5542B9D333}"/>
                </a:ext>
              </a:extLst>
            </xdr:cNvPr>
            <xdr:cNvGraphicFramePr/>
          </xdr:nvGraphicFramePr>
          <xdr:xfrm>
            <a:off x="0" y="0"/>
            <a:ext cx="0" cy="0"/>
          </xdr:xfrm>
          <a:graphic>
            <a:graphicData uri="http://schemas.microsoft.com/office/drawing/2010/slicer">
              <sle:slicer xmlns:sle="http://schemas.microsoft.com/office/drawing/2010/slicer" name="自检 2"/>
            </a:graphicData>
          </a:graphic>
        </xdr:graphicFrame>
      </mc:Choice>
      <mc:Fallback xmlns="">
        <xdr:sp macro="" textlink="">
          <xdr:nvSpPr>
            <xdr:cNvPr id="0" name=""/>
            <xdr:cNvSpPr>
              <a:spLocks noTextEdit="1"/>
            </xdr:cNvSpPr>
          </xdr:nvSpPr>
          <xdr:spPr>
            <a:xfrm>
              <a:off x="0" y="4876799"/>
              <a:ext cx="2557462" cy="141446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editAs="absolute">
    <xdr:from>
      <xdr:col>0</xdr:col>
      <xdr:colOff>0</xdr:colOff>
      <xdr:row>0</xdr:row>
      <xdr:rowOff>23812</xdr:rowOff>
    </xdr:from>
    <xdr:to>
      <xdr:col>2</xdr:col>
      <xdr:colOff>642938</xdr:colOff>
      <xdr:row>4</xdr:row>
      <xdr:rowOff>104775</xdr:rowOff>
    </xdr:to>
    <mc:AlternateContent xmlns:mc="http://schemas.openxmlformats.org/markup-compatibility/2006" xmlns:sle15="http://schemas.microsoft.com/office/drawing/2012/slicer">
      <mc:Choice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mlns="">
        <xdr:sp macro="" textlink="">
          <xdr:nvSpPr>
            <xdr:cNvPr id="0" name=""/>
            <xdr:cNvSpPr>
              <a:spLocks noTextEdit="1"/>
            </xdr:cNvSpPr>
          </xdr:nvSpPr>
          <xdr:spPr>
            <a:xfrm>
              <a:off x="0" y="23812"/>
              <a:ext cx="1938338" cy="7858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4</xdr:row>
      <xdr:rowOff>133350</xdr:rowOff>
    </xdr:from>
    <xdr:to>
      <xdr:col>2</xdr:col>
      <xdr:colOff>642938</xdr:colOff>
      <xdr:row>8</xdr:row>
      <xdr:rowOff>61913</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838200"/>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80962</xdr:rowOff>
    </xdr:from>
    <xdr:to>
      <xdr:col>2</xdr:col>
      <xdr:colOff>685800</xdr:colOff>
      <xdr:row>20</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20</xdr:row>
      <xdr:rowOff>133350</xdr:rowOff>
    </xdr:from>
    <xdr:to>
      <xdr:col>3</xdr:col>
      <xdr:colOff>71437</xdr:colOff>
      <xdr:row>33</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33</xdr:row>
      <xdr:rowOff>38099</xdr:rowOff>
    </xdr:from>
    <xdr:to>
      <xdr:col>3</xdr:col>
      <xdr:colOff>71437</xdr:colOff>
      <xdr:row>45</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600.84740914352"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51" level="32767"/>
    <cacheField name="[Measures].[以下项目的总和:数量]" caption="以下项目的总和:数量" numFmtId="0" hierarchy="52" level="32767"/>
    <cacheField name="[Measures].[以下项目的总和:折后价]" caption="以下项目的总和:折后价" numFmtId="0" hierarchy="56" level="32767"/>
    <cacheField name="[price].[项目].[项目]" caption="项目" numFmtId="0" level="1">
      <sharedItems count="1">
        <s v="单元测试用例"/>
      </sharedItems>
    </cacheField>
    <cacheField name="[price].[按月或一次性费用].[按月或一次性费用]" caption="按月或一次性费用" numFmtId="0" hierarchy="13" level="1">
      <sharedItems count="2">
        <s v=" 12"/>
        <s v="一次性"/>
      </sharedItems>
    </cacheField>
  </cacheFields>
  <cacheHierarchies count="57">
    <cacheHierarchy uniqueName="[price].[项目]" caption="项目" attribute="1" defaultMemberUniqueName="[price].[项目].[All]" allUniqueName="[price].[项目].[All]" dimensionUniqueName="[price]" displayFolder="" count="2" memberValueDatatype="130" unbalanced="0">
      <fieldsUsage count="2">
        <fieldUsage x="-1"/>
        <fieldUsage x="3"/>
      </fieldsUsage>
    </cacheHierarchy>
    <cacheHierarchy uniqueName="[price].[模块]" caption="模块" attribute="1" defaultMemberUniqueName="[price].[模块].[All]" allUniqueName="[price].[模块].[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0" memberValueDatatype="130" unbalanced="0"/>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130" unbalanced="0"/>
    <cacheHierarchy uniqueName="[price].[数据盘HDD]" caption="数据盘HDD" attribute="1" defaultMemberUniqueName="[price].[数据盘HDD].[All]" allUniqueName="[price].[数据盘HDD].[All]" dimensionUniqueName="[price]" displayFolder="" count="0" memberValueDatatype="130" unbalanced="0"/>
    <cacheHierarchy uniqueName="[price].[数据盘SSD]" caption="数据盘SSD" attribute="1" defaultMemberUniqueName="[price].[数据盘SSD].[All]" allUniqueName="[price].[数据盘SSD].[All]" dimensionUniqueName="[price]" displayFolder="" count="0" memberValueDatatype="20" unbalanced="0"/>
    <cacheHierarchy uniqueName="[price].[集群节点数]" caption="集群节点数" attribute="1" defaultMemberUniqueName="[price].[集群节点数].[All]" allUniqueName="[price].[集群节点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按月或一次性费用]" caption="按月或一次性费用" attribute="1" defaultMemberUniqueName="[price].[按月或一次性费用].[All]" allUniqueName="[price].[按月或一次性费用].[All]" dimensionUniqueName="[price]" displayFolder="" count="2" memberValueDatatype="130" unbalanced="0">
      <fieldsUsage count="2">
        <fieldUsage x="-1"/>
        <fieldUsage x="4"/>
      </fieldsUsage>
    </cacheHierarchy>
    <cacheHierarchy uniqueName="[price].[指定折前价]" caption="指定折前价" attribute="1" defaultMemberUniqueName="[price].[指定折前价].[All]" allUniqueName="[price].[指定折前价].[All]" dimensionUniqueName="[price]" displayFolder="" count="0" memberValueDatatype="20" unbalanced="0"/>
    <cacheHierarchy uniqueName="[price].[折前单价废弃]" caption="折前单价废弃" attribute="1" defaultMemberUniqueName="[price].[折前单价废弃].[All]" allUniqueName="[price].[折前单价废弃].[All]" dimensionUniqueName="[price]" displayFolder="" count="0" memberValueDatatype="5" unbalanced="0"/>
    <cacheHierarchy uniqueName="[price].[折前单价]" caption="折前单价" attribute="1" defaultMemberUniqueName="[price].[折前单价].[All]" allUniqueName="[price].[折前单价].[All]" dimensionUniqueName="[price]" displayFolder="" count="0" memberValueDatatype="130" unbalanced="0"/>
    <cacheHierarchy uniqueName="[price].[折前一次性费用单价]" caption="折前一次性费用单价" attribute="1" defaultMemberUniqueName="[price].[折前一次性费用单价].[All]" allUniqueName="[price].[折前一次性费用单价].[All]" dimensionUniqueName="[price]" displayFolder="" count="0" memberValueDatatype="20" unbalanced="0"/>
    <cacheHierarchy uniqueName="[price].[折后价]" caption="折后价" attribute="1" defaultMemberUniqueName="[price].[折后价].[All]" allUniqueName="[price].[折后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产品参数]" caption="产品参数" attribute="1" defaultMemberUniqueName="[price].[产品参数].[All]" allUniqueName="[price].[产品参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类型]" caption="报价器类型" attribute="1" defaultMemberUniqueName="[price].[报价器类型].[All]" allUniqueName="[price].[报价器类型].[All]" dimensionUniqueName="[price]" displayFolder="" count="0" memberValueDatatype="130" unbalanced="0"/>
    <cacheHierarchy uniqueName="[price].[单节点总硬盘]" caption="单节点总硬盘" attribute="1" defaultMemberUniqueName="[price].[单节点总硬盘].[All]" allUniqueName="[price].[单节点总硬盘].[All]" dimensionUniqueName="[price]" displayFolder="" count="0" memberValueDatatype="20" unbalanced="0"/>
    <cacheHierarchy uniqueName="[price].[可编辑列]" caption="可编辑列" attribute="1" defaultMemberUniqueName="[price].[可编辑列].[All]" allUniqueName="[price].[可编辑列].[All]" dimensionUniqueName="[price]" displayFolder="" count="0" memberValueDatatype="130" unbalanced="0"/>
    <cacheHierarchy uniqueName="[price].[选规格地址]" caption="选规格地址" attribute="1" defaultMemberUniqueName="[price].[选规格地址].[All]" allUniqueName="[price].[选规格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cpu汇总]" caption="cpu汇总" attribute="1" defaultMemberUniqueName="[price].[cpu汇总].[All]" allUniqueName="[price].[cpu汇总].[All]" dimensionUniqueName="[price]" displayFolder="" count="0" memberValueDatatype="20" unbalanced="0"/>
    <cacheHierarchy uniqueName="[price].[内存汇总]" caption="内存汇总" attribute="1" defaultMemberUniqueName="[price].[内存汇总].[All]" allUniqueName="[price].[内存汇总].[All]" dimensionUniqueName="[price]" displayFolder="" count="0" memberValueDatatype="20" unbalanced="0"/>
    <cacheHierarchy uniqueName="[price].[HDD汇总]" caption="HDD汇总" attribute="1" defaultMemberUniqueName="[price].[HDD汇总].[All]" allUniqueName="[price].[HDD汇总].[All]" dimensionUniqueName="[price]" displayFolder="" count="0" memberValueDatatype="20" unbalanced="0"/>
    <cacheHierarchy uniqueName="[price].[SSD汇总]" caption="SSD汇总" attribute="1" defaultMemberUniqueName="[price].[SSD汇总].[All]" allUniqueName="[price].[SSD汇总].[All]" dimensionUniqueName="[price]" displayFolder="" count="0" memberValueDatatype="2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HDD汇总]" caption="Sum of HDD汇总" measure="1" displayFolder="" measureGroup="price" count="0" hidden="1"/>
    <cacheHierarchy uniqueName="[Measures].[Sum of SSD汇总]" caption="Sum of SSD汇总" measure="1" displayFolder="" measureGroup="price" count="0" hidden="1"/>
    <cacheHierarchy uniqueName="[Measures].[以下项目的计数:折后价]" caption="以下项目的计数:折后价" measure="1" displayFolder="" measureGroup="price" count="0" hidden="1">
      <extLst>
        <ext xmlns:x15="http://schemas.microsoft.com/office/spreadsheetml/2010/11/main" uri="{B97F6D7D-B522-45F9-BDA1-12C45D357490}">
          <x15:cacheHierarchy aggregatedColumn="18"/>
        </ext>
      </extLst>
    </cacheHierarchy>
    <cacheHierarchy uniqueName="[Measures].[以下项目的总和:折后价]" caption="以下项目的总和:折后价" measure="1" displayFolder="" measureGroup="price" count="0" oneField="1" hidden="1">
      <fieldsUsage count="1">
        <fieldUsage x="2"/>
      </fieldsUsage>
      <extLst>
        <ext xmlns:x15="http://schemas.microsoft.com/office/spreadsheetml/2010/11/main" uri="{B97F6D7D-B522-45F9-BDA1-12C45D357490}">
          <x15:cacheHierarchy aggregatedColumn="18"/>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5" applyNumberFormats="0" applyBorderFormats="0" applyFontFormats="0" applyPatternFormats="0" applyAlignmentFormats="0" applyWidthHeightFormats="1" dataCaption="值" tag="3c573a00-be60-4b2f-852f-b67b5a120a56" updatedVersion="7" minRefreshableVersion="3" showDrill="0" useAutoFormatting="1" itemPrintTitles="1" mergeItem="1" createdVersion="7" indent="0" compact="0" compactData="0" multipleFieldFilters="0">
  <location ref="A3:E6" firstHeaderRow="0" firstDataRow="1" firstDataCol="2"/>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2">
        <item s="1" x="0"/>
        <item s="1" x="1"/>
      </items>
    </pivotField>
  </pivotFields>
  <rowFields count="2">
    <field x="3"/>
    <field x="4"/>
  </rowFields>
  <rowItems count="3">
    <i>
      <x/>
      <x/>
    </i>
    <i r="1">
      <x v="1"/>
    </i>
    <i t="grand">
      <x/>
    </i>
  </rowItems>
  <colFields count="1">
    <field x="-2"/>
  </colFields>
  <colItems count="3">
    <i>
      <x/>
    </i>
    <i i="1">
      <x v="1"/>
    </i>
    <i i="2">
      <x v="2"/>
    </i>
  </colItems>
  <dataFields count="3">
    <dataField name="平均值:折扣率" fld="0" subtotal="average" baseField="0" baseItem="0"/>
    <dataField name="总和:数量" fld="1" baseField="0" baseItem="0"/>
    <dataField name="总和:折后价" fld="2" baseField="0" baseItem="0" numFmtId="177"/>
  </dataFields>
  <formats count="1">
    <format dxfId="110">
      <pivotArea outline="0" fieldPosition="0">
        <references count="1">
          <reference field="4294967294" count="1" selected="0">
            <x v="2"/>
          </reference>
        </references>
      </pivotArea>
    </format>
  </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Row="0" dragToCol="0" dragToPage="0" dragToData="1"/>
    <pivotHierarchy dragToRow="0" dragToCol="0" dragToPage="0" dragToData="1"/>
    <pivotHierarchy dragToData="1"/>
    <pivotHierarchy dragToData="1" caption="总和:折后价"/>
  </pivotHierarchies>
  <pivotTableStyleInfo name="PivotStyleLight16" showRowHeaders="1" showColHeaders="1" showRowStripes="0" showColStripes="0" showLastColumn="1"/>
  <rowHierarchiesUsage count="2">
    <rowHierarchyUsage hierarchyUsage="0"/>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0" xr16:uid="{00000000-0016-0000-0200-000000000000}" autoFormatId="16" applyNumberFormats="0" applyBorderFormats="0" applyFontFormats="0" applyPatternFormats="0" applyAlignmentFormats="0" applyWidthHeightFormats="0">
  <queryTableRefresh nextId="29">
    <queryTableFields count="12">
      <queryTableField id="5" name="产品" tableColumnId="1"/>
      <queryTableField id="27" name="可见列" tableColumnId="8"/>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7"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14" xr16:uid="{00000000-0016-0000-0600-000002000000}"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11" xr16:uid="{00000000-0016-0000-0800-000006000000}" autoFormatId="16" applyNumberFormats="0" applyBorderFormats="0" applyFontFormats="0" applyPatternFormats="0" applyAlignmentFormats="0" applyWidthHeightFormats="0">
  <queryTableRefresh nextId="16">
    <queryTableFields count="7">
      <queryTableField id="10" name="地域" tableColumnId="10"/>
      <queryTableField id="11" name="cpu" tableColumnId="4"/>
      <queryTableField id="12" name="内存" tableColumnId="5"/>
      <queryTableField id="1" name="配置类型" tableColumnId="1"/>
      <queryTableField id="2" name="数据库类型" tableColumnId="2"/>
      <queryTableField id="3" name="实例规格" tableColumnId="3"/>
      <queryTableField id="7" name="包月（元/月）" tableColumnId="7"/>
    </queryTableFields>
    <queryTableDeletedFields count="5">
      <deletedField name="按量T1（元/小时）"/>
      <deletedField name="按量T2（元/小时）"/>
      <deletedField name="按量T3（元/小时）"/>
      <deletedField name="包年（元/年）"/>
      <deletedField name="3年（元/3年）"/>
    </queryTableDeleted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12" xr16:uid="{CC0C3BB5-E4B8-4A1E-9DD2-1CEE263E4D8E}" autoFormatId="16" applyNumberFormats="0" applyBorderFormats="0" applyFontFormats="0" applyPatternFormats="0" applyAlignmentFormats="0" applyWidthHeightFormats="0">
  <queryTableRefresh nextId="4">
    <queryTableFields count="3">
      <queryTableField id="1" name="地域" tableColumnId="1"/>
      <queryTableField id="2" name="数据库类型" tableColumnId="2"/>
      <queryTableField id="3" name="元/GB/月" tableColumnId="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5" xr16:uid="{37AF1C4D-DB4A-4195-AC3C-4809F81BD4A6}" autoFormatId="16" applyNumberFormats="0" applyBorderFormats="0" applyFontFormats="0" applyPatternFormats="0" applyAlignmentFormats="0" applyWidthHeightFormats="0">
  <queryTableRefresh nextId="4">
    <queryTableFields count="3">
      <queryTableField id="1" name="地域" tableColumnId="1"/>
      <queryTableField id="2" name="规格" tableColumnId="2"/>
      <queryTableField id="3" name="内存" tableColumnId="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3" xr16:uid="{00000000-0016-0000-0A00-000007000000}" autoFormatId="16" applyNumberFormats="0" applyBorderFormats="0" applyFontFormats="0" applyPatternFormats="0" applyAlignmentFormats="0" applyWidthHeightFormats="0">
  <queryTableRefresh nextId="11">
    <queryTableFields count="3">
      <queryTableField id="5" name="地域" tableColumnId="5"/>
      <queryTableField id="9" name="规格" tableColumnId="2"/>
      <queryTableField id="7" name="元/GB/月" tableColumnId="1"/>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 connectionId="16" xr16:uid="{00000000-0016-0000-0C00-000009000000}" autoFormatId="16" applyNumberFormats="0" applyBorderFormats="0" applyFontFormats="0" applyPatternFormats="0" applyAlignmentFormats="0" applyWidthHeightFormats="0">
  <queryTableRefresh nextId="16">
    <queryTableFields count="4">
      <queryTableField id="12" name="产品标识" tableColumnId="3"/>
      <queryTableField id="10" name="地域" tableColumnId="1"/>
      <queryTableField id="13" name="规格" tableColumnId="4"/>
      <queryTableField id="11" name="元/月" tableColumnId="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18" xr16:uid="{00000000-0016-0000-0D00-00000A000000}"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3" connectionId="24" xr16:uid="{F1153B41-7D9E-4CB4-9E9F-C79B78CC100E}"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3" name="规格选项表" tableColumnId="3"/>
      <queryTableField id="4" name="CPU" tableColumnId="4"/>
      <queryTableField id="5" name="内存" tableColumnId="5"/>
      <queryTableField id="7" dataBound="0" tableColumnId="7"/>
      <queryTableField id="8" dataBound="0" tableColumnId="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4" connectionId="23" xr16:uid="{A580E091-0818-4C7F-B557-79F785F8B2FE}"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4" name="规格" tableColumnId="4"/>
      <queryTableField id="5" name="CPU选项表" tableColumnId="5"/>
      <queryTableField id="6" name="内存" tableColumnId="6"/>
      <queryTableField id="7" dataBound="0" tableColumnId="7"/>
      <queryTableField id="8" dataBound="0" tableColumnId="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5" connectionId="25" xr16:uid="{64C9A263-3587-4523-81BF-8CCEC0EB0117}"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4" name="规格" tableColumnId="4"/>
      <queryTableField id="5" name="CPU" tableColumnId="5"/>
      <queryTableField id="6" name="内存选项表" tableColumnId="6"/>
      <queryTableField id="7" dataBound="0" tableColumnId="7"/>
      <queryTableField id="8" dataBound="0" tableColumnId="8"/>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5" connectionId="21" xr16:uid="{2D4C6D3F-AD9E-424B-9C78-A950E600EDBC}" autoFormatId="16" applyNumberFormats="0" applyBorderFormats="0" applyFontFormats="0" applyPatternFormats="0" applyAlignmentFormats="0" applyWidthHeightFormats="0">
  <queryTableRefresh nextId="8">
    <queryTableFields count="7">
      <queryTableField id="1" name="产品标识" tableColumnId="1"/>
      <queryTableField id="2" name="地域" tableColumnId="2"/>
      <queryTableField id="3" name="规格" tableColumnId="3"/>
      <queryTableField id="4" name="CPU" tableColumnId="4"/>
      <queryTableField id="5" name="内存" tableColumnId="5"/>
      <queryTableField id="6" name="元/月" tableColumnId="6"/>
      <queryTableField id="7" name="备注" tableColumnId="7"/>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56">
  <rv s="0">
    <v>0</v>
    <v>ecm</v>
    <v>1</v>
    <v>Generic</v>
    <v>ecm</v>
    <v>https://cloud.tencent.com/product/ecm</v>
    <v>ecm</v>
    <v>边缘计算</v>
    <v>靠近用户、分布式、低时延的弹性计算资源</v>
    <v>边缘计算机器</v>
    <v>计算→ 边缘计算机器→ ECM</v>
    <v>计算</v>
    <v/>
    <v/>
  </rv>
  <rv s="0">
    <v>0</v>
    <v>iecp</v>
    <v>1</v>
    <v>Generic</v>
    <v>iecp</v>
    <v>https://cloud.tencent.com/product/iecp</v>
    <v>iecp</v>
    <v>边缘计算</v>
    <v>安全、稳定、弹性的边缘计算服务</v>
    <v>物联网边缘计算平台</v>
    <v>计算→ 物联网边缘计算平台→ IECP</v>
    <v>计算</v>
    <v/>
    <v/>
  </rv>
  <rv s="0">
    <v>0</v>
    <v>cvm</v>
    <v>1</v>
    <v>Generic</v>
    <v>cvm</v>
    <v>https://cloud.tencent.com/product/cvm</v>
    <v>cvm</v>
    <v>计算</v>
    <v>安全稳定，高弹性的计算服务</v>
    <v>云服务器</v>
    <v>计算→ 云服务器→ CVM</v>
    <v>计算</v>
    <v/>
    <v>常用</v>
  </rv>
  <rv s="0">
    <v>0</v>
    <v>lighthouse</v>
    <v>1</v>
    <v>Generic</v>
    <v>lighthouse</v>
    <v>https://cloud.tencent.com/product/lighthouse</v>
    <v>lighthouse</v>
    <v>计算</v>
    <v>开箱即用，轻量应用场景首选</v>
    <v>轻量应用服务器</v>
    <v>计算→ 轻量应用服务器→ LIGHTHOUSE</v>
    <v>计算</v>
    <v/>
    <v/>
  </rv>
  <rv s="0">
    <v>0</v>
    <v>gpu</v>
    <v>1</v>
    <v>Generic</v>
    <v>gpu</v>
    <v>https://cloud.tencent.com/product/gpu</v>
    <v>gpu</v>
    <v>计算</v>
    <v>高密度计算服务器</v>
    <v>GPU 云服务器</v>
    <v>计算→ GPU 云服务器→ GPU</v>
    <v>计算</v>
    <v/>
    <v/>
  </rv>
  <rv s="0">
    <v>0</v>
    <v>cdh</v>
    <v>1</v>
    <v>Generic</v>
    <v>cdh</v>
    <v>https://cloud.tencent.com/product/cdh</v>
    <v>cdh</v>
    <v>计算</v>
    <v>独享云主机资源</v>
    <v>专用宿主机</v>
    <v>计算→ 专用宿主机→ CDH</v>
    <v>计算</v>
    <v/>
    <v/>
  </rv>
  <rv s="0">
    <v>0</v>
    <v>cpm</v>
    <v>1</v>
    <v>Generic</v>
    <v>cpm</v>
    <v>https://cloud.tencent.com/product/cpm</v>
    <v>cpm</v>
    <v>计算</v>
    <v>独享高性能物理服务器租赁服务</v>
    <v>黑石物理服务器2.0</v>
    <v>计算→ 黑石物理服务器2.0→ CPM</v>
    <v>计算</v>
    <v/>
    <v/>
  </rv>
  <rv s="0">
    <v>0</v>
    <v>chc</v>
    <v>1</v>
    <v>Generic</v>
    <v>chc</v>
    <v>https://cloud.tencent.com/product/chc</v>
    <v>chc</v>
    <v>计算</v>
    <v>客户自有服务器上云，资源独享，全量云能力</v>
    <v>云托付物理服务器</v>
    <v>计算→ 云托付物理服务器→ CHC</v>
    <v>计算</v>
    <v/>
    <v/>
  </rv>
  <rv s="0">
    <v>0</v>
    <v>as</v>
    <v>1</v>
    <v>Generic</v>
    <v>as</v>
    <v>https://cloud.tencent.com/product/as</v>
    <v>as</v>
    <v>计算</v>
    <v>高效的低成本计算资源管理策略</v>
    <v>弹性伸缩</v>
    <v>计算→ 弹性伸缩→ AS</v>
    <v>计算</v>
    <v>免费</v>
    <v>常用</v>
  </rv>
  <rv s="0">
    <v>0</v>
    <v>batch</v>
    <v>1</v>
    <v>Generic</v>
    <v>batch</v>
    <v>https://cloud.tencent.com/product/batch</v>
    <v>batch</v>
    <v>计算</v>
    <v>智能调度任意规模并行批处理作业</v>
    <v>批量计算</v>
    <v>计算→ 批量计算→ BATCH</v>
    <v>计算</v>
    <v/>
    <v/>
  </rv>
  <rv s="0">
    <v>0</v>
    <v>cdc</v>
    <v>1</v>
    <v>Generic</v>
    <v>cdc</v>
    <v>https://cloud.tencent.com/product/cdc</v>
    <v>cdc</v>
    <v>计算</v>
    <v>可部署到本地的公有云基础设施</v>
    <v>本地专用集群</v>
    <v>计算→ 本地专用集群→ CDC</v>
    <v>计算</v>
    <v/>
    <v/>
  </rv>
  <rv s="0">
    <v>0</v>
    <v>edgezone</v>
    <v>1</v>
    <v>Generic</v>
    <v>edgezone</v>
    <v>https://cloud.tencent.com/product/edgezone</v>
    <v>edgezone</v>
    <v>计算</v>
    <v>低延时、广覆盖、少成本的边缘云计算服务</v>
    <v>边缘可用区</v>
    <v>计算→ 边缘可用区→ EDGEZONE</v>
    <v>计算</v>
    <v/>
    <v/>
  </rv>
  <rv s="0">
    <v>0</v>
    <v>tat</v>
    <v>1</v>
    <v>Generic</v>
    <v>tat</v>
    <v>https://cloud.tencent.com/product/tat</v>
    <v>tat</v>
    <v>计算</v>
    <v>高效安全的云服务器原生运维部署工具</v>
    <v>自动化助手</v>
    <v>计算→ 自动化助手→ TAT</v>
    <v>计算</v>
    <v>免费</v>
    <v>常用</v>
  </rv>
  <rv s="0">
    <v>0</v>
    <v>pqss</v>
    <v>1</v>
    <v>Generic</v>
    <v>pqss</v>
    <v>https://cloud.tencent.com/product/pqss</v>
    <v>pqss</v>
    <v>量子技术</v>
    <v>能抵抗量子计算攻击的高性能签名服务</v>
    <v>抗量子签名服务</v>
    <v>计算→ 抗量子签名服务→ PQSS</v>
    <v>计算</v>
    <v/>
    <v/>
  </rv>
  <rv s="0">
    <v>0</v>
    <v>smh</v>
    <v>1</v>
    <v>Generic</v>
    <v>smh</v>
    <v>https://cloud.tencent.com/product/smh</v>
    <v>smh</v>
    <v>存储数据服务</v>
    <v>图片类应用一站式解决方案</v>
    <v>智能媒资托管</v>
    <v>存储→ 智能媒资托管→ SMH</v>
    <v>存储</v>
    <v/>
    <v/>
  </rv>
  <rv s="0">
    <v>0</v>
    <v>dsp</v>
    <v>1</v>
    <v>Generic</v>
    <v>dsp</v>
    <v>https://cloud.tencent.com/product/dsp</v>
    <v>dsp</v>
    <v>存储数据服务</v>
    <v>安全稳定、便捷易用的云上数据订阅服务</v>
    <v>数据协作平台</v>
    <v>存储→ 数据协作平台→ DSP</v>
    <v>存储</v>
    <v/>
    <v/>
  </rv>
  <rv s="0">
    <v>0</v>
    <v>csg</v>
    <v>1</v>
    <v>Generic</v>
    <v>csg</v>
    <v>https://cloud.tencent.com/product/csg</v>
    <v>csg</v>
    <v>混合云存储</v>
    <v>混合云存储服务</v>
    <v>存储网关</v>
    <v>存储→ 存储网关→ CSG</v>
    <v>存储</v>
    <v/>
    <v/>
  </rv>
  <rv s="0">
    <v>0</v>
    <v>tstor</v>
    <v>1</v>
    <v>Generic</v>
    <v>tstor</v>
    <v>https://cloud.tencent.com/product/tstor</v>
    <v>tstor</v>
    <v>混合云存储</v>
    <v>与腾讯云互通的云下部署存储产品</v>
    <v>存储一体机</v>
    <v>存储→ 存储一体机→ TSTOR</v>
    <v>存储</v>
    <v/>
    <v/>
  </rv>
  <rv s="0">
    <v>0</v>
    <v>tstorb2000</v>
    <v>1</v>
    <v>Generic</v>
    <v>tstorb2000</v>
    <v>https://cloud.tencent.com/product/tstorb2000</v>
    <v>tstorb2000</v>
    <v>混合云存储</v>
    <v>融合备份和存储于一体</v>
    <v>备份一体机</v>
    <v>存储→ 备份一体机→ TSTORB2000</v>
    <v>存储</v>
    <v/>
    <v/>
  </rv>
  <rv s="0">
    <v>0</v>
    <v>cos</v>
    <v>1</v>
    <v>Generic</v>
    <v>cos</v>
    <v>https://cloud.tencent.com/product/cos</v>
    <v>cos</v>
    <v>基础存储服务</v>
    <v>安全稳定、便捷易用、低成本的海量云端存储服务</v>
    <v>对象存储</v>
    <v>存储→ 对象存储→ COS</v>
    <v>存储</v>
    <v/>
    <v>常用</v>
  </rv>
  <rv s="0">
    <v>0</v>
    <v>cbs</v>
    <v>1</v>
    <v>Generic</v>
    <v>cbs</v>
    <v>https://cloud.tencent.com/product/cbs</v>
    <v>cbs</v>
    <v>基础存储服务</v>
    <v>持久性数据块存储设备</v>
    <v>云硬盘</v>
    <v>存储→ 云硬盘→ CBS</v>
    <v>存储</v>
    <v/>
    <v>常用</v>
  </rv>
  <rv s="0">
    <v>0</v>
    <v>cfs</v>
    <v>1</v>
    <v>Generic</v>
    <v>cfs</v>
    <v>https://cloud.tencent.com/product/cfs</v>
    <v>cfs</v>
    <v>基础存储服务</v>
    <v>可共享的文件存储服务</v>
    <v>文件存储</v>
    <v>存储→ 文件存储→ CFS</v>
    <v>存储</v>
    <v/>
    <v/>
  </rv>
  <rv s="0">
    <v>0</v>
    <v>cas</v>
    <v>1</v>
    <v>Generic</v>
    <v>cas</v>
    <v>https://cloud.tencent.com/product/cas</v>
    <v>cas</v>
    <v>基础存储服务</v>
    <v>离线归档存储服务</v>
    <v>归档存储</v>
    <v>存储→ 归档存储→ CAS</v>
    <v>存储</v>
    <v/>
    <v/>
  </rv>
  <rv s="0">
    <v>0</v>
    <v>chdfs</v>
    <v>1</v>
    <v>Generic</v>
    <v>chdfs</v>
    <v>https://cloud.tencent.com/product/chdfs</v>
    <v>chdfs</v>
    <v>基础存储服务</v>
    <v>标准 HDFS 访问协议、强一致性的存储服务</v>
    <v>云 HDFS</v>
    <v>存储→ 云 HDFS→ CHDFS</v>
    <v>存储</v>
    <v/>
    <v>常用</v>
  </rv>
  <rv s="0">
    <v>0</v>
    <v>ci</v>
    <v>1</v>
    <v>Generic</v>
    <v>ci</v>
    <v>https://cloud.tencent.com/product/ci</v>
    <v>ci</v>
    <v>数据处理与分析</v>
    <v>高效、全面的图片鉴定和识别服务</v>
    <v>数据万象</v>
    <v>存储→ 数据万象→ CI</v>
    <v>存储</v>
    <v/>
    <v>常用</v>
  </rv>
  <rv s="0">
    <v>0</v>
    <v>cls</v>
    <v>1</v>
    <v>Generic</v>
    <v>cls</v>
    <v>https://cloud.tencent.com/product/cls</v>
    <v>cls</v>
    <v>数据处理与分析</v>
    <v>一站式日志数据解决方案</v>
    <v>日志服务</v>
    <v>存储→ 日志服务→ CLS</v>
    <v>存储</v>
    <v/>
    <v>常用</v>
  </rv>
  <rv s="0">
    <v>0</v>
    <v>msp</v>
    <v>1</v>
    <v>Generic</v>
    <v>msp</v>
    <v>https://cloud.tencent.com/product/msp</v>
    <v>msp</v>
    <v>数据迁移</v>
    <v>帮助用户轻松迁移</v>
    <v>迁移服务平台</v>
    <v>存储→ 迁移服务平台→ MSP</v>
    <v>存储</v>
    <v/>
    <v>常用</v>
  </rv>
  <rv s="0">
    <v>0</v>
    <v>cdm</v>
    <v>1</v>
    <v>Generic</v>
    <v>cdm</v>
    <v>https://cloud.tencent.com/product/cdm</v>
    <v>cdm</v>
    <v>数据迁移</v>
    <v>TB/PB 级数据迁移上云</v>
    <v>云数据迁移</v>
    <v>存储→ 云数据迁移→ CDM</v>
    <v>存储</v>
    <v/>
    <v/>
  </rv>
  <rv s="0">
    <v>0</v>
    <v>iss</v>
    <v>1</v>
    <v>Generic</v>
    <v>iss</v>
    <v>https://cloud.tencent.com/product/iss</v>
    <v>iss</v>
    <v>智能存储</v>
    <v>监控设备一站式存储分析解决方案</v>
    <v>明瞳智控</v>
    <v>存储→ 明瞳智控→ ISS</v>
    <v>存储</v>
    <v/>
    <v/>
  </rv>
  <rv s="0">
    <v>0</v>
    <v>crs</v>
    <v>1</v>
    <v>Generic</v>
    <v>crs</v>
    <v>https://cloud.tencent.com/product/crs</v>
    <v>crs</v>
    <v>NoSQL 数据库</v>
    <v>高性能、低延迟、可伸缩的 Redis 数据库</v>
    <v>云数据库 Redis</v>
    <v>数据库→ 云数据库 Redis→ CRS</v>
    <v>数据库</v>
    <v/>
    <v>常用</v>
  </rv>
  <rv s="0">
    <v>0</v>
    <v>mongodb</v>
    <v>1</v>
    <v>Generic</v>
    <v>mongodb</v>
    <v>https://cloud.tencent.com/product/mongodb</v>
    <v>mongodb</v>
    <v>NoSQL 数据库</v>
    <v>高性能、分布式的 MongoDB 数据库</v>
    <v>云数据库 MongoDB</v>
    <v>数据库→ 云数据库 MongoDB→ MONGODB</v>
    <v>数据库</v>
    <v/>
    <v>常用</v>
  </rv>
  <rv s="0">
    <v>0</v>
    <v>cmem</v>
    <v>1</v>
    <v>Generic</v>
    <v>cmem</v>
    <v>https://cloud.tencent.com/product/cmem</v>
    <v>cmem</v>
    <v>NoSQL 数据库</v>
    <v>高性能、高可靠的 Memcahed 数据库</v>
    <v>云数据库 Memcached</v>
    <v>数据库→ 云数据库 Memcached→ CMEM</v>
    <v>数据库</v>
    <v/>
    <v/>
  </rv>
  <rv s="0">
    <v>0</v>
    <v>ctsdb</v>
    <v>1</v>
    <v>Generic</v>
    <v>ctsdb</v>
    <v>https://cloud.tencent.com/product/ctsdb</v>
    <v>ctsdb</v>
    <v>NoSQL 数据库</v>
    <v>支持超高并发写入的时序数据库服务</v>
    <v>时序数据库 CTSDB</v>
    <v>数据库→ 时序数据库 CTSDB→ CTSDB</v>
    <v>数据库</v>
    <v/>
    <v/>
  </rv>
  <rv s="0">
    <v>0</v>
    <v>tcaplusdb</v>
    <v>1</v>
    <v>Generic</v>
    <v>tcaplusdb</v>
    <v>https://cloud.tencent.com/product/tcaplusdb</v>
    <v>tcaplusdb</v>
    <v>NoSQL 数据库</v>
    <v>专为游戏设计的 NoSQL 数据存储服务</v>
    <v>游戏数据库 TcaplusDB</v>
    <v>数据库→ 游戏数据库 TcaplusDB→ TCAPLUSDB</v>
    <v>数据库</v>
    <v/>
    <v/>
  </rv>
  <rv s="0">
    <v>0</v>
    <v>tendis</v>
    <v>1</v>
    <v>Generic</v>
    <v>tendis</v>
    <v>https://cloud.tencent.com/product/tendis</v>
    <v>tendis</v>
    <v>NoSQL 数据库</v>
    <v>兼容 Redis 协议的大容量 KV 存储服务</v>
    <v>云数据库 Tendis</v>
    <v>数据库→ 云数据库 Tendis→ TENDIS</v>
    <v>数据库</v>
    <v/>
    <v/>
  </rv>
  <rv s="0">
    <v>0</v>
    <v>konisgraph</v>
    <v>1</v>
    <v>Generic</v>
    <v>konisgraph</v>
    <v>https://cloud.tencent.com/product/konisgraph</v>
    <v>konisgraph</v>
    <v>NoSQL 数据库</v>
    <v>海量图数据存储、实时查询及可视化服务</v>
    <v>图数据库 KonisGraph</v>
    <v>数据库→ 图数据库 KonisGraph→ KONISGRAPH</v>
    <v>数据库</v>
    <v/>
    <v/>
  </rv>
  <rv s="0">
    <v>0</v>
    <v>cdb</v>
    <v>1</v>
    <v>Generic</v>
    <v>cdb</v>
    <v>https://cloud.tencent.com/product/cdb</v>
    <v>cdb</v>
    <v>关系型数据库</v>
    <v>高性能、高可靠、灵活的数据库托管服务</v>
    <v>云数据库 MySQL</v>
    <v>数据库→ 云数据库 MySQL→ CDB</v>
    <v>数据库</v>
    <v/>
    <v>常用</v>
  </rv>
  <rv s="0">
    <v>0</v>
    <v>sqlserver</v>
    <v>1</v>
    <v>Generic</v>
    <v>sqlserver</v>
    <v>https://cloud.tencent.com/product/sqlserver</v>
    <v>sqlserver</v>
    <v>关系型数据库</v>
    <v>正版授权 SQL Server 云数据库</v>
    <v>云数据库 SQL Server</v>
    <v>数据库→ 云数据库 SQL Server→ SQLSERVER</v>
    <v>数据库</v>
    <v/>
    <v>常用</v>
  </rv>
  <rv s="0">
    <v>0</v>
    <v>postgres</v>
    <v>1</v>
    <v>Generic</v>
    <v>postgres</v>
    <v>https://cloud.tencent.com/product/postgres</v>
    <v>postgres</v>
    <v>关系型数据库</v>
    <v>支持空间地理信息处理的开源数据库</v>
    <v>云数据库 PostgreSQL</v>
    <v>数据库→ 云数据库 PostgreSQL→ POSTGRES</v>
    <v>数据库</v>
    <v/>
    <v>常用</v>
  </rv>
  <rv s="0">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0">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0">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0">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0">
    <v>0</v>
    <v>dts</v>
    <v>1</v>
    <v>Generic</v>
    <v>dts</v>
    <v>https://cloud.tencent.com/product/dts</v>
    <v>dts</v>
    <v>数据库 SaaS 工具</v>
    <v>数据无缝传输和迁移，无宕机时间</v>
    <v>数据传输服务</v>
    <v>数据库→ 数据传输服务→ DTS</v>
    <v>数据库</v>
    <v/>
    <v>常用</v>
  </rv>
  <rv s="0">
    <v>0</v>
    <v>des</v>
    <v>1</v>
    <v>Generic</v>
    <v>des</v>
    <v>https://cloud.tencent.com/product/des</v>
    <v>des</v>
    <v>数据库 SaaS 工具</v>
    <v>专业、高效的数据库服务</v>
    <v>数据库专家服务</v>
    <v>数据库→ 数据库专家服务→ DES</v>
    <v>数据库</v>
    <v/>
    <v/>
  </rv>
  <rv s="0">
    <v>0</v>
    <v>tcv</v>
    <v>1</v>
    <v>Generic</v>
    <v>tcv</v>
    <v>https://cloud.tencent.com/product/tcv</v>
    <v>tcv</v>
    <v>数据库 SaaS 工具</v>
    <v>一站式数据可视化展示平台</v>
    <v>腾讯云图</v>
    <v>数据库→ 腾讯云图→ TCV</v>
    <v>数据库</v>
    <v/>
    <v/>
  </rv>
  <rv s="0">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0">
    <v>0</v>
    <v>tdata</v>
    <v>1</v>
    <v>Generic</v>
    <v>tdata</v>
    <v>https://cloud.tencent.com/product/tdata</v>
    <v>tdata</v>
    <v>数据库软硬一体</v>
    <v>面向 OLTP、OLAP 及混合场景的数据库</v>
    <v>数据库一体机 TData</v>
    <v>数据库→ 数据库一体机 TData→ TDATA</v>
    <v>数据库</v>
    <v/>
    <v/>
  </rv>
  <rv s="0">
    <v>0</v>
    <v>dbdc</v>
    <v>1</v>
    <v>Generic</v>
    <v>dbdc</v>
    <v>https://cloud.tencent.com/product/dbdc</v>
    <v>dbdc</v>
    <v>数据库软硬一体</v>
    <v>独享资源、安全灵活的云上数据库服务</v>
    <v>云数据库独享集群</v>
    <v>数据库→ 云数据库独享集群→ DBDC</v>
    <v>数据库</v>
    <v/>
    <v/>
  </rv>
  <rv s="0">
    <v>0</v>
    <v>emr</v>
    <v>1</v>
    <v>Generic</v>
    <v>emr</v>
    <v>https://cloud.tencent.com/product/emr</v>
    <v>emr</v>
    <v>数据分析</v>
    <v>安全、灵活的云端托管 Hadoop 服务</v>
    <v>弹性 MapReduce</v>
    <v>大数据→ 弹性 MapReduce→ EMR</v>
    <v>大数据</v>
    <v/>
    <v>常用</v>
  </rv>
  <rv s="0">
    <v>0</v>
    <v>es</v>
    <v>1</v>
    <v>Generic</v>
    <v>es</v>
    <v>https://cloud.tencent.com/product/es</v>
    <v>es</v>
    <v>数据分析</v>
    <v>开箱即用的云端 Elasticsearch 服务</v>
    <v>Elasticsearch Service</v>
    <v>大数据→ Elasticsearch Service→ ES</v>
    <v>大数据</v>
    <v/>
    <v>常用</v>
  </rv>
  <rv s="0">
    <v>0</v>
    <v>oceanus</v>
    <v>1</v>
    <v>Generic</v>
    <v>oceanus</v>
    <v>https://cloud.tencent.com/product/oceanus</v>
    <v>oceanus</v>
    <v>数据分析</v>
    <v>云端的流式数据汇聚、计算服务</v>
    <v>流计算 Oceanus</v>
    <v>大数据→ 流计算 Oceanus→ OCEANUS</v>
    <v>大数据</v>
    <v/>
    <v>常用</v>
  </rv>
  <rv s="0">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0">
    <v>0</v>
    <v>cdwch</v>
    <v>1</v>
    <v>Generic</v>
    <v>cdwch</v>
    <v>https://cloud.tencent.com/product/cdwch</v>
    <v>cdwch</v>
    <v>数据分析</v>
    <v>优异查询性能，多维度，多模式分析时可以在亚秒级内响应</v>
    <v>云数据仓库 ClickHouse</v>
    <v>大数据→ 云数据仓库 ClickHouse→ CDWCH</v>
    <v>大数据</v>
    <v/>
    <v>常用</v>
  </rv>
  <rv s="0">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0">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0">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0">
    <v>0</v>
    <v>bi</v>
    <v>1</v>
    <v>Generic</v>
    <v>bi</v>
    <v>https://cloud.tencent.com/product/bi</v>
    <v>bi</v>
    <v>数据分析</v>
    <v>新一代敏捷型 BI SAAS 服务</v>
    <v>商业智能分析 BI</v>
    <v>大数据→ 商业智能分析 BI→ BI</v>
    <v>大数据</v>
    <v/>
    <v/>
  </rv>
  <rv s="0">
    <v>0</v>
    <v>tbds</v>
    <v>1</v>
    <v>Generic</v>
    <v>tbds</v>
    <v>https://cloud.tencent.com/product/tbds</v>
    <v>tbds</v>
    <v>数据开发与治理</v>
    <v>安全、易用的一站式大数据处理平台</v>
    <v>大数据处理套件</v>
    <v>大数据→ 大数据处理套件→ TBDS</v>
    <v>大数据</v>
    <v/>
    <v/>
  </rv>
  <rv s="0">
    <v>0</v>
    <v>wedata</v>
    <v>1</v>
    <v>Generic</v>
    <v>wedata</v>
    <v>https://cloud.tencent.com/product/wedata</v>
    <v>wedata</v>
    <v>数据开发与治理</v>
    <v>云端的一站式数据协作开发平台</v>
    <v>数据开发平台 WeData</v>
    <v>大数据→ 数据开发平台 WeData→ WEDATA</v>
    <v>大数据</v>
    <v/>
    <v/>
  </rv>
  <rv s="0">
    <v>0</v>
    <v>ida</v>
    <v>1</v>
    <v>Generic</v>
    <v>ida</v>
    <v>https://cloud.tencent.com/product/ida</v>
    <v>ida</v>
    <v>数据生态产品与服务</v>
    <v>基于云端大数据架构的用户行为分析平台</v>
    <v>智能数据分析</v>
    <v>大数据→ 智能数据分析→ IDA</v>
    <v>大数据</v>
    <v/>
    <v/>
  </rv>
  <rv s="0">
    <v>0</v>
    <v>iea</v>
    <v>1</v>
    <v>Generic</v>
    <v>iea</v>
    <v>https://cloud.tencent.com/product/iea</v>
    <v>iea</v>
    <v>数据生态产品与服务</v>
    <v>全面产业分析，精准靶向招商</v>
    <v>产业分析</v>
    <v>大数据→ 产业分析→ IEA</v>
    <v>大数据</v>
    <v/>
    <v/>
  </rv>
  <rv s="0">
    <v>0</v>
    <v>bcdm</v>
    <v>1</v>
    <v>Generic</v>
    <v>bcdm</v>
    <v>https://cloud.tencent.com/product/bcdm</v>
    <v>bcdm</v>
    <v>数据生态产品与服务</v>
    <v>专业可靠的数字化营销平台</v>
    <v>商机魔方</v>
    <v>大数据→ 商机魔方→ BCDM</v>
    <v>大数据</v>
    <v/>
    <v/>
  </rv>
  <rv s="0">
    <v>0</v>
    <v>brdm</v>
    <v>1</v>
    <v>Generic</v>
    <v>brdm</v>
    <v>https://cloud.tencent.com/product/brdm</v>
    <v>brdm</v>
    <v>数据生态产品与服务</v>
    <v>专业可靠的数字化营销平台</v>
    <v>商机雷达</v>
    <v>大数据→ 商机雷达→ BRDM</v>
    <v>大数据</v>
    <v/>
    <v/>
  </rv>
  <rv s="0">
    <v>0</v>
    <v>ep</v>
    <v>1</v>
    <v>Generic</v>
    <v>ep</v>
    <v>https://cloud.tencent.com/product/ep</v>
    <v>ep</v>
    <v>数据应用</v>
    <v>一站式企业数据服务产品</v>
    <v>企业画像</v>
    <v>大数据→ 企业画像→ EP</v>
    <v>大数据</v>
    <v/>
    <v/>
  </rv>
  <rv s="0">
    <v>0</v>
    <v>poa</v>
    <v>1</v>
    <v>Generic</v>
    <v>poa</v>
    <v>https://cloud.tencent.com/product/poa</v>
    <v>poa</v>
    <v>数据应用</v>
    <v>全面、快速、准确的全网数据分析服务</v>
    <v>腾讯文智公众趋势分析</v>
    <v>大数据→ 腾讯文智公众趋势分析→ POA</v>
    <v>大数据</v>
    <v/>
    <v/>
  </rv>
  <rv s="0">
    <v>0</v>
    <v>tgp</v>
    <v>1</v>
    <v>Generic</v>
    <v>tgp</v>
    <v>https://cloud.tencent.com/product/tgp</v>
    <v>tgp</v>
    <v>数据应用</v>
    <v>无埋点采集，实时分析，A/B 实验的增长平台</v>
    <v>腾讯增长平台</v>
    <v>大数据→ 腾讯增长平台→ TGP</v>
    <v>大数据</v>
    <v/>
    <v/>
  </rv>
  <rv s="0">
    <v>0</v>
    <v>tcspc</v>
    <v>1</v>
    <v>Generic</v>
    <v>tcspc</v>
    <v>https://cloud.tencent.com/product/tcspc</v>
    <v>tcspc</v>
    <v>数据应用</v>
    <v>安全稳定，高可用隐私计算平台</v>
    <v>云安全隐私计算</v>
    <v>大数据→ 云安全隐私计算→ TCSPC</v>
    <v>大数据</v>
    <v/>
    <v/>
  </rv>
  <rv s="0">
    <v>0</v>
    <v>tcs</v>
    <v>1</v>
    <v>Generic</v>
    <v>tcs</v>
    <v>https://cloud.tencent.com/product/tcs</v>
    <v>tcs</v>
    <v>数据应用</v>
    <v>一站式结构化数据搜索托管服务</v>
    <v>腾讯云搜</v>
    <v>大数据→ 腾讯云搜→ TCS</v>
    <v>大数据</v>
    <v/>
    <v/>
  </rv>
  <rv s="0">
    <v>0</v>
    <v>raydata</v>
    <v>1</v>
    <v>Generic</v>
    <v>raydata</v>
    <v>https://cloud.tencent.com/product/raydata</v>
    <v>raydata</v>
    <v>数据应用</v>
    <v>实时、高效、稳定的数据可视化服务</v>
    <v>大数据可视交互系统</v>
    <v>大数据→ 大数据可视交互系统→ RAYDATA</v>
    <v>大数据</v>
    <v/>
    <v/>
  </rv>
  <rv s="0">
    <v>0</v>
    <v>epo</v>
    <v>1</v>
    <v>Generic</v>
    <v>epo</v>
    <v>https://cloud.tencent.com/product/epo</v>
    <v>epo</v>
    <v>数据应用</v>
    <v>专业可靠的大数据舆情服务平台</v>
    <v>企业舆情</v>
    <v>大数据→ 企业舆情→ EPO</v>
    <v>大数据</v>
    <v/>
    <v/>
  </rv>
  <rv s="0">
    <v>0</v>
    <v>cdn</v>
    <v>1</v>
    <v>Generic</v>
    <v>cdn</v>
    <v>https://cloud.tencent.com/product/cdn</v>
    <v>cdn</v>
    <v>CDN与加速</v>
    <v>快速、稳定、智能、可靠的内容加速服务</v>
    <v>内容分发网络 CDN</v>
    <v>网络与CDN→ 内容分发网络 CDN→ CDN</v>
    <v>网络与CDN</v>
    <v/>
    <v>常用</v>
  </rv>
  <rv s="0">
    <v>0</v>
    <v>ecdn</v>
    <v>1</v>
    <v>Generic</v>
    <v>ecdn</v>
    <v>https://cloud.tencent.com/product/ecdn</v>
    <v>ecdn</v>
    <v>CDN与加速</v>
    <v>动静态混合资源加速服务平台</v>
    <v>全站加速网络</v>
    <v>网络与CDN→ 全站加速网络→ ECDN</v>
    <v>网络与CDN</v>
    <v/>
    <v>常用</v>
  </rv>
  <rv s="0">
    <v>0</v>
    <v>gaap</v>
    <v>1</v>
    <v>Generic</v>
    <v>gaap</v>
    <v>https://cloud.tencent.com/product/gaap</v>
    <v>gaap</v>
    <v>CDN与加速</v>
    <v>应用加速服务</v>
    <v>全球应用加速</v>
    <v>网络与CDN→ 全球应用加速→ GAAP</v>
    <v>网络与CDN</v>
    <v/>
    <v/>
  </rv>
  <rv s="0">
    <v>0</v>
    <v>scdn</v>
    <v>1</v>
    <v>Generic</v>
    <v>scdn</v>
    <v>https://cloud.tencent.com/product/scdn</v>
    <v>scdn</v>
    <v>CDN与加速</v>
    <v>多项安全防护能力于一体的内容分发网络</v>
    <v>安全加速 SCDN</v>
    <v>网络与CDN→ 安全加速 SCDN→ SCDN</v>
    <v>网络与CDN</v>
    <v/>
    <v/>
  </rv>
  <rv s="0">
    <v>0</v>
    <v>x-p2p</v>
    <v>1</v>
    <v>Generic</v>
    <v>x-p2p</v>
    <v>https://cloud.tencent.com/product/x-p2p</v>
    <v>x-p2p</v>
    <v>CDN与加速</v>
    <v>业内最优的低延迟 P2P 解决方案</v>
    <v>X-P2P</v>
    <v>网络与CDN→ X-P2P→ X-P2P</v>
    <v>网络与CDN</v>
    <v/>
    <v/>
  </rv>
  <rv s="0">
    <v>0</v>
    <v>goa</v>
    <v>1</v>
    <v>Generic</v>
    <v>goa</v>
    <v>https://cloud.tencent.com/product/goa</v>
    <v>goa</v>
    <v>CDN与加速</v>
    <v>基于零信任网络理念的全球办公访问服务</v>
    <v>全球办公访问</v>
    <v>网络与CDN→ 全球办公访问→ GOA</v>
    <v>网络与CDN</v>
    <v/>
    <v/>
  </rv>
  <rv s="0">
    <v>0</v>
    <v>clb</v>
    <v>1</v>
    <v>Generic</v>
    <v>clb</v>
    <v>https://cloud.tencent.com/product/clb</v>
    <v>clb</v>
    <v>网络</v>
    <v>对多台服务器进行流量分发</v>
    <v>负载均衡</v>
    <v>网络与CDN→ 负载均衡→ CLB</v>
    <v>网络与CDN</v>
    <v/>
    <v>常用</v>
  </rv>
  <rv s="0">
    <v>0</v>
    <v>vpc</v>
    <v>1</v>
    <v>Generic</v>
    <v>vpc</v>
    <v>https://cloud.tencent.com/product/vpc</v>
    <v>vpc</v>
    <v>网络</v>
    <v>独立隔离的网络空间</v>
    <v>私有网络</v>
    <v>网络与CDN→ 私有网络→ VPC</v>
    <v>网络与CDN</v>
    <v>免费</v>
    <v>常用</v>
  </rv>
  <rv s="0">
    <v>0</v>
    <v>dc</v>
    <v>1</v>
    <v>Generic</v>
    <v>dc</v>
    <v>https://cloud.tencent.com/product/dc</v>
    <v>dc</v>
    <v>网络</v>
    <v>专用网络链路接入服务</v>
    <v>专线接入</v>
    <v>网络与CDN→ 专线接入→ DC</v>
    <v>网络与CDN</v>
    <v/>
    <v>常用</v>
  </rv>
  <rv s="0">
    <v>0</v>
    <v>dc/cas</v>
    <v>1</v>
    <v>Generic</v>
    <v>dc/cas</v>
    <v>https://cloud.tencent.com/product/dc/cas</v>
    <v>dc/cas</v>
    <v>网络</v>
    <v>腾讯云联合运营商合规资源，实现用户 IDC 与腾讯云互通的云服务</v>
    <v>专线接入-高速上云</v>
    <v>网络与CDN→ 专线接入-高速上云→ DC/CAS</v>
    <v>网络与CDN</v>
    <v/>
    <v>特增</v>
  </rv>
  <rv s="0">
    <v>0</v>
    <v>ccn</v>
    <v>1</v>
    <v>Generic</v>
    <v>ccn</v>
    <v>https://cloud.tencent.com/product/ccn</v>
    <v>ccn</v>
    <v>网络</v>
    <v>轻松实现云上云下多点互通</v>
    <v>云联网</v>
    <v>网络与CDN→ 云联网→ CCN</v>
    <v>网络与CDN</v>
    <v/>
    <v>常用</v>
  </rv>
  <rv s="0">
    <v>0</v>
    <v>eni</v>
    <v>1</v>
    <v>Generic</v>
    <v>eni</v>
    <v>https://cloud.tencent.com/product/eni</v>
    <v>eni</v>
    <v>网络</v>
    <v>面向云主机的多网卡热插拔服务</v>
    <v>弹性网卡</v>
    <v>网络与CDN→ 弹性网卡→ ENI</v>
    <v>网络与CDN</v>
    <v>免费</v>
    <v>常用</v>
  </rv>
  <rv s="0">
    <v>0</v>
    <v>nat</v>
    <v>1</v>
    <v>Generic</v>
    <v>nat</v>
    <v>https://cloud.tencent.com/product/nat</v>
    <v>nat</v>
    <v>网络</v>
    <v>支持 SNAT 的大带宽、高可用网关</v>
    <v>NAT 网关</v>
    <v>网络与CDN→ NAT 网关→ NAT</v>
    <v>网络与CDN</v>
    <v/>
    <v>常用</v>
  </rv>
  <rv s="0">
    <v>0</v>
    <v>pc</v>
    <v>1</v>
    <v>Generic</v>
    <v>pc</v>
    <v>https://cloud.tencent.com/product/pc</v>
    <v>pc</v>
    <v>网络</v>
    <v>多地数据同步服务</v>
    <v>对等连接</v>
    <v>网络与CDN→ 对等连接→ PC</v>
    <v>网络与CDN</v>
    <v>有限免费</v>
    <v>常用</v>
  </rv>
  <rv s="0">
    <v>0</v>
    <v>vpn</v>
    <v>1</v>
    <v>Generic</v>
    <v>vpn</v>
    <v>https://cloud.tencent.com/product/vpn</v>
    <v>vpn</v>
    <v>网络</v>
    <v>轻松构建 IPsec VPN 服务</v>
    <v>VPN 连接</v>
    <v>网络与CDN→ VPN 连接→ VPN</v>
    <v>网络与CDN</v>
    <v/>
    <v>常用</v>
  </rv>
  <rv s="0">
    <v>0</v>
    <v>fl</v>
    <v>1</v>
    <v>Generic</v>
    <v>fl</v>
    <v>https://cloud.tencent.com/product/fl</v>
    <v>fl</v>
    <v>网络</v>
    <v>全时、全流、非侵入的流量采集服务</v>
    <v>网络流日志</v>
    <v>网络与CDN→ 网络流日志→ FL</v>
    <v>网络与CDN</v>
    <v/>
    <v/>
  </rv>
  <rv s="0">
    <v>0</v>
    <v>aia</v>
    <v>1</v>
    <v>Generic</v>
    <v>aia</v>
    <v>https://cloud.tencent.com/product/aia</v>
    <v>aia</v>
    <v>网络</v>
    <v>优化访问、简化部署的 IP Anycast 服务</v>
    <v>Anycast 公网加速</v>
    <v>网络与CDN→ Anycast 公网加速→ AIA</v>
    <v>网络与CDN</v>
    <v/>
    <v/>
  </rv>
  <rv s="0">
    <v>0</v>
    <v>bwp</v>
    <v>1</v>
    <v>Generic</v>
    <v>bwp</v>
    <v>https://cloud.tencent.com/product/bwp</v>
    <v>bwp</v>
    <v>网络</v>
    <v>多IP聚合的计费模式、降低公网费用</v>
    <v>共享带宽包</v>
    <v>网络与CDN→ 共享带宽包→ BWP</v>
    <v>网络与CDN</v>
    <v/>
    <v>常用</v>
  </rv>
  <rv s="0">
    <v>0</v>
    <v>tp</v>
    <v>1</v>
    <v>Generic</v>
    <v>tp</v>
    <v>https://cloud.tencent.com/product/tp</v>
    <v>tp</v>
    <v>网络</v>
    <v>易管理、低成本的预付费 Internet 流量资源</v>
    <v>共享流量包</v>
    <v>网络与CDN→ 共享流量包→ TP</v>
    <v>网络与CDN</v>
    <v/>
    <v>常用</v>
  </rv>
  <rv s="0">
    <v>0</v>
    <v>eipv6</v>
    <v>1</v>
    <v>Generic</v>
    <v>eipv6</v>
    <v>https://cloud.tencent.com/product/eipv6</v>
    <v>eipv6</v>
    <v>网络</v>
    <v>低成本、安全的弹性 IPv6 公网服务</v>
    <v>弹性公网 IPv6</v>
    <v>网络与CDN→ 弹性公网 IPv6→ EIPV6</v>
    <v>网络与CDN</v>
    <v/>
    <v/>
  </rv>
  <rv s="0">
    <v>0</v>
    <v>eip</v>
    <v>1</v>
    <v>Generic</v>
    <v>eip</v>
    <v>https://cloud.tencent.com/product/eip</v>
    <v>eip</v>
    <v>网络</v>
    <v>稳定、独立的公网 IP 资源</v>
    <v>弹性公网 IP</v>
    <v>网络与CDN→ 弹性公网 IP→ EIP</v>
    <v>网络与CDN</v>
    <v/>
    <v>常用</v>
  </rv>
  <rv s="0">
    <v>0</v>
    <v>sas</v>
    <v>1</v>
    <v>Generic</v>
    <v>sas</v>
    <v>https://cloud.tencent.com/product/sas</v>
    <v>sas</v>
    <v>网络</v>
    <v>智能、稳定、安全的 SD-WAN 接入服务</v>
    <v>SD-WAN 接入服务</v>
    <v>网络与CDN→ SD-WAN 接入服务→ SAS</v>
    <v>网络与CDN</v>
    <v/>
    <v/>
  </rv>
  <rv s="0">
    <v>0</v>
    <v>pls</v>
    <v>1</v>
    <v>Generic</v>
    <v>pls</v>
    <v>https://cloud.tencent.com/product/pls</v>
    <v>pls</v>
    <v>网络</v>
    <v>安全稳定、配置灵活的跨 VPC 访问服务</v>
    <v>私有连接</v>
    <v>网络与CDN→ 私有连接→ PLS</v>
    <v>网络与CDN</v>
    <v>内测</v>
    <v>关注</v>
  </rv>
  <rv s="0">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0">
    <v>0</v>
    <v>scf</v>
    <v>1</v>
    <v>Generic</v>
    <v>scf</v>
    <v>https://cloud.tencent.com/product/scf</v>
    <v>scf</v>
    <v>Serverless</v>
    <v>无服务器的计算服务</v>
    <v>云函数</v>
    <v>容器与中间件→ 云函数→ SCF</v>
    <v>容器与中间件</v>
    <v/>
    <v/>
  </rv>
  <rv s="0">
    <v>0</v>
    <v>eb</v>
    <v>1</v>
    <v>Generic</v>
    <v>eb</v>
    <v>https://cloud.tencent.com/product/eb</v>
    <v>eb</v>
    <v>Serverless</v>
    <v>安全高效的事件管理平台</v>
    <v>事件总线</v>
    <v>容器与中间件→ 事件总线→ EB</v>
    <v>容器与中间件</v>
    <v/>
    <v/>
  </rv>
  <rv s="0">
    <v>0</v>
    <v>tke</v>
    <v>1</v>
    <v>Generic</v>
    <v>tke</v>
    <v>https://cloud.tencent.com/product/tke</v>
    <v>tke</v>
    <v>容器</v>
    <v>高可扩展和高性能容器管理服务</v>
    <v>容器服务</v>
    <v>容器与中间件→ 容器服务→ TKE</v>
    <v>容器与中间件</v>
    <v/>
    <v>常用</v>
  </rv>
  <rv s="0">
    <v>0</v>
    <v>eks</v>
    <v>1</v>
    <v>Generic</v>
    <v>eks</v>
    <v>https://cloud.tencent.com/product/eks</v>
    <v>eks</v>
    <v>容器</v>
    <v>安全稳定的无服务器 Kubernetes 服务</v>
    <v>弹性容器服务 EKS</v>
    <v>容器与中间件→ 弹性容器服务 EKS→ EKS</v>
    <v>容器与中间件</v>
    <v/>
    <v>常用</v>
  </rv>
  <rv s="0">
    <v>0</v>
    <v>tcr</v>
    <v>1</v>
    <v>Generic</v>
    <v>tcr</v>
    <v>https://cloud.tencent.com/product/tcr</v>
    <v>tcr</v>
    <v>容器</v>
    <v>安全独享，高性能的容器镜像托管服务</v>
    <v>容器镜像服务</v>
    <v>容器与中间件→ 容器镜像服务→ TCR</v>
    <v>容器与中间件</v>
    <v/>
    <v/>
  </rv>
  <rv s="0">
    <v>0</v>
    <v>tem</v>
    <v>1</v>
    <v>Generic</v>
    <v>tem</v>
    <v>https://cloud.tencent.com/product/tem</v>
    <v>tem</v>
    <v>微服务</v>
    <v>安全稳定、高弹性的 Serverless 微服务平台</v>
    <v>弹性微服务</v>
    <v>容器与中间件→ 弹性微服务→ TEM</v>
    <v>容器与中间件</v>
    <v/>
    <v/>
  </rv>
  <rv s="0">
    <v>0</v>
    <v>dtf</v>
    <v>1</v>
    <v>Generic</v>
    <v>dtf</v>
    <v>https://cloud.tencent.com/product/dtf</v>
    <v>dtf</v>
    <v>微服务</v>
    <v>强一致、高性能、高可用的分布式事务服务</v>
    <v>分布式事务 DTF</v>
    <v>容器与中间件→ 分布式事务 DTF→ DTF</v>
    <v>容器与中间件</v>
    <v/>
    <v/>
  </rv>
  <rv s="0">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0">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0">
    <v>0</v>
    <v>tcb</v>
    <v>1</v>
    <v>Generic</v>
    <v>tcb</v>
    <v>https://cloud.tencent.com/product/tcb</v>
    <v>tcb</v>
    <v>云开发</v>
    <v>为移动应用开发提供后端云服务</v>
    <v>云开发 CloudBase</v>
    <v>容器与中间件→ 云开发 CloudBase→ TCB</v>
    <v>容器与中间件</v>
    <v/>
    <v/>
  </rv>
  <rv s="0">
    <v>0</v>
    <v>weda</v>
    <v>1</v>
    <v>Generic</v>
    <v>weda</v>
    <v>https://cloud.tencent.com/product/weda</v>
    <v>weda</v>
    <v>云开发</v>
    <v>高效、安全、稳定的低代码应用搭建平台</v>
    <v>腾讯云微搭低代码</v>
    <v>容器与中间件→ 腾讯云微搭低代码→ WEDA</v>
    <v>容器与中间件</v>
    <v/>
    <v/>
  </rv>
  <rv s="0">
    <v>0</v>
    <v>wh</v>
    <v>1</v>
    <v>Generic</v>
    <v>wh</v>
    <v>https://cloud.tencent.com/product/wh</v>
    <v>wh</v>
    <v>云开发</v>
    <v>安全稳定高弹性的托管服务</v>
    <v>静态网站托管</v>
    <v>容器与中间件→ 静态网站托管→ WH</v>
    <v>容器与中间件</v>
    <v/>
    <v/>
  </rv>
  <rv s="0">
    <v>0</v>
    <v>cclid</v>
    <v>1</v>
    <v>Generic</v>
    <v>cclid</v>
    <v>https://cloud.tencent.com/product/cclid</v>
    <v>cclid</v>
    <v>云开发</v>
    <v>管理云开发资源的命令行工具</v>
    <v>云开发 CLI 工具</v>
    <v>容器与中间件→ 云开发 CLI 工具→ CCLID</v>
    <v>容器与中间件</v>
    <v/>
    <v/>
  </rv>
  <rv s="0">
    <v>0</v>
    <v>tcbr</v>
    <v>1</v>
    <v>Generic</v>
    <v>tcbr</v>
    <v>https://cloud.tencent.com/product/tcbr</v>
    <v>tcbr</v>
    <v>云开发</v>
    <v>新一代云原生应用引擎（App Engine 2.0）</v>
    <v>云托管 CloudBase Run</v>
    <v>容器与中间件→ 云托管 CloudBase Run→ TCBR</v>
    <v>容器与中间件</v>
    <v/>
    <v/>
  </rv>
  <rv s="0">
    <v>0</v>
    <v>webify</v>
    <v>1</v>
    <v>Generic</v>
    <v>webify</v>
    <v>https://cloud.tencent.com/product/webify</v>
    <v>webify</v>
    <v>云开发</v>
    <v>极速开发、部署、上线您的 Web 应用</v>
    <v>Web 应用托管</v>
    <v>容器与中间件→ Web 应用托管→ WEBIFY</v>
    <v>容器与中间件</v>
    <v/>
    <v/>
  </rv>
  <rv s="0">
    <v>0</v>
    <v>cmq</v>
    <v>1</v>
    <v>Generic</v>
    <v>cmq</v>
    <v>https://cloud.tencent.com/product/cmq</v>
    <v>cmq</v>
    <v>中间件</v>
    <v>高可靠、高可用、高扩展分布式消息系统</v>
    <v>消息队列 CMQ</v>
    <v>容器与中间件→ 消息队列 CMQ→ CMQ</v>
    <v>容器与中间件</v>
    <v/>
    <v/>
  </rv>
  <rv s="0">
    <v>0</v>
    <v>ckafka</v>
    <v>1</v>
    <v>Generic</v>
    <v>ckafka</v>
    <v>https://cloud.tencent.com/product/ckafka</v>
    <v>ckafka</v>
    <v>中间件</v>
    <v>兼容 Kafka 的高性能可靠的消息系统</v>
    <v>消息队列 CKafka</v>
    <v>容器与中间件→ 消息队列 CKafka→ CKAFKA</v>
    <v>容器与中间件</v>
    <v/>
    <v>常用</v>
  </rv>
  <rv s="0">
    <v>0</v>
    <v>apigw</v>
    <v>1</v>
    <v>Generic</v>
    <v>apigw</v>
    <v>https://cloud.tencent.com/product/apigw</v>
    <v>apigw</v>
    <v>中间件</v>
    <v>API 全生命周期托管服务</v>
    <v>API 网关</v>
    <v>容器与中间件→ API 网关→ APIGW</v>
    <v>容器与中间件</v>
    <v/>
    <v/>
  </rv>
  <rv s="0">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0">
    <v>0</v>
    <v>tkjdk</v>
    <v>1</v>
    <v>Generic</v>
    <v>tkjdk</v>
    <v>https://cloud.tencent.com/product/tkjdk</v>
    <v>tkjdk</v>
    <v>中间件</v>
    <v>Tencent Kona 针对云应用场景定制优化</v>
    <v>腾讯 Kona</v>
    <v>容器与中间件→ 腾讯 Kona→ TKJDK</v>
    <v>容器与中间件</v>
    <v/>
    <v/>
  </rv>
  <rv s="0">
    <v>0</v>
    <v>expert-service</v>
    <v>1</v>
    <v>Generic</v>
    <v>expert-service</v>
    <v>https://cloud.tencent.com/product/expert-service</v>
    <v>expert-service</v>
    <v>安全服务</v>
    <v>腾讯安全专家提供专业技术支持服务</v>
    <v>安全专家服务</v>
    <v>安全→ 安全专家服务→ EXPERT-SERVICE</v>
    <v>安全</v>
    <v/>
    <v/>
  </rv>
  <rv s="0">
    <v>0</v>
    <v>atts</v>
    <v>1</v>
    <v>Generic</v>
    <v>atts</v>
    <v>https://cloud.tencent.com/product/atts</v>
    <v>atts</v>
    <v>安全服务</v>
    <v>追溯威胁源头，预测、预警威胁发生</v>
    <v>高级威胁追溯系统</v>
    <v>安全→ 高级威胁追溯系统→ ATTS</v>
    <v>安全</v>
    <v/>
    <v/>
  </rv>
  <rv s="0">
    <v>0</v>
    <v>tics</v>
    <v>1</v>
    <v>Generic</v>
    <v>tics</v>
    <v>https://cloud.tencent.com/product/tics</v>
    <v>tics</v>
    <v>安全服务</v>
    <v>提供高质量的威胁情报信息查询服务</v>
    <v>威胁情报云查服务</v>
    <v>安全→ 威胁情报云查服务→ TICS</v>
    <v>安全</v>
    <v/>
    <v/>
  </rv>
  <rv s="0">
    <v>0</v>
    <v>mss</v>
    <v>1</v>
    <v>Generic</v>
    <v>mss</v>
    <v>https://cloud.tencent.com/product/mss</v>
    <v>mss</v>
    <v>安全服务</v>
    <v>实现安全运营的高效、便捷和轻松管理</v>
    <v>安全托管服务</v>
    <v>安全→ 安全托管服务→ MSS</v>
    <v>安全</v>
    <v/>
    <v/>
  </rv>
  <rv s="0">
    <v>0</v>
    <v>ccms</v>
    <v>1</v>
    <v>Generic</v>
    <v>ccms</v>
    <v>https://cloud.tencent.com/product/ccms</v>
    <v>ccms</v>
    <v>安全服务</v>
    <v>全面的外部视角安全风险评估</v>
    <v>网络空间云监测系统</v>
    <v>安全→ 网络空间云监测系统→ CCMS</v>
    <v>安全</v>
    <v/>
    <v/>
  </rv>
  <rv s="0">
    <v>0</v>
    <v>soc</v>
    <v>1</v>
    <v>Generic</v>
    <v>soc</v>
    <v>https://cloud.tencent.com/product/soc</v>
    <v>soc</v>
    <v>安全管理</v>
    <v>腾讯云原生安全管理平台</v>
    <v>安全运营中心</v>
    <v>安全→ 安全运营中心→ SOC</v>
    <v>安全</v>
    <v/>
    <v/>
  </rv>
  <rv s="0">
    <v>0</v>
    <v>mfas</v>
    <v>1</v>
    <v>Generic</v>
    <v>mfas</v>
    <v>https://cloud.tencent.com/product/mfas</v>
    <v>mfas</v>
    <v>身份安全</v>
    <v>组合多种认证手段校验用户身份</v>
    <v>多因子身份认证</v>
    <v>安全→ 多因子身份认证→ MFAS</v>
    <v>安全</v>
    <v/>
    <v/>
  </rv>
  <rv s="0">
    <v>0</v>
    <v>dsgc</v>
    <v>1</v>
    <v>Generic</v>
    <v>dsgc</v>
    <v>https://cloud.tencent.com/product/dsgc</v>
    <v>dsgc</v>
    <v>数据安全</v>
    <v>基于 AI 的云上数据安全平台</v>
    <v>数据安全中心</v>
    <v>安全→ 数据安全中心→ DSGC</v>
    <v>安全</v>
    <v/>
    <v/>
  </rv>
  <rv s="0">
    <v>0</v>
    <v>bh</v>
    <v>1</v>
    <v>Generic</v>
    <v>bh</v>
    <v>https://cloud.tencent.com/product/bh</v>
    <v>bh</v>
    <v>数据安全</v>
    <v>云上资源安全运维网关</v>
    <v>堡垒机</v>
    <v>安全→ 堡垒机→ BH</v>
    <v>安全</v>
    <v/>
    <v>常用</v>
  </rv>
  <rv s="0">
    <v>0</v>
    <v>dsaudit</v>
    <v>1</v>
    <v>Generic</v>
    <v>dsaudit</v>
    <v>https://cloud.tencent.com/product/dsaudit</v>
    <v>dsaudit</v>
    <v>数据安全</v>
    <v>高性能人工智能数据安全审计</v>
    <v>数据安全审计</v>
    <v>安全→ 数据安全审计→ DSAUDIT</v>
    <v>安全</v>
    <v/>
    <v/>
  </rv>
  <rv s="0">
    <v>0</v>
    <v>dmask</v>
    <v>1</v>
    <v>Generic</v>
    <v>dmask</v>
    <v>https://cloud.tencent.com/product/dmask</v>
    <v>dmask</v>
    <v>数据安全</v>
    <v>自动、高效的敏感信息处理服务</v>
    <v>数据脱敏</v>
    <v>安全→ 数据脱敏→ DMASK</v>
    <v>安全</v>
    <v/>
    <v>常用</v>
  </rv>
  <rv s="0">
    <v>0</v>
    <v>cloudhsm</v>
    <v>1</v>
    <v>Generic</v>
    <v>cloudhsm</v>
    <v>https://cloud.tencent.com/product/cloudhsm</v>
    <v>cloudhsm</v>
    <v>数据安全</v>
    <v>符合国密及金融标准的数据加密服务</v>
    <v>云加密机</v>
    <v>安全→ 云加密机→ CLOUDHSM</v>
    <v>安全</v>
    <v/>
    <v>常用</v>
  </rv>
  <rv s="0">
    <v>0</v>
    <v>kms</v>
    <v>1</v>
    <v>Generic</v>
    <v>kms</v>
    <v>https://cloud.tencent.com/product/kms</v>
    <v>kms</v>
    <v>数据安全</v>
    <v>专业保护数据及密钥安全的密钥服务</v>
    <v>密钥管理系统</v>
    <v>安全→ 密钥管理系统→ KMS</v>
    <v>安全</v>
    <v/>
    <v/>
  </rv>
  <rv s="0">
    <v>0</v>
    <v>ssm</v>
    <v>1</v>
    <v>Generic</v>
    <v>ssm</v>
    <v>https://cloud.tencent.com/product/ssm</v>
    <v>ssm</v>
    <v>数据安全</v>
    <v>易用、稳定、安全的凭据管理服务</v>
    <v>凭据管理系统</v>
    <v>安全→ 凭据管理系统→ SSM</v>
    <v>安全</v>
    <v/>
    <v/>
  </rv>
  <rv s="0">
    <v>0</v>
    <v>cdcs</v>
    <v>1</v>
    <v>Generic</v>
    <v>cdcs</v>
    <v>https://cloud.tencent.com/product/cdcs</v>
    <v>cdcs</v>
    <v>数据安全</v>
    <v>更高安全系数的企业核心数据存储</v>
    <v>数据保险箱</v>
    <v>安全→ 数据保险箱→ CDCS</v>
    <v>安全</v>
    <v/>
    <v/>
  </rv>
  <rv s="0">
    <v>0</v>
    <v>casb</v>
    <v>1</v>
    <v>Generic</v>
    <v>casb</v>
    <v>https://cloud.tencent.com/product/casb</v>
    <v>casb</v>
    <v>数据安全</v>
    <v>免应用改造字段级加密解决方案</v>
    <v>云访问安全代理</v>
    <v>安全→ 云访问安全代理→ CASB</v>
    <v>安全</v>
    <v/>
    <v/>
  </rv>
  <rv s="0">
    <v>0</v>
    <v>ddos</v>
    <v>1</v>
    <v>Generic</v>
    <v>ddos</v>
    <v>https://cloud.tencent.com/product/ddos</v>
    <v>ddos</v>
    <v>网络安全</v>
    <v>全面、高效、专业的 DDoS 防护能力</v>
    <v>DDoS 防护</v>
    <v>安全→ DDoS 防护→ DDOS</v>
    <v>安全</v>
    <v/>
    <v>常用</v>
  </rv>
  <rv s="0">
    <v>0</v>
    <v>cfw</v>
    <v>1</v>
    <v>Generic</v>
    <v>cfw</v>
    <v>https://cloud.tencent.com/product/cfw</v>
    <v>cfw</v>
    <v>网络安全</v>
    <v>企业上云的第一道安全防线</v>
    <v>云防火墙</v>
    <v>安全→ 云防火墙→ CFW</v>
    <v>安全</v>
    <v/>
    <v>常用</v>
  </rv>
  <rv s="0">
    <v>0</v>
    <v>nips</v>
    <v>1</v>
    <v>Generic</v>
    <v>nips</v>
    <v>https://cloud.tencent.com/product/nips</v>
    <v>nips</v>
    <v>网络安全</v>
    <v>提供双向流量检测，全局 IP 封禁</v>
    <v>网络入侵防护系统</v>
    <v>安全→ 网络入侵防护系统→ NIPS</v>
    <v>安全</v>
    <v/>
    <v/>
  </rv>
  <rv s="0">
    <v>0</v>
    <v>ama-sandbox</v>
    <v>1</v>
    <v>Generic</v>
    <v>ama-sandbox</v>
    <v>https://cloud.tencent.com/product/ama-sandbox</v>
    <v>ama-sandbox</v>
    <v>网络安全</v>
    <v>恶意样本智能分析鉴定平台</v>
    <v>样本智能分析平台</v>
    <v>安全→ 样本智能分析平台→ AMA-SANDBOX</v>
    <v>安全</v>
    <v/>
    <v/>
  </rv>
  <rv s="0">
    <v>0</v>
    <v>nta</v>
    <v>1</v>
    <v>Generic</v>
    <v>nta</v>
    <v>https://cloud.tencent.com/product/nta</v>
    <v>nta</v>
    <v>网络安全</v>
    <v>识别网络攻击及威胁的网络安全解决方案</v>
    <v>高级威胁检测系统</v>
    <v>安全→ 高级威胁检测系统→ NTA</v>
    <v>安全</v>
    <v/>
    <v/>
  </rv>
  <rv s="0">
    <v>0</v>
    <v>af</v>
    <v>1</v>
    <v>Generic</v>
    <v>af</v>
    <v>https://cloud.tencent.com/product/af</v>
    <v>af</v>
    <v>业务安全</v>
    <v>智能、快速、便捷、及时的天御风控服务</v>
    <v>借贷反欺诈</v>
    <v>安全→ 借贷反欺诈→ AF</v>
    <v>安全</v>
    <v/>
    <v/>
  </rv>
  <rv s="0">
    <v>0</v>
    <v>iaf</v>
    <v>1</v>
    <v>Generic</v>
    <v>iaf</v>
    <v>https://cloud.tencent.com/product/iaf</v>
    <v>iaf</v>
    <v>业务安全</v>
    <v>精准识别保险业务场景下的欺诈风险</v>
    <v>保险反欺诈</v>
    <v>安全→ 保险反欺诈→ IAF</v>
    <v>安全</v>
    <v/>
    <v/>
  </rv>
  <rv s="0">
    <v>0</v>
    <v>afc</v>
    <v>1</v>
    <v>Generic</v>
    <v>afc</v>
    <v>https://cloud.tencent.com/product/afc</v>
    <v>afc</v>
    <v>业务安全</v>
    <v>量身定制的专属建模服务，精准识别欺诈风险</v>
    <v>定制建模</v>
    <v>安全→ 定制建模→ AFC</v>
    <v>安全</v>
    <v/>
    <v/>
  </rv>
  <rv s="0">
    <v>0</v>
    <v>rcp</v>
    <v>1</v>
    <v>Generic</v>
    <v>rcp</v>
    <v>https://cloud.tencent.com/product/rcp</v>
    <v>rcp</v>
    <v>业务安全</v>
    <v>一站式风险管控平台</v>
    <v>风控平台</v>
    <v>安全→ 风控平台→ RCP</v>
    <v>安全</v>
    <v/>
    <v/>
  </rv>
  <rv s="0">
    <v>0</v>
    <v>taf</v>
    <v>1</v>
    <v>Generic</v>
    <v>taf</v>
    <v>https://cloud.tencent.com/product/taf</v>
    <v>taf</v>
    <v>业务安全</v>
    <v>快速、稳定、准确的流量欺诈识别服务</v>
    <v>流量反欺诈</v>
    <v>安全→ 流量反欺诈→ TAF</v>
    <v>安全</v>
    <v/>
    <v/>
  </rv>
  <rv s="0">
    <v>0</v>
    <v>aa</v>
    <v>1</v>
    <v>Generic</v>
    <v>aa</v>
    <v>https://cloud.tencent.com/product/aa</v>
    <v>aa</v>
    <v>业务安全</v>
    <v>快速、便捷、及时的活动防刷服务</v>
    <v>活动防刷</v>
    <v>安全→ 活动防刷→ AA</v>
    <v>安全</v>
    <v/>
    <v/>
  </rv>
  <rv s="0">
    <v>0</v>
    <v>rp</v>
    <v>1</v>
    <v>Generic</v>
    <v>rp</v>
    <v>https://cloud.tencent.com/product/rp</v>
    <v>rp</v>
    <v>业务安全</v>
    <v>从“源头”防范风险，保障业务健康发展</v>
    <v>注册保护</v>
    <v>安全→ 注册保护→ RP</v>
    <v>安全</v>
    <v/>
    <v/>
  </rv>
  <rv s="0">
    <v>0</v>
    <v>lp</v>
    <v>1</v>
    <v>Generic</v>
    <v>lp</v>
    <v>https://cloud.tencent.com/product/lp</v>
    <v>lp</v>
    <v>业务安全</v>
    <v>有效防范盗号风险，为您的业务保驾护航</v>
    <v>登录保护</v>
    <v>安全→ 登录保护→ LP</v>
    <v>安全</v>
    <v/>
    <v/>
  </rv>
  <rv s="0">
    <v>0</v>
    <v>mrm</v>
    <v>1</v>
    <v>Generic</v>
    <v>mrm</v>
    <v>https://cloud.tencent.com/product/mrm</v>
    <v>mrm</v>
    <v>业务安全</v>
    <v>精准打击黑产</v>
    <v>营销风控</v>
    <v>安全→ 营销风控→ MRM</v>
    <v>安全</v>
    <v/>
    <v/>
  </rv>
  <rv s="0">
    <v>0</v>
    <v>captcha</v>
    <v>1</v>
    <v>Generic</v>
    <v>captcha</v>
    <v>https://cloud.tencent.com/product/captcha</v>
    <v>captcha</v>
    <v>业务安全</v>
    <v>稳定、安全、灵活、美观的验证码服务</v>
    <v>验证码</v>
    <v>安全→ 验证码→ CAPTCHA</v>
    <v>安全</v>
    <v/>
    <v/>
  </rv>
  <rv s="0">
    <v>0</v>
    <v>tms</v>
    <v>1</v>
    <v>Generic</v>
    <v>tms</v>
    <v>https://cloud.tencent.com/product/tms</v>
    <v>tms</v>
    <v>业务安全</v>
    <v>精准识别不适宜内容，节省用户运营成本</v>
    <v>文本内容安全</v>
    <v>安全→ 文本内容安全→ TMS</v>
    <v>安全</v>
    <v/>
    <v/>
  </rv>
  <rv s="0">
    <v>0</v>
    <v>ims</v>
    <v>1</v>
    <v>Generic</v>
    <v>ims</v>
    <v>https://cloud.tencent.com/product/ims</v>
    <v>ims</v>
    <v>业务安全</v>
    <v>精准识别不适宜内容，节省用户运营成本</v>
    <v>图片内容安全</v>
    <v>安全→ 图片内容安全→ IMS</v>
    <v>安全</v>
    <v/>
    <v/>
  </rv>
  <rv s="0">
    <v>0</v>
    <v>ams</v>
    <v>1</v>
    <v>Generic</v>
    <v>ams</v>
    <v>https://cloud.tencent.com/product/ams</v>
    <v>ams</v>
    <v>业务安全</v>
    <v>高效准确的音频内容安全服务</v>
    <v>音频内容安全</v>
    <v>安全→ 音频内容安全→ AMS</v>
    <v>安全</v>
    <v/>
    <v/>
  </rv>
  <rv s="0">
    <v>0</v>
    <v>vm</v>
    <v>1</v>
    <v>Generic</v>
    <v>vm</v>
    <v>https://cloud.tencent.com/product/vm</v>
    <v>vm</v>
    <v>业务安全</v>
    <v>高效、准确的视频内容安服务</v>
    <v>视频内容安全</v>
    <v>安全→ 视频内容安全→ VM</v>
    <v>安全</v>
    <v/>
    <v/>
  </rv>
  <rv s="0">
    <v>0</v>
    <v>smpn</v>
    <v>1</v>
    <v>Generic</v>
    <v>smpn</v>
    <v>https://cloud.tencent.com/product/smpn</v>
    <v>smpn</v>
    <v>业务安全</v>
    <v>一站式精准营销号码安全感知预防服务</v>
    <v>营销号码安全</v>
    <v>安全→ 营销号码安全→ SMPN</v>
    <v>安全</v>
    <v/>
    <v/>
  </rv>
  <rv s="0">
    <v>0</v>
    <v>bri</v>
    <v>1</v>
    <v>Generic</v>
    <v>bri</v>
    <v>https://cloud.tencent.com/product/bri</v>
    <v>bri</v>
    <v>业务安全</v>
    <v>全面、实时、精准的业务风险情报</v>
    <v>业务风险情报</v>
    <v>安全→ 业务风险情报→ BRI</v>
    <v>安全</v>
    <v/>
    <v/>
  </rv>
  <rv s="0">
    <v>0</v>
    <v>fele</v>
    <v>1</v>
    <v>Generic</v>
    <v>fele</v>
    <v>https://cloud.tencent.com/product/fele</v>
    <v>fele</v>
    <v>业务安全</v>
    <v>保护数据隐私前提下的联合建模</v>
    <v>联邦学习</v>
    <v>安全→ 联邦学习→ FELE</v>
    <v>安全</v>
    <v/>
    <v/>
  </rv>
  <rv s="0">
    <v>0</v>
    <v>esc</v>
    <v>1</v>
    <v>Generic</v>
    <v>esc</v>
    <v>https://cloud.tencent.com/product/esc</v>
    <v>esc</v>
    <v>业务安全</v>
    <v>安全可靠的邮件证书服务</v>
    <v>邮件证书</v>
    <v>安全→ 邮件证书→ ESC</v>
    <v>安全</v>
    <v/>
    <v/>
  </rv>
  <rv s="0">
    <v>0</v>
    <v>rce</v>
    <v>1</v>
    <v>Generic</v>
    <v>rce</v>
    <v>https://cloud.tencent.com/product/rce</v>
    <v>rce</v>
    <v>业务安全</v>
    <v>快速、便捷、及时的活动防刷服务</v>
    <v>全栈式风控引擎</v>
    <v>安全→ 全栈式风控引擎→ RCE</v>
    <v>安全</v>
    <v/>
    <v/>
  </rv>
  <rv s="0">
    <v>0</v>
    <v>smop</v>
    <v>1</v>
    <v>Generic</v>
    <v>smop</v>
    <v>https://cloud.tencent.com/product/smop</v>
    <v>smop</v>
    <v>业务安全</v>
    <v>安全稳定的运营平台工具</v>
    <v>安全营销运营平台</v>
    <v>安全→ 安全营销运营平台→ SMOP</v>
    <v>安全</v>
    <v/>
    <v/>
  </rv>
  <rv s="0">
    <v>0</v>
    <v>pds</v>
    <v>1</v>
    <v>Generic</v>
    <v>pds</v>
    <v>https://cloud.tencent.com/product/pds</v>
    <v>pds</v>
    <v>业务安全</v>
    <v>稳定、安全、精准、有效的私域安全服务</v>
    <v>私域安全</v>
    <v>安全→ 私域安全→ PDS</v>
    <v>安全</v>
    <v/>
    <v/>
  </rv>
  <rv s="0">
    <v>0</v>
    <v>waf</v>
    <v>1</v>
    <v>Generic</v>
    <v>waf</v>
    <v>https://cloud.tencent.com/product/waf</v>
    <v>waf</v>
    <v>应用安全</v>
    <v>提供一站式的网站服务智能安全防护平台</v>
    <v>Web 应用防火墙</v>
    <v>安全→ Web 应用防火墙→ WAF</v>
    <v>安全</v>
    <v/>
    <v>常用</v>
  </rv>
  <rv s="0">
    <v>0</v>
    <v>sase</v>
    <v>1</v>
    <v>Generic</v>
    <v>sase</v>
    <v>https://cloud.tencent.com/product/sase</v>
    <v>sase</v>
    <v>应用安全</v>
    <v>化整为“零”，守护企业办公安全</v>
    <v>iOA 应用安全访问服务</v>
    <v>安全→ iOA 应用安全访问服务→ SASE</v>
    <v>安全</v>
    <v/>
    <v/>
  </rv>
  <rv s="0">
    <v>0</v>
    <v>vss</v>
    <v>1</v>
    <v>Generic</v>
    <v>vss</v>
    <v>https://cloud.tencent.com/product/vss</v>
    <v>vss</v>
    <v>应用安全</v>
    <v>便捷、准确的漏洞扫描服务</v>
    <v>漏洞扫描服务</v>
    <v>安全→ 漏洞扫描服务→ VSS</v>
    <v>安全</v>
    <v/>
    <v/>
  </rv>
  <rv s="0">
    <v>0</v>
    <v>ms</v>
    <v>1</v>
    <v>Generic</v>
    <v>ms</v>
    <v>https://cloud.tencent.com/product/ms</v>
    <v>ms</v>
    <v>应用安全</v>
    <v>稳定、有效的移动应用安全服务</v>
    <v>移动应用安全</v>
    <v>安全→ 移动应用安全→ MS</v>
    <v>安全</v>
    <v/>
    <v/>
  </rv>
  <rv s="0">
    <v>0</v>
    <v>ace</v>
    <v>1</v>
    <v>Generic</v>
    <v>ace</v>
    <v>https://cloud.tencent.com/product/ace</v>
    <v>ace</v>
    <v>应用安全</v>
    <v>腾讯游戏自用的专业手游安全解决方案</v>
    <v>手游安全</v>
    <v>安全→ 手游安全→ ACE</v>
    <v>安全</v>
    <v/>
    <v/>
  </rv>
  <rv s="0">
    <v>0</v>
    <v>mmps</v>
    <v>1</v>
    <v>Generic</v>
    <v>mmps</v>
    <v>https://cloud.tencent.com/product/mmps</v>
    <v>mmps</v>
    <v>应用安全</v>
    <v>小程序全生命周期的一站式安全解决方案</v>
    <v>小程序安全</v>
    <v>安全→ 小程序安全→ MMPS</v>
    <v>安全</v>
    <v/>
    <v/>
  </rv>
  <rv s="0">
    <v>0</v>
    <v>sdp</v>
    <v>1</v>
    <v>Generic</v>
    <v>sdp</v>
    <v>https://cloud.tencent.com/product/sdp</v>
    <v>sdp</v>
    <v>应用安全</v>
    <v>零信任，安全连接解决方案</v>
    <v>软件定义边界</v>
    <v>安全→ 软件定义边界→ SDP</v>
    <v>安全</v>
    <v/>
    <v/>
  </rv>
  <rv s="0">
    <v>0</v>
    <v>asd</v>
    <v>1</v>
    <v>Generic</v>
    <v>asd</v>
    <v>https://cloud.tencent.com/product/asd</v>
    <v>asd</v>
    <v>应用安全</v>
    <v>新一代 SAST！精准！高速！</v>
    <v>应用安全开发</v>
    <v>安全→ 应用安全开发→ ASD</v>
    <v>安全</v>
    <v/>
    <v/>
  </rv>
  <rv s="0">
    <v>0</v>
    <v>cwp</v>
    <v>1</v>
    <v>Generic</v>
    <v>cwp</v>
    <v>https://cloud.tencent.com/product/cwp</v>
    <v>cwp</v>
    <v>终端安全</v>
    <v>提供黑客入侵检测和漏洞风险预警服务</v>
    <v>主机安全</v>
    <v>安全→ 主机安全→ CWP</v>
    <v>安全</v>
    <v/>
    <v>常用</v>
  </rv>
  <rv s="0">
    <v>0</v>
    <v>antivirus</v>
    <v>1</v>
    <v>Generic</v>
    <v>antivirus</v>
    <v>https://cloud.tencent.com/product/antivirus</v>
    <v>antivirus</v>
    <v>终端安全</v>
    <v>全平台病毒，木马，威胁检测</v>
    <v>反病毒引擎</v>
    <v>安全→ 反病毒引擎→ ANTIVIRUS</v>
    <v>安全</v>
    <v/>
    <v/>
  </rv>
  <rv s="0">
    <v>0</v>
    <v>ioa</v>
    <v>1</v>
    <v>Generic</v>
    <v>ioa</v>
    <v>https://cloud.tencent.com/product/ioa</v>
    <v>ioa</v>
    <v>终端安全</v>
    <v>三级“零信任安全”体系，守卫网络边界</v>
    <v>零信任无边界访问控制系统</v>
    <v>安全→ 零信任无边界访问控制系统→ IOA</v>
    <v>安全</v>
    <v/>
    <v/>
  </rv>
  <rv s="0">
    <v>0</v>
    <v>emm</v>
    <v>1</v>
    <v>Generic</v>
    <v>emm</v>
    <v>https://cloud.tencent.com/product/emm</v>
    <v>emm</v>
    <v>终端安全</v>
    <v>监测、保障终端使用情况和数据安全</v>
    <v>企业移动管理</v>
    <v>安全→ 企业移动管理→ EMM</v>
    <v>安全</v>
    <v/>
    <v/>
  </rv>
  <rv s="0">
    <v>0</v>
    <v>tcss</v>
    <v>1</v>
    <v>Generic</v>
    <v>tcss</v>
    <v>https://cloud.tencent.com/product/tcss</v>
    <v>tcss</v>
    <v>终端安全</v>
    <v>精准地对容器的镜像，合规，运行时进行防御和检测</v>
    <v>容器安全服务</v>
    <v>安全→ 容器安全服务→ TCSS</v>
    <v>安全</v>
    <v/>
    <v/>
  </rv>
  <rv s="0">
    <v>0</v>
    <v>cam</v>
    <v>1</v>
    <v>Generic</v>
    <v>cam</v>
    <v>https://cloud.tencent.com/product/cam</v>
    <v>cam</v>
    <v>管理与审计</v>
    <v>便捷、安全的权限分配和子用户管理服务</v>
    <v>访问管理</v>
    <v>开发者服务→ 访问管理→ CAM</v>
    <v>开发者服务</v>
    <v>免费</v>
    <v>常用</v>
  </rv>
  <rv s="0">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0">
    <v>0</v>
    <v>bpaas</v>
    <v>1</v>
    <v>Generic</v>
    <v>bpaas</v>
    <v>https://cloud.tencent.com/product/bpaas</v>
    <v>bpaas</v>
    <v>管理与审计</v>
    <v>标准、规范、电子化的云资源流程管理</v>
    <v>商业流程服务</v>
    <v>开发者服务→ 商业流程服务→ BPAAS</v>
    <v>开发者服务</v>
    <v/>
    <v/>
  </rv>
  <rv s="0">
    <v>0</v>
    <v>acss</v>
    <v>1</v>
    <v>Generic</v>
    <v>acss</v>
    <v>https://cloud.tencent.com/product/acss</v>
    <v>acss</v>
    <v>管理与审计</v>
    <v>提供账号安全保障服务</v>
    <v>账号安全服务</v>
    <v>开发者服务→ 账号安全服务→ ACSS</v>
    <v>开发者服务</v>
    <v/>
    <v/>
  </rv>
  <rv s="0">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0">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0">
    <v>0</v>
    <v>cat</v>
    <v>1</v>
    <v>Generic</v>
    <v>cat</v>
    <v>https://cloud.tencent.com/product/cat</v>
    <v>cat</v>
    <v>监控与运维</v>
    <v>网站、域名、后台接口的智能监控服务</v>
    <v>云拨测</v>
    <v>开发者服务→ 云拨测→ CAT</v>
    <v>开发者服务</v>
    <v/>
    <v>常用</v>
  </rv>
  <rv s="0">
    <v>0</v>
    <v>apm</v>
    <v>1</v>
    <v>Generic</v>
    <v>apm</v>
    <v>https://cloud.tencent.com/product/apm</v>
    <v>apm</v>
    <v>监控与运维</v>
    <v>一站式应用性能监控解决方案</v>
    <v>应用性能观测</v>
    <v>开发者服务→ 应用性能观测→ APM</v>
    <v>开发者服务</v>
    <v>按量</v>
    <v>常用</v>
  </rv>
  <rv s="0">
    <v>0</v>
    <v>rum</v>
    <v>1</v>
    <v>Generic</v>
    <v>rum</v>
    <v>https://cloud.tencent.com/product/rum</v>
    <v>rum</v>
    <v>监控与运维</v>
    <v>一站式前端性能质量监控解决方案</v>
    <v>前端性能监控</v>
    <v>开发者服务→ 前端性能监控→ RUM</v>
    <v>开发者服务</v>
    <v>内测</v>
    <v>常用</v>
  </rv>
  <rv s="0">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0">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0">
    <v>0</v>
    <v>cfg</v>
    <v>1</v>
    <v>Generic</v>
    <v>cfg</v>
    <v>https://cloud.tencent.com/product/cfg</v>
    <v>cfg</v>
    <v>监控与运维</v>
    <v>遵循混沌工程实验原理的故障演练平台</v>
    <v>混沌演练平台</v>
    <v>开发者服务→ 混沌演练平台→ CFG</v>
    <v>开发者服务</v>
    <v/>
    <v/>
  </rv>
  <rv s="0">
    <v>0</v>
    <v>lm</v>
    <v>1</v>
    <v>Generic</v>
    <v>lm</v>
    <v>https://cloud.tencent.com/product/lm</v>
    <v>lm</v>
    <v>开发者工具</v>
    <v>服务器压测解决方案</v>
    <v>压测大师</v>
    <v>开发者服务→ 压测大师→ LM</v>
    <v>开发者服务</v>
    <v/>
    <v/>
  </rv>
  <rv s="0">
    <v>0</v>
    <v>tcap</v>
    <v>1</v>
    <v>Generic</v>
    <v>tcap</v>
    <v>https://cloud.tencent.com/product/tcap</v>
    <v>tcap</v>
    <v>开发者工具</v>
    <v>云原生、分布式、高性能的代码分析平台</v>
    <v>腾讯云代码分析</v>
    <v>开发者服务→ 腾讯云代码分析→ TCAP</v>
    <v>开发者服务</v>
    <v/>
    <v/>
  </rv>
  <rv s="0">
    <v>0</v>
    <v>wetest</v>
    <v>1</v>
    <v>Generic</v>
    <v>wetest</v>
    <v>https://cloud.tencent.com/product/wetest</v>
    <v>wetest</v>
    <v>开发者工具</v>
    <v>快速、高效、低成本的云端测试服务</v>
    <v>测试服务</v>
    <v>开发者服务→ 测试服务→ WETEST</v>
    <v>开发者服务</v>
    <v/>
    <v/>
  </rv>
  <rv s="0">
    <v>0</v>
    <v>coding</v>
    <v>1</v>
    <v>Generic</v>
    <v>coding</v>
    <v>https://cloud.tencent.com/product/coding</v>
    <v>coding</v>
    <v>开发者工具</v>
    <v>一站式 DevOps，提升研发效能</v>
    <v>CODING DevOps</v>
    <v>开发者服务→ CODING DevOps→ CODING</v>
    <v>开发者服务</v>
    <v/>
    <v/>
  </rv>
  <rv s="0">
    <v>0</v>
    <v>codesign</v>
    <v>1</v>
    <v>Generic</v>
    <v>codesign</v>
    <v>https://cloud.tencent.com/product/codesign</v>
    <v>codesign</v>
    <v>设计协同管理工具</v>
    <v>一站式高效产品设计协作平台</v>
    <v>设计协作平台</v>
    <v>开发者服务→ 设计协作平台→ CODESIGN</v>
    <v>开发者服务</v>
    <v/>
    <v/>
  </rv>
  <rv s="0">
    <v>0</v>
    <v>taidc</v>
    <v>1</v>
    <v>Generic</v>
    <v>taidc</v>
    <v>https://cloud.tencent.com/product/taidc</v>
    <v>taidc</v>
    <v>设计协同管理工具</v>
    <v>秒速生产海量创意素材</v>
    <v>泰山创意创作</v>
    <v>开发者服务→ 泰山创意创作→ TAIDC</v>
    <v>开发者服务</v>
    <v/>
    <v/>
  </rv>
  <rv s="0">
    <v>0</v>
    <v>asw</v>
    <v>1</v>
    <v>Generic</v>
    <v>asw</v>
    <v>https://cloud.tencent.com/product/asw</v>
    <v>asw</v>
    <v>应用程序集成</v>
    <v>可视化编排腾讯云服务形成工作流模板</v>
    <v>应用与服务编排工作流</v>
    <v>开发者服务→ 应用与服务编排工作流→ ASW</v>
    <v>开发者服务</v>
    <v/>
    <v/>
  </rv>
  <rv s="0">
    <v>0</v>
    <v>tca</v>
    <v>1</v>
    <v>Generic</v>
    <v>tca</v>
    <v>https://cloud.tencent.com/product/tca</v>
    <v>tca</v>
    <v>云资源管理</v>
    <v>移动管理腾讯云账户、云资源</v>
    <v>腾讯云助手</v>
    <v>开发者服务→ 腾讯云助手→ TCA</v>
    <v>开发者服务</v>
    <v/>
    <v/>
  </rv>
  <rv s="0">
    <v>0</v>
    <v>api</v>
    <v>1</v>
    <v>Generic</v>
    <v>api</v>
    <v>https://cloud.tencent.com/product/api</v>
    <v>api</v>
    <v>云资源管理</v>
    <v>以接口的形式访问腾讯云的各类资源</v>
    <v>云 API</v>
    <v>开发者服务→ 云 API→ API</v>
    <v>开发者服务</v>
    <v/>
    <v/>
  </rv>
  <rv s="0">
    <v>0</v>
    <v>cli</v>
    <v>1</v>
    <v>Generic</v>
    <v>cli</v>
    <v>https://cloud.tencent.com/product/cli</v>
    <v>cli</v>
    <v>云资源管理</v>
    <v>快速轻松地调用云 API 管理您的云资源</v>
    <v>命令行工具</v>
    <v>开发者服务→ 命令行工具→ CLI</v>
    <v>开发者服务</v>
    <v/>
    <v/>
  </rv>
  <rv s="0">
    <v>0</v>
    <v>tic</v>
    <v>1</v>
    <v>Generic</v>
    <v>tic</v>
    <v>https://cloud.tencent.com/product/tic</v>
    <v>tic</v>
    <v>云资源管理</v>
    <v>高效安全的基础架构管理平台</v>
    <v>资源编排 TIC</v>
    <v>开发者服务→ 资源编排 TIC→ TIC</v>
    <v>开发者服务</v>
    <v/>
    <v/>
  </rv>
  <rv s="0">
    <v>0</v>
    <v>advisor</v>
    <v>1</v>
    <v>Generic</v>
    <v>advisor</v>
    <v>https://cloud.tencent.com/product/advisor</v>
    <v>advisor</v>
    <v>云资源管理</v>
    <v>值得信赖的云资源优化顾问</v>
    <v>云顾问</v>
    <v>开发者服务→ 云顾问→ ADVISOR</v>
    <v>开发者服务</v>
    <v/>
    <v/>
  </rv>
  <rv s="0">
    <v>0</v>
    <v>tm</v>
    <v>1</v>
    <v>Generic</v>
    <v>tm</v>
    <v>https://cloud.tencent.com/product/tm</v>
    <v>tm</v>
    <v>办公协同</v>
    <v>“云+端+AI”云视频会议解决方案</v>
    <v>腾讯会议</v>
    <v>企业应用与云通信→ 腾讯会议→ TM</v>
    <v>企业应用与云通信</v>
    <v/>
    <v/>
  </rv>
  <rv s="0">
    <v>0</v>
    <v>tde</v>
    <v>1</v>
    <v>Generic</v>
    <v>tde</v>
    <v>https://cloud.tencent.com/product/tde</v>
    <v>tde</v>
    <v>办公协同</v>
    <v>支持文档协作，多格式预览，文件存储及共享</v>
    <v>腾讯文档企业版</v>
    <v>企业应用与云通信→ 腾讯文档企业版→ TDE</v>
    <v>企业应用与云通信</v>
    <v/>
    <v/>
  </rv>
  <rv s="0">
    <v>0</v>
    <v>tapd</v>
    <v>1</v>
    <v>Generic</v>
    <v>tapd</v>
    <v>https://cloud.tencent.com/product/tapd</v>
    <v>tapd</v>
    <v>办公协同</v>
    <v>提供贯穿敏捷研发生命周期的一站式服务</v>
    <v>TAPD 敏捷项目管理</v>
    <v>企业应用与云通信→ TAPD 敏捷项目管理→ TAPD</v>
    <v>企业应用与云通信</v>
    <v/>
    <v/>
  </rv>
  <rv s="0">
    <v>0</v>
    <v>lexiang</v>
    <v>1</v>
    <v>Generic</v>
    <v>lexiang</v>
    <v>https://cloud.tencent.com/product/lexiang</v>
    <v>lexiang</v>
    <v>办公协同</v>
    <v>一站式企业社区</v>
    <v>腾讯乐享</v>
    <v>企业应用与云通信→ 腾讯乐享→ LEXIANG</v>
    <v>企业应用与云通信</v>
    <v/>
    <v/>
  </rv>
  <rv s="0">
    <v>0</v>
    <v>hrm</v>
    <v>1</v>
    <v>Generic</v>
    <v>hrm</v>
    <v>https://cloud.tencent.com/product/hrm</v>
    <v>hrm</v>
    <v>办公协同</v>
    <v>提供优质的 e-HR 产品与服务</v>
    <v>腾讯HR助手</v>
    <v>企业应用与云通信→ 腾讯HR助手→ HRM</v>
    <v>企业应用与云通信</v>
    <v/>
    <v/>
  </rv>
  <rv s="0">
    <v>0</v>
    <v>exmail</v>
    <v>1</v>
    <v>Generic</v>
    <v>exmail</v>
    <v>https://cloud.tencent.com/product/exmail</v>
    <v>exmail</v>
    <v>办公协同</v>
    <v>全面、专业、专属定制的企业邮件服务</v>
    <v>腾讯企业邮</v>
    <v>企业应用与云通信→ 腾讯企业邮→ EXMAIL</v>
    <v>企业应用与云通信</v>
    <v/>
    <v/>
  </rv>
  <rv s="0">
    <v>0</v>
    <v>tmr</v>
    <v>1</v>
    <v>Generic</v>
    <v>tmr</v>
    <v>https://cloud.tencent.com/product/tmr</v>
    <v>tmr</v>
    <v>企业服务</v>
    <v>专业顾问一对一， 为企业品牌保驾护航</v>
    <v>商标注册</v>
    <v>企业应用与云通信→ 商标注册→ TMR</v>
    <v>企业应用与云通信</v>
    <v/>
    <v/>
  </rv>
  <rv s="0">
    <v>0</v>
    <v>crr</v>
    <v>1</v>
    <v>Generic</v>
    <v>crr</v>
    <v>https://cloud.tencent.com/product/crr</v>
    <v>crr</v>
    <v>企业服务</v>
    <v>简单便捷的版权登记服务，保护著作权人权益。</v>
    <v>版权登记</v>
    <v>企业应用与云通信→ 版权登记→ CRR</v>
    <v>企业应用与云通信</v>
    <v/>
    <v/>
  </rv>
  <rv s="0">
    <v>0</v>
    <v>vat</v>
    <v>1</v>
    <v>Generic</v>
    <v>vat</v>
    <v>https://cloud.tencent.com/product/vat</v>
    <v>vat</v>
    <v>企业服务</v>
    <v>企业经营准入需求，保证产品上线合法性</v>
    <v>增值电信</v>
    <v>企业应用与云通信→ 增值电信→ VAT</v>
    <v>企业应用与云通信</v>
    <v/>
    <v/>
  </rv>
  <rv s="0">
    <v>0</v>
    <v>br</v>
    <v>1</v>
    <v>Generic</v>
    <v>br</v>
    <v>https://cloud.tencent.com/product/br</v>
    <v>br</v>
    <v>企业服务</v>
    <v>一站式工商注册服务体系</v>
    <v>工商注册</v>
    <v>企业应用与云通信→ 工商注册→ BR</v>
    <v>企业应用与云通信</v>
    <v/>
    <v/>
  </rv>
  <rv s="0">
    <v>0</v>
    <v>wds</v>
    <v>1</v>
    <v>Generic</v>
    <v>wds</v>
    <v>https://cloud.tencent.com/product/wds</v>
    <v>wds</v>
    <v>企业服务</v>
    <v>强大的建站系统以及专属设计师服务</v>
    <v>网站建设</v>
    <v>企业应用与云通信→ 网站建设→ WDS</v>
    <v>企业应用与云通信</v>
    <v/>
    <v/>
  </rv>
  <rv s="0">
    <v>0</v>
    <v>ccc</v>
    <v>1</v>
    <v>Generic</v>
    <v>ccc</v>
    <v>https://cloud.tencent.com/product/ccc</v>
    <v>ccc</v>
    <v>企业通信</v>
    <v>提供便捷的互动式呼叫中心管理服务</v>
    <v>云呼叫中心</v>
    <v>企业应用与云通信→ 云呼叫中心→ CCC</v>
    <v>企业应用与云通信</v>
    <v/>
    <v/>
  </rv>
  <rv s="0">
    <v>0</v>
    <v>tcc</v>
    <v>1</v>
    <v>Generic</v>
    <v>tcc</v>
    <v>https://cloud.tencent.com/product/tcc</v>
    <v>tcc</v>
    <v>企业应用</v>
    <v>在线化、数字化、无纸化的会议助手</v>
    <v>智慧会务</v>
    <v>企业应用与云通信→ 智慧会务→ TCC</v>
    <v>企业应用与云通信</v>
    <v/>
    <v/>
  </rv>
  <rv s="0">
    <v>0</v>
    <v>tcid</v>
    <v>1</v>
    <v>Generic</v>
    <v>tcid</v>
    <v>https://cloud.tencent.com/product/tcid</v>
    <v>tcid</v>
    <v>企业应用</v>
    <v>快速实现账户同步及数据打通</v>
    <v>腾讯云 IDaaS</v>
    <v>企业应用与云通信→ 腾讯云 IDaaS→ TCID</v>
    <v>企业应用与云通信</v>
    <v/>
    <v/>
  </rv>
  <rv s="0">
    <v>0</v>
    <v>eis</v>
    <v>1</v>
    <v>Generic</v>
    <v>eis</v>
    <v>https://cloud.tencent.com/product/eis</v>
    <v>eis</v>
    <v>企业应用</v>
    <v>全面、开放的企业级云端集成平台</v>
    <v>企业集成服务</v>
    <v>企业应用与云通信→ 企业集成服务→ EIS</v>
    <v>企业应用与云通信</v>
    <v/>
    <v/>
  </rv>
  <rv s="0">
    <v>0</v>
    <v>bma</v>
    <v>1</v>
    <v>Generic</v>
    <v>bma</v>
    <v>https://cloud.tencent.com/product/bma</v>
    <v>bma</v>
    <v>企业应用</v>
    <v>品牌打假、舆情监控、经营合规等</v>
    <v>品牌经营管家</v>
    <v>企业应用与云通信→ 品牌经营管家→ BMA</v>
    <v>企业应用与云通信</v>
    <v/>
    <v/>
  </rv>
  <rv s="0">
    <v>0</v>
    <v>shenbi</v>
    <v>1</v>
    <v>Generic</v>
    <v>shenbi</v>
    <v>https://cloud.tencent.com/product/shenbi</v>
    <v>shenbi</v>
    <v>企业应用</v>
    <v>像画画一样快速搭建多终端企业级应用</v>
    <v>神笔低代码平台</v>
    <v>企业应用与云通信→ 神笔低代码平台→ SHENBI</v>
    <v>企业应用与云通信</v>
    <v/>
    <v/>
  </rv>
  <rv s="0">
    <v>0</v>
    <v>survey</v>
    <v>1</v>
    <v>Generic</v>
    <v>survey</v>
    <v>https://cloud.tencent.com/product/survey</v>
    <v>survey</v>
    <v>企业应用</v>
    <v>个性专业安全的一站式调查研究服务平台</v>
    <v>腾讯问卷</v>
    <v>企业应用与云通信→ 腾讯问卷→ SURVEY</v>
    <v>企业应用与云通信</v>
    <v/>
    <v/>
  </rv>
  <rv s="0">
    <v>0</v>
    <v>qidian</v>
    <v>1</v>
    <v>Generic</v>
    <v>qidian</v>
    <v>https://cloud.tencent.com/product/qidian</v>
    <v>qidian</v>
    <v>企业应用</v>
    <v>数字化全渠道 客户沟通互动平台</v>
    <v>腾讯企点</v>
    <v>企业应用与云通信→ 腾讯企点→ QIDIAN</v>
    <v>企业应用与云通信</v>
    <v/>
    <v/>
  </rv>
  <rv s="0">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0">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0">
    <v>0</v>
    <v>tbaas</v>
    <v>1</v>
    <v>Generic</v>
    <v>tbaas</v>
    <v>https://cloud.tencent.com/product/tbaas</v>
    <v>tbaas</v>
    <v>区块链</v>
    <v>低门槛，一站式接入的区块链服务</v>
    <v>TBaaS</v>
    <v>企业应用与云通信→ TBaaS→ TBAAS</v>
    <v>企业应用与云通信</v>
    <v/>
    <v/>
  </rv>
  <rv s="0">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0">
    <v>0</v>
    <v>btoe</v>
    <v>1</v>
    <v>Generic</v>
    <v>btoe</v>
    <v>https://cloud.tencent.com/product/btoe</v>
    <v>btoe</v>
    <v>区块链</v>
    <v>在线实时取证、固证、公证服务</v>
    <v>区块链可信取证</v>
    <v>企业应用与云通信→ 区块链可信取证→ BTOE</v>
    <v>企业应用与云通信</v>
    <v/>
    <v/>
  </rv>
  <rv s="0">
    <v>0</v>
    <v>tdid</v>
    <v>1</v>
    <v>Generic</v>
    <v>tdid</v>
    <v>https://cloud.tencent.com/product/tdid</v>
    <v>tdid</v>
    <v>区块链</v>
    <v>可信数字身份与数据交换基础服务</v>
    <v>分布式身份</v>
    <v>企业应用与云通信→ 分布式身份→ TDID</v>
    <v>企业应用与云通信</v>
    <v/>
    <v/>
  </rv>
  <rv s="0">
    <v>0</v>
    <v>domain</v>
    <v>1</v>
    <v>Generic</v>
    <v>domain</v>
    <v>https://cloud.tencent.com/product/domain</v>
    <v>domain</v>
    <v>域名与网站</v>
    <v>专业域名服务，安全、省心、可信赖</v>
    <v>域名注册</v>
    <v>企业应用与云通信→ 域名注册→ DOMAIN</v>
    <v>企业应用与云通信</v>
    <v/>
    <v/>
  </rv>
  <rv s="0">
    <v>0</v>
    <v>cns</v>
    <v>1</v>
    <v>Generic</v>
    <v>cns</v>
    <v>https://cloud.tencent.com/product/cns</v>
    <v>cns</v>
    <v>域名与网站</v>
    <v>提供稳定、安全、快速的智能解析服务</v>
    <v>DNS 解析 DNSPod</v>
    <v>企业应用与云通信→ DNS 解析 DNSPod→ CNS</v>
    <v>企业应用与云通信</v>
    <v/>
    <v/>
  </rv>
  <rv s="0">
    <v>0</v>
    <v>ba</v>
    <v>1</v>
    <v>Generic</v>
    <v>ba</v>
    <v>https://cloud.tencent.com/product/ba</v>
    <v>ba</v>
    <v>域名与网站</v>
    <v>备案备多久，云服务免费用多久</v>
    <v>网站备案</v>
    <v>企业应用与云通信→ 网站备案→ BA</v>
    <v>企业应用与云通信</v>
    <v/>
    <v/>
  </rv>
  <rv s="0">
    <v>0</v>
    <v>ssl</v>
    <v>1</v>
    <v>Generic</v>
    <v>ssl</v>
    <v>https://cloud.tencent.com/product/ssl</v>
    <v>ssl</v>
    <v>域名与网站</v>
    <v>一站式数字证书管理服务</v>
    <v>SSL 证书</v>
    <v>企业应用与云通信→ SSL 证书→ SSL</v>
    <v>企业应用与云通信</v>
    <v/>
    <v>常用</v>
  </rv>
  <rv s="0">
    <v>0</v>
    <v>sslpod</v>
    <v>1</v>
    <v>Generic</v>
    <v>sslpod</v>
    <v>https://cloud.tencent.com/product/sslpod</v>
    <v>sslpod</v>
    <v>域名与网站</v>
    <v>全方位的 HTTPS 安全评级管理、监控服务</v>
    <v>证书监控 SSLPod</v>
    <v>企业应用与云通信→ 证书监控 SSLPod→ SSLPOD</v>
    <v>企业应用与云通信</v>
    <v/>
    <v/>
  </rv>
  <rv s="0">
    <v>0</v>
    <v>httpdns</v>
    <v>1</v>
    <v>Generic</v>
    <v>httpdns</v>
    <v>https://cloud.tencent.com/product/httpdns</v>
    <v>httpdns</v>
    <v>域名与网站</v>
    <v>快速、稳定、准确、防劫持</v>
    <v>移动解析 HTTPDNS</v>
    <v>企业应用与云通信→ 移动解析 HTTPDNS→ HTTPDNS</v>
    <v>企业应用与云通信</v>
    <v/>
    <v/>
  </rv>
  <rv s="0">
    <v>0</v>
    <v>tools</v>
    <v>1</v>
    <v>Generic</v>
    <v>tools</v>
    <v>https://cloud.tencent.com/product/tools</v>
    <v>tools</v>
    <v>域名与网站</v>
    <v>自动诊断域名、证书状态，保障网站安全</v>
    <v>检测工具</v>
    <v>企业应用与云通信→ 检测工具→ TOOLS</v>
    <v>企业应用与云通信</v>
    <v/>
    <v/>
  </rv>
  <rv s="0">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0">
    <v>0</v>
    <v>csc</v>
    <v>1</v>
    <v>Generic</v>
    <v>csc</v>
    <v>https://cloud.tencent.com/product/csc</v>
    <v>csc</v>
    <v>域名与网站</v>
    <v>安全可靠的代码签名证书服务</v>
    <v>代码签名证书</v>
    <v>企业应用与云通信→ 代码签名证书→ CSC</v>
    <v>企业应用与云通信</v>
    <v/>
    <v/>
  </rv>
  <rv s="0">
    <v>0</v>
    <v>discuz</v>
    <v>1</v>
    <v>Generic</v>
    <v>discuz</v>
    <v>https://cloud.tencent.com/product/discuz</v>
    <v>discuz</v>
    <v>域名与网站</v>
    <v>领先的私域流量经营和社区系统</v>
    <v>Discuz!</v>
    <v>企业应用与云通信→ Discuz!→ DISCUZ</v>
    <v>企业应用与云通信</v>
    <v/>
    <v/>
  </rv>
  <rv s="0">
    <v>0</v>
    <v>tdcp</v>
    <v>1</v>
    <v>Generic</v>
    <v>tdcp</v>
    <v>https://cloud.tencent.com/product/tdcp</v>
    <v>tdcp</v>
    <v>域名与网站</v>
    <v>统一的数字证件管理平台</v>
    <v>云证通</v>
    <v>企业应用与云通信→ 云证通→ TDCP</v>
    <v>企业应用与云通信</v>
    <v/>
    <v/>
  </rv>
  <rv s="0">
    <v>0</v>
    <v>im</v>
    <v>1</v>
    <v>Generic</v>
    <v>im</v>
    <v>https://cloud.tencent.com/product/im</v>
    <v>im</v>
    <v>云通信</v>
    <v>承载支撑亿级 QQ 用户的通信服务</v>
    <v>即时通信 IM</v>
    <v>企业应用与云通信→ 即时通信 IM→ IM</v>
    <v>企业应用与云通信</v>
    <v/>
    <v>常用</v>
  </rv>
  <rv s="0">
    <v>0</v>
    <v>tpns</v>
    <v>1</v>
    <v>Generic</v>
    <v>tpns</v>
    <v>https://cloud.tencent.com/product/tpns</v>
    <v>tpns</v>
    <v>云通信</v>
    <v>智能、精准、高抵达率的移动推送服务</v>
    <v>移动推送 TPNS</v>
    <v>企业应用与云通信→ 移动推送 TPNS→ TPNS</v>
    <v>企业应用与云通信</v>
    <v/>
    <v/>
  </rv>
  <rv s="0">
    <v>0</v>
    <v>sms</v>
    <v>1</v>
    <v>Generic</v>
    <v>sms</v>
    <v>https://cloud.tencent.com/product/sms</v>
    <v>sms</v>
    <v>云通信</v>
    <v>快速稳定、简单易用、触达全球的短信服务</v>
    <v>短信</v>
    <v>企业应用与云通信→ 短信→ SMS</v>
    <v>企业应用与云通信</v>
    <v/>
    <v>常用</v>
  </rv>
  <rv s="0">
    <v>0</v>
    <v>vms</v>
    <v>1</v>
    <v>Generic</v>
    <v>vms</v>
    <v>https://cloud.tencent.com/product/vms</v>
    <v>vms</v>
    <v>云通信</v>
    <v>简单易用、快速接入的语音短信服务</v>
    <v>语音消息</v>
    <v>企业应用与云通信→ 语音消息→ VMS</v>
    <v>企业应用与云通信</v>
    <v/>
    <v/>
  </rv>
  <rv s="0">
    <v>0</v>
    <v>ses</v>
    <v>1</v>
    <v>Generic</v>
    <v>ses</v>
    <v>https://cloud.tencent.com/product/ses</v>
    <v>ses</v>
    <v>云通信</v>
    <v>简单快速，精准高效的邮件推送服务</v>
    <v>邮件推送</v>
    <v>企业应用与云通信→ 邮件推送→ SES</v>
    <v>企业应用与云通信</v>
    <v/>
    <v/>
  </rv>
  <rv s="0">
    <v>0</v>
    <v>nvs</v>
    <v>1</v>
    <v>Generic</v>
    <v>nvs</v>
    <v>https://cloud.tencent.com/product/nvs</v>
    <v>nvs</v>
    <v>云通信</v>
    <v>提供一键登录、本机校验两大功能</v>
    <v>号码认证</v>
    <v>企业应用与云通信→ 号码认证→ NVS</v>
    <v>企业应用与云通信</v>
    <v/>
    <v/>
  </rv>
  <rv s="0">
    <v>0</v>
    <v>mna</v>
    <v>1</v>
    <v>Generic</v>
    <v>mna</v>
    <v>https://cloud.tencent.com/product/mna</v>
    <v>mna</v>
    <v>云通信</v>
    <v>在4G/5G网络下，提供网络加速服务</v>
    <v>移动网络加速</v>
    <v>企业应用与云通信→ 移动网络加速→ MNA</v>
    <v>企业应用与云通信</v>
    <v/>
    <v/>
  </rv>
  <rv s="0">
    <v>0</v>
    <v>facefusion</v>
    <v>1</v>
    <v>Generic</v>
    <v>facefusion</v>
    <v>https://cloud.tencent.com/product/facefusion</v>
    <v>facefusion</v>
    <v>AI 泛娱乐</v>
    <v>融合两张图片的人脸特征，“疯狂变脸”</v>
    <v>人脸融合</v>
    <v>人工智能→ 人脸融合→ FACEFUSION</v>
    <v>人工智能</v>
    <v/>
    <v/>
  </rv>
  <rv s="0">
    <v>0</v>
    <v>fmu</v>
    <v>1</v>
    <v>Generic</v>
    <v>fmu</v>
    <v>https://cloud.tencent.com/product/fmu</v>
    <v>fmu</v>
    <v>AI 泛娱乐</v>
    <v>自然、精准、高效的人脸美化服务</v>
    <v>人脸试妆</v>
    <v>人工智能→ 人脸试妆→ FMU</v>
    <v>人工智能</v>
    <v/>
    <v/>
  </rv>
  <rv s="0">
    <v>0</v>
    <v>ft</v>
    <v>1</v>
    <v>Generic</v>
    <v>ft</v>
    <v>https://cloud.tencent.com/product/ft</v>
    <v>ft</v>
    <v>AI 泛娱乐</v>
    <v>实现年龄变化、性别切换的人像变换效果</v>
    <v>人像变换</v>
    <v>人工智能→ 人像变换→ FT</v>
    <v>人工智能</v>
    <v/>
    <v/>
  </rv>
  <rv s="0">
    <v>0</v>
    <v>gr</v>
    <v>1</v>
    <v>Generic</v>
    <v>gr</v>
    <v>https://cloud.tencent.com/product/gr</v>
    <v>gr</v>
    <v>AI 泛娱乐</v>
    <v>解锁人机交互新方式，让生活更智能</v>
    <v>手势识别</v>
    <v>人工智能→ 手势识别→ GR</v>
    <v>人工智能</v>
    <v/>
    <v/>
  </rv>
  <rv s="0">
    <v>0</v>
    <v>timatrix</v>
    <v>1</v>
    <v>Generic</v>
    <v>timatrix</v>
    <v>https://cloud.tencent.com/product/timatrix</v>
    <v>timatrix</v>
    <v>AI 平台服务</v>
    <v>全栈式人工智能服务平台</v>
    <v>人工智能服务平台</v>
    <v>人工智能→ 人工智能服务平台→ TIMATRIX</v>
    <v>人工智能</v>
    <v/>
    <v/>
  </rv>
  <rv s="0">
    <v>0</v>
    <v>tbp</v>
    <v>1</v>
    <v>Generic</v>
    <v>tbp</v>
    <v>https://cloud.tencent.com/product/tbp</v>
    <v>tbp</v>
    <v>AI 平台服务</v>
    <v>为开发者提供人机对话应用开发最佳体验</v>
    <v>腾讯智能对话平台</v>
    <v>人工智能→ 腾讯智能对话平台→ TBP</v>
    <v>人工智能</v>
    <v/>
    <v/>
  </rv>
  <rv s="0">
    <v>0</v>
    <v>ivh</v>
    <v>1</v>
    <v>Generic</v>
    <v>ivh</v>
    <v>https://cloud.tencent.com/product/ivh</v>
    <v>ivh</v>
    <v>AI 平台服务</v>
    <v>快速定制虚拟形象，助力企业降本增效</v>
    <v>IP 虚拟人</v>
    <v>人工智能→ IP 虚拟人→ IVH</v>
    <v>人工智能</v>
    <v/>
    <v/>
  </rv>
  <rv s="0">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0">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0">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0">
    <v>0</v>
    <v>cii</v>
    <v>1</v>
    <v>Generic</v>
    <v>cii</v>
    <v>https://cloud.tencent.com/product/cii</v>
    <v>cii</v>
    <v>AI 行业应用</v>
    <v>AI 辅助医疗票据结构化，给出核保结论</v>
    <v>智能保险助手</v>
    <v>人工智能→ 智能保险助手→ CII</v>
    <v>人工智能</v>
    <v/>
    <v/>
  </rv>
  <rv s="0">
    <v>0</v>
    <v>facerecognition</v>
    <v>1</v>
    <v>Generic</v>
    <v>facerecognition</v>
    <v>https://cloud.tencent.com/product/facerecognition</v>
    <v>facerecognition</v>
    <v>人脸识别</v>
    <v>精准实时稳定的人脸识别服务</v>
    <v>人脸识别</v>
    <v>人工智能→ 人脸识别→ FACERECOGNITION</v>
    <v>人工智能</v>
    <v/>
    <v/>
  </rv>
  <rv s="0">
    <v>0</v>
    <v>faceid</v>
    <v>1</v>
    <v>Generic</v>
    <v>faceid</v>
    <v>https://cloud.tencent.com/product/faceid</v>
    <v>faceid</v>
    <v>人脸识别</v>
    <v>秒级确认身份真实性，有效降低业务风险</v>
    <v>人脸核身</v>
    <v>人工智能→ 人脸核身→ FACEID</v>
    <v>人工智能</v>
    <v/>
    <v/>
  </rv>
  <rv s="0">
    <v>0</v>
    <v>frp</v>
    <v>1</v>
    <v>Generic</v>
    <v>frp</v>
    <v>https://cloud.tencent.com/product/frp</v>
    <v>frp</v>
    <v>人脸识别</v>
    <v>安全可靠、实时准确的刷脸支付</v>
    <v>人脸支付</v>
    <v>人工智能→ 人脸支付→ FRP</v>
    <v>人工智能</v>
    <v/>
    <v/>
  </rv>
  <rv s="0">
    <v>0</v>
    <v>atdf</v>
    <v>1</v>
    <v>Generic</v>
    <v>atdf</v>
    <v>https://cloud.tencent.com/product/atdf</v>
    <v>atdf</v>
    <v>人脸识别</v>
    <v>准确快速鉴别视频、图片中的假脸</v>
    <v>换脸甄别</v>
    <v>人工智能→ 换脸甄别→ ATDF</v>
    <v>人工智能</v>
    <v/>
    <v/>
  </rv>
  <rv s="0">
    <v>0</v>
    <v>bda</v>
    <v>1</v>
    <v>Generic</v>
    <v>bda</v>
    <v>https://cloud.tencent.com/product/bda</v>
    <v>bda</v>
    <v>人体识别</v>
    <v>精准、高效的人像分割、人体识别服务</v>
    <v>人体分析</v>
    <v>人工智能→ 人体分析→ BDA</v>
    <v>人工智能</v>
    <v/>
    <v/>
  </rv>
  <rv s="0">
    <v>0</v>
    <v>tiia</v>
    <v>1</v>
    <v>Generic</v>
    <v>tiia</v>
    <v>https://cloud.tencent.com/product/tiia</v>
    <v>tiia</v>
    <v>图像识别</v>
    <v>综合性的图像理解和分析服务</v>
    <v>图像分析</v>
    <v>人工智能→ 图像分析→ TIIA</v>
    <v>人工智能</v>
    <v/>
    <v/>
  </rv>
  <rv s="0">
    <v>0</v>
    <v>iir</v>
    <v>1</v>
    <v>Generic</v>
    <v>iir</v>
    <v>https://cloud.tencent.com/product/iir</v>
    <v>iir</v>
    <v>图像识别</v>
    <v>快速实现高质量拍照购物、内容导购</v>
    <v>智能识图</v>
    <v>人工智能→ 智能识图→ IIR</v>
    <v>人工智能</v>
    <v/>
    <v/>
  </rv>
  <rv s="0">
    <v>0</v>
    <v>generalocr</v>
    <v>1</v>
    <v>Generic</v>
    <v>generalocr</v>
    <v>https://cloud.tencent.com/product/generalocr</v>
    <v>generalocr</v>
    <v>文字识别</v>
    <v>多场景整图文字的高精度检测和识别服务</v>
    <v>通用文字识别</v>
    <v>人工智能→ 通用文字识别→ GENERALOCR</v>
    <v>人工智能</v>
    <v/>
    <v/>
  </rv>
  <rv s="0">
    <v>0</v>
    <v>cardocr</v>
    <v>1</v>
    <v>Generic</v>
    <v>cardocr</v>
    <v>https://cloud.tencent.com/product/cardocr</v>
    <v>cardocr</v>
    <v>文字识别</v>
    <v>各类卡片证照的结构化识别服务</v>
    <v>卡证文字识别</v>
    <v>人工智能→ 卡证文字识别→ CARDOCR</v>
    <v>人工智能</v>
    <v/>
    <v/>
  </rv>
  <rv s="0">
    <v>0</v>
    <v>invoiceocr</v>
    <v>1</v>
    <v>Generic</v>
    <v>invoiceocr</v>
    <v>https://cloud.tencent.com/product/invoiceocr</v>
    <v>invoiceocr</v>
    <v>文字识别</v>
    <v>各类票据单据的结构化识别服务</v>
    <v>票据单据识别</v>
    <v>人工智能→ 票据单据识别→ INVOICEOCR</v>
    <v>人工智能</v>
    <v/>
    <v/>
  </rv>
  <rv s="0">
    <v>0</v>
    <v>vehicleocr</v>
    <v>1</v>
    <v>Generic</v>
    <v>vehicleocr</v>
    <v>https://cloud.tencent.com/product/vehicleocr</v>
    <v>vehicleocr</v>
    <v>文字识别</v>
    <v>机动车相关图片的结构化识别服务</v>
    <v>汽车相关识别</v>
    <v>人工智能→ 汽车相关识别→ VEHICLEOCR</v>
    <v>人工智能</v>
    <v/>
    <v/>
  </rv>
  <rv s="0">
    <v>0</v>
    <v>documentocr</v>
    <v>1</v>
    <v>Generic</v>
    <v>documentocr</v>
    <v>https://cloud.tencent.com/product/documentocr</v>
    <v>documentocr</v>
    <v>文字识别</v>
    <v>行业文档和表单表格的高精度识别服务</v>
    <v>行业文档识别</v>
    <v>人工智能→ 行业文档识别→ DOCUMENTOCR</v>
    <v>人工智能</v>
    <v/>
    <v/>
  </rv>
  <rv s="0">
    <v>0</v>
    <v>is</v>
    <v>1</v>
    <v>Generic</v>
    <v>is</v>
    <v>https://cloud.tencent.com/product/is</v>
    <v>is</v>
    <v>文字识别</v>
    <v>提供便捷快速的扫码 SDK 服务</v>
    <v>智能扫码</v>
    <v>人工智能→ 智能扫码→ IS</v>
    <v>人工智能</v>
    <v/>
    <v/>
  </rv>
  <rv s="0">
    <v>0</v>
    <v>blv</v>
    <v>1</v>
    <v>Generic</v>
    <v>blv</v>
    <v>https://cloud.tencent.com/product/blv</v>
    <v>blv</v>
    <v>文字识别</v>
    <v>营业执照的识别及信息准确性核验</v>
    <v>营业执照核验</v>
    <v>人工智能→ 营业执照核验→ BLV</v>
    <v>人工智能</v>
    <v/>
    <v/>
  </rv>
  <rv s="0">
    <v>0</v>
    <v>vtiv</v>
    <v>1</v>
    <v>Generic</v>
    <v>vtiv</v>
    <v>https://cloud.tencent.com/product/vtiv</v>
    <v>vtiv</v>
    <v>文字识别</v>
    <v>增值税发票识别及信息准确性核验服务</v>
    <v>增值税发票核验</v>
    <v>人工智能→ 增值税发票核验→ VTIV</v>
    <v>人工智能</v>
    <v/>
    <v/>
  </rv>
  <rv s="0">
    <v>0</v>
    <v>custom-ocr</v>
    <v>1</v>
    <v>Generic</v>
    <v>custom-ocr</v>
    <v>https://cloud.tencent.com/product/custom-ocr</v>
    <v>custom-ocr</v>
    <v>文字识别</v>
    <v>支持对卡证、票据的自定义模板和结构化识别</v>
    <v>自定义模板 OCR</v>
    <v>人工智能→ 自定义模板 OCR→ CUSTOM-OCR</v>
    <v>人工智能</v>
    <v/>
    <v/>
  </rv>
  <rv s="0">
    <v>0</v>
    <v>asr</v>
    <v>1</v>
    <v>Generic</v>
    <v>asr</v>
    <v>https://cloud.tencent.com/product/asr</v>
    <v>asr</v>
    <v>语音技术</v>
    <v>专业智能高效的语音处理服务</v>
    <v>语音识别</v>
    <v>人工智能→ 语音识别→ ASR</v>
    <v>人工智能</v>
    <v/>
    <v/>
  </rv>
  <rv s="0">
    <v>0</v>
    <v>tts</v>
    <v>1</v>
    <v>Generic</v>
    <v>tts</v>
    <v>https://cloud.tencent.com/product/tts</v>
    <v>tts</v>
    <v>语音技术</v>
    <v>拟真高效的文本转语音服务</v>
    <v>语音合成</v>
    <v>人工智能→ 语音合成→ TTS</v>
    <v>人工智能</v>
    <v/>
    <v/>
  </rv>
  <rv s="0">
    <v>0</v>
    <v>vpr</v>
    <v>1</v>
    <v>Generic</v>
    <v>vpr</v>
    <v>https://cloud.tencent.com/product/vpr</v>
    <v>vpr</v>
    <v>语音技术</v>
    <v>仅通过声音就可以识别说话人身份的服务</v>
    <v>声纹识别</v>
    <v>人工智能→ 声纹识别→ VPR</v>
    <v>人工智能</v>
    <v/>
    <v/>
  </rv>
  <rv s="0">
    <v>0</v>
    <v>ttsw</v>
    <v>1</v>
    <v>Generic</v>
    <v>ttsw</v>
    <v>https://cloud.tencent.com/product/ttsw</v>
    <v>ttsw</v>
    <v>语音技术</v>
    <v>运用先进技术，满足不同程度的定制 TTS 需求</v>
    <v>声音工坊</v>
    <v>人工智能→ 声音工坊→ TTSW</v>
    <v>人工智能</v>
    <v/>
    <v/>
  </rv>
  <rv s="0">
    <v>0</v>
    <v>ctts</v>
    <v>1</v>
    <v>Generic</v>
    <v>ctts</v>
    <v>https://cloud.tencent.com/product/ctts</v>
    <v>ctts</v>
    <v>语音技术</v>
    <v>AI 平台服务</v>
    <v>声音定制</v>
    <v>人工智能→ 声音定制→ CTTS</v>
    <v>人工智能</v>
    <v/>
    <v/>
  </rv>
  <rv s="0">
    <v>0</v>
    <v>xiaowei</v>
    <v>1</v>
    <v>Generic</v>
    <v>xiaowei</v>
    <v>https://cloud.tencent.com/product/xiaowei</v>
    <v>xiaowei</v>
    <v>智能机器人</v>
    <v>助力智能硬件，打造语音和视觉能力</v>
    <v>腾讯云小微</v>
    <v>人工智能→ 腾讯云小微→ XIAOWEI</v>
    <v>人工智能</v>
    <v/>
    <v/>
  </rv>
  <rv s="0">
    <v>0</v>
    <v>ihava</v>
    <v>1</v>
    <v>Generic</v>
    <v>ihava</v>
    <v>https://cloud.tencent.com/product/ihava</v>
    <v>ihava</v>
    <v>智能机器人</v>
    <v>全链路 AI 能力，带来智能语音交互体验</v>
    <v>智能硬件 AI 语音助手</v>
    <v>人工智能→ 智能硬件 AI 语音助手→ IHAVA</v>
    <v>人工智能</v>
    <v/>
    <v/>
  </rv>
  <rv s="0">
    <v>0</v>
    <v>icr</v>
    <v>1</v>
    <v>Generic</v>
    <v>icr</v>
    <v>https://cloud.tencent.com/product/icr</v>
    <v>icr</v>
    <v>智能机器人</v>
    <v>快速低成本接入，助力企业降本增效</v>
    <v>对话机器人</v>
    <v>人工智能→ 对话机器人→ ICR</v>
    <v>人工智能</v>
    <v/>
    <v/>
  </rv>
  <rv s="0">
    <v>0</v>
    <v>tsi</v>
    <v>1</v>
    <v>Generic</v>
    <v>tsi</v>
    <v>https://cloud.tencent.com/product/tsi</v>
    <v>tsi</v>
    <v>智能机器人</v>
    <v>中英文转写、互译，会议记录成稿服务</v>
    <v>腾讯同传系统</v>
    <v>人工智能→ 腾讯同传系统→ TSI</v>
    <v>人工智能</v>
    <v/>
    <v/>
  </rv>
  <rv s="0">
    <v>0</v>
    <v>nlp</v>
    <v>1</v>
    <v>Generic</v>
    <v>nlp</v>
    <v>https://cloud.tencent.com/product/nlp</v>
    <v>nlp</v>
    <v>自然语言处理</v>
    <v>全面综合、开箱即用的 NLP 能力</v>
    <v>自然语言处理</v>
    <v>人工智能→ 自然语言处理→ NLP</v>
    <v>人工智能</v>
    <v/>
    <v/>
  </rv>
  <rv s="0">
    <v>0</v>
    <v>tmt</v>
    <v>1</v>
    <v>Generic</v>
    <v>tmt</v>
    <v>https://cloud.tencent.com/product/tmt</v>
    <v>tmt</v>
    <v>自然语言处理</v>
    <v>支持十余种语言的高效准确翻译服务</v>
    <v>机器翻译</v>
    <v>人工智能→ 机器翻译→ TMT</v>
    <v>人工智能</v>
    <v/>
    <v/>
  </rv>
  <rv s="0">
    <v>0</v>
    <v>tkg</v>
    <v>1</v>
    <v>Generic</v>
    <v>tkg</v>
    <v>https://cloud.tencent.com/product/tkg</v>
    <v>tkg</v>
    <v>自然语言处理</v>
    <v>图数据库和图计算引擎的一站式智能平台</v>
    <v>腾讯知识图谱</v>
    <v>人工智能→ 腾讯知识图谱→ TKG</v>
    <v>人工智能</v>
    <v/>
    <v/>
  </rv>
  <rv s="0">
    <v>0</v>
    <v>tcex</v>
    <v>1</v>
    <v>Generic</v>
    <v>tcex</v>
    <v>https://cloud.tencent.com/product/tcex</v>
    <v>tcex</v>
    <v>自然语言处理</v>
    <v>训练专属模型，获得准确的解析结果</v>
    <v>腾讯云释义</v>
    <v>人工智能→ 腾讯云释义→ TCEX</v>
    <v>人工智能</v>
    <v/>
    <v/>
  </rv>
  <rv s="0">
    <v>0</v>
    <v>trtc</v>
    <v>1</v>
    <v>Generic</v>
    <v>trtc</v>
    <v>https://cloud.tencent.com/product/trtc</v>
    <v>trtc</v>
    <v>视频服务</v>
    <v>低延时互动直播及高品质音视频通话服务</v>
    <v>实时音视频</v>
    <v>视频服务→ 实时音视频→ TRTC</v>
    <v>视频服务</v>
    <v/>
    <v/>
  </rv>
  <rv s="0">
    <v>0</v>
    <v>vod</v>
    <v>1</v>
    <v>Generic</v>
    <v>vod</v>
    <v>https://cloud.tencent.com/product/vod</v>
    <v>vod</v>
    <v>视频服务</v>
    <v>一站式媒体转码分发平台</v>
    <v>云点播</v>
    <v>视频服务→ 云点播→ VOD</v>
    <v>视频服务</v>
    <v/>
    <v>常用</v>
  </rv>
  <rv s="0">
    <v>0</v>
    <v>mps</v>
    <v>1</v>
    <v>Generic</v>
    <v>mps</v>
    <v>https://cloud.tencent.com/product/mps</v>
    <v>mps</v>
    <v>视频服务</v>
    <v>智能、全面的云端转码和音视频处理服务</v>
    <v>视频处理</v>
    <v>视频服务→ 视频处理→ MPS</v>
    <v>视频服务</v>
    <v/>
    <v/>
  </rv>
  <rv s="0">
    <v>0</v>
    <v>css</v>
    <v>1</v>
    <v>Generic</v>
    <v>css</v>
    <v>https://cloud.tencent.com/product/css</v>
    <v>css</v>
    <v>视频服务</v>
    <v>极速、稳定、专业的云端直播处理服务</v>
    <v>云直播</v>
    <v>视频服务→ 云直播→ CSS</v>
    <v>视频服务</v>
    <v/>
    <v>常用</v>
  </rv>
  <rv s="0">
    <v>0</v>
    <v>vcube</v>
    <v>1</v>
    <v>Generic</v>
    <v>vcube</v>
    <v>https://cloud.tencent.com/product/vcube</v>
    <v>vcube</v>
    <v>视频服务</v>
    <v>音视频通讯终端产品，多平台高稳定服务</v>
    <v>音视频终端引擎</v>
    <v>视频服务→ 音视频终端引擎→ VCUBE</v>
    <v>视频服务</v>
    <v/>
    <v/>
  </rv>
  <rv s="0">
    <v>0</v>
    <v>cve</v>
    <v>1</v>
    <v>Generic</v>
    <v>cve</v>
    <v>https://cloud.tencent.com/product/cve</v>
    <v>cve</v>
    <v>视频服务</v>
    <v>高效、智能的在线视频剪辑工具</v>
    <v>腾讯云剪</v>
    <v>视频服务→ 腾讯云剪→ CVE</v>
    <v>视频服务</v>
    <v/>
    <v/>
  </rv>
  <rv s="0">
    <v>0</v>
    <v>tsc</v>
    <v>1</v>
    <v>Generic</v>
    <v>tsc</v>
    <v>https://cloud.tencent.com/product/tsc</v>
    <v>tsc</v>
    <v>视频智能</v>
    <v>同等画质可省30%带宽以上的流媒体服务</v>
    <v>极速高清</v>
    <v>视频服务→ 极速高清→ TSC</v>
    <v>视频服务</v>
    <v/>
    <v/>
  </rv>
  <rv s="0">
    <v>0</v>
    <v>ii</v>
    <v>1</v>
    <v>Generic</v>
    <v>ii</v>
    <v>https://cloud.tencent.com/product/ii</v>
    <v>ii</v>
    <v>视频智能</v>
    <v>提供全面的音视频内容结构化分析能力</v>
    <v>智能识别</v>
    <v>视频服务→ 智能识别→ II</v>
    <v>视频服务</v>
    <v/>
    <v/>
  </rv>
  <rv s="0">
    <v>0</v>
    <v>ia</v>
    <v>1</v>
    <v>Generic</v>
    <v>ia</v>
    <v>https://cloud.tencent.com/product/ia</v>
    <v>ia</v>
    <v>视频智能</v>
    <v>综合性的视频理解和分析服务</v>
    <v>智能审核</v>
    <v>视频服务→ 智能审核→ IA</v>
    <v>视频服务</v>
    <v/>
    <v/>
  </rv>
  <rv s="0">
    <v>0</v>
    <v>ie</v>
    <v>1</v>
    <v>Generic</v>
    <v>ie</v>
    <v>https://cloud.tencent.com/product/ie</v>
    <v>ie</v>
    <v>视频智能</v>
    <v>高效可信赖的视频智能编辑服务</v>
    <v>智能编辑</v>
    <v>视频服务→ 智能编辑→ IE</v>
    <v>视频服务</v>
    <v/>
    <v/>
  </rv>
  <rv s="0">
    <v>0</v>
    <v>gs</v>
    <v>1</v>
    <v>Generic</v>
    <v>gs</v>
    <v>https://cloud.tencent.com/product/gs</v>
    <v>gs</v>
    <v>云渲染</v>
    <v>一站式端游 + 手游云游戏平台</v>
    <v>云游戏</v>
    <v>视频服务→ 云游戏→ GS</v>
    <v>视频服务</v>
    <v/>
    <v/>
  </rv>
  <rv s="0">
    <v>0</v>
    <v>cvd</v>
    <v>1</v>
    <v>Generic</v>
    <v>cvd</v>
    <v>https://cloud.tencent.com/product/cvd</v>
    <v>cvd</v>
    <v>云渲染</v>
    <v>安全、稳定、灵活的云上虚拟桌面服务</v>
    <v>云桌面</v>
    <v>视频服务→ 云桌面→ CVD</v>
    <v>视频服务</v>
    <v/>
    <v/>
  </rv>
  <rv s="0">
    <v>0</v>
    <v>iottid</v>
    <v>1</v>
    <v>Generic</v>
    <v>iottid</v>
    <v>https://cloud.tencent.com/product/iottid</v>
    <v>iottid</v>
    <v>物联安全服务</v>
    <v>安全可靠的物联网设备身份认证服务</v>
    <v>物联网设备身份认证</v>
    <v>物联网→ 物联网设备身份认证→ IOTTID</v>
    <v>物联网</v>
    <v/>
    <v/>
  </rv>
  <rv s="0">
    <v>0</v>
    <v>iotexplorer</v>
    <v>1</v>
    <v>Generic</v>
    <v>iotexplorer</v>
    <v>https://cloud.tencent.com/product/iotexplorer</v>
    <v>iotexplorer</v>
    <v>物联平台服务</v>
    <v>高效便捷的物联网开发服务</v>
    <v>物联网开发平台</v>
    <v>物联网→ 物联网开发平台→ IOTEXPLORER</v>
    <v>物联网</v>
    <v/>
    <v/>
  </rv>
  <rv s="0">
    <v>0</v>
    <v>iotenable</v>
    <v>1</v>
    <v>Generic</v>
    <v>iotenable</v>
    <v>https://cloud.tencent.com/product/iotenable</v>
    <v>iotenable</v>
    <v>物联平台服务</v>
    <v>物联网 SaaS 托管与腾讯能力集成</v>
    <v>物联使能</v>
    <v>物联网→ 物联使能→ IOTENABLE</v>
    <v>物联网</v>
    <v/>
    <v/>
  </rv>
  <rv s="0">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0">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0">
    <v>0</v>
    <v>iothub</v>
    <v>1</v>
    <v>Generic</v>
    <v>iothub</v>
    <v>https://cloud.tencent.com/product/iothub</v>
    <v>iothub</v>
    <v>物联设备服务</v>
    <v>帮助开发者快速搭建物联网应用平台</v>
    <v>物联网通信</v>
    <v>物联网→ 物联网通信→ IOTHUB</v>
    <v>物联网</v>
    <v/>
    <v/>
  </rv>
  <rv s="0">
    <v>0</v>
    <v>tos-tiny</v>
    <v>1</v>
    <v>Generic</v>
    <v>tos-tiny</v>
    <v>https://cloud.tencent.com/product/tos-tiny</v>
    <v>tos-tiny</v>
    <v>物联设备服务</v>
    <v>简洁、高效的物联网操作系统</v>
    <v>腾讯物联网终端操作系统</v>
    <v>物联网→ 腾讯物联网终端操作系统→ TOS-TINY</v>
    <v>物联网</v>
    <v/>
    <v/>
  </rv>
  <rv s="0">
    <v>0</v>
    <v>iotlink</v>
    <v>1</v>
    <v>Generic</v>
    <v>iotlink</v>
    <v>https://cloud.tencent.com/product/iotlink</v>
    <v>iotlink</v>
    <v>物联网络管理服务</v>
    <v>连接智能设备，全面管理套件</v>
    <v>物联卡</v>
    <v>物联网→ 物联卡→ IOTLINK</v>
    <v>物联网</v>
    <v/>
    <v/>
  </rv>
  <rv s="0">
    <v>0</v>
    <v>lpwa</v>
    <v>1</v>
    <v>Generic</v>
    <v>lpwa</v>
    <v>https://cloud.tencent.com/product/lpwa</v>
    <v>lpwa</v>
    <v>物联网络管理服务</v>
    <v>大容量、广覆盖的物联通讯接入服务</v>
    <v>LPWA 物联网络</v>
    <v>物联网→ LPWA 物联网络→ LPWA</v>
    <v>物联网</v>
    <v/>
    <v/>
  </rv>
  <rv s="0">
    <v>0</v>
    <v>weiling</v>
    <v>1</v>
    <v>Generic</v>
    <v>weiling</v>
    <v>https://cloud.tencent.com/product/weiling</v>
    <v>weiling</v>
    <v>建筑服务</v>
    <v>智慧建筑场景的物联网类操作系统</v>
    <v>腾讯智慧建筑管理平台</v>
    <v>行业应用→ 腾讯智慧建筑管理平台→ WEILING</v>
    <v>行业应用</v>
    <v/>
    <v/>
  </rv>
  <rv s="0">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0">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0">
    <v>0</v>
    <v>ymt</v>
    <v>1</v>
    <v>Generic</v>
    <v>ymt</v>
    <v>https://cloud.tencent.com/product/ymt</v>
    <v>ymt</v>
    <v>建筑服务</v>
    <v>基于身份识别的智慧物业解决方案</v>
    <v>腾讯一码通</v>
    <v>行业应用→ 腾讯一码通→ YMT</v>
    <v>行业应用</v>
    <v/>
    <v/>
  </rv>
  <rv s="0">
    <v>0</v>
    <v>tiv</v>
    <v>1</v>
    <v>Generic</v>
    <v>tiv</v>
    <v>https://cloud.tencent.com/product/tiv</v>
    <v>tiv</v>
    <v>建筑服务</v>
    <v>精准挖掘海量视频价值</v>
    <v>腾讯智慧视觉分析系统</v>
    <v>行业应用→ 腾讯智慧视觉分析系统→ TIV</v>
    <v>行业应用</v>
    <v/>
    <v/>
  </rv>
  <rv s="0">
    <v>0</v>
    <v>hcm</v>
    <v>1</v>
    <v>Generic</v>
    <v>hcm</v>
    <v>https://cloud.tencent.com/product/hcm</v>
    <v>hcm</v>
    <v>教育服务</v>
    <v>拍照改作业，3秒搞定</v>
    <v>数学作业批改</v>
    <v>行业应用→ 数学作业批改→ HCM</v>
    <v>行业应用</v>
    <v/>
    <v/>
  </rv>
  <rv s="0">
    <v>0</v>
    <v>ecc</v>
    <v>1</v>
    <v>Generic</v>
    <v>ecc</v>
    <v>https://cloud.tencent.com/product/ecc</v>
    <v>ecc</v>
    <v>教育服务</v>
    <v>一键拍照，轻松批改英语作文</v>
    <v>英文作文批改</v>
    <v>行业应用→ 英文作文批改→ ECC</v>
    <v>行业应用</v>
    <v/>
    <v/>
  </rv>
  <rv s="0">
    <v>0</v>
    <v>tlab</v>
    <v>1</v>
    <v>Generic</v>
    <v>tlab</v>
    <v>https://cloud.tencent.com/product/tlab</v>
    <v>tlab</v>
    <v>教育服务</v>
    <v>一站式的“教、学、练、训”在线平台</v>
    <v>腾学汇</v>
    <v>行业应用→ 腾学汇→ TLAB</v>
    <v>行业应用</v>
    <v/>
    <v/>
  </rv>
  <rv s="0">
    <v>0</v>
    <v>tiw</v>
    <v>1</v>
    <v>Generic</v>
    <v>tiw</v>
    <v>https://cloud.tencent.com/product/tiw</v>
    <v>tiw</v>
    <v>教育服务</v>
    <v>实时流畅、功能全面在线互动白板服务</v>
    <v>互动白板</v>
    <v>行业应用→ 互动白板→ TIW</v>
    <v>行业应用</v>
    <v/>
    <v/>
  </rv>
  <rv s="0">
    <v>0</v>
    <v>aics</v>
    <v>1</v>
    <v>Generic</v>
    <v>aics</v>
    <v>https://cloud.tencent.com/product/aics</v>
    <v>aics</v>
    <v>教育服务</v>
    <v>为双师课堂提供基于 AI 的智能互动能力</v>
    <v>AI 互动课开发套件</v>
    <v>行业应用→ AI 互动课开发套件→ AICS</v>
    <v>行业应用</v>
    <v/>
    <v/>
  </rv>
  <rv s="0">
    <v>0</v>
    <v>eoe</v>
    <v>1</v>
    <v>Generic</v>
    <v>eoe</v>
    <v>https://cloud.tencent.com/product/eoe</v>
    <v>eoe</v>
    <v>教育服务</v>
    <v>院校招生一体化平台</v>
    <v>招生通</v>
    <v>行业应用→ 招生通→ EOE</v>
    <v>行业应用</v>
    <v/>
    <v/>
  </rv>
  <rv s="0">
    <v>0</v>
    <v>xcert</v>
    <v>1</v>
    <v>Generic</v>
    <v>xcert</v>
    <v>https://cloud.tencent.com/product/xcert</v>
    <v>xcert</v>
    <v>教育服务</v>
    <v>1+X职业技能等级证书的考核服务</v>
    <v>1+X 认证</v>
    <v>行业应用→ 1+X 认证→ XCERT</v>
    <v>行业应用</v>
    <v/>
    <v/>
  </rv>
  <rv s="0">
    <v>0</v>
    <v>ptl</v>
    <v>1</v>
    <v>Generic</v>
    <v>ptl</v>
    <v>https://cloud.tencent.com/product/ptl</v>
    <v>ptl</v>
    <v>教育服务</v>
    <v>一分钟搭建企业专属直播间</v>
    <v>私域直播</v>
    <v>行业应用→ 私域直播→ PTL</v>
    <v>行业应用</v>
    <v/>
    <v/>
  </rv>
  <rv s="0">
    <v>0</v>
    <v>ocl</v>
    <v>1</v>
    <v>Generic</v>
    <v>ocl</v>
    <v>https://cloud.tencent.com/product/ocl</v>
    <v>ocl</v>
    <v>教育服务</v>
    <v>教育培训OMO课堂转型工具</v>
    <v>云课堂</v>
    <v>行业应用→ 云课堂→ OCL</v>
    <v>行业应用</v>
    <v/>
    <v/>
  </rv>
  <rv s="0">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0">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0">
    <v>0</v>
    <v>cpdp</v>
    <v>1</v>
    <v>Generic</v>
    <v>cpdp</v>
    <v>https://cloud.tencent.com/product/cpdp</v>
    <v>cpdp</v>
    <v>金融服务</v>
    <v>连接企业与银行的收单分账服务</v>
    <v>企业收付平台</v>
    <v>行业应用→ 企业收付平台→ CPDP</v>
    <v>行业应用</v>
    <v/>
    <v/>
  </rv>
  <rv s="0">
    <v>0</v>
    <v>cpay</v>
    <v>1</v>
    <v>Generic</v>
    <v>cpay</v>
    <v>https://cloud.tencent.com/product/cpay</v>
    <v>cpay</v>
    <v>金融服务</v>
    <v>轻量化、可扩展的聚合支付产品</v>
    <v>云支付</v>
    <v>行业应用→ 云支付→ CPAY</v>
    <v>行业应用</v>
    <v/>
    <v/>
  </rv>
  <rv s="0">
    <v>0</v>
    <v>solar</v>
    <v>1</v>
    <v>Generic</v>
    <v>solar</v>
    <v>https://cloud.tencent.com/product/solar</v>
    <v>solar</v>
    <v>金融服务</v>
    <v>针对金融行业的一站式运营管控平台</v>
    <v>金融资源聚合平台</v>
    <v>行业应用→ 金融资源聚合平台→ SOLAR</v>
    <v>行业应用</v>
    <v/>
    <v/>
  </rv>
  <rv s="0">
    <v>0</v>
    <v>tmf</v>
    <v>1</v>
    <v>Generic</v>
    <v>tmf</v>
    <v>https://cloud.tencent.com/product/tmf</v>
    <v>tmf</v>
    <v>金融服务</v>
    <v>一站式移动金融开发平台</v>
    <v>移动金融开发平台</v>
    <v>行业应用→ 移动金融开发平台→ TMF</v>
    <v>行业应用</v>
    <v/>
    <v/>
  </rv>
  <rv s="0">
    <v>0</v>
    <v>fpcrdtp</v>
    <v>1</v>
    <v>Generic</v>
    <v>fpcrdtp</v>
    <v>https://cloud.tencent.com/product/fpcrdtp</v>
    <v>fpcrdtp</v>
    <v>金融服务</v>
    <v>金融专有云产品的金融公有云环境版本</v>
    <v>金融专有云开发测试平台</v>
    <v>行业应用→ 金融专有云开发测试平台→ FPCRDTP</v>
    <v>行业应用</v>
    <v/>
    <v/>
  </rv>
  <rv s="0">
    <v>0</v>
    <v>tscf</v>
    <v>1</v>
    <v>Generic</v>
    <v>tscf</v>
    <v>https://cloud.tencent.com/product/tscf</v>
    <v>tscf</v>
    <v>金融服务</v>
    <v>解决中小企业融资难、融资贵的问题</v>
    <v>供应链金融</v>
    <v>行业应用→ 供应链金融→ TSCF</v>
    <v>行业应用</v>
    <v/>
    <v/>
  </rv>
  <rv s="0">
    <v>0</v>
    <v>tefp</v>
    <v>1</v>
    <v>Generic</v>
    <v>tefp</v>
    <v>https://cloud.tencent.com/product/tefp</v>
    <v>tefp</v>
    <v>金融服务</v>
    <v>中小企业融资信息服务平台</v>
    <v>企业金融服务平台</v>
    <v>行业应用→ 企业金融服务平台→ TEFP</v>
    <v>行业应用</v>
    <v/>
    <v/>
  </rv>
  <rv s="0">
    <v>0</v>
    <v>energy-studio</v>
    <v>1</v>
    <v>Generic</v>
    <v>energy-studio</v>
    <v>https://cloud.tencent.com/product/energy-studio</v>
    <v>energy-studio</v>
    <v>能源服务</v>
    <v> 积木式组装您的综合能源平台</v>
    <v>腾讯云综能工场</v>
    <v>行业应用→ 腾讯云综能工场→ ENERGY-STUDIO</v>
    <v>行业应用</v>
    <v/>
    <v/>
  </rv>
  <rv s="0">
    <v>0</v>
    <v>tan</v>
    <v>1</v>
    <v>Generic</v>
    <v>tan</v>
    <v>https://cloud.tencent.com/product/tan</v>
    <v>tan</v>
    <v>能源服务</v>
    <v>精准、灵活的拖拽式碳排放自动计算工具</v>
    <v>碳引擎</v>
    <v>行业应用→ 碳引擎→ TAN</v>
    <v>行业应用</v>
    <v/>
    <v/>
  </rv>
  <rv s="0">
    <v>0</v>
    <v>cloudsim</v>
    <v>1</v>
    <v>Generic</v>
    <v>cloudsim</v>
    <v>https://cloud.tencent.com/product/cloudsim</v>
    <v>cloudsim</v>
    <v>能源服务</v>
    <v>多块好省的仿真高性能计算服务</v>
    <v>仿真云</v>
    <v>行业应用→ 仿真云→ CLOUDSIM</v>
    <v>行业应用</v>
    <v/>
    <v/>
  </rv>
  <rv s="0">
    <v>0</v>
    <v>chs</v>
    <v>1</v>
    <v>Generic</v>
    <v>chs</v>
    <v>https://cloud.tencent.com/product/chs</v>
    <v>chs</v>
    <v>汽车服务</v>
    <v>行业前沿的网约车全景配套系统</v>
    <v>网约车系统</v>
    <v>行业应用→ 网约车系统→ CHS</v>
    <v>行业应用</v>
    <v/>
    <v/>
  </rv>
  <rv s="0">
    <v>0</v>
    <v>bmss</v>
    <v>1</v>
    <v>Generic</v>
    <v>bmss</v>
    <v>https://cloud.tencent.com/product/bmss</v>
    <v>bmss</v>
    <v>汽车服务</v>
    <v>专业的对公用车服务系统</v>
    <v>企业出行服务系统</v>
    <v>行业应用→ 企业出行服务系统→ BMSS</v>
    <v>行业应用</v>
    <v/>
    <v/>
  </rv>
  <rv s="0">
    <v>0</v>
    <v>apcas</v>
    <v>1</v>
    <v>Generic</v>
    <v>apcas</v>
    <v>https://cloud.tencent.com/product/apcas</v>
    <v>apcas</v>
    <v>汽车服务</v>
    <v>人群洞察与潜客预判，助力车企营销</v>
    <v>汽车精准获客服务</v>
    <v>行业应用→ 汽车精准获客服务→ APCAS</v>
    <v>行业应用</v>
    <v/>
    <v/>
  </rv>
  <rv s="0">
    <v>0</v>
    <v>crsys</v>
    <v>1</v>
    <v>Generic</v>
    <v>crsys</v>
    <v>https://cloud.tencent.com/product/crsys</v>
    <v>crsys</v>
    <v>汽车服务</v>
    <v>私有、安全的汽车租赁系统</v>
    <v>汽车租赁系统</v>
    <v>行业应用→ 汽车租赁系统→ CRSYS</v>
    <v>行业应用</v>
    <v/>
    <v/>
  </rv>
  <rv s="0">
    <v>0</v>
    <v>evmp</v>
    <v>1</v>
    <v>Generic</v>
    <v>evmp</v>
    <v>https://cloud.tencent.com/product/evmp</v>
    <v>evmp</v>
    <v>汽车服务</v>
    <v>安全高效的新能源车辆实时监控服务</v>
    <v>新能源监控与转发平台</v>
    <v>行业应用→ 新能源监控与转发平台→ EVMP</v>
    <v>行业应用</v>
    <v/>
    <v/>
  </rv>
  <rv s="0">
    <v>0</v>
    <v>ccsys</v>
    <v>1</v>
    <v>Generic</v>
    <v>ccsys</v>
    <v>https://cloud.tencent.com/product/ccsys</v>
    <v>ccsys</v>
    <v>汽车服务</v>
    <v>面向包车行业，提供端到系统的包车业务</v>
    <v>包车系统</v>
    <v>行业应用→ 包车系统→ CCSYS</v>
    <v>行业应用</v>
    <v/>
    <v/>
  </rv>
  <rv s="0">
    <v>0</v>
    <v>wav</v>
    <v>1</v>
    <v>Generic</v>
    <v>wav</v>
    <v>https://cloud.tencent.com/product/wav</v>
    <v>wav</v>
    <v>汽车服务</v>
    <v>基于企业微信的汽车行业私域流量运营平台</v>
    <v>企业微信汽车行业版</v>
    <v>行业应用→ 企业微信汽车行业版→ WAV</v>
    <v>行业应用</v>
    <v/>
    <v/>
  </rv>
  <rv s="0">
    <v>0</v>
    <v>hrs</v>
    <v>1</v>
    <v>Generic</v>
    <v>hrs</v>
    <v>https://cloud.tencent.com/product/hrs</v>
    <v>hrs</v>
    <v>汽车服务</v>
    <v>助力企业快速构建顺风车系统</v>
    <v>顺风车系统</v>
    <v>行业应用→ 顺风车系统→ HRS</v>
    <v>行业应用</v>
    <v/>
    <v/>
  </rv>
  <rv s="0">
    <v>0</v>
    <v>vicpk</v>
    <v>1</v>
    <v>Generic</v>
    <v>vicpk</v>
    <v>https://cloud.tencent.com/product/vicpk</v>
    <v>vicpk</v>
    <v>汽车服务</v>
    <v>稳定安全、可灵活接入的智能网联产品套件</v>
    <v>汽车智能网联产品套件</v>
    <v>行业应用→ 汽车智能网联产品套件→ VICPK</v>
    <v>行业应用</v>
    <v/>
    <v/>
  </rv>
  <rv s="0">
    <v>0</v>
    <v>dmam</v>
    <v>1</v>
    <v>Generic</v>
    <v>dmam</v>
    <v>https://cloud.tencent.com/product/dmam</v>
    <v>dmam</v>
    <v>文旅服务</v>
    <v>720°实景漫游、虚拟漫游、文物三维互动</v>
    <v>数字文博采集与建模</v>
    <v>行业应用→ 数字文博采集与建模→ DMAM</v>
    <v>行业应用</v>
    <v/>
    <v/>
  </rv>
  <rv s="0">
    <v>0</v>
    <v>dmp</v>
    <v>1</v>
    <v>Generic</v>
    <v>dmp</v>
    <v>https://cloud.tencent.com/product/dmp</v>
    <v>dmp</v>
    <v>文旅服务</v>
    <v>会前会中会后全周期云峰会解决方案</v>
    <v>数字峰会平台</v>
    <v>行业应用→ 数字峰会平台→ DMP</v>
    <v>行业应用</v>
    <v/>
    <v/>
  </rv>
  <rv s="0">
    <v>0</v>
    <v>ig</v>
    <v>1</v>
    <v>Generic</v>
    <v>ig</v>
    <v>https://cloud.tencent.com/product/ig</v>
    <v>ig</v>
    <v>医疗服务</v>
    <v>分诊导诊、医务咨询等智能导医服务</v>
    <v>智能导诊</v>
    <v>行业应用→ 智能导诊→ IG</v>
    <v>行业应用</v>
    <v/>
    <v/>
  </rv>
  <rv s="0">
    <v>0</v>
    <v>ama</v>
    <v>1</v>
    <v>Generic</v>
    <v>ama</v>
    <v>https://cloud.tencent.com/product/ama</v>
    <v>ama</v>
    <v>医疗服务</v>
    <v>患者就医的移动门诊咨询台</v>
    <v>AI 就医助手</v>
    <v>行业应用→ AI 就医助手→ AMA</v>
    <v>行业应用</v>
    <v/>
    <v/>
  </rv>
  <rv s="0">
    <v>0</v>
    <v>aca</v>
    <v>1</v>
    <v>Generic</v>
    <v>aca</v>
    <v>https://cloud.tencent.com/product/aca</v>
    <v>aca</v>
    <v>医疗服务</v>
    <v>智能临床助手，提升医疗效率</v>
    <v>AI 临床助手</v>
    <v>行业应用→ AI 临床助手→ ACA</v>
    <v>行业应用</v>
    <v/>
    <v/>
  </rv>
  <rv s="0">
    <v>0</v>
    <v>ipc</v>
    <v>1</v>
    <v>Generic</v>
    <v>ipc</v>
    <v>https://cloud.tencent.com/product/ipc</v>
    <v>ipc</v>
    <v>医疗服务</v>
    <v>智能模拟医生问诊，提前收集患者病情</v>
    <v>智能预问诊</v>
    <v>行业应用→ 智能预问诊→ IPC</v>
    <v>行业应用</v>
    <v/>
    <v/>
  </rv>
  <rv s="0">
    <v>0</v>
    <v>mrs</v>
    <v>1</v>
    <v>Generic</v>
    <v>mrs</v>
    <v>https://cloud.tencent.com/product/mrs</v>
    <v>mrs</v>
    <v>医疗服务</v>
    <v>高效专业的结构化提取服务</v>
    <v>医疗报告结构化</v>
    <v>行业应用→ 医疗报告结构化→ MRS</v>
    <v>行业应用</v>
    <v/>
    <v/>
  </rv>
  <rv s="0">
    <v>0</v>
    <v>aipa</v>
    <v>1</v>
    <v>Generic</v>
    <v>aipa</v>
    <v>https://cloud.tencent.com/product/aipa</v>
    <v>aipa</v>
    <v>医疗服务</v>
    <v>智能、精准的医患匹配服务</v>
    <v>精准预约</v>
    <v>行业应用→ 精准预约→ AIPA</v>
    <v>行业应用</v>
    <v/>
    <v/>
  </rv>
  <rv s="0">
    <v>0</v>
    <v>qapm</v>
    <v>1</v>
    <v>Generic</v>
    <v>qapm</v>
    <v>https://cloud.tencent.com/product/qapm</v>
    <v>qapm</v>
    <v>移动服务</v>
    <v>App 性能测试与监控</v>
    <v>腾讯客户端性能分析</v>
    <v>行业应用→ 腾讯客户端性能分析→ QAPM</v>
    <v>行业应用</v>
    <v>内测</v>
    <v>关注</v>
  </rv>
  <rv s="0">
    <v>0</v>
    <v>ame</v>
    <v>1</v>
    <v>Generic</v>
    <v>ame</v>
    <v>https://cloud.tencent.com/product/ame</v>
    <v>ame</v>
    <v>移动服务</v>
    <v>快速、稳定、智能的正版曲库服务</v>
    <v>正版曲库直通车</v>
    <v>行业应用→ 正版曲库直通车→ AME</v>
    <v>行业应用</v>
    <v/>
    <v/>
  </rv>
  <rv s="0">
    <v>0</v>
    <v>ape</v>
    <v>1</v>
    <v>Generic</v>
    <v>ape</v>
    <v>https://cloud.tencent.com/product/ape</v>
    <v>ape</v>
    <v>移动服务</v>
    <v>海量，快速，正版图片素材服务</v>
    <v>正版图库直通车</v>
    <v>行业应用→ 正版图库直通车→ APE</v>
    <v>行业应用</v>
    <v/>
    <v/>
  </rv>
  <rv s="0">
    <v>0</v>
    <v>mgobe</v>
    <v>1</v>
    <v>Generic</v>
    <v>mgobe</v>
    <v>https://cloud.tencent.com/product/mgobe</v>
    <v>mgobe</v>
    <v>游戏服务</v>
    <v>实时、弹性扩容，高性能联机对战服务</v>
    <v>游戏联机对战引擎</v>
    <v>行业应用→ 游戏联机对战引擎→ MGOBE</v>
    <v>行业应用</v>
    <v/>
    <v/>
  </rv>
  <rv s="0">
    <v>0</v>
    <v>gme</v>
    <v>1</v>
    <v>Generic</v>
    <v>gme</v>
    <v>https://cloud.tencent.com/product/gme</v>
    <v>gme</v>
    <v>游戏服务</v>
    <v>QQ 底层技术开放，玩转游戏音视频</v>
    <v>游戏多媒体引擎</v>
    <v>行业应用→ 游戏多媒体引擎→ GME</v>
    <v>行业应用</v>
    <v/>
    <v/>
  </rv>
  <rv s="0">
    <v>0</v>
    <v>gse</v>
    <v>1</v>
    <v>Generic</v>
    <v>gse</v>
    <v>https://cloud.tencent.com/product/gse</v>
    <v>gse</v>
    <v>游戏服务</v>
    <v>跨平台专用游戏服务器托管服务</v>
    <v>游戏服务器伸缩</v>
    <v>行业应用→ 游戏服务器伸缩→ GSE</v>
    <v>行业应用</v>
    <v/>
    <v/>
  </rv>
  <rv s="0">
    <v>0</v>
    <v>gpm</v>
    <v>1</v>
    <v>Generic</v>
    <v>gpm</v>
    <v>https://cloud.tencent.com/product/gpm</v>
    <v>gpm</v>
    <v>游戏服务</v>
    <v>灵活、强大的游戏玩家匹配服务</v>
    <v>游戏玩家匹配</v>
    <v>行业应用→ 游戏玩家匹配→ GPM</v>
    <v>行业应用</v>
    <v/>
    <v/>
  </rv>
  <rv s="0">
    <v>0</v>
    <v>spb</v>
    <v>1</v>
    <v>Generic</v>
    <v>spb</v>
    <v>https://cloud.tencent.com/product/spb</v>
    <v>spb</v>
    <v>政务服务</v>
    <v>以“互联网+”打造智慧党建新模式</v>
    <v>智慧党建</v>
    <v>行业应用→ 智慧党建→ SPB</v>
    <v>行业应用</v>
    <v/>
    <v/>
  </rv>
  <rv s="0">
    <v>0</v>
    <v>tdc</v>
    <v>1</v>
    <v>Generic</v>
    <v>tdc</v>
    <v>https://cloud.tencent.com/product/tdc</v>
    <v>tdc</v>
    <v>政务服务</v>
    <v>打造面向乡村的数字化综合服务平台</v>
    <v>腾讯数字农村</v>
    <v>行业应用→ 腾讯数字农村→ TDC</v>
    <v>行业应用</v>
    <v/>
    <v/>
  </rv>
  <rv s="1">
    <v>2</v>
    <v>广州 - 高IO型黑石物理服务器BMI5 - 96核 384G</v>
    <v>1</v>
    <v>Generic</v>
    <v>96</v>
    <v>广州 - 高IO型黑石物理服务器BMI5 - 96核 384G</v>
    <v>12752</v>
    <v>广州</v>
    <v>高IO型黑石物理服务器BMI5</v>
    <v>广州 - 高IO型黑石物理服务器BMI5 - 96核 384G</v>
    <v>1</v>
    <v>384</v>
    <v>96核 384G</v>
  </rv>
  <rv s="1">
    <v>2</v>
    <v>广州 - 高IO型IT5 - 16核 64G</v>
    <v>1</v>
    <v>Generic</v>
    <v>16</v>
    <v>广州 - 高IO型IT5 - 16核 64G</v>
    <v>2608</v>
    <v>广州</v>
    <v>高IO型IT5</v>
    <v>广州 - 高IO型IT5 - 16核 64G</v>
    <v>1</v>
    <v>64</v>
    <v>16核 64G</v>
  </rv>
  <rv s="1">
    <v>2</v>
    <v>广州 - 高IO型IT5 - 32核 128G</v>
    <v>1</v>
    <v>Generic</v>
    <v>32</v>
    <v>广州 - 高IO型IT5 - 32核 128G</v>
    <v>5216</v>
    <v>广州</v>
    <v>高IO型IT5</v>
    <v>广州 - 高IO型IT5 - 32核 128G</v>
    <v>1</v>
    <v>128</v>
    <v>32核 128G</v>
  </rv>
  <rv s="1">
    <v>2</v>
    <v>广州 - 高IO型IT5 - 64核 256G</v>
    <v>1</v>
    <v>Generic</v>
    <v>64</v>
    <v>广州 - 高IO型IT5 - 64核 256G</v>
    <v>10432</v>
    <v>广州</v>
    <v>高IO型IT5</v>
    <v>广州 - 高IO型IT5 - 64核 256G</v>
    <v>1</v>
    <v>256</v>
    <v>64核 256G</v>
  </rv>
  <rv s="1">
    <v>2</v>
    <v>广州 - 高IO型IT5 - 84核 320G</v>
    <v>1</v>
    <v>Generic</v>
    <v>84</v>
    <v>广州 - 高IO型IT5 - 84核 320G</v>
    <v>11541.6</v>
    <v>广州</v>
    <v>高IO型IT5</v>
    <v>广州 - 高IO型IT5 - 84核 320G</v>
    <v>1</v>
    <v>320</v>
    <v>84核 320G</v>
  </rv>
  <rv s="1">
    <v>2</v>
    <v>广州 - 高IO型IT3 - 16核 64G</v>
    <v>1</v>
    <v>Generic</v>
    <v>16</v>
    <v>广州 - 高IO型IT3 - 16核 64G</v>
    <v>2804</v>
    <v>广州</v>
    <v>高IO型IT3</v>
    <v>广州 - 高IO型IT3 - 16核 64G</v>
    <v>1</v>
    <v>64</v>
    <v>16核 64G</v>
  </rv>
  <rv s="1">
    <v>2</v>
    <v>广州 - 高IO型IT3 - 32核 128G</v>
    <v>1</v>
    <v>Generic</v>
    <v>32</v>
    <v>广州 - 高IO型IT3 - 32核 128G</v>
    <v>5608</v>
    <v>广州</v>
    <v>高IO型IT3</v>
    <v>广州 - 高IO型IT3 - 32核 128G</v>
    <v>1</v>
    <v>128</v>
    <v>32核 128G</v>
  </rv>
  <rv s="1">
    <v>2</v>
    <v>广州 - 高IO型IT3 - 64核 256G</v>
    <v>1</v>
    <v>Generic</v>
    <v>64</v>
    <v>广州 - 高IO型IT3 - 64核 256G</v>
    <v>11216</v>
    <v>广州</v>
    <v>高IO型IT3</v>
    <v>广州 - 高IO型IT3 - 64核 256G</v>
    <v>1</v>
    <v>256</v>
    <v>64核 256G</v>
  </rv>
  <rv s="1">
    <v>2</v>
    <v>广州 - 高IO型I3 - 8核 32G</v>
    <v>1</v>
    <v>Generic</v>
    <v>8</v>
    <v>广州 - 高IO型I3 - 8核 32G</v>
    <v>1404</v>
    <v>广州</v>
    <v>高IO型I3</v>
    <v>广州 - 高IO型I3 - 8核 32G</v>
    <v>1</v>
    <v>32</v>
    <v>8核 32G</v>
  </rv>
  <rv s="1">
    <v>2</v>
    <v>广州 - 高IO型I3 - 16核 64G</v>
    <v>1</v>
    <v>Generic</v>
    <v>16</v>
    <v>广州 - 高IO型I3 - 16核 64G</v>
    <v>2808</v>
    <v>广州</v>
    <v>高IO型I3</v>
    <v>广州 - 高IO型I3 - 16核 64G</v>
    <v>1</v>
    <v>64</v>
    <v>16核 64G</v>
  </rv>
  <rv s="1">
    <v>2</v>
    <v>广州 - 高IO型I3 - 24核 96G</v>
    <v>1</v>
    <v>Generic</v>
    <v>24</v>
    <v>广州 - 高IO型I3 - 24核 96G</v>
    <v>4512</v>
    <v>广州</v>
    <v>高IO型I3</v>
    <v>广州 - 高IO型I3 - 24核 96G</v>
    <v>1</v>
    <v>96</v>
    <v>24核 96G</v>
  </rv>
  <rv s="1">
    <v>2</v>
    <v>广州 - 高IO型I3 - 32核 128G</v>
    <v>1</v>
    <v>Generic</v>
    <v>32</v>
    <v>广州 - 高IO型I3 - 32核 128G</v>
    <v>6216</v>
    <v>广州</v>
    <v>高IO型I3</v>
    <v>广州 - 高IO型I3 - 32核 128G</v>
    <v>1</v>
    <v>128</v>
    <v>32核 128G</v>
  </rv>
  <rv s="1">
    <v>2</v>
    <v>广州 - 高IO型I3 - 64核 256G</v>
    <v>1</v>
    <v>Generic</v>
    <v>64</v>
    <v>广州 - 高IO型I3 - 64核 256G</v>
    <v>11232</v>
    <v>广州</v>
    <v>高IO型I3</v>
    <v>广州 - 高IO型I3 - 64核 256G</v>
    <v>1</v>
    <v>256</v>
    <v>64核 256G</v>
  </rv>
  <rv s="1">
    <v>2</v>
    <v>广州 - 计算网络增强型CN3 - 4核 8G</v>
    <v>1</v>
    <v>Generic</v>
    <v>4</v>
    <v>广州 - 计算网络增强型CN3 - 4核 8G</v>
    <v>452</v>
    <v>广州</v>
    <v>计算网络增强型CN3</v>
    <v>广州 - 计算网络增强型CN3 - 4核 8G</v>
    <v>1</v>
    <v>8</v>
    <v>4核 8G</v>
  </rv>
  <rv s="1">
    <v>2</v>
    <v>广州 - 计算网络增强型CN3 - 4核 16G</v>
    <v>1</v>
    <v>Generic</v>
    <v>4</v>
    <v>广州 - 计算网络增强型CN3 - 4核 16G</v>
    <v>678</v>
    <v>广州</v>
    <v>计算网络增强型CN3</v>
    <v>广州 - 计算网络增强型CN3 - 4核 16G</v>
    <v>1</v>
    <v>16</v>
    <v>4核 16G</v>
  </rv>
  <rv s="1">
    <v>2</v>
    <v>广州 - 计算网络增强型CN3 - 8核 16G</v>
    <v>1</v>
    <v>Generic</v>
    <v>8</v>
    <v>广州 - 计算网络增强型CN3 - 8核 16G</v>
    <v>904</v>
    <v>广州</v>
    <v>计算网络增强型CN3</v>
    <v>广州 - 计算网络增强型CN3 - 8核 16G</v>
    <v>1</v>
    <v>16</v>
    <v>8核 16G</v>
  </rv>
  <rv s="1">
    <v>2</v>
    <v>广州 - 计算网络增强型CN3 - 8核 32G</v>
    <v>1</v>
    <v>Generic</v>
    <v>8</v>
    <v>广州 - 计算网络增强型CN3 - 8核 32G</v>
    <v>1356</v>
    <v>广州</v>
    <v>计算网络增强型CN3</v>
    <v>广州 - 计算网络增强型CN3 - 8核 32G</v>
    <v>1</v>
    <v>32</v>
    <v>8核 32G</v>
  </rv>
  <rv s="1">
    <v>2</v>
    <v>广州 - 计算网络增强型CN3 - 16核 32G</v>
    <v>1</v>
    <v>Generic</v>
    <v>16</v>
    <v>广州 - 计算网络增强型CN3 - 16核 32G</v>
    <v>1808</v>
    <v>广州</v>
    <v>计算网络增强型CN3</v>
    <v>广州 - 计算网络增强型CN3 - 16核 32G</v>
    <v>1</v>
    <v>32</v>
    <v>16核 32G</v>
  </rv>
  <rv s="1">
    <v>2</v>
    <v>广州 - 计算网络增强型CN3 - 16核 64G</v>
    <v>1</v>
    <v>Generic</v>
    <v>16</v>
    <v>广州 - 计算网络增强型CN3 - 16核 64G</v>
    <v>2712</v>
    <v>广州</v>
    <v>计算网络增强型CN3</v>
    <v>广州 - 计算网络增强型CN3 - 16核 64G</v>
    <v>1</v>
    <v>64</v>
    <v>16核 64G</v>
  </rv>
  <rv s="1">
    <v>2</v>
    <v>广州 - 计算网络增强型CN3 - 32核 64G</v>
    <v>1</v>
    <v>Generic</v>
    <v>32</v>
    <v>广州 - 计算网络增强型CN3 - 32核 64G</v>
    <v>3616</v>
    <v>广州</v>
    <v>计算网络增强型CN3</v>
    <v>广州 - 计算网络增强型CN3 - 32核 64G</v>
    <v>1</v>
    <v>64</v>
    <v>32核 64G</v>
  </rv>
  <rv s="1">
    <v>2</v>
    <v>广州 - 计算网络增强型CN3 - 32核 128G</v>
    <v>1</v>
    <v>Generic</v>
    <v>32</v>
    <v>广州 - 计算网络增强型CN3 - 32核 128G</v>
    <v>5424</v>
    <v>广州</v>
    <v>计算网络增强型CN3</v>
    <v>广州 - 计算网络增强型CN3 - 32核 128G</v>
    <v>1</v>
    <v>128</v>
    <v>32核 128G</v>
  </rv>
  <rv s="1">
    <v>2</v>
    <v>广州 - 计算型C6 - 4核 8G</v>
    <v>1</v>
    <v>Generic</v>
    <v>4</v>
    <v>广州 - 计算型C6 - 4核 8G</v>
    <v>376</v>
    <v>广州</v>
    <v>计算型C6</v>
    <v>广州 - 计算型C6 - 4核 8G</v>
    <v>1</v>
    <v>8</v>
    <v>4核 8G</v>
  </rv>
  <rv s="1">
    <v>2</v>
    <v>广州 - 计算型C6 - 4核 16G</v>
    <v>1</v>
    <v>Generic</v>
    <v>4</v>
    <v>广州 - 计算型C6 - 4核 16G</v>
    <v>564</v>
    <v>广州</v>
    <v>计算型C6</v>
    <v>广州 - 计算型C6 - 4核 16G</v>
    <v>1</v>
    <v>16</v>
    <v>4核 16G</v>
  </rv>
  <rv s="1">
    <v>2</v>
    <v>广州 - 计算型C6 - 8核 16G</v>
    <v>1</v>
    <v>Generic</v>
    <v>8</v>
    <v>广州 - 计算型C6 - 8核 16G</v>
    <v>752</v>
    <v>广州</v>
    <v>计算型C6</v>
    <v>广州 - 计算型C6 - 8核 16G</v>
    <v>1</v>
    <v>16</v>
    <v>8核 16G</v>
  </rv>
  <rv s="1">
    <v>2</v>
    <v>广州 - 计算型C6 - 8核 32G</v>
    <v>1</v>
    <v>Generic</v>
    <v>8</v>
    <v>广州 - 计算型C6 - 8核 32G</v>
    <v>1128</v>
    <v>广州</v>
    <v>计算型C6</v>
    <v>广州 - 计算型C6 - 8核 32G</v>
    <v>1</v>
    <v>32</v>
    <v>8核 32G</v>
  </rv>
  <rv s="1">
    <v>2</v>
    <v>广州 - 计算型C6 - 16核 32G</v>
    <v>1</v>
    <v>Generic</v>
    <v>16</v>
    <v>广州 - 计算型C6 - 16核 32G</v>
    <v>1504</v>
    <v>广州</v>
    <v>计算型C6</v>
    <v>广州 - 计算型C6 - 16核 32G</v>
    <v>1</v>
    <v>32</v>
    <v>16核 32G</v>
  </rv>
  <rv s="1">
    <v>2</v>
    <v>广州 - 计算型C6 - 16核 64G</v>
    <v>1</v>
    <v>Generic</v>
    <v>16</v>
    <v>广州 - 计算型C6 - 16核 64G</v>
    <v>2256</v>
    <v>广州</v>
    <v>计算型C6</v>
    <v>广州 - 计算型C6 - 16核 64G</v>
    <v>1</v>
    <v>64</v>
    <v>16核 64G</v>
  </rv>
  <rv s="1">
    <v>2</v>
    <v>广州 - 计算型C6 - 32核 128G</v>
    <v>1</v>
    <v>Generic</v>
    <v>32</v>
    <v>广州 - 计算型C6 - 32核 128G</v>
    <v>4512</v>
    <v>广州</v>
    <v>计算型C6</v>
    <v>广州 - 计算型C6 - 32核 128G</v>
    <v>1</v>
    <v>128</v>
    <v>32核 128G</v>
  </rv>
  <rv s="1">
    <v>2</v>
    <v>广州 - 计算型C6 - 46核 216G</v>
    <v>1</v>
    <v>Generic</v>
    <v>46</v>
    <v>广州 - 计算型C6 - 46核 216G</v>
    <v>7238</v>
    <v>广州</v>
    <v>计算型C6</v>
    <v>广州 - 计算型C6 - 46核 216G</v>
    <v>1</v>
    <v>216</v>
    <v>46核 216G</v>
  </rv>
  <rv s="1">
    <v>2</v>
    <v>广州 - 计算型C6 - 64核 256G</v>
    <v>1</v>
    <v>Generic</v>
    <v>64</v>
    <v>广州 - 计算型C6 - 64核 256G</v>
    <v>9024</v>
    <v>广州</v>
    <v>计算型C6</v>
    <v>广州 - 计算型C6 - 64核 256G</v>
    <v>1</v>
    <v>256</v>
    <v>64核 256G</v>
  </rv>
  <rv s="1">
    <v>2</v>
    <v>广州 - 计算型C6 - 80核 320G</v>
    <v>1</v>
    <v>Generic</v>
    <v>80</v>
    <v>广州 - 计算型C6 - 80核 320G</v>
    <v>11280</v>
    <v>广州</v>
    <v>计算型C6</v>
    <v>广州 - 计算型C6 - 80核 320G</v>
    <v>1</v>
    <v>320</v>
    <v>80核 320G</v>
  </rv>
  <rv s="1">
    <v>2</v>
    <v>广州 - 计算型C6 - 92核 432G</v>
    <v>1</v>
    <v>Generic</v>
    <v>92</v>
    <v>广州 - 计算型C6 - 92核 432G</v>
    <v>14476</v>
    <v>广州</v>
    <v>计算型C6</v>
    <v>广州 - 计算型C6 - 92核 432G</v>
    <v>1</v>
    <v>432</v>
    <v>92核 432G</v>
  </rv>
  <rv s="1">
    <v>2</v>
    <v>广州 - 计算型C5 - 4核 8G</v>
    <v>1</v>
    <v>Generic</v>
    <v>4</v>
    <v>广州 - 计算型C5 - 4核 8G</v>
    <v>400</v>
    <v>广州</v>
    <v>计算型C5</v>
    <v>广州 - 计算型C5 - 4核 8G</v>
    <v>1</v>
    <v>8</v>
    <v>4核 8G</v>
  </rv>
  <rv s="1">
    <v>2</v>
    <v>广州 - 计算型C5 - 4核 16G</v>
    <v>1</v>
    <v>Generic</v>
    <v>4</v>
    <v>广州 - 计算型C5 - 4核 16G</v>
    <v>600</v>
    <v>广州</v>
    <v>计算型C5</v>
    <v>广州 - 计算型C5 - 4核 16G</v>
    <v>1</v>
    <v>16</v>
    <v>4核 16G</v>
  </rv>
  <rv s="1">
    <v>2</v>
    <v>广州 - 计算型C5 - 8核 16G</v>
    <v>1</v>
    <v>Generic</v>
    <v>8</v>
    <v>广州 - 计算型C5 - 8核 16G</v>
    <v>800</v>
    <v>广州</v>
    <v>计算型C5</v>
    <v>广州 - 计算型C5 - 8核 16G</v>
    <v>1</v>
    <v>16</v>
    <v>8核 16G</v>
  </rv>
  <rv s="1">
    <v>2</v>
    <v>广州 - 计算型C5 - 8核 32G</v>
    <v>1</v>
    <v>Generic</v>
    <v>8</v>
    <v>广州 - 计算型C5 - 8核 32G</v>
    <v>1200</v>
    <v>广州</v>
    <v>计算型C5</v>
    <v>广州 - 计算型C5 - 8核 32G</v>
    <v>1</v>
    <v>32</v>
    <v>8核 32G</v>
  </rv>
  <rv s="1">
    <v>2</v>
    <v>广州 - 计算型C5 - 16核 32G</v>
    <v>1</v>
    <v>Generic</v>
    <v>16</v>
    <v>广州 - 计算型C5 - 16核 32G</v>
    <v>1600</v>
    <v>广州</v>
    <v>计算型C5</v>
    <v>广州 - 计算型C5 - 16核 32G</v>
    <v>1</v>
    <v>32</v>
    <v>16核 32G</v>
  </rv>
  <rv s="1">
    <v>2</v>
    <v>广州 - 计算型C5 - 16核 64G</v>
    <v>1</v>
    <v>Generic</v>
    <v>16</v>
    <v>广州 - 计算型C5 - 16核 64G</v>
    <v>2400</v>
    <v>广州</v>
    <v>计算型C5</v>
    <v>广州 - 计算型C5 - 16核 64G</v>
    <v>1</v>
    <v>64</v>
    <v>16核 64G</v>
  </rv>
  <rv s="1">
    <v>2</v>
    <v>广州 - 计算型C5 - 32核 64G</v>
    <v>1</v>
    <v>Generic</v>
    <v>32</v>
    <v>广州 - 计算型C5 - 32核 64G</v>
    <v>3200</v>
    <v>广州</v>
    <v>计算型C5</v>
    <v>广州 - 计算型C5 - 32核 64G</v>
    <v>1</v>
    <v>64</v>
    <v>32核 64G</v>
  </rv>
  <rv s="1">
    <v>2</v>
    <v>广州 - 计算型C5 - 32核 128G</v>
    <v>1</v>
    <v>Generic</v>
    <v>32</v>
    <v>广州 - 计算型C5 - 32核 128G</v>
    <v>4800</v>
    <v>广州</v>
    <v>计算型C5</v>
    <v>广州 - 计算型C5 - 32核 128G</v>
    <v>1</v>
    <v>128</v>
    <v>32核 128G</v>
  </rv>
  <rv s="1">
    <v>2</v>
    <v>广州 - 计算型C5 - 48核 96G</v>
    <v>1</v>
    <v>Generic</v>
    <v>48</v>
    <v>广州 - 计算型C5 - 48核 96G</v>
    <v>4800</v>
    <v>广州</v>
    <v>计算型C5</v>
    <v>广州 - 计算型C5 - 48核 96G</v>
    <v>1</v>
    <v>96</v>
    <v>48核 96G</v>
  </rv>
  <rv s="1">
    <v>2</v>
    <v>广州 - 计算型C5 - 48核 192G</v>
    <v>1</v>
    <v>Generic</v>
    <v>48</v>
    <v>广州 - 计算型C5 - 48核 192G</v>
    <v>7200</v>
    <v>广州</v>
    <v>计算型C5</v>
    <v>广州 - 计算型C5 - 48核 192G</v>
    <v>1</v>
    <v>192</v>
    <v>48核 192G</v>
  </rv>
  <rv s="1">
    <v>2</v>
    <v>广州 - 计算型C5 - 52核 184G</v>
    <v>1</v>
    <v>Generic</v>
    <v>52</v>
    <v>广州 - 计算型C5 - 52核 184G</v>
    <v>7200</v>
    <v>广州</v>
    <v>计算型C5</v>
    <v>广州 - 计算型C5 - 52核 184G</v>
    <v>1</v>
    <v>184</v>
    <v>52核 184G</v>
  </rv>
  <rv s="1">
    <v>2</v>
    <v>广州 - 计算型C5 - 64核 128G</v>
    <v>1</v>
    <v>Generic</v>
    <v>64</v>
    <v>广州 - 计算型C5 - 64核 128G</v>
    <v>6400</v>
    <v>广州</v>
    <v>计算型C5</v>
    <v>广州 - 计算型C5 - 64核 128G</v>
    <v>1</v>
    <v>128</v>
    <v>64核 128G</v>
  </rv>
  <rv s="1">
    <v>2</v>
    <v>广州 - 计算型C5 - 64核 256G</v>
    <v>1</v>
    <v>Generic</v>
    <v>64</v>
    <v>广州 - 计算型C5 - 64核 256G</v>
    <v>9600</v>
    <v>广州</v>
    <v>计算型C5</v>
    <v>广州 - 计算型C5 - 64核 256G</v>
    <v>1</v>
    <v>256</v>
    <v>64核 256G</v>
  </rv>
  <rv s="1">
    <v>2</v>
    <v>广州 - 计算型C5 - 104核 368G</v>
    <v>1</v>
    <v>Generic</v>
    <v>104</v>
    <v>广州 - 计算型C5 - 104核 368G</v>
    <v>14400</v>
    <v>广州</v>
    <v>计算型C5</v>
    <v>广州 - 计算型C5 - 104核 368G</v>
    <v>1</v>
    <v>368</v>
    <v>104核 368G</v>
  </rv>
  <rv s="1">
    <v>2</v>
    <v>广州 - 计算型C4 - 4核 8G</v>
    <v>1</v>
    <v>Generic</v>
    <v>4</v>
    <v>广州 - 计算型C4 - 4核 8G</v>
    <v>452</v>
    <v>广州</v>
    <v>计算型C4</v>
    <v>广州 - 计算型C4 - 4核 8G</v>
    <v>1</v>
    <v>8</v>
    <v>4核 8G</v>
  </rv>
  <rv s="1">
    <v>2</v>
    <v>广州 - 计算型C4 - 4核 16G</v>
    <v>1</v>
    <v>Generic</v>
    <v>4</v>
    <v>广州 - 计算型C4 - 4核 16G</v>
    <v>678</v>
    <v>广州</v>
    <v>计算型C4</v>
    <v>广州 - 计算型C4 - 4核 16G</v>
    <v>1</v>
    <v>16</v>
    <v>4核 16G</v>
  </rv>
  <rv s="1">
    <v>2</v>
    <v>广州 - 计算型C4 - 8核 16G</v>
    <v>1</v>
    <v>Generic</v>
    <v>8</v>
    <v>广州 - 计算型C4 - 8核 16G</v>
    <v>904</v>
    <v>广州</v>
    <v>计算型C4</v>
    <v>广州 - 计算型C4 - 8核 16G</v>
    <v>1</v>
    <v>16</v>
    <v>8核 16G</v>
  </rv>
  <rv s="1">
    <v>2</v>
    <v>广州 - 计算型C4 - 8核 32G</v>
    <v>1</v>
    <v>Generic</v>
    <v>8</v>
    <v>广州 - 计算型C4 - 8核 32G</v>
    <v>1356</v>
    <v>广州</v>
    <v>计算型C4</v>
    <v>广州 - 计算型C4 - 8核 32G</v>
    <v>1</v>
    <v>32</v>
    <v>8核 32G</v>
  </rv>
  <rv s="1">
    <v>2</v>
    <v>广州 - 计算型C4 - 16核 32G</v>
    <v>1</v>
    <v>Generic</v>
    <v>16</v>
    <v>广州 - 计算型C4 - 16核 32G</v>
    <v>1632</v>
    <v>广州</v>
    <v>计算型C4</v>
    <v>广州 - 计算型C4 - 16核 32G</v>
    <v>1</v>
    <v>32</v>
    <v>16核 32G</v>
  </rv>
  <rv s="1">
    <v>2</v>
    <v>广州 - 计算型C4 - 16核 64G</v>
    <v>1</v>
    <v>Generic</v>
    <v>16</v>
    <v>广州 - 计算型C4 - 16核 64G</v>
    <v>2712</v>
    <v>广州</v>
    <v>计算型C4</v>
    <v>广州 - 计算型C4 - 16核 64G</v>
    <v>1</v>
    <v>64</v>
    <v>16核 64G</v>
  </rv>
  <rv s="1">
    <v>2</v>
    <v>广州 - 计算型C4 - 32核 174G</v>
    <v>1</v>
    <v>Generic</v>
    <v>32</v>
    <v>广州 - 计算型C4 - 32核 174G</v>
    <v>6723.5</v>
    <v>广州</v>
    <v>计算型C4</v>
    <v>广州 - 计算型C4 - 32核 174G</v>
    <v>1</v>
    <v>174</v>
    <v>32核 174G</v>
  </rv>
  <rv s="1">
    <v>2</v>
    <v>广州 - 计算型C4 - 64核 348G</v>
    <v>1</v>
    <v>Generic</v>
    <v>64</v>
    <v>广州 - 计算型C4 - 64核 348G</v>
    <v>13447</v>
    <v>广州</v>
    <v>计算型C4</v>
    <v>广州 - 计算型C4 - 64核 348G</v>
    <v>1</v>
    <v>348</v>
    <v>64核 348G</v>
  </rv>
  <rv s="1">
    <v>2</v>
    <v>广州 - 计算型C3 - 4核 8G</v>
    <v>1</v>
    <v>Generic</v>
    <v>4</v>
    <v>广州 - 计算型C3 - 4核 8G</v>
    <v>560</v>
    <v>广州</v>
    <v>计算型C3</v>
    <v>广州 - 计算型C3 - 4核 8G</v>
    <v>1</v>
    <v>8</v>
    <v>4核 8G</v>
  </rv>
  <rv s="1">
    <v>2</v>
    <v>广州 - 计算型C3 - 4核 16G</v>
    <v>1</v>
    <v>Generic</v>
    <v>4</v>
    <v>广州 - 计算型C3 - 4核 16G</v>
    <v>840</v>
    <v>广州</v>
    <v>计算型C3</v>
    <v>广州 - 计算型C3 - 4核 16G</v>
    <v>1</v>
    <v>16</v>
    <v>4核 16G</v>
  </rv>
  <rv s="1">
    <v>2</v>
    <v>广州 - 计算型C3 - 8核 16G</v>
    <v>1</v>
    <v>Generic</v>
    <v>8</v>
    <v>广州 - 计算型C3 - 8核 16G</v>
    <v>1120</v>
    <v>广州</v>
    <v>计算型C3</v>
    <v>广州 - 计算型C3 - 8核 16G</v>
    <v>1</v>
    <v>16</v>
    <v>8核 16G</v>
  </rv>
  <rv s="1">
    <v>2</v>
    <v>广州 - 计算型C3 - 8核 32G</v>
    <v>1</v>
    <v>Generic</v>
    <v>8</v>
    <v>广州 - 计算型C3 - 8核 32G</v>
    <v>1680</v>
    <v>广州</v>
    <v>计算型C3</v>
    <v>广州 - 计算型C3 - 8核 32G</v>
    <v>1</v>
    <v>32</v>
    <v>8核 32G</v>
  </rv>
  <rv s="1">
    <v>2</v>
    <v>广州 - 计算型C3 - 16核 32G</v>
    <v>1</v>
    <v>Generic</v>
    <v>16</v>
    <v>广州 - 计算型C3 - 16核 32G</v>
    <v>2240</v>
    <v>广州</v>
    <v>计算型C3</v>
    <v>广州 - 计算型C3 - 16核 32G</v>
    <v>1</v>
    <v>32</v>
    <v>16核 32G</v>
  </rv>
  <rv s="1">
    <v>2</v>
    <v>广州 - 计算型C3 - 16核 64G</v>
    <v>1</v>
    <v>Generic</v>
    <v>16</v>
    <v>广州 - 计算型C3 - 16核 64G</v>
    <v>3360</v>
    <v>广州</v>
    <v>计算型C3</v>
    <v>广州 - 计算型C3 - 16核 64G</v>
    <v>1</v>
    <v>64</v>
    <v>16核 64G</v>
  </rv>
  <rv s="1">
    <v>2</v>
    <v>广州 - 计算型C3 - 32核 64G</v>
    <v>1</v>
    <v>Generic</v>
    <v>32</v>
    <v>广州 - 计算型C3 - 32核 64G</v>
    <v>4480</v>
    <v>广州</v>
    <v>计算型C3</v>
    <v>广州 - 计算型C3 - 32核 64G</v>
    <v>1</v>
    <v>64</v>
    <v>32核 64G</v>
  </rv>
  <rv s="1">
    <v>2</v>
    <v>广州 - 计算型C3 - 32核 128G</v>
    <v>1</v>
    <v>Generic</v>
    <v>32</v>
    <v>广州 - 计算型C3 - 32核 128G</v>
    <v>6720</v>
    <v>广州</v>
    <v>计算型C3</v>
    <v>广州 - 计算型C3 - 32核 128G</v>
    <v>1</v>
    <v>128</v>
    <v>32核 128G</v>
  </rv>
  <rv s="1">
    <v>2</v>
    <v>广州 - 计算型C2 - 4核 8G</v>
    <v>1</v>
    <v>Generic</v>
    <v>4</v>
    <v>广州 - 计算型C2 - 4核 8G</v>
    <v>528</v>
    <v>广州</v>
    <v>计算型C2</v>
    <v>广州 - 计算型C2 - 4核 8G</v>
    <v>1</v>
    <v>8</v>
    <v>4核 8G</v>
  </rv>
  <rv s="1">
    <v>2</v>
    <v>广州 - 计算型C2 - 4核 16G</v>
    <v>1</v>
    <v>Generic</v>
    <v>4</v>
    <v>广州 - 计算型C2 - 4核 16G</v>
    <v>792</v>
    <v>广州</v>
    <v>计算型C2</v>
    <v>广州 - 计算型C2 - 4核 16G</v>
    <v>1</v>
    <v>16</v>
    <v>4核 16G</v>
  </rv>
  <rv s="1">
    <v>2</v>
    <v>广州 - 计算型C2 - 8核 16G</v>
    <v>1</v>
    <v>Generic</v>
    <v>8</v>
    <v>广州 - 计算型C2 - 8核 16G</v>
    <v>1056</v>
    <v>广州</v>
    <v>计算型C2</v>
    <v>广州 - 计算型C2 - 8核 16G</v>
    <v>1</v>
    <v>16</v>
    <v>8核 16G</v>
  </rv>
  <rv s="1">
    <v>2</v>
    <v>广州 - 计算型C2 - 8核 32G</v>
    <v>1</v>
    <v>Generic</v>
    <v>8</v>
    <v>广州 - 计算型C2 - 8核 32G</v>
    <v>1584</v>
    <v>广州</v>
    <v>计算型C2</v>
    <v>广州 - 计算型C2 - 8核 32G</v>
    <v>1</v>
    <v>32</v>
    <v>8核 32G</v>
  </rv>
  <rv s="1">
    <v>2</v>
    <v>广州 - 计算型C2 - 16核 32G</v>
    <v>1</v>
    <v>Generic</v>
    <v>16</v>
    <v>广州 - 计算型C2 - 16核 32G</v>
    <v>2112</v>
    <v>广州</v>
    <v>计算型C2</v>
    <v>广州 - 计算型C2 - 16核 32G</v>
    <v>1</v>
    <v>32</v>
    <v>16核 32G</v>
  </rv>
  <rv s="1">
    <v>2</v>
    <v>广州 - 计算型C2 - 16核 64G</v>
    <v>1</v>
    <v>Generic</v>
    <v>16</v>
    <v>广州 - 计算型C2 - 16核 64G</v>
    <v>3168</v>
    <v>广州</v>
    <v>计算型C2</v>
    <v>广州 - 计算型C2 - 16核 64G</v>
    <v>1</v>
    <v>64</v>
    <v>16核 64G</v>
  </rv>
  <rv s="1">
    <v>2</v>
    <v>广州 - 计算型C2 - 32核 64G</v>
    <v>1</v>
    <v>Generic</v>
    <v>32</v>
    <v>广州 - 计算型C2 - 32核 64G</v>
    <v>4224</v>
    <v>广州</v>
    <v>计算型C2</v>
    <v>广州 - 计算型C2 - 32核 64G</v>
    <v>1</v>
    <v>64</v>
    <v>32核 64G</v>
  </rv>
  <rv s="1">
    <v>2</v>
    <v>广州 - 计算型C2 - 32核 96G</v>
    <v>1</v>
    <v>Generic</v>
    <v>32</v>
    <v>广州 - 计算型C2 - 32核 96G</v>
    <v>5280</v>
    <v>广州</v>
    <v>计算型C2</v>
    <v>广州 - 计算型C2 - 32核 96G</v>
    <v>1</v>
    <v>96</v>
    <v>32核 96G</v>
  </rv>
  <rv s="1">
    <v>2</v>
    <v>广州 - 标准网络优化型SN3ne - 1核 2G</v>
    <v>1</v>
    <v>Generic</v>
    <v>1</v>
    <v>广州 - 标准网络优化型SN3ne - 1核 2G</v>
    <v>88</v>
    <v>广州</v>
    <v>标准网络优化型SN3ne</v>
    <v>广州 - 标准网络优化型SN3ne - 1核 2G</v>
    <v>1</v>
    <v>2</v>
    <v>1核 2G</v>
  </rv>
  <rv s="1">
    <v>2</v>
    <v>广州 - 标准网络优化型SN3ne - 2核 4G</v>
    <v>1</v>
    <v>Generic</v>
    <v>2</v>
    <v>广州 - 标准网络优化型SN3ne - 2核 4G</v>
    <v>184</v>
    <v>广州</v>
    <v>标准网络优化型SN3ne</v>
    <v>广州 - 标准网络优化型SN3ne - 2核 4G</v>
    <v>1</v>
    <v>4</v>
    <v>2核 4G</v>
  </rv>
  <rv s="1">
    <v>2</v>
    <v>广州 - 标准网络优化型SN3ne - 4核 8G</v>
    <v>1</v>
    <v>Generic</v>
    <v>4</v>
    <v>广州 - 标准网络优化型SN3ne - 4核 8G</v>
    <v>368</v>
    <v>广州</v>
    <v>标准网络优化型SN3ne</v>
    <v>广州 - 标准网络优化型SN3ne - 4核 8G</v>
    <v>1</v>
    <v>8</v>
    <v>4核 8G</v>
  </rv>
  <rv s="1">
    <v>2</v>
    <v>广州 - 标准网络优化型SN3ne - 4核 16G</v>
    <v>1</v>
    <v>Generic</v>
    <v>4</v>
    <v>广州 - 标准网络优化型SN3ne - 4核 16G</v>
    <v>552</v>
    <v>广州</v>
    <v>标准网络优化型SN3ne</v>
    <v>广州 - 标准网络优化型SN3ne - 4核 16G</v>
    <v>1</v>
    <v>16</v>
    <v>4核 16G</v>
  </rv>
  <rv s="1">
    <v>2</v>
    <v>广州 - 标准网络优化型SN3ne - 8核 16G</v>
    <v>1</v>
    <v>Generic</v>
    <v>8</v>
    <v>广州 - 标准网络优化型SN3ne - 8核 16G</v>
    <v>736</v>
    <v>广州</v>
    <v>标准网络优化型SN3ne</v>
    <v>广州 - 标准网络优化型SN3ne - 8核 16G</v>
    <v>1</v>
    <v>16</v>
    <v>8核 16G</v>
  </rv>
  <rv s="1">
    <v>2</v>
    <v>广州 - 标准网络优化型SN3ne - 8核 32G</v>
    <v>1</v>
    <v>Generic</v>
    <v>8</v>
    <v>广州 - 标准网络优化型SN3ne - 8核 32G</v>
    <v>1104</v>
    <v>广州</v>
    <v>标准网络优化型SN3ne</v>
    <v>广州 - 标准网络优化型SN3ne - 8核 32G</v>
    <v>1</v>
    <v>32</v>
    <v>8核 32G</v>
  </rv>
  <rv s="1">
    <v>2</v>
    <v>广州 - 标准网络优化型SN3ne - 12核 24G</v>
    <v>1</v>
    <v>Generic</v>
    <v>12</v>
    <v>广州 - 标准网络优化型SN3ne - 12核 24G</v>
    <v>1104</v>
    <v>广州</v>
    <v>标准网络优化型SN3ne</v>
    <v>广州 - 标准网络优化型SN3ne - 12核 24G</v>
    <v>1</v>
    <v>24</v>
    <v>12核 24G</v>
  </rv>
  <rv s="1">
    <v>2</v>
    <v>广州 - 标准网络优化型SN3ne - 16核 32G</v>
    <v>1</v>
    <v>Generic</v>
    <v>16</v>
    <v>广州 - 标准网络优化型SN3ne - 16核 32G</v>
    <v>1472</v>
    <v>广州</v>
    <v>标准网络优化型SN3ne</v>
    <v>广州 - 标准网络优化型SN3ne - 16核 32G</v>
    <v>1</v>
    <v>32</v>
    <v>16核 32G</v>
  </rv>
  <rv s="1">
    <v>2</v>
    <v>广州 - 标准网络优化型SN3ne - 16核 64G</v>
    <v>1</v>
    <v>Generic</v>
    <v>16</v>
    <v>广州 - 标准网络优化型SN3ne - 16核 64G</v>
    <v>2208</v>
    <v>广州</v>
    <v>标准网络优化型SN3ne</v>
    <v>广州 - 标准网络优化型SN3ne - 16核 64G</v>
    <v>1</v>
    <v>64</v>
    <v>16核 64G</v>
  </rv>
  <rv s="1">
    <v>2</v>
    <v>广州 - 标准网络优化型SN3ne - 24核 48G</v>
    <v>1</v>
    <v>Generic</v>
    <v>24</v>
    <v>广州 - 标准网络优化型SN3ne - 24核 48G</v>
    <v>2208</v>
    <v>广州</v>
    <v>标准网络优化型SN3ne</v>
    <v>广州 - 标准网络优化型SN3ne - 24核 48G</v>
    <v>1</v>
    <v>48</v>
    <v>24核 48G</v>
  </rv>
  <rv s="1">
    <v>2</v>
    <v>广州 - 标准网络优化型SN3ne - 24核 96G</v>
    <v>1</v>
    <v>Generic</v>
    <v>24</v>
    <v>广州 - 标准网络优化型SN3ne - 24核 96G</v>
    <v>3312</v>
    <v>广州</v>
    <v>标准网络优化型SN3ne</v>
    <v>广州 - 标准网络优化型SN3ne - 24核 96G</v>
    <v>1</v>
    <v>96</v>
    <v>24核 96G</v>
  </rv>
  <rv s="1">
    <v>2</v>
    <v>广州 - 标准网络优化型SN3ne - 32核 64G</v>
    <v>1</v>
    <v>Generic</v>
    <v>32</v>
    <v>广州 - 标准网络优化型SN3ne - 32核 64G</v>
    <v>2944</v>
    <v>广州</v>
    <v>标准网络优化型SN3ne</v>
    <v>广州 - 标准网络优化型SN3ne - 32核 64G</v>
    <v>1</v>
    <v>64</v>
    <v>32核 64G</v>
  </rv>
  <rv s="1">
    <v>2</v>
    <v>广州 - 标准网络优化型SN3ne - 32核 128G</v>
    <v>1</v>
    <v>Generic</v>
    <v>32</v>
    <v>广州 - 标准网络优化型SN3ne - 32核 128G</v>
    <v>4416</v>
    <v>广州</v>
    <v>标准网络优化型SN3ne</v>
    <v>广州 - 标准网络优化型SN3ne - 32核 128G</v>
    <v>1</v>
    <v>128</v>
    <v>32核 128G</v>
  </rv>
  <rv s="1">
    <v>2</v>
    <v>广州 - 标准网络优化型SN3ne - 48核 96G</v>
    <v>1</v>
    <v>Generic</v>
    <v>48</v>
    <v>广州 - 标准网络优化型SN3ne - 48核 96G</v>
    <v>4416</v>
    <v>广州</v>
    <v>标准网络优化型SN3ne</v>
    <v>广州 - 标准网络优化型SN3ne - 48核 96G</v>
    <v>1</v>
    <v>96</v>
    <v>48核 96G</v>
  </rv>
  <rv s="1">
    <v>2</v>
    <v>广州 - 标准网络优化型SN3ne - 48核 192G</v>
    <v>1</v>
    <v>Generic</v>
    <v>48</v>
    <v>广州 - 标准网络优化型SN3ne - 48核 192G</v>
    <v>6624</v>
    <v>广州</v>
    <v>标准网络优化型SN3ne</v>
    <v>广州 - 标准网络优化型SN3ne - 48核 192G</v>
    <v>1</v>
    <v>192</v>
    <v>48核 192G</v>
  </rv>
  <rv s="1">
    <v>2</v>
    <v>广州 - 标准网络优化型SN3ne - 64核 128G</v>
    <v>1</v>
    <v>Generic</v>
    <v>64</v>
    <v>广州 - 标准网络优化型SN3ne - 64核 128G</v>
    <v>5888</v>
    <v>广州</v>
    <v>标准网络优化型SN3ne</v>
    <v>广州 - 标准网络优化型SN3ne - 64核 128G</v>
    <v>1</v>
    <v>128</v>
    <v>64核 128G</v>
  </rv>
  <rv s="1">
    <v>2</v>
    <v>广州 - 标准网络优化型SN3ne - 64核 256G</v>
    <v>1</v>
    <v>Generic</v>
    <v>64</v>
    <v>广州 - 标准网络优化型SN3ne - 64核 256G</v>
    <v>8832</v>
    <v>广州</v>
    <v>标准网络优化型SN3ne</v>
    <v>广州 - 标准网络优化型SN3ne - 64核 256G</v>
    <v>1</v>
    <v>256</v>
    <v>64核 256G</v>
  </rv>
  <rv s="1">
    <v>2</v>
    <v>广州 - 标准网络优化型SN3ne - 72核 288G</v>
    <v>1</v>
    <v>Generic</v>
    <v>72</v>
    <v>广州 - 标准网络优化型SN3ne - 72核 288G</v>
    <v>9936</v>
    <v>广州</v>
    <v>标准网络优化型SN3ne</v>
    <v>广州 - 标准网络优化型SN3ne - 72核 288G</v>
    <v>1</v>
    <v>288</v>
    <v>72核 288G</v>
  </rv>
  <rv s="1">
    <v>2</v>
    <v>广州 - 标准存储增强型S5se - 4核 16G</v>
    <v>1</v>
    <v>Generic</v>
    <v>4</v>
    <v>广州 - 标准存储增强型S5se - 4核 16G</v>
    <v>607.20000000000005</v>
    <v>广州</v>
    <v>标准存储增强型S5se</v>
    <v>广州 - 标准存储增强型S5se - 4核 16G</v>
    <v>1</v>
    <v>16</v>
    <v>4核 16G</v>
  </rv>
  <rv s="1">
    <v>2</v>
    <v>广州 - 标准存储增强型S5se - 8核 16G</v>
    <v>1</v>
    <v>Generic</v>
    <v>8</v>
    <v>广州 - 标准存储增强型S5se - 8核 16G</v>
    <v>809.6</v>
    <v>广州</v>
    <v>标准存储增强型S5se</v>
    <v>广州 - 标准存储增强型S5se - 8核 16G</v>
    <v>1</v>
    <v>16</v>
    <v>8核 16G</v>
  </rv>
  <rv s="1">
    <v>2</v>
    <v>广州 - 标准存储增强型S5se - 8核 32G</v>
    <v>1</v>
    <v>Generic</v>
    <v>8</v>
    <v>广州 - 标准存储增强型S5se - 8核 32G</v>
    <v>1214.4000000000001</v>
    <v>广州</v>
    <v>标准存储增强型S5se</v>
    <v>广州 - 标准存储增强型S5se - 8核 32G</v>
    <v>1</v>
    <v>32</v>
    <v>8核 32G</v>
  </rv>
  <rv s="1">
    <v>2</v>
    <v>广州 - 标准存储增强型S5se - 16核 32G</v>
    <v>1</v>
    <v>Generic</v>
    <v>16</v>
    <v>广州 - 标准存储增强型S5se - 16核 32G</v>
    <v>1619.2</v>
    <v>广州</v>
    <v>标准存储增强型S5se</v>
    <v>广州 - 标准存储增强型S5se - 16核 32G</v>
    <v>1</v>
    <v>32</v>
    <v>16核 32G</v>
  </rv>
  <rv s="1">
    <v>2</v>
    <v>广州 - 标准存储增强型S5se - 16核 64G</v>
    <v>1</v>
    <v>Generic</v>
    <v>16</v>
    <v>广州 - 标准存储增强型S5se - 16核 64G</v>
    <v>2428.8000000000002</v>
    <v>广州</v>
    <v>标准存储增强型S5se</v>
    <v>广州 - 标准存储增强型S5se - 16核 64G</v>
    <v>1</v>
    <v>64</v>
    <v>16核 64G</v>
  </rv>
  <rv s="1">
    <v>2</v>
    <v>广州 - 标准存储增强型S5se - 32核 64G</v>
    <v>1</v>
    <v>Generic</v>
    <v>32</v>
    <v>广州 - 标准存储增强型S5se - 32核 64G</v>
    <v>3238.4</v>
    <v>广州</v>
    <v>标准存储增强型S5se</v>
    <v>广州 - 标准存储增强型S5se - 32核 64G</v>
    <v>1</v>
    <v>64</v>
    <v>32核 64G</v>
  </rv>
  <rv s="1">
    <v>2</v>
    <v>广州 - 标准存储增强型S5se - 32核 128G</v>
    <v>1</v>
    <v>Generic</v>
    <v>32</v>
    <v>广州 - 标准存储增强型S5se - 32核 128G</v>
    <v>4857.6000000000004</v>
    <v>广州</v>
    <v>标准存储增强型S5se</v>
    <v>广州 - 标准存储增强型S5se - 32核 128G</v>
    <v>1</v>
    <v>128</v>
    <v>32核 128G</v>
  </rv>
  <rv s="1">
    <v>2</v>
    <v>广州 - 标准存储增强型S5se - 68核 316G</v>
    <v>1</v>
    <v>Generic</v>
    <v>68</v>
    <v>广州 - 标准存储增强型S5se - 68核 316G</v>
    <v>11435.6</v>
    <v>广州</v>
    <v>标准存储增强型S5se</v>
    <v>广州 - 标准存储增强型S5se - 68核 316G</v>
    <v>1</v>
    <v>316</v>
    <v>68核 316G</v>
  </rv>
  <rv s="1">
    <v>2</v>
    <v>广州 - 标准型黑石物理服务器BMS4 - 80核 384G</v>
    <v>1</v>
    <v>Generic</v>
    <v>80</v>
    <v>广州 - 标准型黑石物理服务器BMS4 - 80核 384G</v>
    <v>14096</v>
    <v>广州</v>
    <v>标准型黑石物理服务器BMS4</v>
    <v>广州 - 标准型黑石物理服务器BMS4 - 80核 384G</v>
    <v>1</v>
    <v>384</v>
    <v>80核 384G</v>
  </rv>
  <rv s="1">
    <v>2</v>
    <v>广州 - 标准型SA3 - 1核 1G</v>
    <v>1</v>
    <v>Generic</v>
    <v>1</v>
    <v>广州 - 标准型SA3 - 1核 1G</v>
    <v>18</v>
    <v>广州</v>
    <v>标准型SA3</v>
    <v>广州 - 标准型SA3 - 1核 1G</v>
    <v>1</v>
    <v>1</v>
    <v>1核 1G</v>
  </rv>
  <rv s="1">
    <v>2</v>
    <v>广州 - 标准型SA3 - 1核 2G</v>
    <v>1</v>
    <v>Generic</v>
    <v>1</v>
    <v>广州 - 标准型SA3 - 1核 2G</v>
    <v>28</v>
    <v>广州</v>
    <v>标准型SA3</v>
    <v>广州 - 标准型SA3 - 1核 2G</v>
    <v>1</v>
    <v>2</v>
    <v>1核 2G</v>
  </rv>
  <rv s="1">
    <v>2</v>
    <v>广州 - 标准型SA3 - 1核 4G</v>
    <v>1</v>
    <v>Generic</v>
    <v>1</v>
    <v>广州 - 标准型SA3 - 1核 4G</v>
    <v>90.6</v>
    <v>广州</v>
    <v>标准型SA3</v>
    <v>广州 - 标准型SA3 - 1核 4G</v>
    <v>1</v>
    <v>4</v>
    <v>1核 4G</v>
  </rv>
  <rv s="1">
    <v>2</v>
    <v>广州 - 标准型SA3 - 2核 4G</v>
    <v>1</v>
    <v>Generic</v>
    <v>2</v>
    <v>广州 - 标准型SA3 - 2核 4G</v>
    <v>110</v>
    <v>广州</v>
    <v>标准型SA3</v>
    <v>广州 - 标准型SA3 - 2核 4G</v>
    <v>1</v>
    <v>4</v>
    <v>2核 4G</v>
  </rv>
  <rv s="1">
    <v>2</v>
    <v>广州 - 标准型SA3 - 2核 8G</v>
    <v>1</v>
    <v>Generic</v>
    <v>2</v>
    <v>广州 - 标准型SA3 - 2核 8G</v>
    <v>181.2</v>
    <v>广州</v>
    <v>标准型SA3</v>
    <v>广州 - 标准型SA3 - 2核 8G</v>
    <v>1</v>
    <v>8</v>
    <v>2核 8G</v>
  </rv>
  <rv s="1">
    <v>2</v>
    <v>广州 - 标准型SA3 - 4核 8G</v>
    <v>1</v>
    <v>Generic</v>
    <v>4</v>
    <v>广州 - 标准型SA3 - 4核 8G</v>
    <v>241.6</v>
    <v>广州</v>
    <v>标准型SA3</v>
    <v>广州 - 标准型SA3 - 4核 8G</v>
    <v>1</v>
    <v>8</v>
    <v>4核 8G</v>
  </rv>
  <rv s="1">
    <v>2</v>
    <v>广州 - 标准型SA3 - 4核 16G</v>
    <v>1</v>
    <v>Generic</v>
    <v>4</v>
    <v>广州 - 标准型SA3 - 4核 16G</v>
    <v>362.4</v>
    <v>广州</v>
    <v>标准型SA3</v>
    <v>广州 - 标准型SA3 - 4核 16G</v>
    <v>1</v>
    <v>16</v>
    <v>4核 16G</v>
  </rv>
  <rv s="1">
    <v>2</v>
    <v>广州 - 标准型SA3 - 8核 16G</v>
    <v>1</v>
    <v>Generic</v>
    <v>8</v>
    <v>广州 - 标准型SA3 - 8核 16G</v>
    <v>483.2</v>
    <v>广州</v>
    <v>标准型SA3</v>
    <v>广州 - 标准型SA3 - 8核 16G</v>
    <v>1</v>
    <v>16</v>
    <v>8核 16G</v>
  </rv>
  <rv s="1">
    <v>2</v>
    <v>广州 - 标准型SA3 - 8核 32G</v>
    <v>1</v>
    <v>Generic</v>
    <v>8</v>
    <v>广州 - 标准型SA3 - 8核 32G</v>
    <v>724.8</v>
    <v>广州</v>
    <v>标准型SA3</v>
    <v>广州 - 标准型SA3 - 8核 32G</v>
    <v>1</v>
    <v>32</v>
    <v>8核 32G</v>
  </rv>
  <rv s="1">
    <v>2</v>
    <v>广州 - 标准型SA3 - 16核 32G</v>
    <v>1</v>
    <v>Generic</v>
    <v>16</v>
    <v>广州 - 标准型SA3 - 16核 32G</v>
    <v>966.4</v>
    <v>广州</v>
    <v>标准型SA3</v>
    <v>广州 - 标准型SA3 - 16核 32G</v>
    <v>1</v>
    <v>32</v>
    <v>16核 32G</v>
  </rv>
  <rv s="1">
    <v>2</v>
    <v>广州 - 标准型SA3 - 16核 64G</v>
    <v>1</v>
    <v>Generic</v>
    <v>16</v>
    <v>广州 - 标准型SA3 - 16核 64G</v>
    <v>1449.6</v>
    <v>广州</v>
    <v>标准型SA3</v>
    <v>广州 - 标准型SA3 - 16核 64G</v>
    <v>1</v>
    <v>64</v>
    <v>16核 64G</v>
  </rv>
  <rv s="1">
    <v>2</v>
    <v>广州 - 标准型SA3 - 32核 64G</v>
    <v>1</v>
    <v>Generic</v>
    <v>32</v>
    <v>广州 - 标准型SA3 - 32核 64G</v>
    <v>1932.8</v>
    <v>广州</v>
    <v>标准型SA3</v>
    <v>广州 - 标准型SA3 - 32核 64G</v>
    <v>1</v>
    <v>64</v>
    <v>32核 64G</v>
  </rv>
  <rv s="1">
    <v>2</v>
    <v>广州 - 标准型SA3 - 32核 128G</v>
    <v>1</v>
    <v>Generic</v>
    <v>32</v>
    <v>广州 - 标准型SA3 - 32核 128G</v>
    <v>2899.2</v>
    <v>广州</v>
    <v>标准型SA3</v>
    <v>广州 - 标准型SA3 - 32核 128G</v>
    <v>1</v>
    <v>128</v>
    <v>32核 128G</v>
  </rv>
  <rv s="1">
    <v>2</v>
    <v>广州 - 标准型SA3 - 48核 96G</v>
    <v>1</v>
    <v>Generic</v>
    <v>48</v>
    <v>广州 - 标准型SA3 - 48核 96G</v>
    <v>2899.2</v>
    <v>广州</v>
    <v>标准型SA3</v>
    <v>广州 - 标准型SA3 - 48核 96G</v>
    <v>1</v>
    <v>96</v>
    <v>48核 96G</v>
  </rv>
  <rv s="1">
    <v>2</v>
    <v>广州 - 标准型SA3 - 48核 192G</v>
    <v>1</v>
    <v>Generic</v>
    <v>48</v>
    <v>广州 - 标准型SA3 - 48核 192G</v>
    <v>4348.8</v>
    <v>广州</v>
    <v>标准型SA3</v>
    <v>广州 - 标准型SA3 - 48核 192G</v>
    <v>1</v>
    <v>192</v>
    <v>48核 192G</v>
  </rv>
  <rv s="1">
    <v>2</v>
    <v>广州 - 标准型SA3 - 64核 128G</v>
    <v>1</v>
    <v>Generic</v>
    <v>64</v>
    <v>广州 - 标准型SA3 - 64核 128G</v>
    <v>3865.6</v>
    <v>广州</v>
    <v>标准型SA3</v>
    <v>广州 - 标准型SA3 - 64核 128G</v>
    <v>1</v>
    <v>128</v>
    <v>64核 128G</v>
  </rv>
  <rv s="1">
    <v>2</v>
    <v>广州 - 标准型SA3 - 64核 256G</v>
    <v>1</v>
    <v>Generic</v>
    <v>64</v>
    <v>广州 - 标准型SA3 - 64核 256G</v>
    <v>5798.4</v>
    <v>广州</v>
    <v>标准型SA3</v>
    <v>广州 - 标准型SA3 - 64核 256G</v>
    <v>1</v>
    <v>256</v>
    <v>64核 256G</v>
  </rv>
  <rv s="1">
    <v>2</v>
    <v>广州 - 标准型SA3 - 80核 160G</v>
    <v>1</v>
    <v>Generic</v>
    <v>80</v>
    <v>广州 - 标准型SA3 - 80核 160G</v>
    <v>4832</v>
    <v>广州</v>
    <v>标准型SA3</v>
    <v>广州 - 标准型SA3 - 80核 160G</v>
    <v>1</v>
    <v>160</v>
    <v>80核 160G</v>
  </rv>
  <rv s="1">
    <v>2</v>
    <v>广州 - 标准型SA3 - 80核 320G</v>
    <v>1</v>
    <v>Generic</v>
    <v>80</v>
    <v>广州 - 标准型SA3 - 80核 320G</v>
    <v>7248</v>
    <v>广州</v>
    <v>标准型SA3</v>
    <v>广州 - 标准型SA3 - 80核 320G</v>
    <v>1</v>
    <v>320</v>
    <v>80核 320G</v>
  </rv>
  <rv s="1">
    <v>2</v>
    <v>广州 - 标准型SA3 - 96核 192G</v>
    <v>1</v>
    <v>Generic</v>
    <v>96</v>
    <v>广州 - 标准型SA3 - 96核 192G</v>
    <v>5798.4</v>
    <v>广州</v>
    <v>标准型SA3</v>
    <v>广州 - 标准型SA3 - 96核 192G</v>
    <v>1</v>
    <v>192</v>
    <v>96核 192G</v>
  </rv>
  <rv s="1">
    <v>2</v>
    <v>广州 - 标准型SA3 - 96核 384G</v>
    <v>1</v>
    <v>Generic</v>
    <v>96</v>
    <v>广州 - 标准型SA3 - 96核 384G</v>
    <v>8697.6</v>
    <v>广州</v>
    <v>标准型SA3</v>
    <v>广州 - 标准型SA3 - 96核 384G</v>
    <v>1</v>
    <v>384</v>
    <v>96核 384G</v>
  </rv>
  <rv s="1">
    <v>2</v>
    <v>广州 - 标准型SA3 - 116核 216G</v>
    <v>1</v>
    <v>Generic</v>
    <v>116</v>
    <v>广州 - 标准型SA3 - 116核 216G</v>
    <v>6764.8</v>
    <v>广州</v>
    <v>标准型SA3</v>
    <v>广州 - 标准型SA3 - 116核 216G</v>
    <v>1</v>
    <v>216</v>
    <v>116核 216G</v>
  </rv>
  <rv s="1">
    <v>2</v>
    <v>广州 - 标准型SA3 - 116核 470G</v>
    <v>1</v>
    <v>Generic</v>
    <v>116</v>
    <v>广州 - 标准型SA3 - 116核 470G</v>
    <v>10600.2</v>
    <v>广州</v>
    <v>标准型SA3</v>
    <v>广州 - 标准型SA3 - 116核 470G</v>
    <v>1</v>
    <v>470</v>
    <v>116核 470G</v>
  </rv>
  <rv s="1">
    <v>2</v>
    <v>广州 - 标准型SA3 - 128核 215G</v>
    <v>1</v>
    <v>Generic</v>
    <v>128</v>
    <v>广州 - 标准型SA3 - 128核 215G</v>
    <v>7112.1</v>
    <v>广州</v>
    <v>标准型SA3</v>
    <v>广州 - 标准型SA3 - 128核 215G</v>
    <v>1</v>
    <v>215</v>
    <v>128核 215G</v>
  </rv>
  <rv s="1">
    <v>2</v>
    <v>广州 - 标准型SA3 - 128核 256G</v>
    <v>1</v>
    <v>Generic</v>
    <v>128</v>
    <v>广州 - 标准型SA3 - 128核 256G</v>
    <v>7731.2</v>
    <v>广州</v>
    <v>标准型SA3</v>
    <v>广州 - 标准型SA3 - 128核 256G</v>
    <v>1</v>
    <v>256</v>
    <v>128核 256G</v>
  </rv>
  <rv s="1">
    <v>2</v>
    <v>广州 - 标准型SA3 - 160核 320G</v>
    <v>1</v>
    <v>Generic</v>
    <v>160</v>
    <v>广州 - 标准型SA3 - 160核 320G</v>
    <v>9664</v>
    <v>广州</v>
    <v>标准型SA3</v>
    <v>广州 - 标准型SA3 - 160核 320G</v>
    <v>1</v>
    <v>320</v>
    <v>160核 320G</v>
  </rv>
  <rv s="1">
    <v>2</v>
    <v>广州 - 标准型SA3 - 160核 640G</v>
    <v>1</v>
    <v>Generic</v>
    <v>160</v>
    <v>广州 - 标准型SA3 - 160核 640G</v>
    <v>14496</v>
    <v>广州</v>
    <v>标准型SA3</v>
    <v>广州 - 标准型SA3 - 160核 640G</v>
    <v>1</v>
    <v>640</v>
    <v>160核 640G</v>
  </rv>
  <rv s="1">
    <v>2</v>
    <v>广州 - 标准型SA3 - 232核 432G</v>
    <v>1</v>
    <v>Generic</v>
    <v>232</v>
    <v>广州 - 标准型SA3 - 232核 432G</v>
    <v>13529.6</v>
    <v>广州</v>
    <v>标准型SA3</v>
    <v>广州 - 标准型SA3 - 232核 432G</v>
    <v>1</v>
    <v>432</v>
    <v>232核 432G</v>
  </rv>
  <rv s="1">
    <v>2</v>
    <v>广州 - 标准型SA3 - 232核 940G</v>
    <v>1</v>
    <v>Generic</v>
    <v>232</v>
    <v>广州 - 标准型SA3 - 232核 940G</v>
    <v>21200.400000000001</v>
    <v>广州</v>
    <v>标准型SA3</v>
    <v>广州 - 标准型SA3 - 232核 940G</v>
    <v>1</v>
    <v>940</v>
    <v>232核 940G</v>
  </rv>
  <rv s="1">
    <v>2</v>
    <v>广州 - 标准型SA2 - 1核 1G</v>
    <v>1</v>
    <v>Generic</v>
    <v>1</v>
    <v>广州 - 标准型SA2 - 1核 1G</v>
    <v>29</v>
    <v>广州</v>
    <v>标准型SA2</v>
    <v>广州 - 标准型SA2 - 1核 1G</v>
    <v>1</v>
    <v>1</v>
    <v>1核 1G</v>
  </rv>
  <rv s="1">
    <v>2</v>
    <v>广州 - 标准型SA2 - 1核 2G</v>
    <v>1</v>
    <v>Generic</v>
    <v>1</v>
    <v>广州 - 标准型SA2 - 1核 2G</v>
    <v>32</v>
    <v>广州</v>
    <v>标准型SA2</v>
    <v>广州 - 标准型SA2 - 1核 2G</v>
    <v>1</v>
    <v>2</v>
    <v>1核 2G</v>
  </rv>
  <rv s="1">
    <v>2</v>
    <v>广州 - 标准型SA2 - 1核 4G</v>
    <v>1</v>
    <v>Generic</v>
    <v>1</v>
    <v>广州 - 标准型SA2 - 1核 4G</v>
    <v>96</v>
    <v>广州</v>
    <v>标准型SA2</v>
    <v>广州 - 标准型SA2 - 1核 4G</v>
    <v>1</v>
    <v>4</v>
    <v>1核 4G</v>
  </rv>
  <rv s="1">
    <v>2</v>
    <v>广州 - 标准型SA2 - 2核 4G</v>
    <v>1</v>
    <v>Generic</v>
    <v>2</v>
    <v>广州 - 标准型SA2 - 2核 4G</v>
    <v>136</v>
    <v>广州</v>
    <v>标准型SA2</v>
    <v>广州 - 标准型SA2 - 2核 4G</v>
    <v>1</v>
    <v>4</v>
    <v>2核 4G</v>
  </rv>
  <rv s="1">
    <v>2</v>
    <v>广州 - 标准型SA2 - 2核 8G</v>
    <v>1</v>
    <v>Generic</v>
    <v>2</v>
    <v>广州 - 标准型SA2 - 2核 8G</v>
    <v>192</v>
    <v>广州</v>
    <v>标准型SA2</v>
    <v>广州 - 标准型SA2 - 2核 8G</v>
    <v>1</v>
    <v>8</v>
    <v>2核 8G</v>
  </rv>
  <rv s="1">
    <v>2</v>
    <v>广州 - 标准型SA2 - 4核 8G</v>
    <v>1</v>
    <v>Generic</v>
    <v>4</v>
    <v>广州 - 标准型SA2 - 4核 8G</v>
    <v>256</v>
    <v>广州</v>
    <v>标准型SA2</v>
    <v>广州 - 标准型SA2 - 4核 8G</v>
    <v>1</v>
    <v>8</v>
    <v>4核 8G</v>
  </rv>
  <rv s="1">
    <v>2</v>
    <v>广州 - 标准型SA2 - 4核 16G</v>
    <v>1</v>
    <v>Generic</v>
    <v>4</v>
    <v>广州 - 标准型SA2 - 4核 16G</v>
    <v>384</v>
    <v>广州</v>
    <v>标准型SA2</v>
    <v>广州 - 标准型SA2 - 4核 16G</v>
    <v>1</v>
    <v>16</v>
    <v>4核 16G</v>
  </rv>
  <rv s="1">
    <v>2</v>
    <v>广州 - 标准型SA2 - 8核 16G</v>
    <v>1</v>
    <v>Generic</v>
    <v>8</v>
    <v>广州 - 标准型SA2 - 8核 16G</v>
    <v>512</v>
    <v>广州</v>
    <v>标准型SA2</v>
    <v>广州 - 标准型SA2 - 8核 16G</v>
    <v>1</v>
    <v>16</v>
    <v>8核 16G</v>
  </rv>
  <rv s="1">
    <v>2</v>
    <v>广州 - 标准型SA2 - 8核 32G</v>
    <v>1</v>
    <v>Generic</v>
    <v>8</v>
    <v>广州 - 标准型SA2 - 8核 32G</v>
    <v>768</v>
    <v>广州</v>
    <v>标准型SA2</v>
    <v>广州 - 标准型SA2 - 8核 32G</v>
    <v>1</v>
    <v>32</v>
    <v>8核 32G</v>
  </rv>
  <rv s="1">
    <v>2</v>
    <v>广州 - 标准型SA2 - 16核 32G</v>
    <v>1</v>
    <v>Generic</v>
    <v>16</v>
    <v>广州 - 标准型SA2 - 16核 32G</v>
    <v>1024</v>
    <v>广州</v>
    <v>标准型SA2</v>
    <v>广州 - 标准型SA2 - 16核 32G</v>
    <v>1</v>
    <v>32</v>
    <v>16核 32G</v>
  </rv>
  <rv s="1">
    <v>2</v>
    <v>广州 - 标准型SA2 - 16核 64G</v>
    <v>1</v>
    <v>Generic</v>
    <v>16</v>
    <v>广州 - 标准型SA2 - 16核 64G</v>
    <v>1536</v>
    <v>广州</v>
    <v>标准型SA2</v>
    <v>广州 - 标准型SA2 - 16核 64G</v>
    <v>1</v>
    <v>64</v>
    <v>16核 64G</v>
  </rv>
  <rv s="1">
    <v>2</v>
    <v>广州 - 标准型SA2 - 32核 64G</v>
    <v>1</v>
    <v>Generic</v>
    <v>32</v>
    <v>广州 - 标准型SA2 - 32核 64G</v>
    <v>2048</v>
    <v>广州</v>
    <v>标准型SA2</v>
    <v>广州 - 标准型SA2 - 32核 64G</v>
    <v>1</v>
    <v>64</v>
    <v>32核 64G</v>
  </rv>
  <rv s="1">
    <v>2</v>
    <v>广州 - 标准型SA2 - 32核 128G</v>
    <v>1</v>
    <v>Generic</v>
    <v>32</v>
    <v>广州 - 标准型SA2 - 32核 128G</v>
    <v>2764.8</v>
    <v>广州</v>
    <v>标准型SA2</v>
    <v>广州 - 标准型SA2 - 32核 128G</v>
    <v>1</v>
    <v>128</v>
    <v>32核 128G</v>
  </rv>
  <rv s="1">
    <v>2</v>
    <v>广州 - 标准型SA2 - 48核 96G</v>
    <v>1</v>
    <v>Generic</v>
    <v>48</v>
    <v>广州 - 标准型SA2 - 48核 96G</v>
    <v>3072</v>
    <v>广州</v>
    <v>标准型SA2</v>
    <v>广州 - 标准型SA2 - 48核 96G</v>
    <v>1</v>
    <v>96</v>
    <v>48核 96G</v>
  </rv>
  <rv s="1">
    <v>2</v>
    <v>广州 - 标准型SA2 - 64核 128G</v>
    <v>1</v>
    <v>Generic</v>
    <v>64</v>
    <v>广州 - 标准型SA2 - 64核 128G</v>
    <v>4096</v>
    <v>广州</v>
    <v>标准型SA2</v>
    <v>广州 - 标准型SA2 - 64核 128G</v>
    <v>1</v>
    <v>128</v>
    <v>64核 128G</v>
  </rv>
  <rv s="1">
    <v>2</v>
    <v>广州 - 标准型SA2 - 64核 256G</v>
    <v>1</v>
    <v>Generic</v>
    <v>64</v>
    <v>广州 - 标准型SA2 - 64核 256G</v>
    <v>6144</v>
    <v>广州</v>
    <v>标准型SA2</v>
    <v>广州 - 标准型SA2 - 64核 256G</v>
    <v>1</v>
    <v>256</v>
    <v>64核 256G</v>
  </rv>
  <rv s="1">
    <v>2</v>
    <v>广州 - 标准型SA2 - 80核 160G</v>
    <v>1</v>
    <v>Generic</v>
    <v>80</v>
    <v>广州 - 标准型SA2 - 80核 160G</v>
    <v>5120</v>
    <v>广州</v>
    <v>标准型SA2</v>
    <v>广州 - 标准型SA2 - 80核 160G</v>
    <v>1</v>
    <v>160</v>
    <v>80核 160G</v>
  </rv>
  <rv s="1">
    <v>2</v>
    <v>广州 - 标准型SA2 - 90核 224G</v>
    <v>1</v>
    <v>Generic</v>
    <v>90</v>
    <v>广州 - 标准型SA2 - 90核 224G</v>
    <v>6464</v>
    <v>广州</v>
    <v>标准型SA2</v>
    <v>广州 - 标准型SA2 - 90核 224G</v>
    <v>1</v>
    <v>224</v>
    <v>90核 224G</v>
  </rv>
  <rv s="1">
    <v>2</v>
    <v>广州 - 标准型SA2 - 128核 256G</v>
    <v>1</v>
    <v>Generic</v>
    <v>128</v>
    <v>广州 - 标准型SA2 - 128核 256G</v>
    <v>8192</v>
    <v>广州</v>
    <v>标准型SA2</v>
    <v>广州 - 标准型SA2 - 128核 256G</v>
    <v>1</v>
    <v>256</v>
    <v>128核 256G</v>
  </rv>
  <rv s="1">
    <v>2</v>
    <v>广州 - 标准型SA2 - 160核 320G</v>
    <v>1</v>
    <v>Generic</v>
    <v>160</v>
    <v>广州 - 标准型SA2 - 160核 320G</v>
    <v>10240</v>
    <v>广州</v>
    <v>标准型SA2</v>
    <v>广州 - 标准型SA2 - 160核 320G</v>
    <v>1</v>
    <v>320</v>
    <v>160核 320G</v>
  </rv>
  <rv s="1">
    <v>2</v>
    <v>广州 - 标准型SA2 - 180核 464G</v>
    <v>1</v>
    <v>Generic</v>
    <v>180</v>
    <v>广州 - 标准型SA2 - 180核 464G</v>
    <v>13184</v>
    <v>广州</v>
    <v>标准型SA2</v>
    <v>广州 - 标准型SA2 - 180核 464G</v>
    <v>1</v>
    <v>464</v>
    <v>180核 464G</v>
  </rv>
  <rv s="1">
    <v>2</v>
    <v>广州 - 标准型SA1 - 1核 1G</v>
    <v>1</v>
    <v>Generic</v>
    <v>1</v>
    <v>广州 - 标准型SA1 - 1核 1G</v>
    <v>32</v>
    <v>广州</v>
    <v>标准型SA1</v>
    <v>广州 - 标准型SA1 - 1核 1G</v>
    <v>1</v>
    <v>1</v>
    <v>1核 1G</v>
  </rv>
  <rv s="1">
    <v>2</v>
    <v>广州 - 标准型SA1 - 1核 2G</v>
    <v>1</v>
    <v>Generic</v>
    <v>1</v>
    <v>广州 - 标准型SA1 - 1核 2G</v>
    <v>64</v>
    <v>广州</v>
    <v>标准型SA1</v>
    <v>广州 - 标准型SA1 - 1核 2G</v>
    <v>1</v>
    <v>2</v>
    <v>1核 2G</v>
  </rv>
  <rv s="1">
    <v>2</v>
    <v>广州 - 标准型SA1 - 1核 4G</v>
    <v>1</v>
    <v>Generic</v>
    <v>1</v>
    <v>广州 - 标准型SA1 - 1核 4G</v>
    <v>96</v>
    <v>广州</v>
    <v>标准型SA1</v>
    <v>广州 - 标准型SA1 - 1核 4G</v>
    <v>1</v>
    <v>4</v>
    <v>1核 4G</v>
  </rv>
  <rv s="1">
    <v>2</v>
    <v>广州 - 标准型SA1 - 2核 4G</v>
    <v>1</v>
    <v>Generic</v>
    <v>2</v>
    <v>广州 - 标准型SA1 - 2核 4G</v>
    <v>128</v>
    <v>广州</v>
    <v>标准型SA1</v>
    <v>广州 - 标准型SA1 - 2核 4G</v>
    <v>1</v>
    <v>4</v>
    <v>2核 4G</v>
  </rv>
  <rv s="1">
    <v>2</v>
    <v>广州 - 标准型SA1 - 2核 8G</v>
    <v>1</v>
    <v>Generic</v>
    <v>2</v>
    <v>广州 - 标准型SA1 - 2核 8G</v>
    <v>192</v>
    <v>广州</v>
    <v>标准型SA1</v>
    <v>广州 - 标准型SA1 - 2核 8G</v>
    <v>1</v>
    <v>8</v>
    <v>2核 8G</v>
  </rv>
  <rv s="1">
    <v>2</v>
    <v>广州 - 标准型SA1 - 4核 8G</v>
    <v>1</v>
    <v>Generic</v>
    <v>4</v>
    <v>广州 - 标准型SA1 - 4核 8G</v>
    <v>256</v>
    <v>广州</v>
    <v>标准型SA1</v>
    <v>广州 - 标准型SA1 - 4核 8G</v>
    <v>1</v>
    <v>8</v>
    <v>4核 8G</v>
  </rv>
  <rv s="1">
    <v>2</v>
    <v>广州 - 标准型SA1 - 4核 16G</v>
    <v>1</v>
    <v>Generic</v>
    <v>4</v>
    <v>广州 - 标准型SA1 - 4核 16G</v>
    <v>384</v>
    <v>广州</v>
    <v>标准型SA1</v>
    <v>广州 - 标准型SA1 - 4核 16G</v>
    <v>1</v>
    <v>16</v>
    <v>4核 16G</v>
  </rv>
  <rv s="1">
    <v>2</v>
    <v>广州 - 标准型SA1 - 8核 16G</v>
    <v>1</v>
    <v>Generic</v>
    <v>8</v>
    <v>广州 - 标准型SA1 - 8核 16G</v>
    <v>512</v>
    <v>广州</v>
    <v>标准型SA1</v>
    <v>广州 - 标准型SA1 - 8核 16G</v>
    <v>1</v>
    <v>16</v>
    <v>8核 16G</v>
  </rv>
  <rv s="1">
    <v>2</v>
    <v>广州 - 标准型SA1 - 8核 32G</v>
    <v>1</v>
    <v>Generic</v>
    <v>8</v>
    <v>广州 - 标准型SA1 - 8核 32G</v>
    <v>768</v>
    <v>广州</v>
    <v>标准型SA1</v>
    <v>广州 - 标准型SA1 - 8核 32G</v>
    <v>1</v>
    <v>32</v>
    <v>8核 32G</v>
  </rv>
  <rv s="1">
    <v>2</v>
    <v>广州 - 标准型SA1 - 16核 32G</v>
    <v>1</v>
    <v>Generic</v>
    <v>16</v>
    <v>广州 - 标准型SA1 - 16核 32G</v>
    <v>1024</v>
    <v>广州</v>
    <v>标准型SA1</v>
    <v>广州 - 标准型SA1 - 16核 32G</v>
    <v>1</v>
    <v>32</v>
    <v>16核 32G</v>
  </rv>
  <rv s="1">
    <v>2</v>
    <v>广州 - 标准型SA1 - 16核 64G</v>
    <v>1</v>
    <v>Generic</v>
    <v>16</v>
    <v>广州 - 标准型SA1 - 16核 64G</v>
    <v>1536</v>
    <v>广州</v>
    <v>标准型SA1</v>
    <v>广州 - 标准型SA1 - 16核 64G</v>
    <v>1</v>
    <v>64</v>
    <v>16核 64G</v>
  </rv>
  <rv s="1">
    <v>2</v>
    <v>广州 - 标准型SA1 - 32核 64G</v>
    <v>1</v>
    <v>Generic</v>
    <v>32</v>
    <v>广州 - 标准型SA1 - 32核 64G</v>
    <v>2048</v>
    <v>广州</v>
    <v>标准型SA1</v>
    <v>广州 - 标准型SA1 - 32核 64G</v>
    <v>1</v>
    <v>64</v>
    <v>32核 64G</v>
  </rv>
  <rv s="1">
    <v>2</v>
    <v>广州 - 标准型SA1 - 32核 128G</v>
    <v>1</v>
    <v>Generic</v>
    <v>32</v>
    <v>广州 - 标准型SA1 - 32核 128G</v>
    <v>3072</v>
    <v>广州</v>
    <v>标准型SA1</v>
    <v>广州 - 标准型SA1 - 32核 128G</v>
    <v>1</v>
    <v>128</v>
    <v>32核 128G</v>
  </rv>
  <rv s="1">
    <v>2</v>
    <v>广州 - 标准型SA1 - 64核 128G</v>
    <v>1</v>
    <v>Generic</v>
    <v>64</v>
    <v>广州 - 标准型SA1 - 64核 128G</v>
    <v>4096</v>
    <v>广州</v>
    <v>标准型SA1</v>
    <v>广州 - 标准型SA1 - 64核 128G</v>
    <v>1</v>
    <v>128</v>
    <v>64核 128G</v>
  </rv>
  <rv s="1">
    <v>2</v>
    <v>广州 - 标准型SA1 - 64核 256G</v>
    <v>1</v>
    <v>Generic</v>
    <v>64</v>
    <v>广州 - 标准型SA1 - 64核 256G</v>
    <v>6144</v>
    <v>广州</v>
    <v>标准型SA1</v>
    <v>广州 - 标准型SA1 - 64核 256G</v>
    <v>1</v>
    <v>256</v>
    <v>64核 256G</v>
  </rv>
  <rv s="1">
    <v>2</v>
    <v>广州 - 标准型SA1 - 128核 448G</v>
    <v>1</v>
    <v>Generic</v>
    <v>128</v>
    <v>广州 - 标准型SA1 - 128核 448G</v>
    <v>11264</v>
    <v>广州</v>
    <v>标准型SA1</v>
    <v>广州 - 标准型SA1 - 128核 448G</v>
    <v>1</v>
    <v>448</v>
    <v>128核 448G</v>
  </rv>
  <rv s="1">
    <v>2</v>
    <v>广州 - 标准型S6 - 1核 1G</v>
    <v>1</v>
    <v>Generic</v>
    <v>1</v>
    <v>广州 - 标准型S6 - 1核 1G</v>
    <v>29.7</v>
    <v>广州</v>
    <v>标准型S6</v>
    <v>广州 - 标准型S6 - 1核 1G</v>
    <v>1</v>
    <v>1</v>
    <v>1核 1G</v>
  </rv>
  <rv s="1">
    <v>2</v>
    <v>广州 - 标准型S6 - 1核 2G</v>
    <v>1</v>
    <v>Generic</v>
    <v>1</v>
    <v>广州 - 标准型S6 - 1核 2G</v>
    <v>35.1</v>
    <v>广州</v>
    <v>标准型S6</v>
    <v>广州 - 标准型S6 - 1核 2G</v>
    <v>1</v>
    <v>2</v>
    <v>1核 2G</v>
  </rv>
  <rv s="1">
    <v>2</v>
    <v>广州 - 标准型S6 - 1核 4G</v>
    <v>1</v>
    <v>Generic</v>
    <v>1</v>
    <v>广州 - 标准型S6 - 1核 4G</v>
    <v>130.5</v>
    <v>广州</v>
    <v>标准型S6</v>
    <v>广州 - 标准型S6 - 1核 4G</v>
    <v>1</v>
    <v>4</v>
    <v>1核 4G</v>
  </rv>
  <rv s="1">
    <v>2</v>
    <v>广州 - 标准型S6 - 2核 4G</v>
    <v>1</v>
    <v>Generic</v>
    <v>2</v>
    <v>广州 - 标准型S6 - 2核 4G</v>
    <v>132.30000000000001</v>
    <v>广州</v>
    <v>标准型S6</v>
    <v>广州 - 标准型S6 - 2核 4G</v>
    <v>1</v>
    <v>4</v>
    <v>2核 4G</v>
  </rv>
  <rv s="1">
    <v>2</v>
    <v>广州 - 标准型S6 - 2核 8G</v>
    <v>1</v>
    <v>Generic</v>
    <v>2</v>
    <v>广州 - 标准型S6 - 2核 8G</v>
    <v>261</v>
    <v>广州</v>
    <v>标准型S6</v>
    <v>广州 - 标准型S6 - 2核 8G</v>
    <v>1</v>
    <v>8</v>
    <v>2核 8G</v>
  </rv>
  <rv s="1">
    <v>2</v>
    <v>广州 - 标准型S6 - 4核 8G</v>
    <v>1</v>
    <v>Generic</v>
    <v>4</v>
    <v>广州 - 标准型S6 - 4核 8G</v>
    <v>348</v>
    <v>广州</v>
    <v>标准型S6</v>
    <v>广州 - 标准型S6 - 4核 8G</v>
    <v>1</v>
    <v>8</v>
    <v>4核 8G</v>
  </rv>
  <rv s="1">
    <v>2</v>
    <v>广州 - 标准型S6 - 4核 16G</v>
    <v>1</v>
    <v>Generic</v>
    <v>4</v>
    <v>广州 - 标准型S6 - 4核 16G</v>
    <v>522</v>
    <v>广州</v>
    <v>标准型S6</v>
    <v>广州 - 标准型S6 - 4核 16G</v>
    <v>1</v>
    <v>16</v>
    <v>4核 16G</v>
  </rv>
  <rv s="1">
    <v>2</v>
    <v>广州 - 标准型S6 - 8核 16G</v>
    <v>1</v>
    <v>Generic</v>
    <v>8</v>
    <v>广州 - 标准型S6 - 8核 16G</v>
    <v>696</v>
    <v>广州</v>
    <v>标准型S6</v>
    <v>广州 - 标准型S6 - 8核 16G</v>
    <v>1</v>
    <v>16</v>
    <v>8核 16G</v>
  </rv>
  <rv s="1">
    <v>2</v>
    <v>广州 - 标准型S6 - 8核 32G</v>
    <v>1</v>
    <v>Generic</v>
    <v>8</v>
    <v>广州 - 标准型S6 - 8核 32G</v>
    <v>1044</v>
    <v>广州</v>
    <v>标准型S6</v>
    <v>广州 - 标准型S6 - 8核 32G</v>
    <v>1</v>
    <v>32</v>
    <v>8核 32G</v>
  </rv>
  <rv s="1">
    <v>2</v>
    <v>广州 - 标准型S6 - 16核 32G</v>
    <v>1</v>
    <v>Generic</v>
    <v>16</v>
    <v>广州 - 标准型S6 - 16核 32G</v>
    <v>1392</v>
    <v>广州</v>
    <v>标准型S6</v>
    <v>广州 - 标准型S6 - 16核 32G</v>
    <v>1</v>
    <v>32</v>
    <v>16核 32G</v>
  </rv>
  <rv s="1">
    <v>2</v>
    <v>广州 - 标准型S6 - 16核 64G</v>
    <v>1</v>
    <v>Generic</v>
    <v>16</v>
    <v>广州 - 标准型S6 - 16核 64G</v>
    <v>2088</v>
    <v>广州</v>
    <v>标准型S6</v>
    <v>广州 - 标准型S6 - 16核 64G</v>
    <v>1</v>
    <v>64</v>
    <v>16核 64G</v>
  </rv>
  <rv s="1">
    <v>2</v>
    <v>广州 - 标准型S6 - 32核 64G</v>
    <v>1</v>
    <v>Generic</v>
    <v>32</v>
    <v>广州 - 标准型S6 - 32核 64G</v>
    <v>2784</v>
    <v>广州</v>
    <v>标准型S6</v>
    <v>广州 - 标准型S6 - 32核 64G</v>
    <v>1</v>
    <v>64</v>
    <v>32核 64G</v>
  </rv>
  <rv s="1">
    <v>2</v>
    <v>广州 - 标准型S6 - 32核 128G</v>
    <v>1</v>
    <v>Generic</v>
    <v>32</v>
    <v>广州 - 标准型S6 - 32核 128G</v>
    <v>4176</v>
    <v>广州</v>
    <v>标准型S6</v>
    <v>广州 - 标准型S6 - 32核 128G</v>
    <v>1</v>
    <v>128</v>
    <v>32核 128G</v>
  </rv>
  <rv s="1">
    <v>2</v>
    <v>广州 - 标准型S6 - 48核 96G</v>
    <v>1</v>
    <v>Generic</v>
    <v>48</v>
    <v>广州 - 标准型S6 - 48核 96G</v>
    <v>4176</v>
    <v>广州</v>
    <v>标准型S6</v>
    <v>广州 - 标准型S6 - 48核 96G</v>
    <v>1</v>
    <v>96</v>
    <v>48核 96G</v>
  </rv>
  <rv s="1">
    <v>2</v>
    <v>广州 - 标准型S6 - 48核 192G</v>
    <v>1</v>
    <v>Generic</v>
    <v>48</v>
    <v>广州 - 标准型S6 - 48核 192G</v>
    <v>6264</v>
    <v>广州</v>
    <v>标准型S6</v>
    <v>广州 - 标准型S6 - 48核 192G</v>
    <v>1</v>
    <v>192</v>
    <v>48核 192G</v>
  </rv>
  <rv s="1">
    <v>2</v>
    <v>广州 - 标准型S6 - 62核 216G</v>
    <v>1</v>
    <v>Generic</v>
    <v>62</v>
    <v>广州 - 标准型S6 - 62核 216G</v>
    <v>7395</v>
    <v>广州</v>
    <v>标准型S6</v>
    <v>广州 - 标准型S6 - 62核 216G</v>
    <v>1</v>
    <v>216</v>
    <v>62核 216G</v>
  </rv>
  <rv s="1">
    <v>2</v>
    <v>广州 - 标准型S6 - 64核 256G</v>
    <v>1</v>
    <v>Generic</v>
    <v>64</v>
    <v>广州 - 标准型S6 - 64核 256G</v>
    <v>8352</v>
    <v>广州</v>
    <v>标准型S6</v>
    <v>广州 - 标准型S6 - 64核 256G</v>
    <v>1</v>
    <v>256</v>
    <v>64核 256G</v>
  </rv>
  <rv s="1">
    <v>2</v>
    <v>广州 - 标准型S6 - 124核 432G</v>
    <v>1</v>
    <v>Generic</v>
    <v>124</v>
    <v>广州 - 标准型S6 - 124核 432G</v>
    <v>14790</v>
    <v>广州</v>
    <v>标准型S6</v>
    <v>广州 - 标准型S6 - 124核 432G</v>
    <v>1</v>
    <v>432</v>
    <v>124核 432G</v>
  </rv>
  <rv s="1">
    <v>2</v>
    <v>广州 - 标准型S5 - 1核 2G</v>
    <v>1</v>
    <v>Generic</v>
    <v>1</v>
    <v>广州 - 标准型S5 - 1核 2G</v>
    <v>45</v>
    <v>广州</v>
    <v>标准型S5</v>
    <v>广州 - 标准型S5 - 1核 2G</v>
    <v>1</v>
    <v>2</v>
    <v>1核 2G</v>
  </rv>
  <rv s="1">
    <v>2</v>
    <v>广州 - 标准型S5 - 1核 4G</v>
    <v>1</v>
    <v>Generic</v>
    <v>1</v>
    <v>广州 - 标准型S5 - 1核 4G</v>
    <v>138</v>
    <v>广州</v>
    <v>标准型S5</v>
    <v>广州 - 标准型S5 - 1核 4G</v>
    <v>1</v>
    <v>4</v>
    <v>1核 4G</v>
  </rv>
  <rv s="1">
    <v>2</v>
    <v>广州 - 标准型S5 - 2核 4G</v>
    <v>1</v>
    <v>Generic</v>
    <v>2</v>
    <v>广州 - 标准型S5 - 2核 4G</v>
    <v>170</v>
    <v>广州</v>
    <v>标准型S5</v>
    <v>广州 - 标准型S5 - 2核 4G</v>
    <v>1</v>
    <v>4</v>
    <v>2核 4G</v>
  </rv>
  <rv s="1">
    <v>2</v>
    <v>广州 - 标准型S5 - 2核 8G</v>
    <v>1</v>
    <v>Generic</v>
    <v>2</v>
    <v>广州 - 标准型S5 - 2核 8G</v>
    <v>276</v>
    <v>广州</v>
    <v>标准型S5</v>
    <v>广州 - 标准型S5 - 2核 8G</v>
    <v>1</v>
    <v>8</v>
    <v>2核 8G</v>
  </rv>
  <rv s="1">
    <v>2</v>
    <v>广州 - 标准型S5 - 4核 8G</v>
    <v>1</v>
    <v>Generic</v>
    <v>4</v>
    <v>广州 - 标准型S5 - 4核 8G</v>
    <v>368</v>
    <v>广州</v>
    <v>标准型S5</v>
    <v>广州 - 标准型S5 - 4核 8G</v>
    <v>1</v>
    <v>8</v>
    <v>4核 8G</v>
  </rv>
  <rv s="1">
    <v>2</v>
    <v>广州 - 标准型S5 - 4核 16G</v>
    <v>1</v>
    <v>Generic</v>
    <v>4</v>
    <v>广州 - 标准型S5 - 4核 16G</v>
    <v>552</v>
    <v>广州</v>
    <v>标准型S5</v>
    <v>广州 - 标准型S5 - 4核 16G</v>
    <v>1</v>
    <v>16</v>
    <v>4核 16G</v>
  </rv>
  <rv s="1">
    <v>2</v>
    <v>广州 - 标准型S5 - 8核 16G</v>
    <v>1</v>
    <v>Generic</v>
    <v>8</v>
    <v>广州 - 标准型S5 - 8核 16G</v>
    <v>736</v>
    <v>广州</v>
    <v>标准型S5</v>
    <v>广州 - 标准型S5 - 8核 16G</v>
    <v>1</v>
    <v>16</v>
    <v>8核 16G</v>
  </rv>
  <rv s="1">
    <v>2</v>
    <v>广州 - 标准型S5 - 8核 32G</v>
    <v>1</v>
    <v>Generic</v>
    <v>8</v>
    <v>广州 - 标准型S5 - 8核 32G</v>
    <v>1104</v>
    <v>广州</v>
    <v>标准型S5</v>
    <v>广州 - 标准型S5 - 8核 32G</v>
    <v>1</v>
    <v>32</v>
    <v>8核 32G</v>
  </rv>
  <rv s="1">
    <v>2</v>
    <v>广州 - 标准型S5 - 16核 32G</v>
    <v>1</v>
    <v>Generic</v>
    <v>16</v>
    <v>广州 - 标准型S5 - 16核 32G</v>
    <v>1472</v>
    <v>广州</v>
    <v>标准型S5</v>
    <v>广州 - 标准型S5 - 16核 32G</v>
    <v>1</v>
    <v>32</v>
    <v>16核 32G</v>
  </rv>
  <rv s="1">
    <v>2</v>
    <v>广州 - 标准型S5 - 16核 64G</v>
    <v>1</v>
    <v>Generic</v>
    <v>16</v>
    <v>广州 - 标准型S5 - 16核 64G</v>
    <v>2208</v>
    <v>广州</v>
    <v>标准型S5</v>
    <v>广州 - 标准型S5 - 16核 64G</v>
    <v>1</v>
    <v>64</v>
    <v>16核 64G</v>
  </rv>
  <rv s="1">
    <v>2</v>
    <v>广州 - 标准型S5 - 24核 48G</v>
    <v>1</v>
    <v>Generic</v>
    <v>24</v>
    <v>广州 - 标准型S5 - 24核 48G</v>
    <v>2208</v>
    <v>广州</v>
    <v>标准型S5</v>
    <v>广州 - 标准型S5 - 24核 48G</v>
    <v>1</v>
    <v>48</v>
    <v>24核 48G</v>
  </rv>
  <rv s="1">
    <v>2</v>
    <v>广州 - 标准型S5 - 24核 96G</v>
    <v>1</v>
    <v>Generic</v>
    <v>24</v>
    <v>广州 - 标准型S5 - 24核 96G</v>
    <v>3312</v>
    <v>广州</v>
    <v>标准型S5</v>
    <v>广州 - 标准型S5 - 24核 96G</v>
    <v>1</v>
    <v>96</v>
    <v>24核 96G</v>
  </rv>
  <rv s="1">
    <v>2</v>
    <v>广州 - 标准型S5 - 32核 64G</v>
    <v>1</v>
    <v>Generic</v>
    <v>32</v>
    <v>广州 - 标准型S5 - 32核 64G</v>
    <v>2944</v>
    <v>广州</v>
    <v>标准型S5</v>
    <v>广州 - 标准型S5 - 32核 64G</v>
    <v>1</v>
    <v>64</v>
    <v>32核 64G</v>
  </rv>
  <rv s="1">
    <v>2</v>
    <v>广州 - 标准型S5 - 32核 128G</v>
    <v>1</v>
    <v>Generic</v>
    <v>32</v>
    <v>广州 - 标准型S5 - 32核 128G</v>
    <v>4416</v>
    <v>广州</v>
    <v>标准型S5</v>
    <v>广州 - 标准型S5 - 32核 128G</v>
    <v>1</v>
    <v>128</v>
    <v>32核 128G</v>
  </rv>
  <rv s="1">
    <v>2</v>
    <v>广州 - 标准型S5 - 48核 96G</v>
    <v>1</v>
    <v>Generic</v>
    <v>48</v>
    <v>广州 - 标准型S5 - 48核 96G</v>
    <v>4416</v>
    <v>广州</v>
    <v>标准型S5</v>
    <v>广州 - 标准型S5 - 48核 96G</v>
    <v>1</v>
    <v>96</v>
    <v>48核 96G</v>
  </rv>
  <rv s="1">
    <v>2</v>
    <v>广州 - 标准型S5 - 48核 192G</v>
    <v>1</v>
    <v>Generic</v>
    <v>48</v>
    <v>广州 - 标准型S5 - 48核 192G</v>
    <v>6624</v>
    <v>广州</v>
    <v>标准型S5</v>
    <v>广州 - 标准型S5 - 48核 192G</v>
    <v>1</v>
    <v>192</v>
    <v>48核 192G</v>
  </rv>
  <rv s="1">
    <v>2</v>
    <v>广州 - 标准型S5 - 64核 256G</v>
    <v>1</v>
    <v>Generic</v>
    <v>64</v>
    <v>广州 - 标准型S5 - 64核 256G</v>
    <v>8832</v>
    <v>广州</v>
    <v>标准型S5</v>
    <v>广州 - 标准型S5 - 64核 256G</v>
    <v>1</v>
    <v>256</v>
    <v>64核 256G</v>
  </rv>
  <rv s="1">
    <v>2</v>
    <v>广州 - 标准型S4 - 1核 1G</v>
    <v>1</v>
    <v>Generic</v>
    <v>1</v>
    <v>广州 - 标准型S4 - 1核 1G</v>
    <v>60</v>
    <v>广州</v>
    <v>标准型S4</v>
    <v>广州 - 标准型S4 - 1核 1G</v>
    <v>1</v>
    <v>1</v>
    <v>1核 1G</v>
  </rv>
  <rv s="1">
    <v>2</v>
    <v>广州 - 标准型S4 - 1核 2G</v>
    <v>1</v>
    <v>Generic</v>
    <v>1</v>
    <v>广州 - 标准型S4 - 1核 2G</v>
    <v>88</v>
    <v>广州</v>
    <v>标准型S4</v>
    <v>广州 - 标准型S4 - 1核 2G</v>
    <v>1</v>
    <v>2</v>
    <v>1核 2G</v>
  </rv>
  <rv s="1">
    <v>2</v>
    <v>广州 - 标准型S4 - 1核 4G</v>
    <v>1</v>
    <v>Generic</v>
    <v>1</v>
    <v>广州 - 标准型S4 - 1核 4G</v>
    <v>138</v>
    <v>广州</v>
    <v>标准型S4</v>
    <v>广州 - 标准型S4 - 1核 4G</v>
    <v>1</v>
    <v>4</v>
    <v>1核 4G</v>
  </rv>
  <rv s="1">
    <v>2</v>
    <v>广州 - 标准型S4 - 2核 4G</v>
    <v>1</v>
    <v>Generic</v>
    <v>2</v>
    <v>广州 - 标准型S4 - 2核 4G</v>
    <v>184</v>
    <v>广州</v>
    <v>标准型S4</v>
    <v>广州 - 标准型S4 - 2核 4G</v>
    <v>1</v>
    <v>4</v>
    <v>2核 4G</v>
  </rv>
  <rv s="1">
    <v>2</v>
    <v>广州 - 标准型S4 - 2核 8G</v>
    <v>1</v>
    <v>Generic</v>
    <v>2</v>
    <v>广州 - 标准型S4 - 2核 8G</v>
    <v>276</v>
    <v>广州</v>
    <v>标准型S4</v>
    <v>广州 - 标准型S4 - 2核 8G</v>
    <v>1</v>
    <v>8</v>
    <v>2核 8G</v>
  </rv>
  <rv s="1">
    <v>2</v>
    <v>广州 - 标准型S4 - 4核 8G</v>
    <v>1</v>
    <v>Generic</v>
    <v>4</v>
    <v>广州 - 标准型S4 - 4核 8G</v>
    <v>368</v>
    <v>广州</v>
    <v>标准型S4</v>
    <v>广州 - 标准型S4 - 4核 8G</v>
    <v>1</v>
    <v>8</v>
    <v>4核 8G</v>
  </rv>
  <rv s="1">
    <v>2</v>
    <v>广州 - 标准型S4 - 4核 16G</v>
    <v>1</v>
    <v>Generic</v>
    <v>4</v>
    <v>广州 - 标准型S4 - 4核 16G</v>
    <v>552</v>
    <v>广州</v>
    <v>标准型S4</v>
    <v>广州 - 标准型S4 - 4核 16G</v>
    <v>1</v>
    <v>16</v>
    <v>4核 16G</v>
  </rv>
  <rv s="1">
    <v>2</v>
    <v>广州 - 标准型S4 - 8核 16G</v>
    <v>1</v>
    <v>Generic</v>
    <v>8</v>
    <v>广州 - 标准型S4 - 8核 16G</v>
    <v>736</v>
    <v>广州</v>
    <v>标准型S4</v>
    <v>广州 - 标准型S4 - 8核 16G</v>
    <v>1</v>
    <v>16</v>
    <v>8核 16G</v>
  </rv>
  <rv s="1">
    <v>2</v>
    <v>广州 - 标准型S4 - 8核 32G</v>
    <v>1</v>
    <v>Generic</v>
    <v>8</v>
    <v>广州 - 标准型S4 - 8核 32G</v>
    <v>1104</v>
    <v>广州</v>
    <v>标准型S4</v>
    <v>广州 - 标准型S4 - 8核 32G</v>
    <v>1</v>
    <v>32</v>
    <v>8核 32G</v>
  </rv>
  <rv s="1">
    <v>2</v>
    <v>广州 - 标准型S4 - 16核 32G</v>
    <v>1</v>
    <v>Generic</v>
    <v>16</v>
    <v>广州 - 标准型S4 - 16核 32G</v>
    <v>1472</v>
    <v>广州</v>
    <v>标准型S4</v>
    <v>广州 - 标准型S4 - 16核 32G</v>
    <v>1</v>
    <v>32</v>
    <v>16核 32G</v>
  </rv>
  <rv s="1">
    <v>2</v>
    <v>广州 - 标准型S4 - 16核 64G</v>
    <v>1</v>
    <v>Generic</v>
    <v>16</v>
    <v>广州 - 标准型S4 - 16核 64G</v>
    <v>2208</v>
    <v>广州</v>
    <v>标准型S4</v>
    <v>广州 - 标准型S4 - 16核 64G</v>
    <v>1</v>
    <v>64</v>
    <v>16核 64G</v>
  </rv>
  <rv s="1">
    <v>2</v>
    <v>广州 - 标准型S4 - 24核 48G</v>
    <v>1</v>
    <v>Generic</v>
    <v>24</v>
    <v>广州 - 标准型S4 - 24核 48G</v>
    <v>2208</v>
    <v>广州</v>
    <v>标准型S4</v>
    <v>广州 - 标准型S4 - 24核 48G</v>
    <v>1</v>
    <v>48</v>
    <v>24核 48G</v>
  </rv>
  <rv s="1">
    <v>2</v>
    <v>广州 - 标准型S4 - 24核 96G</v>
    <v>1</v>
    <v>Generic</v>
    <v>24</v>
    <v>广州 - 标准型S4 - 24核 96G</v>
    <v>3312</v>
    <v>广州</v>
    <v>标准型S4</v>
    <v>广州 - 标准型S4 - 24核 96G</v>
    <v>1</v>
    <v>96</v>
    <v>24核 96G</v>
  </rv>
  <rv s="1">
    <v>2</v>
    <v>广州 - 标准型S4 - 32核 64G</v>
    <v>1</v>
    <v>Generic</v>
    <v>32</v>
    <v>广州 - 标准型S4 - 32核 64G</v>
    <v>2944</v>
    <v>广州</v>
    <v>标准型S4</v>
    <v>广州 - 标准型S4 - 32核 64G</v>
    <v>1</v>
    <v>64</v>
    <v>32核 64G</v>
  </rv>
  <rv s="1">
    <v>2</v>
    <v>广州 - 标准型S4 - 32核 128G</v>
    <v>1</v>
    <v>Generic</v>
    <v>32</v>
    <v>广州 - 标准型S4 - 32核 128G</v>
    <v>4416</v>
    <v>广州</v>
    <v>标准型S4</v>
    <v>广州 - 标准型S4 - 32核 128G</v>
    <v>1</v>
    <v>128</v>
    <v>32核 128G</v>
  </rv>
  <rv s="1">
    <v>2</v>
    <v>广州 - 标准型S4 - 48核 96G</v>
    <v>1</v>
    <v>Generic</v>
    <v>48</v>
    <v>广州 - 标准型S4 - 48核 96G</v>
    <v>4416</v>
    <v>广州</v>
    <v>标准型S4</v>
    <v>广州 - 标准型S4 - 48核 96G</v>
    <v>1</v>
    <v>96</v>
    <v>48核 96G</v>
  </rv>
  <rv s="1">
    <v>2</v>
    <v>广州 - 标准型S4 - 48核 192G</v>
    <v>1</v>
    <v>Generic</v>
    <v>48</v>
    <v>广州 - 标准型S4 - 48核 192G</v>
    <v>6624</v>
    <v>广州</v>
    <v>标准型S4</v>
    <v>广州 - 标准型S4 - 48核 192G</v>
    <v>1</v>
    <v>192</v>
    <v>48核 192G</v>
  </rv>
  <rv s="1">
    <v>2</v>
    <v>广州 - 标准型S4 - 64核 192G</v>
    <v>1</v>
    <v>Generic</v>
    <v>64</v>
    <v>广州 - 标准型S4 - 64核 192G</v>
    <v>7360</v>
    <v>广州</v>
    <v>标准型S4</v>
    <v>广州 - 标准型S4 - 64核 192G</v>
    <v>1</v>
    <v>192</v>
    <v>64核 192G</v>
  </rv>
  <rv s="1">
    <v>2</v>
    <v>广州 - 标准型S4 - 64核 256G</v>
    <v>1</v>
    <v>Generic</v>
    <v>64</v>
    <v>广州 - 标准型S4 - 64核 256G</v>
    <v>8832</v>
    <v>广州</v>
    <v>标准型S4</v>
    <v>广州 - 标准型S4 - 64核 256G</v>
    <v>1</v>
    <v>256</v>
    <v>64核 256G</v>
  </rv>
  <rv s="1">
    <v>2</v>
    <v>广州 - 标准型S4 - 72核 288G</v>
    <v>1</v>
    <v>Generic</v>
    <v>72</v>
    <v>广州 - 标准型S4 - 72核 288G</v>
    <v>9936</v>
    <v>广州</v>
    <v>标准型S4</v>
    <v>广州 - 标准型S4 - 72核 288G</v>
    <v>1</v>
    <v>288</v>
    <v>72核 288G</v>
  </rv>
  <rv s="1">
    <v>2</v>
    <v>广州 - 标准型S3 - 1核 1G</v>
    <v>1</v>
    <v>Generic</v>
    <v>1</v>
    <v>广州 - 标准型S3 - 1核 1G</v>
    <v>57</v>
    <v>广州</v>
    <v>标准型S3</v>
    <v>广州 - 标准型S3 - 1核 1G</v>
    <v>1</v>
    <v>1</v>
    <v>1核 1G</v>
  </rv>
  <rv s="1">
    <v>2</v>
    <v>广州 - 标准型S3 - 1核 2G</v>
    <v>1</v>
    <v>Generic</v>
    <v>1</v>
    <v>广州 - 标准型S3 - 1核 2G</v>
    <v>83.6</v>
    <v>广州</v>
    <v>标准型S3</v>
    <v>广州 - 标准型S3 - 1核 2G</v>
    <v>1</v>
    <v>2</v>
    <v>1核 2G</v>
  </rv>
  <rv s="1">
    <v>2</v>
    <v>广州 - 标准型S3 - 1核 4G</v>
    <v>1</v>
    <v>Generic</v>
    <v>1</v>
    <v>广州 - 标准型S3 - 1核 4G</v>
    <v>136.5</v>
    <v>广州</v>
    <v>标准型S3</v>
    <v>广州 - 标准型S3 - 1核 4G</v>
    <v>1</v>
    <v>4</v>
    <v>1核 4G</v>
  </rv>
  <rv s="1">
    <v>2</v>
    <v>广州 - 标准型S3 - 2核 4G</v>
    <v>1</v>
    <v>Generic</v>
    <v>2</v>
    <v>广州 - 标准型S3 - 2核 4G</v>
    <v>180</v>
    <v>广州</v>
    <v>标准型S3</v>
    <v>广州 - 标准型S3 - 2核 4G</v>
    <v>1</v>
    <v>4</v>
    <v>2核 4G</v>
  </rv>
  <rv s="1">
    <v>2</v>
    <v>广州 - 标准型S3 - 2核 8G</v>
    <v>1</v>
    <v>Generic</v>
    <v>2</v>
    <v>广州 - 标准型S3 - 2核 8G</v>
    <v>273</v>
    <v>广州</v>
    <v>标准型S3</v>
    <v>广州 - 标准型S3 - 2核 8G</v>
    <v>1</v>
    <v>8</v>
    <v>2核 8G</v>
  </rv>
  <rv s="1">
    <v>2</v>
    <v>广州 - 标准型S3 - 4核 8G</v>
    <v>1</v>
    <v>Generic</v>
    <v>4</v>
    <v>广州 - 标准型S3 - 4核 8G</v>
    <v>364</v>
    <v>广州</v>
    <v>标准型S3</v>
    <v>广州 - 标准型S3 - 4核 8G</v>
    <v>1</v>
    <v>8</v>
    <v>4核 8G</v>
  </rv>
  <rv s="1">
    <v>2</v>
    <v>广州 - 标准型S3 - 4核 16G</v>
    <v>1</v>
    <v>Generic</v>
    <v>4</v>
    <v>广州 - 标准型S3 - 4核 16G</v>
    <v>546</v>
    <v>广州</v>
    <v>标准型S3</v>
    <v>广州 - 标准型S3 - 4核 16G</v>
    <v>1</v>
    <v>16</v>
    <v>4核 16G</v>
  </rv>
  <rv s="1">
    <v>2</v>
    <v>广州 - 标准型S3 - 8核 16G</v>
    <v>1</v>
    <v>Generic</v>
    <v>8</v>
    <v>广州 - 标准型S3 - 8核 16G</v>
    <v>728</v>
    <v>广州</v>
    <v>标准型S3</v>
    <v>广州 - 标准型S3 - 8核 16G</v>
    <v>1</v>
    <v>16</v>
    <v>8核 16G</v>
  </rv>
  <rv s="1">
    <v>2</v>
    <v>广州 - 标准型S3 - 8核 32G</v>
    <v>1</v>
    <v>Generic</v>
    <v>8</v>
    <v>广州 - 标准型S3 - 8核 32G</v>
    <v>1092</v>
    <v>广州</v>
    <v>标准型S3</v>
    <v>广州 - 标准型S3 - 8核 32G</v>
    <v>1</v>
    <v>32</v>
    <v>8核 32G</v>
  </rv>
  <rv s="1">
    <v>2</v>
    <v>广州 - 标准型S3 - 12核 24G</v>
    <v>1</v>
    <v>Generic</v>
    <v>12</v>
    <v>广州 - 标准型S3 - 12核 24G</v>
    <v>1092</v>
    <v>广州</v>
    <v>标准型S3</v>
    <v>广州 - 标准型S3 - 12核 24G</v>
    <v>1</v>
    <v>24</v>
    <v>12核 24G</v>
  </rv>
  <rv s="1">
    <v>2</v>
    <v>广州 - 标准型S3 - 12核 48G</v>
    <v>1</v>
    <v>Generic</v>
    <v>12</v>
    <v>广州 - 标准型S3 - 12核 48G</v>
    <v>1638</v>
    <v>广州</v>
    <v>标准型S3</v>
    <v>广州 - 标准型S3 - 12核 48G</v>
    <v>1</v>
    <v>48</v>
    <v>12核 48G</v>
  </rv>
  <rv s="1">
    <v>2</v>
    <v>广州 - 标准型S3 - 16核 32G</v>
    <v>1</v>
    <v>Generic</v>
    <v>16</v>
    <v>广州 - 标准型S3 - 16核 32G</v>
    <v>1456</v>
    <v>广州</v>
    <v>标准型S3</v>
    <v>广州 - 标准型S3 - 16核 32G</v>
    <v>1</v>
    <v>32</v>
    <v>16核 32G</v>
  </rv>
  <rv s="1">
    <v>2</v>
    <v>广州 - 标准型S3 - 16核 64G</v>
    <v>1</v>
    <v>Generic</v>
    <v>16</v>
    <v>广州 - 标准型S3 - 16核 64G</v>
    <v>2184</v>
    <v>广州</v>
    <v>标准型S3</v>
    <v>广州 - 标准型S3 - 16核 64G</v>
    <v>1</v>
    <v>64</v>
    <v>16核 64G</v>
  </rv>
  <rv s="1">
    <v>2</v>
    <v>广州 - 标准型S3 - 24核 48G</v>
    <v>1</v>
    <v>Generic</v>
    <v>24</v>
    <v>广州 - 标准型S3 - 24核 48G</v>
    <v>2184</v>
    <v>广州</v>
    <v>标准型S3</v>
    <v>广州 - 标准型S3 - 24核 48G</v>
    <v>1</v>
    <v>48</v>
    <v>24核 48G</v>
  </rv>
  <rv s="1">
    <v>2</v>
    <v>广州 - 标准型S3 - 24核 96G</v>
    <v>1</v>
    <v>Generic</v>
    <v>24</v>
    <v>广州 - 标准型S3 - 24核 96G</v>
    <v>3276</v>
    <v>广州</v>
    <v>标准型S3</v>
    <v>广州 - 标准型S3 - 24核 96G</v>
    <v>1</v>
    <v>96</v>
    <v>24核 96G</v>
  </rv>
  <rv s="1">
    <v>2</v>
    <v>广州 - 标准型S3 - 32核 64G</v>
    <v>1</v>
    <v>Generic</v>
    <v>32</v>
    <v>广州 - 标准型S3 - 32核 64G</v>
    <v>2912</v>
    <v>广州</v>
    <v>标准型S3</v>
    <v>广州 - 标准型S3 - 32核 64G</v>
    <v>1</v>
    <v>64</v>
    <v>32核 64G</v>
  </rv>
  <rv s="1">
    <v>2</v>
    <v>广州 - 标准型S3 - 32核 128G</v>
    <v>1</v>
    <v>Generic</v>
    <v>32</v>
    <v>广州 - 标准型S3 - 32核 128G</v>
    <v>4368</v>
    <v>广州</v>
    <v>标准型S3</v>
    <v>广州 - 标准型S3 - 32核 128G</v>
    <v>1</v>
    <v>128</v>
    <v>32核 128G</v>
  </rv>
  <rv s="1">
    <v>2</v>
    <v>广州 - 标准型S3 - 48核 96G</v>
    <v>1</v>
    <v>Generic</v>
    <v>48</v>
    <v>广州 - 标准型S3 - 48核 96G</v>
    <v>4368</v>
    <v>广州</v>
    <v>标准型S3</v>
    <v>广州 - 标准型S3 - 48核 96G</v>
    <v>1</v>
    <v>96</v>
    <v>48核 96G</v>
  </rv>
  <rv s="1">
    <v>2</v>
    <v>广州 - 标准型S3 - 48核 192G</v>
    <v>1</v>
    <v>Generic</v>
    <v>48</v>
    <v>广州 - 标准型S3 - 48核 192G</v>
    <v>6552</v>
    <v>广州</v>
    <v>标准型S3</v>
    <v>广州 - 标准型S3 - 48核 192G</v>
    <v>1</v>
    <v>192</v>
    <v>48核 192G</v>
  </rv>
  <rv s="1">
    <v>2</v>
    <v>广州 - 标准型S3 - 64核 256G</v>
    <v>1</v>
    <v>Generic</v>
    <v>64</v>
    <v>广州 - 标准型S3 - 64核 256G</v>
    <v>8736</v>
    <v>广州</v>
    <v>标准型S3</v>
    <v>广州 - 标准型S3 - 64核 256G</v>
    <v>1</v>
    <v>256</v>
    <v>64核 256G</v>
  </rv>
  <rv s="1">
    <v>2</v>
    <v>广州 - 标准型S3 - 80核 320G</v>
    <v>1</v>
    <v>Generic</v>
    <v>80</v>
    <v>广州 - 标准型S3 - 80核 320G</v>
    <v>10920</v>
    <v>广州</v>
    <v>标准型S3</v>
    <v>广州 - 标准型S3 - 80核 320G</v>
    <v>1</v>
    <v>320</v>
    <v>80核 320G</v>
  </rv>
  <rv s="1">
    <v>2</v>
    <v>广州 - 标准型S2 - 1核 1G</v>
    <v>1</v>
    <v>Generic</v>
    <v>1</v>
    <v>广州 - 标准型S2 - 1核 1G</v>
    <v>42</v>
    <v>广州</v>
    <v>标准型S2</v>
    <v>广州 - 标准型S2 - 1核 1G</v>
    <v>1</v>
    <v>1</v>
    <v>1核 1G</v>
  </rv>
  <rv s="1">
    <v>2</v>
    <v>广州 - 标准型S2 - 1核 2G</v>
    <v>1</v>
    <v>Generic</v>
    <v>1</v>
    <v>广州 - 标准型S2 - 1核 2G</v>
    <v>79</v>
    <v>广州</v>
    <v>标准型S2</v>
    <v>广州 - 标准型S2 - 1核 2G</v>
    <v>1</v>
    <v>2</v>
    <v>1核 2G</v>
  </rv>
  <rv s="1">
    <v>2</v>
    <v>广州 - 标准型S2 - 1核 4G</v>
    <v>1</v>
    <v>Generic</v>
    <v>1</v>
    <v>广州 - 标准型S2 - 1核 4G</v>
    <v>135</v>
    <v>广州</v>
    <v>标准型S2</v>
    <v>广州 - 标准型S2 - 1核 4G</v>
    <v>1</v>
    <v>4</v>
    <v>1核 4G</v>
  </rv>
  <rv s="1">
    <v>2</v>
    <v>广州 - 标准型S2 - 2核 2G</v>
    <v>1</v>
    <v>Generic</v>
    <v>2</v>
    <v>广州 - 标准型S2 - 2核 2G</v>
    <v>135</v>
    <v>广州</v>
    <v>标准型S2</v>
    <v>广州 - 标准型S2 - 2核 2G</v>
    <v>1</v>
    <v>2</v>
    <v>2核 2G</v>
  </rv>
  <rv s="1">
    <v>2</v>
    <v>广州 - 标准型S2 - 2核 4G</v>
    <v>1</v>
    <v>Generic</v>
    <v>2</v>
    <v>广州 - 标准型S2 - 2核 4G</v>
    <v>179</v>
    <v>广州</v>
    <v>标准型S2</v>
    <v>广州 - 标准型S2 - 2核 4G</v>
    <v>1</v>
    <v>4</v>
    <v>2核 4G</v>
  </rv>
  <rv s="1">
    <v>2</v>
    <v>广州 - 标准型S2 - 2核 8G</v>
    <v>1</v>
    <v>Generic</v>
    <v>2</v>
    <v>广州 - 标准型S2 - 2核 8G</v>
    <v>270</v>
    <v>广州</v>
    <v>标准型S2</v>
    <v>广州 - 标准型S2 - 2核 8G</v>
    <v>1</v>
    <v>8</v>
    <v>2核 8G</v>
  </rv>
  <rv s="1">
    <v>2</v>
    <v>广州 - 标准型S2 - 4核 8G</v>
    <v>1</v>
    <v>Generic</v>
    <v>4</v>
    <v>广州 - 标准型S2 - 4核 8G</v>
    <v>360</v>
    <v>广州</v>
    <v>标准型S2</v>
    <v>广州 - 标准型S2 - 4核 8G</v>
    <v>1</v>
    <v>8</v>
    <v>4核 8G</v>
  </rv>
  <rv s="1">
    <v>2</v>
    <v>广州 - 标准型S2 - 4核 16G</v>
    <v>1</v>
    <v>Generic</v>
    <v>4</v>
    <v>广州 - 标准型S2 - 4核 16G</v>
    <v>540</v>
    <v>广州</v>
    <v>标准型S2</v>
    <v>广州 - 标准型S2 - 4核 16G</v>
    <v>1</v>
    <v>16</v>
    <v>4核 16G</v>
  </rv>
  <rv s="1">
    <v>2</v>
    <v>广州 - 标准型S2 - 8核 16G</v>
    <v>1</v>
    <v>Generic</v>
    <v>8</v>
    <v>广州 - 标准型S2 - 8核 16G</v>
    <v>720</v>
    <v>广州</v>
    <v>标准型S2</v>
    <v>广州 - 标准型S2 - 8核 16G</v>
    <v>1</v>
    <v>16</v>
    <v>8核 16G</v>
  </rv>
  <rv s="1">
    <v>2</v>
    <v>广州 - 标准型S2 - 8核 32G</v>
    <v>1</v>
    <v>Generic</v>
    <v>8</v>
    <v>广州 - 标准型S2 - 8核 32G</v>
    <v>1080</v>
    <v>广州</v>
    <v>标准型S2</v>
    <v>广州 - 标准型S2 - 8核 32G</v>
    <v>1</v>
    <v>32</v>
    <v>8核 32G</v>
  </rv>
  <rv s="1">
    <v>2</v>
    <v>广州 - 标准型S2 - 12核 24G</v>
    <v>1</v>
    <v>Generic</v>
    <v>12</v>
    <v>广州 - 标准型S2 - 12核 24G</v>
    <v>1080</v>
    <v>广州</v>
    <v>标准型S2</v>
    <v>广州 - 标准型S2 - 12核 24G</v>
    <v>1</v>
    <v>24</v>
    <v>12核 24G</v>
  </rv>
  <rv s="1">
    <v>2</v>
    <v>广州 - 标准型S2 - 12核 48G</v>
    <v>1</v>
    <v>Generic</v>
    <v>12</v>
    <v>广州 - 标准型S2 - 12核 48G</v>
    <v>1620</v>
    <v>广州</v>
    <v>标准型S2</v>
    <v>广州 - 标准型S2 - 12核 48G</v>
    <v>1</v>
    <v>48</v>
    <v>12核 48G</v>
  </rv>
  <rv s="1">
    <v>2</v>
    <v>广州 - 标准型S2 - 16核 32G</v>
    <v>1</v>
    <v>Generic</v>
    <v>16</v>
    <v>广州 - 标准型S2 - 16核 32G</v>
    <v>1440</v>
    <v>广州</v>
    <v>标准型S2</v>
    <v>广州 - 标准型S2 - 16核 32G</v>
    <v>1</v>
    <v>32</v>
    <v>16核 32G</v>
  </rv>
  <rv s="1">
    <v>2</v>
    <v>广州 - 标准型S2 - 16核 64G</v>
    <v>1</v>
    <v>Generic</v>
    <v>16</v>
    <v>广州 - 标准型S2 - 16核 64G</v>
    <v>2160</v>
    <v>广州</v>
    <v>标准型S2</v>
    <v>广州 - 标准型S2 - 16核 64G</v>
    <v>1</v>
    <v>64</v>
    <v>16核 64G</v>
  </rv>
  <rv s="1">
    <v>2</v>
    <v>广州 - 标准型S2 - 24核 48G</v>
    <v>1</v>
    <v>Generic</v>
    <v>24</v>
    <v>广州 - 标准型S2 - 24核 48G</v>
    <v>2160</v>
    <v>广州</v>
    <v>标准型S2</v>
    <v>广州 - 标准型S2 - 24核 48G</v>
    <v>1</v>
    <v>48</v>
    <v>24核 48G</v>
  </rv>
  <rv s="1">
    <v>2</v>
    <v>广州 - 标准型S2 - 24核 96G</v>
    <v>1</v>
    <v>Generic</v>
    <v>24</v>
    <v>广州 - 标准型S2 - 24核 96G</v>
    <v>3240</v>
    <v>广州</v>
    <v>标准型S2</v>
    <v>广州 - 标准型S2 - 24核 96G</v>
    <v>1</v>
    <v>96</v>
    <v>24核 96G</v>
  </rv>
  <rv s="1">
    <v>2</v>
    <v>广州 - 标准型S2 - 32核 64G</v>
    <v>1</v>
    <v>Generic</v>
    <v>32</v>
    <v>广州 - 标准型S2 - 32核 64G</v>
    <v>2880</v>
    <v>广州</v>
    <v>标准型S2</v>
    <v>广州 - 标准型S2 - 32核 64G</v>
    <v>1</v>
    <v>64</v>
    <v>32核 64G</v>
  </rv>
  <rv s="1">
    <v>2</v>
    <v>广州 - 标准型S2 - 32核 128G</v>
    <v>1</v>
    <v>Generic</v>
    <v>32</v>
    <v>广州 - 标准型S2 - 32核 128G</v>
    <v>4320</v>
    <v>广州</v>
    <v>标准型S2</v>
    <v>广州 - 标准型S2 - 32核 128G</v>
    <v>1</v>
    <v>128</v>
    <v>32核 128G</v>
  </rv>
  <rv s="1">
    <v>2</v>
    <v>广州 - 标准型S2 - 56核 224G</v>
    <v>1</v>
    <v>Generic</v>
    <v>56</v>
    <v>广州 - 标准型S2 - 56核 224G</v>
    <v>7560</v>
    <v>广州</v>
    <v>标准型S2</v>
    <v>广州 - 标准型S2 - 56核 224G</v>
    <v>1</v>
    <v>224</v>
    <v>56核 224G</v>
  </rv>
  <rv s="1">
    <v>2</v>
    <v>广州 - 标准型S1 - 1核 1G</v>
    <v>1</v>
    <v>Generic</v>
    <v>1</v>
    <v>广州 - 标准型S1 - 1核 1G</v>
    <v>30</v>
    <v>广州</v>
    <v>标准型S1</v>
    <v>广州 - 标准型S1 - 1核 1G</v>
    <v>1</v>
    <v>1</v>
    <v>1核 1G</v>
  </rv>
  <rv s="1">
    <v>2</v>
    <v>广州 - 标准型S1 - 1核 2G</v>
    <v>1</v>
    <v>Generic</v>
    <v>1</v>
    <v>广州 - 标准型S1 - 1核 2G</v>
    <v>70</v>
    <v>广州</v>
    <v>标准型S1</v>
    <v>广州 - 标准型S1 - 1核 2G</v>
    <v>1</v>
    <v>2</v>
    <v>1核 2G</v>
  </rv>
  <rv s="1">
    <v>2</v>
    <v>广州 - 标准型S1 - 1核 4G</v>
    <v>1</v>
    <v>Generic</v>
    <v>1</v>
    <v>广州 - 标准型S1 - 1核 4G</v>
    <v>132</v>
    <v>广州</v>
    <v>标准型S1</v>
    <v>广州 - 标准型S1 - 1核 4G</v>
    <v>1</v>
    <v>4</v>
    <v>1核 4G</v>
  </rv>
  <rv s="1">
    <v>2</v>
    <v>广州 - 标准型S1 - 2核 2G</v>
    <v>1</v>
    <v>Generic</v>
    <v>2</v>
    <v>广州 - 标准型S1 - 2核 2G</v>
    <v>132</v>
    <v>广州</v>
    <v>标准型S1</v>
    <v>广州 - 标准型S1 - 2核 2G</v>
    <v>1</v>
    <v>2</v>
    <v>2核 2G</v>
  </rv>
  <rv s="1">
    <v>2</v>
    <v>广州 - 标准型S1 - 2核 4G</v>
    <v>1</v>
    <v>Generic</v>
    <v>2</v>
    <v>广州 - 标准型S1 - 2核 4G</v>
    <v>170</v>
    <v>广州</v>
    <v>标准型S1</v>
    <v>广州 - 标准型S1 - 2核 4G</v>
    <v>1</v>
    <v>4</v>
    <v>2核 4G</v>
  </rv>
  <rv s="1">
    <v>2</v>
    <v>广州 - 标准型S1 - 2核 8G</v>
    <v>1</v>
    <v>Generic</v>
    <v>2</v>
    <v>广州 - 标准型S1 - 2核 8G</v>
    <v>264</v>
    <v>广州</v>
    <v>标准型S1</v>
    <v>广州 - 标准型S1 - 2核 8G</v>
    <v>1</v>
    <v>8</v>
    <v>2核 8G</v>
  </rv>
  <rv s="1">
    <v>2</v>
    <v>广州 - 标准型S1 - 4核 4G</v>
    <v>1</v>
    <v>Generic</v>
    <v>4</v>
    <v>广州 - 标准型S1 - 4核 4G</v>
    <v>264</v>
    <v>广州</v>
    <v>标准型S1</v>
    <v>广州 - 标准型S1 - 4核 4G</v>
    <v>1</v>
    <v>4</v>
    <v>4核 4G</v>
  </rv>
  <rv s="1">
    <v>2</v>
    <v>广州 - 标准型S1 - 4核 8G</v>
    <v>1</v>
    <v>Generic</v>
    <v>4</v>
    <v>广州 - 标准型S1 - 4核 8G</v>
    <v>352</v>
    <v>广州</v>
    <v>标准型S1</v>
    <v>广州 - 标准型S1 - 4核 8G</v>
    <v>1</v>
    <v>8</v>
    <v>4核 8G</v>
  </rv>
  <rv s="1">
    <v>2</v>
    <v>广州 - 标准型S1 - 4核 16G</v>
    <v>1</v>
    <v>Generic</v>
    <v>4</v>
    <v>广州 - 标准型S1 - 4核 16G</v>
    <v>528</v>
    <v>广州</v>
    <v>标准型S1</v>
    <v>广州 - 标准型S1 - 4核 16G</v>
    <v>1</v>
    <v>16</v>
    <v>4核 16G</v>
  </rv>
  <rv s="1">
    <v>2</v>
    <v>广州 - 标准型S1 - 8核 8G</v>
    <v>1</v>
    <v>Generic</v>
    <v>8</v>
    <v>广州 - 标准型S1 - 8核 8G</v>
    <v>528</v>
    <v>广州</v>
    <v>标准型S1</v>
    <v>广州 - 标准型S1 - 8核 8G</v>
    <v>1</v>
    <v>8</v>
    <v>8核 8G</v>
  </rv>
  <rv s="1">
    <v>2</v>
    <v>广州 - 标准型S1 - 8核 16G</v>
    <v>1</v>
    <v>Generic</v>
    <v>8</v>
    <v>广州 - 标准型S1 - 8核 16G</v>
    <v>704</v>
    <v>广州</v>
    <v>标准型S1</v>
    <v>广州 - 标准型S1 - 8核 16G</v>
    <v>1</v>
    <v>16</v>
    <v>8核 16G</v>
  </rv>
  <rv s="1">
    <v>2</v>
    <v>广州 - 标准型S1 - 8核 32G</v>
    <v>1</v>
    <v>Generic</v>
    <v>8</v>
    <v>广州 - 标准型S1 - 8核 32G</v>
    <v>1056</v>
    <v>广州</v>
    <v>标准型S1</v>
    <v>广州 - 标准型S1 - 8核 32G</v>
    <v>1</v>
    <v>32</v>
    <v>8核 32G</v>
  </rv>
  <rv s="1">
    <v>2</v>
    <v>广州 - 标准型S1 - 12核 24G</v>
    <v>1</v>
    <v>Generic</v>
    <v>12</v>
    <v>广州 - 标准型S1 - 12核 24G</v>
    <v>1056</v>
    <v>广州</v>
    <v>标准型S1</v>
    <v>广州 - 标准型S1 - 12核 24G</v>
    <v>1</v>
    <v>24</v>
    <v>12核 24G</v>
  </rv>
  <rv s="1">
    <v>2</v>
    <v>广州 - 标准型S1 - 12核 48G</v>
    <v>1</v>
    <v>Generic</v>
    <v>12</v>
    <v>广州 - 标准型S1 - 12核 48G</v>
    <v>1584</v>
    <v>广州</v>
    <v>标准型S1</v>
    <v>广州 - 标准型S1 - 12核 48G</v>
    <v>1</v>
    <v>48</v>
    <v>12核 48G</v>
  </rv>
  <rv s="1">
    <v>2</v>
    <v>广州 - 标准型S1 - 16核 32G</v>
    <v>1</v>
    <v>Generic</v>
    <v>16</v>
    <v>广州 - 标准型S1 - 16核 32G</v>
    <v>1408</v>
    <v>广州</v>
    <v>标准型S1</v>
    <v>广州 - 标准型S1 - 16核 32G</v>
    <v>1</v>
    <v>32</v>
    <v>16核 32G</v>
  </rv>
  <rv s="1">
    <v>2</v>
    <v>广州 - 标准型S1 - 24核 48G</v>
    <v>1</v>
    <v>Generic</v>
    <v>24</v>
    <v>广州 - 标准型S1 - 24核 48G</v>
    <v>2112</v>
    <v>广州</v>
    <v>标准型S1</v>
    <v>广州 - 标准型S1 - 24核 48G</v>
    <v>1</v>
    <v>48</v>
    <v>24核 48G</v>
  </rv>
  <rv s="1">
    <v>2</v>
    <v>广州 - 标准型S1 - 32核 64G</v>
    <v>1</v>
    <v>Generic</v>
    <v>32</v>
    <v>广州 - 标准型S1 - 32核 64G</v>
    <v>2816</v>
    <v>广州</v>
    <v>标准型S1</v>
    <v>广州 - 标准型S1 - 32核 64G</v>
    <v>1</v>
    <v>64</v>
    <v>32核 64G</v>
  </rv>
  <rv s="1">
    <v>2</v>
    <v>广州 - 标准型S1 - 48核 96G</v>
    <v>1</v>
    <v>Generic</v>
    <v>48</v>
    <v>广州 - 标准型S1 - 48核 96G</v>
    <v>4224</v>
    <v>广州</v>
    <v>标准型S1</v>
    <v>广州 - 标准型S1 - 48核 96G</v>
    <v>1</v>
    <v>96</v>
    <v>48核 96G</v>
  </rv>
  <rv s="1">
    <v>2</v>
    <v>广州 - 大数据型黑石物理服务器BMD2 - 80核 384G</v>
    <v>1</v>
    <v>Generic</v>
    <v>80</v>
    <v>广州 - 大数据型黑石物理服务器BMD2 - 80核 384G</v>
    <v>16376</v>
    <v>广州</v>
    <v>大数据型黑石物理服务器BMD2</v>
    <v>广州 - 大数据型黑石物理服务器BMD2 - 80核 384G</v>
    <v>1</v>
    <v>384</v>
    <v>80核 384G</v>
  </rv>
  <rv s="1">
    <v>2</v>
    <v>广州 - 大数据型D3 - 8核 32G</v>
    <v>1</v>
    <v>Generic</v>
    <v>8</v>
    <v>广州 - 大数据型D3 - 8核 32G</v>
    <v>1584</v>
    <v>广州</v>
    <v>大数据型D3</v>
    <v>广州 - 大数据型D3 - 8核 32G</v>
    <v>1</v>
    <v>32</v>
    <v>8核 32G</v>
  </rv>
  <rv s="1">
    <v>2</v>
    <v>广州 - 大数据型D3 - 16核 64G</v>
    <v>1</v>
    <v>Generic</v>
    <v>16</v>
    <v>广州 - 大数据型D3 - 16核 64G</v>
    <v>3168</v>
    <v>广州</v>
    <v>大数据型D3</v>
    <v>广州 - 大数据型D3 - 16核 64G</v>
    <v>1</v>
    <v>64</v>
    <v>16核 64G</v>
  </rv>
  <rv s="1">
    <v>2</v>
    <v>广州 - 大数据型D3 - 32核 128G</v>
    <v>1</v>
    <v>Generic</v>
    <v>32</v>
    <v>广州 - 大数据型D3 - 32核 128G</v>
    <v>5856</v>
    <v>广州</v>
    <v>大数据型D3</v>
    <v>广州 - 大数据型D3 - 32核 128G</v>
    <v>1</v>
    <v>128</v>
    <v>32核 128G</v>
  </rv>
  <rv s="1">
    <v>2</v>
    <v>广州 - 大数据型D3 - 64核 256G</v>
    <v>1</v>
    <v>Generic</v>
    <v>64</v>
    <v>广州 - 大数据型D3 - 64核 256G</v>
    <v>11712</v>
    <v>广州</v>
    <v>大数据型D3</v>
    <v>广州 - 大数据型D3 - 64核 256G</v>
    <v>1</v>
    <v>256</v>
    <v>64核 256G</v>
  </rv>
  <rv s="1">
    <v>2</v>
    <v>广州 - 大数据型D3 - 84核 320G</v>
    <v>1</v>
    <v>Generic</v>
    <v>84</v>
    <v>广州 - 大数据型D3 - 84核 320G</v>
    <v>14104</v>
    <v>广州</v>
    <v>大数据型D3</v>
    <v>广州 - 大数据型D3 - 84核 320G</v>
    <v>1</v>
    <v>320</v>
    <v>84核 320G</v>
  </rv>
  <rv s="1">
    <v>2</v>
    <v>广州 - 大数据型D2 - 8核 32G</v>
    <v>1</v>
    <v>Generic</v>
    <v>8</v>
    <v>广州 - 大数据型D2 - 8核 32G</v>
    <v>1404</v>
    <v>广州</v>
    <v>大数据型D2</v>
    <v>广州 - 大数据型D2 - 8核 32G</v>
    <v>1</v>
    <v>32</v>
    <v>8核 32G</v>
  </rv>
  <rv s="1">
    <v>2</v>
    <v>广州 - 大数据型D2 - 16核 64G</v>
    <v>1</v>
    <v>Generic</v>
    <v>16</v>
    <v>广州 - 大数据型D2 - 16核 64G</v>
    <v>2808</v>
    <v>广州</v>
    <v>大数据型D2</v>
    <v>广州 - 大数据型D2 - 16核 64G</v>
    <v>1</v>
    <v>64</v>
    <v>16核 64G</v>
  </rv>
  <rv s="1">
    <v>2</v>
    <v>广州 - 大数据型D2 - 24核 96G</v>
    <v>1</v>
    <v>Generic</v>
    <v>24</v>
    <v>广州 - 大数据型D2 - 24核 96G</v>
    <v>4212</v>
    <v>广州</v>
    <v>大数据型D2</v>
    <v>广州 - 大数据型D2 - 24核 96G</v>
    <v>1</v>
    <v>96</v>
    <v>24核 96G</v>
  </rv>
  <rv s="1">
    <v>2</v>
    <v>广州 - 大数据型D2 - 32核 128G</v>
    <v>1</v>
    <v>Generic</v>
    <v>32</v>
    <v>广州 - 大数据型D2 - 32核 128G</v>
    <v>5616</v>
    <v>广州</v>
    <v>大数据型D2</v>
    <v>广州 - 大数据型D2 - 32核 128G</v>
    <v>1</v>
    <v>128</v>
    <v>32核 128G</v>
  </rv>
  <rv s="1">
    <v>2</v>
    <v>广州 - 大数据型D2 - 64核 256G</v>
    <v>1</v>
    <v>Generic</v>
    <v>64</v>
    <v>广州 - 大数据型D2 - 64核 256G</v>
    <v>11232</v>
    <v>广州</v>
    <v>大数据型D2</v>
    <v>广州 - 大数据型D2 - 64核 256G</v>
    <v>1</v>
    <v>256</v>
    <v>64核 256G</v>
  </rv>
  <rv s="1">
    <v>2</v>
    <v>广州 - 大数据型D2 - 76核 320G</v>
    <v>1</v>
    <v>Generic</v>
    <v>76</v>
    <v>广州 - 大数据型D2 - 76核 320G</v>
    <v>14456</v>
    <v>广州</v>
    <v>大数据型D2</v>
    <v>广州 - 大数据型D2 - 76核 320G</v>
    <v>1</v>
    <v>320</v>
    <v>76核 320G</v>
  </rv>
  <rv s="1">
    <v>2</v>
    <v>广州 - 内存型MA2 - 1核 8G</v>
    <v>1</v>
    <v>Generic</v>
    <v>1</v>
    <v>广州 - 内存型MA2 - 1核 8G</v>
    <v>123.2</v>
    <v>广州</v>
    <v>内存型MA2</v>
    <v>广州 - 内存型MA2 - 1核 8G</v>
    <v>1</v>
    <v>8</v>
    <v>1核 8G</v>
  </rv>
  <rv s="1">
    <v>2</v>
    <v>广州 - 内存型MA2 - 4核 32G</v>
    <v>1</v>
    <v>Generic</v>
    <v>4</v>
    <v>广州 - 内存型MA2 - 4核 32G</v>
    <v>492.8</v>
    <v>广州</v>
    <v>内存型MA2</v>
    <v>广州 - 内存型MA2 - 4核 32G</v>
    <v>1</v>
    <v>32</v>
    <v>4核 32G</v>
  </rv>
  <rv s="1">
    <v>2</v>
    <v>广州 - 内存型MA2 - 8核 64G</v>
    <v>1</v>
    <v>Generic</v>
    <v>8</v>
    <v>广州 - 内存型MA2 - 8核 64G</v>
    <v>985.6</v>
    <v>广州</v>
    <v>内存型MA2</v>
    <v>广州 - 内存型MA2 - 8核 64G</v>
    <v>1</v>
    <v>64</v>
    <v>8核 64G</v>
  </rv>
  <rv s="1">
    <v>2</v>
    <v>广州 - 内存型MA2 - 16核 128G</v>
    <v>1</v>
    <v>Generic</v>
    <v>16</v>
    <v>广州 - 内存型MA2 - 16核 128G</v>
    <v>1971.2</v>
    <v>广州</v>
    <v>内存型MA2</v>
    <v>广州 - 内存型MA2 - 16核 128G</v>
    <v>1</v>
    <v>128</v>
    <v>16核 128G</v>
  </rv>
  <rv s="1">
    <v>2</v>
    <v>广州 - 内存型MA2 - 32核 256G</v>
    <v>1</v>
    <v>Generic</v>
    <v>32</v>
    <v>广州 - 内存型MA2 - 32核 256G</v>
    <v>3942.4</v>
    <v>广州</v>
    <v>内存型MA2</v>
    <v>广州 - 内存型MA2 - 32核 256G</v>
    <v>1</v>
    <v>256</v>
    <v>32核 256G</v>
  </rv>
  <rv s="1">
    <v>2</v>
    <v>广州 - 内存型MA2 - 48核 384G</v>
    <v>1</v>
    <v>Generic</v>
    <v>48</v>
    <v>广州 - 内存型MA2 - 48核 384G</v>
    <v>5913.6</v>
    <v>广州</v>
    <v>内存型MA2</v>
    <v>广州 - 内存型MA2 - 48核 384G</v>
    <v>1</v>
    <v>384</v>
    <v>48核 384G</v>
  </rv>
  <rv s="1">
    <v>2</v>
    <v>广州 - 内存型M6 - 1核 8G</v>
    <v>1</v>
    <v>Generic</v>
    <v>1</v>
    <v>广州 - 内存型M6 - 1核 8G</v>
    <v>166.32</v>
    <v>广州</v>
    <v>内存型M6</v>
    <v>广州 - 内存型M6 - 1核 8G</v>
    <v>1</v>
    <v>8</v>
    <v>1核 8G</v>
  </rv>
  <rv s="1">
    <v>2</v>
    <v>广州 - 内存型M6 - 2核 12G</v>
    <v>1</v>
    <v>Generic</v>
    <v>2</v>
    <v>广州 - 内存型M6 - 2核 12G</v>
    <v>272.16000000000003</v>
    <v>广州</v>
    <v>内存型M6</v>
    <v>广州 - 内存型M6 - 2核 12G</v>
    <v>1</v>
    <v>12</v>
    <v>2核 12G</v>
  </rv>
  <rv s="1">
    <v>2</v>
    <v>广州 - 内存型M6 - 4核 32G</v>
    <v>1</v>
    <v>Generic</v>
    <v>4</v>
    <v>广州 - 内存型M6 - 4核 32G</v>
    <v>665.28</v>
    <v>广州</v>
    <v>内存型M6</v>
    <v>广州 - 内存型M6 - 4核 32G</v>
    <v>1</v>
    <v>32</v>
    <v>4核 32G</v>
  </rv>
  <rv s="1">
    <v>2</v>
    <v>广州 - 内存型M6 - 8核 64G</v>
    <v>1</v>
    <v>Generic</v>
    <v>8</v>
    <v>广州 - 内存型M6 - 8核 64G</v>
    <v>1330.56</v>
    <v>广州</v>
    <v>内存型M6</v>
    <v>广州 - 内存型M6 - 8核 64G</v>
    <v>1</v>
    <v>64</v>
    <v>8核 64G</v>
  </rv>
  <rv s="1">
    <v>2</v>
    <v>广州 - 内存型M6 - 16核 128G</v>
    <v>1</v>
    <v>Generic</v>
    <v>16</v>
    <v>广州 - 内存型M6 - 16核 128G</v>
    <v>2661.12</v>
    <v>广州</v>
    <v>内存型M6</v>
    <v>广州 - 内存型M6 - 16核 128G</v>
    <v>1</v>
    <v>128</v>
    <v>16核 128G</v>
  </rv>
  <rv s="1">
    <v>2</v>
    <v>广州 - 内存型M6 - 32核 256G</v>
    <v>1</v>
    <v>Generic</v>
    <v>32</v>
    <v>广州 - 内存型M6 - 32核 256G</v>
    <v>5322.24</v>
    <v>广州</v>
    <v>内存型M6</v>
    <v>广州 - 内存型M6 - 32核 256G</v>
    <v>1</v>
    <v>256</v>
    <v>32核 256G</v>
  </rv>
  <rv s="1">
    <v>2</v>
    <v>广州 - 内存型M6 - 62核 470G</v>
    <v>1</v>
    <v>Generic</v>
    <v>62</v>
    <v>广州 - 内存型M6 - 62核 470G</v>
    <v>9918.7199999999993</v>
    <v>广州</v>
    <v>内存型M6</v>
    <v>广州 - 内存型M6 - 62核 470G</v>
    <v>1</v>
    <v>470</v>
    <v>62核 470G</v>
  </rv>
  <rv s="1">
    <v>2</v>
    <v>广州 - 内存型M6 - 64核 512G</v>
    <v>1</v>
    <v>Generic</v>
    <v>64</v>
    <v>广州 - 内存型M6 - 64核 512G</v>
    <v>10644.48</v>
    <v>广州</v>
    <v>内存型M6</v>
    <v>广州 - 内存型M6 - 64核 512G</v>
    <v>1</v>
    <v>512</v>
    <v>64核 512G</v>
  </rv>
  <rv s="1">
    <v>2</v>
    <v>广州 - 内存型M6 - 124核 940G</v>
    <v>1</v>
    <v>Generic</v>
    <v>124</v>
    <v>广州 - 内存型M6 - 124核 940G</v>
    <v>19837.439999999999</v>
    <v>广州</v>
    <v>内存型M6</v>
    <v>广州 - 内存型M6 - 124核 940G</v>
    <v>1</v>
    <v>940</v>
    <v>124核 940G</v>
  </rv>
  <rv s="1">
    <v>2</v>
    <v>广州 - 内存型M5 - 1核 8G</v>
    <v>1</v>
    <v>Generic</v>
    <v>1</v>
    <v>广州 - 内存型M5 - 1核 8G</v>
    <v>176</v>
    <v>广州</v>
    <v>内存型M5</v>
    <v>广州 - 内存型M5 - 1核 8G</v>
    <v>1</v>
    <v>8</v>
    <v>1核 8G</v>
  </rv>
  <rv s="1">
    <v>2</v>
    <v>广州 - 内存型M5 - 2核 16G</v>
    <v>1</v>
    <v>Generic</v>
    <v>2</v>
    <v>广州 - 内存型M5 - 2核 16G</v>
    <v>352</v>
    <v>广州</v>
    <v>内存型M5</v>
    <v>广州 - 内存型M5 - 2核 16G</v>
    <v>1</v>
    <v>16</v>
    <v>2核 16G</v>
  </rv>
  <rv s="1">
    <v>2</v>
    <v>广州 - 内存型M5 - 4核 32G</v>
    <v>1</v>
    <v>Generic</v>
    <v>4</v>
    <v>广州 - 内存型M5 - 4核 32G</v>
    <v>704</v>
    <v>广州</v>
    <v>内存型M5</v>
    <v>广州 - 内存型M5 - 4核 32G</v>
    <v>1</v>
    <v>32</v>
    <v>4核 32G</v>
  </rv>
  <rv s="1">
    <v>2</v>
    <v>广州 - 内存型M5 - 8核 64G</v>
    <v>1</v>
    <v>Generic</v>
    <v>8</v>
    <v>广州 - 内存型M5 - 8核 64G</v>
    <v>1408</v>
    <v>广州</v>
    <v>内存型M5</v>
    <v>广州 - 内存型M5 - 8核 64G</v>
    <v>1</v>
    <v>64</v>
    <v>8核 64G</v>
  </rv>
  <rv s="1">
    <v>2</v>
    <v>广州 - 内存型M5 - 12核 96G</v>
    <v>1</v>
    <v>Generic</v>
    <v>12</v>
    <v>广州 - 内存型M5 - 12核 96G</v>
    <v>2112</v>
    <v>广州</v>
    <v>内存型M5</v>
    <v>广州 - 内存型M5 - 12核 96G</v>
    <v>1</v>
    <v>96</v>
    <v>12核 96G</v>
  </rv>
  <rv s="1">
    <v>2</v>
    <v>广州 - 内存型M5 - 16核 128G</v>
    <v>1</v>
    <v>Generic</v>
    <v>16</v>
    <v>广州 - 内存型M5 - 16核 128G</v>
    <v>2816</v>
    <v>广州</v>
    <v>内存型M5</v>
    <v>广州 - 内存型M5 - 16核 128G</v>
    <v>1</v>
    <v>128</v>
    <v>16核 128G</v>
  </rv>
  <rv s="1">
    <v>2</v>
    <v>广州 - 内存型M5 - 32核 256G</v>
    <v>1</v>
    <v>Generic</v>
    <v>32</v>
    <v>广州 - 内存型M5 - 32核 256G</v>
    <v>5632</v>
    <v>广州</v>
    <v>内存型M5</v>
    <v>广州 - 内存型M5 - 32核 256G</v>
    <v>1</v>
    <v>256</v>
    <v>32核 256G</v>
  </rv>
  <rv s="1">
    <v>2</v>
    <v>广州 - 内存型M5 - 64核 512G</v>
    <v>1</v>
    <v>Generic</v>
    <v>64</v>
    <v>广州 - 内存型M5 - 64核 512G</v>
    <v>11264</v>
    <v>广州</v>
    <v>内存型M5</v>
    <v>广州 - 内存型M5 - 64核 512G</v>
    <v>1</v>
    <v>512</v>
    <v>64核 512G</v>
  </rv>
  <rv s="1">
    <v>2</v>
    <v>广州 - 内存型M4 - 1核 8G</v>
    <v>1</v>
    <v>Generic</v>
    <v>1</v>
    <v>广州 - 内存型M4 - 1核 8G</v>
    <v>176</v>
    <v>广州</v>
    <v>内存型M4</v>
    <v>广州 - 内存型M4 - 1核 8G</v>
    <v>1</v>
    <v>8</v>
    <v>1核 8G</v>
  </rv>
  <rv s="1">
    <v>2</v>
    <v>广州 - 内存型M4 - 2核 16G</v>
    <v>1</v>
    <v>Generic</v>
    <v>2</v>
    <v>广州 - 内存型M4 - 2核 16G</v>
    <v>352</v>
    <v>广州</v>
    <v>内存型M4</v>
    <v>广州 - 内存型M4 - 2核 16G</v>
    <v>1</v>
    <v>16</v>
    <v>2核 16G</v>
  </rv>
  <rv s="1">
    <v>2</v>
    <v>广州 - 内存型M4 - 4核 32G</v>
    <v>1</v>
    <v>Generic</v>
    <v>4</v>
    <v>广州 - 内存型M4 - 4核 32G</v>
    <v>704</v>
    <v>广州</v>
    <v>内存型M4</v>
    <v>广州 - 内存型M4 - 4核 32G</v>
    <v>1</v>
    <v>32</v>
    <v>4核 32G</v>
  </rv>
  <rv s="1">
    <v>2</v>
    <v>广州 - 内存型M4 - 8核 64G</v>
    <v>1</v>
    <v>Generic</v>
    <v>8</v>
    <v>广州 - 内存型M4 - 8核 64G</v>
    <v>1408</v>
    <v>广州</v>
    <v>内存型M4</v>
    <v>广州 - 内存型M4 - 8核 64G</v>
    <v>1</v>
    <v>64</v>
    <v>8核 64G</v>
  </rv>
  <rv s="1">
    <v>2</v>
    <v>广州 - 内存型M4 - 12核 96G</v>
    <v>1</v>
    <v>Generic</v>
    <v>12</v>
    <v>广州 - 内存型M4 - 12核 96G</v>
    <v>2112</v>
    <v>广州</v>
    <v>内存型M4</v>
    <v>广州 - 内存型M4 - 12核 96G</v>
    <v>1</v>
    <v>96</v>
    <v>12核 96G</v>
  </rv>
  <rv s="1">
    <v>2</v>
    <v>广州 - 内存型M4 - 12核 144G</v>
    <v>1</v>
    <v>Generic</v>
    <v>12</v>
    <v>广州 - 内存型M4 - 12核 144G</v>
    <v>2880</v>
    <v>广州</v>
    <v>内存型M4</v>
    <v>广州 - 内存型M4 - 12核 144G</v>
    <v>1</v>
    <v>144</v>
    <v>12核 144G</v>
  </rv>
  <rv s="1">
    <v>2</v>
    <v>广州 - 内存型M4 - 16核 128G</v>
    <v>1</v>
    <v>Generic</v>
    <v>16</v>
    <v>广州 - 内存型M4 - 16核 128G</v>
    <v>2816</v>
    <v>广州</v>
    <v>内存型M4</v>
    <v>广州 - 内存型M4 - 16核 128G</v>
    <v>1</v>
    <v>128</v>
    <v>16核 128G</v>
  </rv>
  <rv s="1">
    <v>2</v>
    <v>广州 - 内存型M4 - 16核 192G</v>
    <v>1</v>
    <v>Generic</v>
    <v>16</v>
    <v>广州 - 内存型M4 - 16核 192G</v>
    <v>3840</v>
    <v>广州</v>
    <v>内存型M4</v>
    <v>广州 - 内存型M4 - 16核 192G</v>
    <v>1</v>
    <v>192</v>
    <v>16核 192G</v>
  </rv>
  <rv s="1">
    <v>2</v>
    <v>广州 - 内存型M4 - 32核 256G</v>
    <v>1</v>
    <v>Generic</v>
    <v>32</v>
    <v>广州 - 内存型M4 - 32核 256G</v>
    <v>5632</v>
    <v>广州</v>
    <v>内存型M4</v>
    <v>广州 - 内存型M4 - 32核 256G</v>
    <v>1</v>
    <v>256</v>
    <v>32核 256G</v>
  </rv>
  <rv s="1">
    <v>2</v>
    <v>广州 - 内存型M4 - 32核 384G</v>
    <v>1</v>
    <v>Generic</v>
    <v>32</v>
    <v>广州 - 内存型M4 - 32核 384G</v>
    <v>7680</v>
    <v>广州</v>
    <v>内存型M4</v>
    <v>广州 - 内存型M4 - 32核 384G</v>
    <v>1</v>
    <v>384</v>
    <v>32核 384G</v>
  </rv>
  <rv s="1">
    <v>2</v>
    <v>广州 - 内存型M4 - 64核 512G</v>
    <v>1</v>
    <v>Generic</v>
    <v>64</v>
    <v>广州 - 内存型M4 - 64核 512G</v>
    <v>11264</v>
    <v>广州</v>
    <v>内存型M4</v>
    <v>广州 - 内存型M4 - 64核 512G</v>
    <v>1</v>
    <v>512</v>
    <v>64核 512G</v>
  </rv>
  <rv s="1">
    <v>2</v>
    <v>广州 - 内存型M4 - 72核 648G</v>
    <v>1</v>
    <v>Generic</v>
    <v>72</v>
    <v>广州 - 内存型M4 - 72核 648G</v>
    <v>13824</v>
    <v>广州</v>
    <v>内存型M4</v>
    <v>广州 - 内存型M4 - 72核 648G</v>
    <v>1</v>
    <v>648</v>
    <v>72核 648G</v>
  </rv>
  <rv s="1">
    <v>2</v>
    <v>广州 - 内存型M3 - 1核 8G</v>
    <v>1</v>
    <v>Generic</v>
    <v>1</v>
    <v>广州 - 内存型M3 - 1核 8G</v>
    <v>176</v>
    <v>广州</v>
    <v>内存型M3</v>
    <v>广州 - 内存型M3 - 1核 8G</v>
    <v>1</v>
    <v>8</v>
    <v>1核 8G</v>
  </rv>
  <rv s="1">
    <v>2</v>
    <v>广州 - 内存型M3 - 2核 16G</v>
    <v>1</v>
    <v>Generic</v>
    <v>2</v>
    <v>广州 - 内存型M3 - 2核 16G</v>
    <v>352</v>
    <v>广州</v>
    <v>内存型M3</v>
    <v>广州 - 内存型M3 - 2核 16G</v>
    <v>1</v>
    <v>16</v>
    <v>2核 16G</v>
  </rv>
  <rv s="1">
    <v>2</v>
    <v>广州 - 内存型M3 - 4核 32G</v>
    <v>1</v>
    <v>Generic</v>
    <v>4</v>
    <v>广州 - 内存型M3 - 4核 32G</v>
    <v>704</v>
    <v>广州</v>
    <v>内存型M3</v>
    <v>广州 - 内存型M3 - 4核 32G</v>
    <v>1</v>
    <v>32</v>
    <v>4核 32G</v>
  </rv>
  <rv s="1">
    <v>2</v>
    <v>广州 - 内存型M3 - 8核 64G</v>
    <v>1</v>
    <v>Generic</v>
    <v>8</v>
    <v>广州 - 内存型M3 - 8核 64G</v>
    <v>1408</v>
    <v>广州</v>
    <v>内存型M3</v>
    <v>广州 - 内存型M3 - 8核 64G</v>
    <v>1</v>
    <v>64</v>
    <v>8核 64G</v>
  </rv>
  <rv s="1">
    <v>2</v>
    <v>广州 - 内存型M3 - 12核 96G</v>
    <v>1</v>
    <v>Generic</v>
    <v>12</v>
    <v>广州 - 内存型M3 - 12核 96G</v>
    <v>2112</v>
    <v>广州</v>
    <v>内存型M3</v>
    <v>广州 - 内存型M3 - 12核 96G</v>
    <v>1</v>
    <v>96</v>
    <v>12核 96G</v>
  </rv>
  <rv s="1">
    <v>2</v>
    <v>广州 - 内存型M3 - 12核 144G</v>
    <v>1</v>
    <v>Generic</v>
    <v>12</v>
    <v>广州 - 内存型M3 - 12核 144G</v>
    <v>2880</v>
    <v>广州</v>
    <v>内存型M3</v>
    <v>广州 - 内存型M3 - 12核 144G</v>
    <v>1</v>
    <v>144</v>
    <v>12核 144G</v>
  </rv>
  <rv s="1">
    <v>2</v>
    <v>广州 - 内存型M3 - 16核 128G</v>
    <v>1</v>
    <v>Generic</v>
    <v>16</v>
    <v>广州 - 内存型M3 - 16核 128G</v>
    <v>2816</v>
    <v>广州</v>
    <v>内存型M3</v>
    <v>广州 - 内存型M3 - 16核 128G</v>
    <v>1</v>
    <v>128</v>
    <v>16核 128G</v>
  </rv>
  <rv s="1">
    <v>2</v>
    <v>广州 - 内存型M3 - 16核 192G</v>
    <v>1</v>
    <v>Generic</v>
    <v>16</v>
    <v>广州 - 内存型M3 - 16核 192G</v>
    <v>3840</v>
    <v>广州</v>
    <v>内存型M3</v>
    <v>广州 - 内存型M3 - 16核 192G</v>
    <v>1</v>
    <v>192</v>
    <v>16核 192G</v>
  </rv>
  <rv s="1">
    <v>2</v>
    <v>广州 - 内存型M3 - 32核 256G</v>
    <v>1</v>
    <v>Generic</v>
    <v>32</v>
    <v>广州 - 内存型M3 - 32核 256G</v>
    <v>5632</v>
    <v>广州</v>
    <v>内存型M3</v>
    <v>广州 - 内存型M3 - 32核 256G</v>
    <v>1</v>
    <v>256</v>
    <v>32核 256G</v>
  </rv>
  <rv s="1">
    <v>2</v>
    <v>广州 - 内存型M3 - 32核 384G</v>
    <v>1</v>
    <v>Generic</v>
    <v>32</v>
    <v>广州 - 内存型M3 - 32核 384G</v>
    <v>7680</v>
    <v>广州</v>
    <v>内存型M3</v>
    <v>广州 - 内存型M3 - 32核 384G</v>
    <v>1</v>
    <v>384</v>
    <v>32核 384G</v>
  </rv>
  <rv s="1">
    <v>2</v>
    <v>广州 - 内存型M3 - 64核 512G</v>
    <v>1</v>
    <v>Generic</v>
    <v>64</v>
    <v>广州 - 内存型M3 - 64核 512G</v>
    <v>11264</v>
    <v>广州</v>
    <v>内存型M3</v>
    <v>广州 - 内存型M3 - 64核 512G</v>
    <v>1</v>
    <v>512</v>
    <v>64核 512G</v>
  </rv>
  <rv s="1">
    <v>2</v>
    <v>广州 - 内存型M2 - 1核 8G</v>
    <v>1</v>
    <v>Generic</v>
    <v>1</v>
    <v>广州 - 内存型M2 - 1核 8G</v>
    <v>176</v>
    <v>广州</v>
    <v>内存型M2</v>
    <v>广州 - 内存型M2 - 1核 8G</v>
    <v>1</v>
    <v>8</v>
    <v>1核 8G</v>
  </rv>
  <rv s="1">
    <v>2</v>
    <v>广州 - 内存型M2 - 2核 16G</v>
    <v>1</v>
    <v>Generic</v>
    <v>2</v>
    <v>广州 - 内存型M2 - 2核 16G</v>
    <v>352</v>
    <v>广州</v>
    <v>内存型M2</v>
    <v>广州 - 内存型M2 - 2核 16G</v>
    <v>1</v>
    <v>16</v>
    <v>2核 16G</v>
  </rv>
  <rv s="1">
    <v>2</v>
    <v>广州 - 内存型M2 - 4核 32G</v>
    <v>1</v>
    <v>Generic</v>
    <v>4</v>
    <v>广州 - 内存型M2 - 4核 32G</v>
    <v>704</v>
    <v>广州</v>
    <v>内存型M2</v>
    <v>广州 - 内存型M2 - 4核 32G</v>
    <v>1</v>
    <v>32</v>
    <v>4核 32G</v>
  </rv>
  <rv s="1">
    <v>2</v>
    <v>广州 - 内存型M2 - 8核 64G</v>
    <v>1</v>
    <v>Generic</v>
    <v>8</v>
    <v>广州 - 内存型M2 - 8核 64G</v>
    <v>1408</v>
    <v>广州</v>
    <v>内存型M2</v>
    <v>广州 - 内存型M2 - 8核 64G</v>
    <v>1</v>
    <v>64</v>
    <v>8核 64G</v>
  </rv>
  <rv s="1">
    <v>2</v>
    <v>广州 - 内存型M2 - 12核 96G</v>
    <v>1</v>
    <v>Generic</v>
    <v>12</v>
    <v>广州 - 内存型M2 - 12核 96G</v>
    <v>2112</v>
    <v>广州</v>
    <v>内存型M2</v>
    <v>广州 - 内存型M2 - 12核 96G</v>
    <v>1</v>
    <v>96</v>
    <v>12核 96G</v>
  </rv>
  <rv s="1">
    <v>2</v>
    <v>广州 - 内存型M2 - 16核 128G</v>
    <v>1</v>
    <v>Generic</v>
    <v>16</v>
    <v>广州 - 内存型M2 - 16核 128G</v>
    <v>2816</v>
    <v>广州</v>
    <v>内存型M2</v>
    <v>广州 - 内存型M2 - 16核 128G</v>
    <v>1</v>
    <v>128</v>
    <v>16核 128G</v>
  </rv>
  <rv s="1">
    <v>2</v>
    <v>广州 - 内存型M2 - 24核 192G</v>
    <v>1</v>
    <v>Generic</v>
    <v>24</v>
    <v>广州 - 内存型M2 - 24核 192G</v>
    <v>4224</v>
    <v>广州</v>
    <v>内存型M2</v>
    <v>广州 - 内存型M2 - 24核 192G</v>
    <v>1</v>
    <v>192</v>
    <v>24核 192G</v>
  </rv>
  <rv s="1">
    <v>2</v>
    <v>广州 - 内存型M2 - 32核 256G</v>
    <v>1</v>
    <v>Generic</v>
    <v>32</v>
    <v>广州 - 内存型M2 - 32核 256G</v>
    <v>5632</v>
    <v>广州</v>
    <v>内存型M2</v>
    <v>广州 - 内存型M2 - 32核 256G</v>
    <v>1</v>
    <v>256</v>
    <v>32核 256G</v>
  </rv>
  <rv s="1">
    <v>2</v>
    <v>广州 - 内存型M2 - 48核 384G</v>
    <v>1</v>
    <v>Generic</v>
    <v>48</v>
    <v>广州 - 内存型M2 - 48核 384G</v>
    <v>8448</v>
    <v>广州</v>
    <v>内存型M2</v>
    <v>广州 - 内存型M2 - 48核 384G</v>
    <v>1</v>
    <v>384</v>
    <v>48核 384G</v>
  </rv>
  <rv s="1">
    <v>2</v>
    <v>广州 - 内存型M2 - 56核 448G</v>
    <v>1</v>
    <v>Generic</v>
    <v>56</v>
    <v>广州 - 内存型M2 - 56核 448G</v>
    <v>9856</v>
    <v>广州</v>
    <v>内存型M2</v>
    <v>广州 - 内存型M2 - 56核 448G</v>
    <v>1</v>
    <v>448</v>
    <v>56核 448G</v>
  </rv>
  <rv s="1">
    <v>2</v>
    <v>广州 - 内存型M1 - 1核 8G</v>
    <v>1</v>
    <v>Generic</v>
    <v>1</v>
    <v>广州 - 内存型M1 - 1核 8G</v>
    <v>165</v>
    <v>广州</v>
    <v>内存型M1</v>
    <v>广州 - 内存型M1 - 1核 8G</v>
    <v>1</v>
    <v>8</v>
    <v>1核 8G</v>
  </rv>
  <rv s="1">
    <v>2</v>
    <v>广州 - 内存型M1 - 2核 16G</v>
    <v>1</v>
    <v>Generic</v>
    <v>2</v>
    <v>广州 - 内存型M1 - 2核 16G</v>
    <v>330</v>
    <v>广州</v>
    <v>内存型M1</v>
    <v>广州 - 内存型M1 - 2核 16G</v>
    <v>1</v>
    <v>16</v>
    <v>2核 16G</v>
  </rv>
  <rv s="1">
    <v>2</v>
    <v>广州 - 内存型M1 - 4核 32G</v>
    <v>1</v>
    <v>Generic</v>
    <v>4</v>
    <v>广州 - 内存型M1 - 4核 32G</v>
    <v>660</v>
    <v>广州</v>
    <v>内存型M1</v>
    <v>广州 - 内存型M1 - 4核 32G</v>
    <v>1</v>
    <v>32</v>
    <v>4核 32G</v>
  </rv>
  <rv s="1">
    <v>2</v>
    <v>广州 - 内存型M1 - 8核 64G</v>
    <v>1</v>
    <v>Generic</v>
    <v>8</v>
    <v>广州 - 内存型M1 - 8核 64G</v>
    <v>1320</v>
    <v>广州</v>
    <v>内存型M1</v>
    <v>广州 - 内存型M1 - 8核 64G</v>
    <v>1</v>
    <v>64</v>
    <v>8核 64G</v>
  </rv>
  <rv s="1">
    <v>2</v>
    <v>广州 - 内存型M1 - 12核 96G</v>
    <v>1</v>
    <v>Generic</v>
    <v>12</v>
    <v>广州 - 内存型M1 - 12核 96G</v>
    <v>1980</v>
    <v>广州</v>
    <v>内存型M1</v>
    <v>广州 - 内存型M1 - 12核 96G</v>
    <v>1</v>
    <v>96</v>
    <v>12核 96G</v>
  </rv>
  <rv s="1">
    <v>2</v>
    <v>广州 - 内存型M1 - 16核 128G</v>
    <v>1</v>
    <v>Generic</v>
    <v>16</v>
    <v>广州 - 内存型M1 - 16核 128G</v>
    <v>2640</v>
    <v>广州</v>
    <v>内存型M1</v>
    <v>广州 - 内存型M1 - 16核 128G</v>
    <v>1</v>
    <v>128</v>
    <v>16核 128G</v>
  </rv>
  <rv s="1">
    <v>2</v>
    <v>广州 - 内存型M1 - 24核 192G</v>
    <v>1</v>
    <v>Generic</v>
    <v>24</v>
    <v>广州 - 内存型M1 - 24核 192G</v>
    <v>3960</v>
    <v>广州</v>
    <v>内存型M1</v>
    <v>广州 - 内存型M1 - 24核 192G</v>
    <v>1</v>
    <v>192</v>
    <v>24核 192G</v>
  </rv>
  <rv s="1">
    <v>2</v>
    <v>广州 - 内存型M1 - 32核 256G</v>
    <v>1</v>
    <v>Generic</v>
    <v>32</v>
    <v>广州 - 内存型M1 - 32核 256G</v>
    <v>5280</v>
    <v>广州</v>
    <v>内存型M1</v>
    <v>广州 - 内存型M1 - 32核 256G</v>
    <v>1</v>
    <v>256</v>
    <v>32核 256G</v>
  </rv>
  <rv s="1">
    <v>2</v>
    <v>广州 - GPU计算型GT4 - 16核 96G</v>
    <v>1</v>
    <v>Generic</v>
    <v>16</v>
    <v>广州 - GPU计算型GT4 - 16核 96G</v>
    <v>13748</v>
    <v>广州</v>
    <v>GPU计算型GT4</v>
    <v>广州 - GPU计算型GT4 - 16核 96G</v>
    <v>1</v>
    <v>96</v>
    <v>16核 96G</v>
  </rv>
  <rv s="1">
    <v>2</v>
    <v>广州 - GPU计算型GT4 - 32核 192G</v>
    <v>1</v>
    <v>Generic</v>
    <v>32</v>
    <v>广州 - GPU计算型GT4 - 32核 192G</v>
    <v>27496</v>
    <v>广州</v>
    <v>GPU计算型GT4</v>
    <v>广州 - GPU计算型GT4 - 32核 192G</v>
    <v>1</v>
    <v>192</v>
    <v>32核 192G</v>
  </rv>
  <rv s="1">
    <v>2</v>
    <v>广州 - GPU计算型GT4 - 82核 474G</v>
    <v>1</v>
    <v>Generic</v>
    <v>82</v>
    <v>广州 - GPU计算型GT4 - 82核 474G</v>
    <v>57008</v>
    <v>广州</v>
    <v>GPU计算型GT4</v>
    <v>广州 - GPU计算型GT4 - 82核 474G</v>
    <v>1</v>
    <v>474</v>
    <v>82核 474G</v>
  </rv>
  <rv s="1">
    <v>2</v>
    <v>广州 - GPU计算型GT4 - 164核 948G</v>
    <v>1</v>
    <v>Generic</v>
    <v>164</v>
    <v>广州 - GPU计算型GT4 - 164核 948G</v>
    <v>114016</v>
    <v>广州</v>
    <v>GPU计算型GT4</v>
    <v>广州 - GPU计算型GT4 - 164核 948G</v>
    <v>1</v>
    <v>948</v>
    <v>164核 948G</v>
  </rv>
  <rv s="1">
    <v>2</v>
    <v>广州 - GPU计算型GN8 - 6核 56G</v>
    <v>1</v>
    <v>Generic</v>
    <v>6</v>
    <v>广州 - GPU计算型GN8 - 6核 56G</v>
    <v>4400</v>
    <v>广州</v>
    <v>GPU计算型GN8</v>
    <v>广州 - GPU计算型GN8 - 6核 56G</v>
    <v>1</v>
    <v>56</v>
    <v>6核 56G</v>
  </rv>
  <rv s="1">
    <v>2</v>
    <v>广州 - GPU计算型GN8 - 14核 112G</v>
    <v>1</v>
    <v>Generic</v>
    <v>14</v>
    <v>广州 - GPU计算型GN8 - 14核 112G</v>
    <v>9000</v>
    <v>广州</v>
    <v>GPU计算型GN8</v>
    <v>广州 - GPU计算型GN8 - 14核 112G</v>
    <v>1</v>
    <v>112</v>
    <v>14核 112G</v>
  </rv>
  <rv s="1">
    <v>2</v>
    <v>广州 - GPU计算型GN8 - 28核 224G</v>
    <v>1</v>
    <v>Generic</v>
    <v>28</v>
    <v>广州 - GPU计算型GN8 - 28核 224G</v>
    <v>18000</v>
    <v>广州</v>
    <v>GPU计算型GN8</v>
    <v>广州 - GPU计算型GN8 - 28核 224G</v>
    <v>1</v>
    <v>224</v>
    <v>28核 224G</v>
  </rv>
  <rv s="1">
    <v>2</v>
    <v>广州 - GPU计算型GN8 - 56核 448G</v>
    <v>1</v>
    <v>Generic</v>
    <v>56</v>
    <v>广州 - GPU计算型GN8 - 56核 448G</v>
    <v>36000</v>
    <v>广州</v>
    <v>GPU计算型GN8</v>
    <v>广州 - GPU计算型GN8 - 56核 448G</v>
    <v>1</v>
    <v>448</v>
    <v>56核 448G</v>
  </rv>
  <rv s="1">
    <v>2</v>
    <v>广州 - GPU计算型GN7 - 4核 20G</v>
    <v>1</v>
    <v>Generic</v>
    <v>4</v>
    <v>广州 - GPU计算型GN7 - 4核 20G</v>
    <v>975</v>
    <v>广州</v>
    <v>GPU计算型GN7</v>
    <v>广州 - GPU计算型GN7 - 4核 20G</v>
    <v>1</v>
    <v>20</v>
    <v>4核 20G</v>
  </rv>
  <rv s="1">
    <v>2</v>
    <v>广州 - GPU计算型GN7 - 8核 32G</v>
    <v>1</v>
    <v>Generic</v>
    <v>8</v>
    <v>广州 - GPU计算型GN7 - 8核 32G</v>
    <v>2500</v>
    <v>广州</v>
    <v>GPU计算型GN7</v>
    <v>广州 - GPU计算型GN7 - 8核 32G</v>
    <v>1</v>
    <v>32</v>
    <v>8核 32G</v>
  </rv>
  <rv s="1">
    <v>2</v>
    <v>广州 - GPU计算型GN7 - 10核 40G</v>
    <v>1</v>
    <v>Generic</v>
    <v>10</v>
    <v>广州 - GPU计算型GN7 - 10核 40G</v>
    <v>2000</v>
    <v>广州</v>
    <v>GPU计算型GN7</v>
    <v>广州 - GPU计算型GN7 - 10核 40G</v>
    <v>1</v>
    <v>40</v>
    <v>10核 40G</v>
  </rv>
  <rv s="1">
    <v>2</v>
    <v>广州 - GPU计算型GN7 - 20核 80G</v>
    <v>1</v>
    <v>Generic</v>
    <v>20</v>
    <v>广州 - GPU计算型GN7 - 20核 80G</v>
    <v>4000</v>
    <v>广州</v>
    <v>GPU计算型GN7</v>
    <v>广州 - GPU计算型GN7 - 20核 80G</v>
    <v>1</v>
    <v>80</v>
    <v>20核 80G</v>
  </rv>
  <rv s="1">
    <v>2</v>
    <v>广州 - GPU计算型GN7 - 32核 128G</v>
    <v>1</v>
    <v>Generic</v>
    <v>32</v>
    <v>广州 - GPU计算型GN7 - 32核 128G</v>
    <v>5500</v>
    <v>广州</v>
    <v>GPU计算型GN7</v>
    <v>广州 - GPU计算型GN7 - 32核 128G</v>
    <v>1</v>
    <v>128</v>
    <v>32核 128G</v>
  </rv>
  <rv s="1">
    <v>2</v>
    <v>广州 - GPU计算型GN7 - 40核 160G</v>
    <v>1</v>
    <v>Generic</v>
    <v>40</v>
    <v>广州 - GPU计算型GN7 - 40核 160G</v>
    <v>8000</v>
    <v>广州</v>
    <v>GPU计算型GN7</v>
    <v>广州 - GPU计算型GN7 - 40核 160G</v>
    <v>1</v>
    <v>160</v>
    <v>40核 160G</v>
  </rv>
  <rv s="1">
    <v>2</v>
    <v>广州 - GPU计算型GN7 - 80核 320G</v>
    <v>1</v>
    <v>Generic</v>
    <v>80</v>
    <v>广州 - GPU计算型GN7 - 80核 320G</v>
    <v>16000</v>
    <v>广州</v>
    <v>GPU计算型GN7</v>
    <v>广州 - GPU计算型GN7 - 80核 320G</v>
    <v>1</v>
    <v>320</v>
    <v>80核 320G</v>
  </rv>
  <rv s="1">
    <v>2</v>
    <v>广州 - GPU计算型GN6S - 4核 20G</v>
    <v>1</v>
    <v>Generic</v>
    <v>4</v>
    <v>广州 - GPU计算型GN6S - 4核 20G</v>
    <v>2000</v>
    <v>广州</v>
    <v>GPU计算型GN6S</v>
    <v>广州 - GPU计算型GN6S - 4核 20G</v>
    <v>1</v>
    <v>20</v>
    <v>4核 20G</v>
  </rv>
  <rv s="1">
    <v>2</v>
    <v>广州 - GPU计算型GN6S - 8核 40G</v>
    <v>1</v>
    <v>Generic</v>
    <v>8</v>
    <v>广州 - GPU计算型GN6S - 8核 40G</v>
    <v>4000</v>
    <v>广州</v>
    <v>GPU计算型GN6S</v>
    <v>广州 - GPU计算型GN6S - 8核 40G</v>
    <v>1</v>
    <v>40</v>
    <v>8核 40G</v>
  </rv>
  <rv s="1">
    <v>2</v>
    <v>广州 - GPU计算型GN10Xp - 10核 40G</v>
    <v>1</v>
    <v>Generic</v>
    <v>10</v>
    <v>广州 - GPU计算型GN10Xp - 10核 40G</v>
    <v>5750</v>
    <v>广州</v>
    <v>GPU计算型GN10Xp</v>
    <v>广州 - GPU计算型GN10Xp - 10核 40G</v>
    <v>1</v>
    <v>40</v>
    <v>10核 40G</v>
  </rv>
  <rv s="1">
    <v>2</v>
    <v>广州 - GPU计算型GN10Xp - 20核 80G</v>
    <v>1</v>
    <v>Generic</v>
    <v>20</v>
    <v>广州 - GPU计算型GN10Xp - 20核 80G</v>
    <v>11500</v>
    <v>广州</v>
    <v>GPU计算型GN10Xp</v>
    <v>广州 - GPU计算型GN10Xp - 20核 80G</v>
    <v>1</v>
    <v>80</v>
    <v>20核 80G</v>
  </rv>
  <rv s="1">
    <v>2</v>
    <v>广州 - GPU计算型GN10Xp - 40核 160G</v>
    <v>1</v>
    <v>Generic</v>
    <v>40</v>
    <v>广州 - GPU计算型GN10Xp - 40核 160G</v>
    <v>23000</v>
    <v>广州</v>
    <v>GPU计算型GN10Xp</v>
    <v>广州 - GPU计算型GN10Xp - 40核 160G</v>
    <v>1</v>
    <v>160</v>
    <v>40核 160G</v>
  </rv>
  <rv s="1">
    <v>2</v>
    <v>广州 - GPU计算型GN10Xp - 80核 320G</v>
    <v>1</v>
    <v>Generic</v>
    <v>80</v>
    <v>广州 - GPU计算型GN10Xp - 80核 320G</v>
    <v>46000</v>
    <v>广州</v>
    <v>GPU计算型GN10Xp</v>
    <v>广州 - GPU计算型GN10Xp - 80核 320G</v>
    <v>1</v>
    <v>320</v>
    <v>80核 320G</v>
  </rv>
  <rv s="1">
    <v>2</v>
    <v>广州 - GPU计算型GN10X - 8核 40G</v>
    <v>1</v>
    <v>Generic</v>
    <v>8</v>
    <v>广州 - GPU计算型GN10X - 8核 40G</v>
    <v>5190</v>
    <v>广州</v>
    <v>GPU计算型GN10X</v>
    <v>广州 - GPU计算型GN10X - 8核 40G</v>
    <v>1</v>
    <v>40</v>
    <v>8核 40G</v>
  </rv>
  <rv s="1">
    <v>2</v>
    <v>广州 - GPU计算型GN10X - 18核 80G</v>
    <v>1</v>
    <v>Generic</v>
    <v>18</v>
    <v>广州 - GPU计算型GN10X - 18核 80G</v>
    <v>10500</v>
    <v>广州</v>
    <v>GPU计算型GN10X</v>
    <v>广州 - GPU计算型GN10X - 18核 80G</v>
    <v>1</v>
    <v>80</v>
    <v>18核 80G</v>
  </rv>
  <rv s="1">
    <v>2</v>
    <v>广州 - GPU计算型GN10X - 36核 160G</v>
    <v>1</v>
    <v>Generic</v>
    <v>36</v>
    <v>广州 - GPU计算型GN10X - 36核 160G</v>
    <v>21000</v>
    <v>广州</v>
    <v>GPU计算型GN10X</v>
    <v>广州 - GPU计算型GN10X - 36核 160G</v>
    <v>1</v>
    <v>160</v>
    <v>36核 160G</v>
  </rv>
  <rv s="1">
    <v>2</v>
    <v>广州 - GPU计算型GN10X - 72核 320G</v>
    <v>1</v>
    <v>Generic</v>
    <v>72</v>
    <v>广州 - GPU计算型GN10X - 72核 320G</v>
    <v>42000</v>
    <v>广州</v>
    <v>GPU计算型GN10X</v>
    <v>广州 - GPU计算型GN10X - 72核 320G</v>
    <v>1</v>
    <v>320</v>
    <v>72核 320G</v>
  </rv>
  <rv s="1">
    <v>2</v>
    <v>广州 - GPU推理型GI3X - 32核 64G</v>
    <v>1</v>
    <v>Generic</v>
    <v>32</v>
    <v>广州 - GPU推理型GI3X - 32核 64G</v>
    <v>4600</v>
    <v>广州</v>
    <v>GPU推理型GI3X</v>
    <v>广州 - GPU推理型GI3X - 32核 64G</v>
    <v>1</v>
    <v>64</v>
    <v>32核 64G</v>
  </rv>
  <rv s="1">
    <v>2</v>
    <v>广州 - GPU推理型GI3X - 90核 226G</v>
    <v>1</v>
    <v>Generic</v>
    <v>90</v>
    <v>广州 - GPU推理型GI3X - 90核 226G</v>
    <v>9200</v>
    <v>广州</v>
    <v>GPU推理型GI3X</v>
    <v>广州 - GPU推理型GI3X - 90核 226G</v>
    <v>1</v>
    <v>226</v>
    <v>90核 226G</v>
  </rv>
  <rv s="1">
    <v>2</v>
    <v>广州 - GPU推理型GI3X - 180核 452G</v>
    <v>1</v>
    <v>Generic</v>
    <v>180</v>
    <v>广州 - GPU推理型GI3X - 180核 452G</v>
    <v>18400</v>
    <v>广州</v>
    <v>GPU推理型GI3X</v>
    <v>广州 - GPU推理型GI3X - 180核 452G</v>
    <v>1</v>
    <v>452</v>
    <v>180核 452G</v>
  </rv>
  <rv s="1">
    <v>2</v>
    <v>广州 - GPU型黑石物理服务器BMG5t - 96核 384G</v>
    <v>1</v>
    <v>Generic</v>
    <v>96</v>
    <v>广州 - GPU型黑石物理服务器BMG5t - 96核 384G</v>
    <v>25248</v>
    <v>广州</v>
    <v>GPU型黑石物理服务器BMG5t</v>
    <v>广州 - GPU型黑石物理服务器BMG5t - 96核 384G</v>
    <v>1</v>
    <v>384</v>
    <v>96核 384G</v>
  </rv>
  <rv s="1">
    <v>2</v>
    <v>广州 - FPGA加速型FX4 - 10核 88G</v>
    <v>1</v>
    <v>Generic</v>
    <v>10</v>
    <v>广州 - FPGA加速型FX4 - 10核 88G</v>
    <v>5225</v>
    <v>广州</v>
    <v>FPGA加速型FX4</v>
    <v>广州 - FPGA加速型FX4 - 10核 88G</v>
    <v>1</v>
    <v>88</v>
    <v>10核 88G</v>
  </rv>
  <rv s="1">
    <v>2</v>
    <v>广州 - FPGA加速型FX4 - 22核 176G</v>
    <v>1</v>
    <v>Generic</v>
    <v>22</v>
    <v>广州 - FPGA加速型FX4 - 22核 176G</v>
    <v>10500</v>
    <v>广州</v>
    <v>FPGA加速型FX4</v>
    <v>广州 - FPGA加速型FX4 - 22核 176G</v>
    <v>1</v>
    <v>176</v>
    <v>22核 176G</v>
  </rv>
  <rv s="1">
    <v>2</v>
    <v>广州 - FPGA加速型FX4 - 44核 352G</v>
    <v>1</v>
    <v>Generic</v>
    <v>44</v>
    <v>广州 - FPGA加速型FX4 - 44核 352G</v>
    <v>21000</v>
    <v>广州</v>
    <v>FPGA加速型FX4</v>
    <v>广州 - FPGA加速型FX4 - 44核 352G</v>
    <v>1</v>
    <v>352</v>
    <v>44核 352G</v>
  </rv>
  <rv s="1">
    <v>2</v>
    <v>北京 - 高IO型黑石物理服务器BMI5 - 96核 384G</v>
    <v>1</v>
    <v>Generic</v>
    <v>96</v>
    <v>北京 - 高IO型黑石物理服务器BMI5 - 96核 384G</v>
    <v>12884</v>
    <v>北京</v>
    <v>高IO型黑石物理服务器BMI5</v>
    <v>北京 - 高IO型黑石物理服务器BMI5 - 96核 384G</v>
    <v>1</v>
    <v>384</v>
    <v>96核 384G</v>
  </rv>
  <rv s="1">
    <v>2</v>
    <v>北京 - 高IO型IT5 - 16核 64G</v>
    <v>1</v>
    <v>Generic</v>
    <v>16</v>
    <v>北京 - 高IO型IT5 - 16核 64G</v>
    <v>2608</v>
    <v>北京</v>
    <v>高IO型IT5</v>
    <v>北京 - 高IO型IT5 - 16核 64G</v>
    <v>1</v>
    <v>64</v>
    <v>16核 64G</v>
  </rv>
  <rv s="1">
    <v>2</v>
    <v>北京 - 高IO型IT5 - 32核 128G</v>
    <v>1</v>
    <v>Generic</v>
    <v>32</v>
    <v>北京 - 高IO型IT5 - 32核 128G</v>
    <v>5216</v>
    <v>北京</v>
    <v>高IO型IT5</v>
    <v>北京 - 高IO型IT5 - 32核 128G</v>
    <v>1</v>
    <v>128</v>
    <v>32核 128G</v>
  </rv>
  <rv s="1">
    <v>2</v>
    <v>北京 - 高IO型IT5 - 64核 256G</v>
    <v>1</v>
    <v>Generic</v>
    <v>64</v>
    <v>北京 - 高IO型IT5 - 64核 256G</v>
    <v>10432</v>
    <v>北京</v>
    <v>高IO型IT5</v>
    <v>北京 - 高IO型IT5 - 64核 256G</v>
    <v>1</v>
    <v>256</v>
    <v>64核 256G</v>
  </rv>
  <rv s="1">
    <v>2</v>
    <v>北京 - 高IO型IT3 - 8核 32G</v>
    <v>1</v>
    <v>Generic</v>
    <v>8</v>
    <v>北京 - 高IO型IT3 - 8核 32G</v>
    <v>1652</v>
    <v>北京</v>
    <v>高IO型IT3</v>
    <v>北京 - 高IO型IT3 - 8核 32G</v>
    <v>1</v>
    <v>32</v>
    <v>8核 32G</v>
  </rv>
  <rv s="1">
    <v>2</v>
    <v>北京 - 高IO型IT3 - 16核 64G</v>
    <v>1</v>
    <v>Generic</v>
    <v>16</v>
    <v>北京 - 高IO型IT3 - 16核 64G</v>
    <v>2804</v>
    <v>北京</v>
    <v>高IO型IT3</v>
    <v>北京 - 高IO型IT3 - 16核 64G</v>
    <v>1</v>
    <v>64</v>
    <v>16核 64G</v>
  </rv>
  <rv s="1">
    <v>2</v>
    <v>北京 - 高IO型IT3 - 32核 128G</v>
    <v>1</v>
    <v>Generic</v>
    <v>32</v>
    <v>北京 - 高IO型IT3 - 32核 128G</v>
    <v>5608</v>
    <v>北京</v>
    <v>高IO型IT3</v>
    <v>北京 - 高IO型IT3 - 32核 128G</v>
    <v>1</v>
    <v>128</v>
    <v>32核 128G</v>
  </rv>
  <rv s="1">
    <v>2</v>
    <v>北京 - 高IO型IT3 - 64核 256G</v>
    <v>1</v>
    <v>Generic</v>
    <v>64</v>
    <v>北京 - 高IO型IT3 - 64核 256G</v>
    <v>11216</v>
    <v>北京</v>
    <v>高IO型IT3</v>
    <v>北京 - 高IO型IT3 - 64核 256G</v>
    <v>1</v>
    <v>256</v>
    <v>64核 256G</v>
  </rv>
  <rv s="1">
    <v>2</v>
    <v>北京 - 高IO型I3 - 8核 32G</v>
    <v>1</v>
    <v>Generic</v>
    <v>8</v>
    <v>北京 - 高IO型I3 - 8核 32G</v>
    <v>1404</v>
    <v>北京</v>
    <v>高IO型I3</v>
    <v>北京 - 高IO型I3 - 8核 32G</v>
    <v>1</v>
    <v>32</v>
    <v>8核 32G</v>
  </rv>
  <rv s="1">
    <v>2</v>
    <v>北京 - 高IO型I3 - 16核 64G</v>
    <v>1</v>
    <v>Generic</v>
    <v>16</v>
    <v>北京 - 高IO型I3 - 16核 64G</v>
    <v>2808</v>
    <v>北京</v>
    <v>高IO型I3</v>
    <v>北京 - 高IO型I3 - 16核 64G</v>
    <v>1</v>
    <v>64</v>
    <v>16核 64G</v>
  </rv>
  <rv s="1">
    <v>2</v>
    <v>北京 - 高IO型I3 - 24核 96G</v>
    <v>1</v>
    <v>Generic</v>
    <v>24</v>
    <v>北京 - 高IO型I3 - 24核 96G</v>
    <v>4512</v>
    <v>北京</v>
    <v>高IO型I3</v>
    <v>北京 - 高IO型I3 - 24核 96G</v>
    <v>1</v>
    <v>96</v>
    <v>24核 96G</v>
  </rv>
  <rv s="1">
    <v>2</v>
    <v>北京 - 高IO型I3 - 32核 128G</v>
    <v>1</v>
    <v>Generic</v>
    <v>32</v>
    <v>北京 - 高IO型I3 - 32核 128G</v>
    <v>6216</v>
    <v>北京</v>
    <v>高IO型I3</v>
    <v>北京 - 高IO型I3 - 32核 128G</v>
    <v>1</v>
    <v>128</v>
    <v>32核 128G</v>
  </rv>
  <rv s="1">
    <v>2</v>
    <v>北京 - 高IO型I3 - 64核 256G</v>
    <v>1</v>
    <v>Generic</v>
    <v>64</v>
    <v>北京 - 高IO型I3 - 64核 256G</v>
    <v>11232</v>
    <v>北京</v>
    <v>高IO型I3</v>
    <v>北京 - 高IO型I3 - 64核 256G</v>
    <v>1</v>
    <v>256</v>
    <v>64核 256G</v>
  </rv>
  <rv s="1">
    <v>2</v>
    <v>北京 - 高IO型I3 - 76核 320G</v>
    <v>1</v>
    <v>Generic</v>
    <v>76</v>
    <v>北京 - 高IO型I3 - 76核 320G</v>
    <v>14456</v>
    <v>北京</v>
    <v>高IO型I3</v>
    <v>北京 - 高IO型I3 - 76核 320G</v>
    <v>1</v>
    <v>320</v>
    <v>76核 320G</v>
  </rv>
  <rv s="1">
    <v>2</v>
    <v>北京 - 计算网络增强型CN3 - 4核 8G</v>
    <v>1</v>
    <v>Generic</v>
    <v>4</v>
    <v>北京 - 计算网络增强型CN3 - 4核 8G</v>
    <v>452</v>
    <v>北京</v>
    <v>计算网络增强型CN3</v>
    <v>北京 - 计算网络增强型CN3 - 4核 8G</v>
    <v>1</v>
    <v>8</v>
    <v>4核 8G</v>
  </rv>
  <rv s="1">
    <v>2</v>
    <v>北京 - 计算网络增强型CN3 - 4核 16G</v>
    <v>1</v>
    <v>Generic</v>
    <v>4</v>
    <v>北京 - 计算网络增强型CN3 - 4核 16G</v>
    <v>678</v>
    <v>北京</v>
    <v>计算网络增强型CN3</v>
    <v>北京 - 计算网络增强型CN3 - 4核 16G</v>
    <v>1</v>
    <v>16</v>
    <v>4核 16G</v>
  </rv>
  <rv s="1">
    <v>2</v>
    <v>北京 - 计算网络增强型CN3 - 8核 16G</v>
    <v>1</v>
    <v>Generic</v>
    <v>8</v>
    <v>北京 - 计算网络增强型CN3 - 8核 16G</v>
    <v>904</v>
    <v>北京</v>
    <v>计算网络增强型CN3</v>
    <v>北京 - 计算网络增强型CN3 - 8核 16G</v>
    <v>1</v>
    <v>16</v>
    <v>8核 16G</v>
  </rv>
  <rv s="1">
    <v>2</v>
    <v>北京 - 计算网络增强型CN3 - 8核 32G</v>
    <v>1</v>
    <v>Generic</v>
    <v>8</v>
    <v>北京 - 计算网络增强型CN3 - 8核 32G</v>
    <v>1356</v>
    <v>北京</v>
    <v>计算网络增强型CN3</v>
    <v>北京 - 计算网络增强型CN3 - 8核 32G</v>
    <v>1</v>
    <v>32</v>
    <v>8核 32G</v>
  </rv>
  <rv s="1">
    <v>2</v>
    <v>北京 - 计算网络增强型CN3 - 16核 32G</v>
    <v>1</v>
    <v>Generic</v>
    <v>16</v>
    <v>北京 - 计算网络增强型CN3 - 16核 32G</v>
    <v>1808</v>
    <v>北京</v>
    <v>计算网络增强型CN3</v>
    <v>北京 - 计算网络增强型CN3 - 16核 32G</v>
    <v>1</v>
    <v>32</v>
    <v>16核 32G</v>
  </rv>
  <rv s="1">
    <v>2</v>
    <v>北京 - 计算网络增强型CN3 - 16核 64G</v>
    <v>1</v>
    <v>Generic</v>
    <v>16</v>
    <v>北京 - 计算网络增强型CN3 - 16核 64G</v>
    <v>2712</v>
    <v>北京</v>
    <v>计算网络增强型CN3</v>
    <v>北京 - 计算网络增强型CN3 - 16核 64G</v>
    <v>1</v>
    <v>64</v>
    <v>16核 64G</v>
  </rv>
  <rv s="1">
    <v>2</v>
    <v>北京 - 计算网络增强型CN3 - 32核 64G</v>
    <v>1</v>
    <v>Generic</v>
    <v>32</v>
    <v>北京 - 计算网络增强型CN3 - 32核 64G</v>
    <v>3616</v>
    <v>北京</v>
    <v>计算网络增强型CN3</v>
    <v>北京 - 计算网络增强型CN3 - 32核 64G</v>
    <v>1</v>
    <v>64</v>
    <v>32核 64G</v>
  </rv>
  <rv s="1">
    <v>2</v>
    <v>北京 - 计算网络增强型CN3 - 32核 128G</v>
    <v>1</v>
    <v>Generic</v>
    <v>32</v>
    <v>北京 - 计算网络增强型CN3 - 32核 128G</v>
    <v>5424</v>
    <v>北京</v>
    <v>计算网络增强型CN3</v>
    <v>北京 - 计算网络增强型CN3 - 32核 128G</v>
    <v>1</v>
    <v>128</v>
    <v>32核 128G</v>
  </rv>
  <rv s="1">
    <v>2</v>
    <v>北京 - 计算型C6 - 4核 8G</v>
    <v>1</v>
    <v>Generic</v>
    <v>4</v>
    <v>北京 - 计算型C6 - 4核 8G</v>
    <v>376</v>
    <v>北京</v>
    <v>计算型C6</v>
    <v>北京 - 计算型C6 - 4核 8G</v>
    <v>1</v>
    <v>8</v>
    <v>4核 8G</v>
  </rv>
  <rv s="1">
    <v>2</v>
    <v>北京 - 计算型C6 - 4核 16G</v>
    <v>1</v>
    <v>Generic</v>
    <v>4</v>
    <v>北京 - 计算型C6 - 4核 16G</v>
    <v>564</v>
    <v>北京</v>
    <v>计算型C6</v>
    <v>北京 - 计算型C6 - 4核 16G</v>
    <v>1</v>
    <v>16</v>
    <v>4核 16G</v>
  </rv>
  <rv s="1">
    <v>2</v>
    <v>北京 - 计算型C6 - 8核 16G</v>
    <v>1</v>
    <v>Generic</v>
    <v>8</v>
    <v>北京 - 计算型C6 - 8核 16G</v>
    <v>752</v>
    <v>北京</v>
    <v>计算型C6</v>
    <v>北京 - 计算型C6 - 8核 16G</v>
    <v>1</v>
    <v>16</v>
    <v>8核 16G</v>
  </rv>
  <rv s="1">
    <v>2</v>
    <v>北京 - 计算型C6 - 8核 32G</v>
    <v>1</v>
    <v>Generic</v>
    <v>8</v>
    <v>北京 - 计算型C6 - 8核 32G</v>
    <v>1128</v>
    <v>北京</v>
    <v>计算型C6</v>
    <v>北京 - 计算型C6 - 8核 32G</v>
    <v>1</v>
    <v>32</v>
    <v>8核 32G</v>
  </rv>
  <rv s="1">
    <v>2</v>
    <v>北京 - 计算型C6 - 16核 32G</v>
    <v>1</v>
    <v>Generic</v>
    <v>16</v>
    <v>北京 - 计算型C6 - 16核 32G</v>
    <v>1504</v>
    <v>北京</v>
    <v>计算型C6</v>
    <v>北京 - 计算型C6 - 16核 32G</v>
    <v>1</v>
    <v>32</v>
    <v>16核 32G</v>
  </rv>
  <rv s="1">
    <v>2</v>
    <v>北京 - 计算型C6 - 16核 64G</v>
    <v>1</v>
    <v>Generic</v>
    <v>16</v>
    <v>北京 - 计算型C6 - 16核 64G</v>
    <v>2256</v>
    <v>北京</v>
    <v>计算型C6</v>
    <v>北京 - 计算型C6 - 16核 64G</v>
    <v>1</v>
    <v>64</v>
    <v>16核 64G</v>
  </rv>
  <rv s="1">
    <v>2</v>
    <v>北京 - 计算型C6 - 32核 128G</v>
    <v>1</v>
    <v>Generic</v>
    <v>32</v>
    <v>北京 - 计算型C6 - 32核 128G</v>
    <v>4512</v>
    <v>北京</v>
    <v>计算型C6</v>
    <v>北京 - 计算型C6 - 32核 128G</v>
    <v>1</v>
    <v>128</v>
    <v>32核 128G</v>
  </rv>
  <rv s="1">
    <v>2</v>
    <v>北京 - 计算型C6 - 46核 216G</v>
    <v>1</v>
    <v>Generic</v>
    <v>46</v>
    <v>北京 - 计算型C6 - 46核 216G</v>
    <v>7238</v>
    <v>北京</v>
    <v>计算型C6</v>
    <v>北京 - 计算型C6 - 46核 216G</v>
    <v>1</v>
    <v>216</v>
    <v>46核 216G</v>
  </rv>
  <rv s="1">
    <v>2</v>
    <v>北京 - 计算型C6 - 64核 256G</v>
    <v>1</v>
    <v>Generic</v>
    <v>64</v>
    <v>北京 - 计算型C6 - 64核 256G</v>
    <v>9024</v>
    <v>北京</v>
    <v>计算型C6</v>
    <v>北京 - 计算型C6 - 64核 256G</v>
    <v>1</v>
    <v>256</v>
    <v>64核 256G</v>
  </rv>
  <rv s="1">
    <v>2</v>
    <v>北京 - 计算型C6 - 80核 320G</v>
    <v>1</v>
    <v>Generic</v>
    <v>80</v>
    <v>北京 - 计算型C6 - 80核 320G</v>
    <v>11280</v>
    <v>北京</v>
    <v>计算型C6</v>
    <v>北京 - 计算型C6 - 80核 320G</v>
    <v>1</v>
    <v>320</v>
    <v>80核 320G</v>
  </rv>
  <rv s="1">
    <v>2</v>
    <v>北京 - 计算型C6 - 92核 432G</v>
    <v>1</v>
    <v>Generic</v>
    <v>92</v>
    <v>北京 - 计算型C6 - 92核 432G</v>
    <v>14476</v>
    <v>北京</v>
    <v>计算型C6</v>
    <v>北京 - 计算型C6 - 92核 432G</v>
    <v>1</v>
    <v>432</v>
    <v>92核 432G</v>
  </rv>
  <rv s="1">
    <v>2</v>
    <v>北京 - 计算型C5 - 4核 8G</v>
    <v>1</v>
    <v>Generic</v>
    <v>4</v>
    <v>北京 - 计算型C5 - 4核 8G</v>
    <v>400</v>
    <v>北京</v>
    <v>计算型C5</v>
    <v>北京 - 计算型C5 - 4核 8G</v>
    <v>1</v>
    <v>8</v>
    <v>4核 8G</v>
  </rv>
  <rv s="1">
    <v>2</v>
    <v>北京 - 计算型C5 - 4核 16G</v>
    <v>1</v>
    <v>Generic</v>
    <v>4</v>
    <v>北京 - 计算型C5 - 4核 16G</v>
    <v>600</v>
    <v>北京</v>
    <v>计算型C5</v>
    <v>北京 - 计算型C5 - 4核 16G</v>
    <v>1</v>
    <v>16</v>
    <v>4核 16G</v>
  </rv>
  <rv s="1">
    <v>2</v>
    <v>北京 - 计算型C5 - 8核 16G</v>
    <v>1</v>
    <v>Generic</v>
    <v>8</v>
    <v>北京 - 计算型C5 - 8核 16G</v>
    <v>800</v>
    <v>北京</v>
    <v>计算型C5</v>
    <v>北京 - 计算型C5 - 8核 16G</v>
    <v>1</v>
    <v>16</v>
    <v>8核 16G</v>
  </rv>
  <rv s="1">
    <v>2</v>
    <v>北京 - 计算型C5 - 8核 32G</v>
    <v>1</v>
    <v>Generic</v>
    <v>8</v>
    <v>北京 - 计算型C5 - 8核 32G</v>
    <v>1200</v>
    <v>北京</v>
    <v>计算型C5</v>
    <v>北京 - 计算型C5 - 8核 32G</v>
    <v>1</v>
    <v>32</v>
    <v>8核 32G</v>
  </rv>
  <rv s="1">
    <v>2</v>
    <v>北京 - 计算型C5 - 16核 32G</v>
    <v>1</v>
    <v>Generic</v>
    <v>16</v>
    <v>北京 - 计算型C5 - 16核 32G</v>
    <v>1600</v>
    <v>北京</v>
    <v>计算型C5</v>
    <v>北京 - 计算型C5 - 16核 32G</v>
    <v>1</v>
    <v>32</v>
    <v>16核 32G</v>
  </rv>
  <rv s="1">
    <v>2</v>
    <v>北京 - 计算型C5 - 16核 64G</v>
    <v>1</v>
    <v>Generic</v>
    <v>16</v>
    <v>北京 - 计算型C5 - 16核 64G</v>
    <v>2400</v>
    <v>北京</v>
    <v>计算型C5</v>
    <v>北京 - 计算型C5 - 16核 64G</v>
    <v>1</v>
    <v>64</v>
    <v>16核 64G</v>
  </rv>
  <rv s="1">
    <v>2</v>
    <v>北京 - 计算型C5 - 32核 64G</v>
    <v>1</v>
    <v>Generic</v>
    <v>32</v>
    <v>北京 - 计算型C5 - 32核 64G</v>
    <v>3200</v>
    <v>北京</v>
    <v>计算型C5</v>
    <v>北京 - 计算型C5 - 32核 64G</v>
    <v>1</v>
    <v>64</v>
    <v>32核 64G</v>
  </rv>
  <rv s="1">
    <v>2</v>
    <v>北京 - 计算型C5 - 32核 128G</v>
    <v>1</v>
    <v>Generic</v>
    <v>32</v>
    <v>北京 - 计算型C5 - 32核 128G</v>
    <v>4800</v>
    <v>北京</v>
    <v>计算型C5</v>
    <v>北京 - 计算型C5 - 32核 128G</v>
    <v>1</v>
    <v>128</v>
    <v>32核 128G</v>
  </rv>
  <rv s="1">
    <v>2</v>
    <v>北京 - 计算型C5 - 48核 96G</v>
    <v>1</v>
    <v>Generic</v>
    <v>48</v>
    <v>北京 - 计算型C5 - 48核 96G</v>
    <v>4800</v>
    <v>北京</v>
    <v>计算型C5</v>
    <v>北京 - 计算型C5 - 48核 96G</v>
    <v>1</v>
    <v>96</v>
    <v>48核 96G</v>
  </rv>
  <rv s="1">
    <v>2</v>
    <v>北京 - 计算型C5 - 48核 192G</v>
    <v>1</v>
    <v>Generic</v>
    <v>48</v>
    <v>北京 - 计算型C5 - 48核 192G</v>
    <v>7200</v>
    <v>北京</v>
    <v>计算型C5</v>
    <v>北京 - 计算型C5 - 48核 192G</v>
    <v>1</v>
    <v>192</v>
    <v>48核 192G</v>
  </rv>
  <rv s="1">
    <v>2</v>
    <v>北京 - 计算型C5 - 52核 184G</v>
    <v>1</v>
    <v>Generic</v>
    <v>52</v>
    <v>北京 - 计算型C5 - 52核 184G</v>
    <v>7200</v>
    <v>北京</v>
    <v>计算型C5</v>
    <v>北京 - 计算型C5 - 52核 184G</v>
    <v>1</v>
    <v>184</v>
    <v>52核 184G</v>
  </rv>
  <rv s="1">
    <v>2</v>
    <v>北京 - 计算型C5 - 64核 128G</v>
    <v>1</v>
    <v>Generic</v>
    <v>64</v>
    <v>北京 - 计算型C5 - 64核 128G</v>
    <v>6400</v>
    <v>北京</v>
    <v>计算型C5</v>
    <v>北京 - 计算型C5 - 64核 128G</v>
    <v>1</v>
    <v>128</v>
    <v>64核 128G</v>
  </rv>
  <rv s="1">
    <v>2</v>
    <v>北京 - 计算型C5 - 64核 256G</v>
    <v>1</v>
    <v>Generic</v>
    <v>64</v>
    <v>北京 - 计算型C5 - 64核 256G</v>
    <v>9600</v>
    <v>北京</v>
    <v>计算型C5</v>
    <v>北京 - 计算型C5 - 64核 256G</v>
    <v>1</v>
    <v>256</v>
    <v>64核 256G</v>
  </rv>
  <rv s="1">
    <v>2</v>
    <v>北京 - 计算型C5 - 104核 368G</v>
    <v>1</v>
    <v>Generic</v>
    <v>104</v>
    <v>北京 - 计算型C5 - 104核 368G</v>
    <v>14400</v>
    <v>北京</v>
    <v>计算型C5</v>
    <v>北京 - 计算型C5 - 104核 368G</v>
    <v>1</v>
    <v>368</v>
    <v>104核 368G</v>
  </rv>
  <rv s="1">
    <v>2</v>
    <v>北京 - 计算型C4 - 4核 8G</v>
    <v>1</v>
    <v>Generic</v>
    <v>4</v>
    <v>北京 - 计算型C4 - 4核 8G</v>
    <v>452</v>
    <v>北京</v>
    <v>计算型C4</v>
    <v>北京 - 计算型C4 - 4核 8G</v>
    <v>1</v>
    <v>8</v>
    <v>4核 8G</v>
  </rv>
  <rv s="1">
    <v>2</v>
    <v>北京 - 计算型C4 - 4核 16G</v>
    <v>1</v>
    <v>Generic</v>
    <v>4</v>
    <v>北京 - 计算型C4 - 4核 16G</v>
    <v>678</v>
    <v>北京</v>
    <v>计算型C4</v>
    <v>北京 - 计算型C4 - 4核 16G</v>
    <v>1</v>
    <v>16</v>
    <v>4核 16G</v>
  </rv>
  <rv s="1">
    <v>2</v>
    <v>北京 - 计算型C4 - 8核 16G</v>
    <v>1</v>
    <v>Generic</v>
    <v>8</v>
    <v>北京 - 计算型C4 - 8核 16G</v>
    <v>904</v>
    <v>北京</v>
    <v>计算型C4</v>
    <v>北京 - 计算型C4 - 8核 16G</v>
    <v>1</v>
    <v>16</v>
    <v>8核 16G</v>
  </rv>
  <rv s="1">
    <v>2</v>
    <v>北京 - 计算型C4 - 8核 32G</v>
    <v>1</v>
    <v>Generic</v>
    <v>8</v>
    <v>北京 - 计算型C4 - 8核 32G</v>
    <v>1356</v>
    <v>北京</v>
    <v>计算型C4</v>
    <v>北京 - 计算型C4 - 8核 32G</v>
    <v>1</v>
    <v>32</v>
    <v>8核 32G</v>
  </rv>
  <rv s="1">
    <v>2</v>
    <v>北京 - 计算型C4 - 16核 32G</v>
    <v>1</v>
    <v>Generic</v>
    <v>16</v>
    <v>北京 - 计算型C4 - 16核 32G</v>
    <v>1808</v>
    <v>北京</v>
    <v>计算型C4</v>
    <v>北京 - 计算型C4 - 16核 32G</v>
    <v>1</v>
    <v>32</v>
    <v>16核 32G</v>
  </rv>
  <rv s="1">
    <v>2</v>
    <v>北京 - 计算型C4 - 16核 64G</v>
    <v>1</v>
    <v>Generic</v>
    <v>16</v>
    <v>北京 - 计算型C4 - 16核 64G</v>
    <v>2712</v>
    <v>北京</v>
    <v>计算型C4</v>
    <v>北京 - 计算型C4 - 16核 64G</v>
    <v>1</v>
    <v>64</v>
    <v>16核 64G</v>
  </rv>
  <rv s="1">
    <v>2</v>
    <v>北京 - 计算型C4 - 32核 174G</v>
    <v>1</v>
    <v>Generic</v>
    <v>32</v>
    <v>北京 - 计算型C4 - 32核 174G</v>
    <v>6723.5</v>
    <v>北京</v>
    <v>计算型C4</v>
    <v>北京 - 计算型C4 - 32核 174G</v>
    <v>1</v>
    <v>174</v>
    <v>32核 174G</v>
  </rv>
  <rv s="1">
    <v>2</v>
    <v>北京 - 计算型C4 - 64核 348G</v>
    <v>1</v>
    <v>Generic</v>
    <v>64</v>
    <v>北京 - 计算型C4 - 64核 348G</v>
    <v>13447</v>
    <v>北京</v>
    <v>计算型C4</v>
    <v>北京 - 计算型C4 - 64核 348G</v>
    <v>1</v>
    <v>348</v>
    <v>64核 348G</v>
  </rv>
  <rv s="1">
    <v>2</v>
    <v>北京 - 计算型C3 - 4核 8G</v>
    <v>1</v>
    <v>Generic</v>
    <v>4</v>
    <v>北京 - 计算型C3 - 4核 8G</v>
    <v>560</v>
    <v>北京</v>
    <v>计算型C3</v>
    <v>北京 - 计算型C3 - 4核 8G</v>
    <v>1</v>
    <v>8</v>
    <v>4核 8G</v>
  </rv>
  <rv s="1">
    <v>2</v>
    <v>北京 - 计算型C3 - 4核 16G</v>
    <v>1</v>
    <v>Generic</v>
    <v>4</v>
    <v>北京 - 计算型C3 - 4核 16G</v>
    <v>840</v>
    <v>北京</v>
    <v>计算型C3</v>
    <v>北京 - 计算型C3 - 4核 16G</v>
    <v>1</v>
    <v>16</v>
    <v>4核 16G</v>
  </rv>
  <rv s="1">
    <v>2</v>
    <v>北京 - 计算型C3 - 8核 16G</v>
    <v>1</v>
    <v>Generic</v>
    <v>8</v>
    <v>北京 - 计算型C3 - 8核 16G</v>
    <v>1120</v>
    <v>北京</v>
    <v>计算型C3</v>
    <v>北京 - 计算型C3 - 8核 16G</v>
    <v>1</v>
    <v>16</v>
    <v>8核 16G</v>
  </rv>
  <rv s="1">
    <v>2</v>
    <v>北京 - 计算型C3 - 8核 32G</v>
    <v>1</v>
    <v>Generic</v>
    <v>8</v>
    <v>北京 - 计算型C3 - 8核 32G</v>
    <v>1680</v>
    <v>北京</v>
    <v>计算型C3</v>
    <v>北京 - 计算型C3 - 8核 32G</v>
    <v>1</v>
    <v>32</v>
    <v>8核 32G</v>
  </rv>
  <rv s="1">
    <v>2</v>
    <v>北京 - 计算型C3 - 16核 32G</v>
    <v>1</v>
    <v>Generic</v>
    <v>16</v>
    <v>北京 - 计算型C3 - 16核 32G</v>
    <v>2240</v>
    <v>北京</v>
    <v>计算型C3</v>
    <v>北京 - 计算型C3 - 16核 32G</v>
    <v>1</v>
    <v>32</v>
    <v>16核 32G</v>
  </rv>
  <rv s="1">
    <v>2</v>
    <v>北京 - 计算型C3 - 16核 64G</v>
    <v>1</v>
    <v>Generic</v>
    <v>16</v>
    <v>北京 - 计算型C3 - 16核 64G</v>
    <v>3360</v>
    <v>北京</v>
    <v>计算型C3</v>
    <v>北京 - 计算型C3 - 16核 64G</v>
    <v>1</v>
    <v>64</v>
    <v>16核 64G</v>
  </rv>
  <rv s="1">
    <v>2</v>
    <v>北京 - 计算型C3 - 32核 64G</v>
    <v>1</v>
    <v>Generic</v>
    <v>32</v>
    <v>北京 - 计算型C3 - 32核 64G</v>
    <v>4480</v>
    <v>北京</v>
    <v>计算型C3</v>
    <v>北京 - 计算型C3 - 32核 64G</v>
    <v>1</v>
    <v>64</v>
    <v>32核 64G</v>
  </rv>
  <rv s="1">
    <v>2</v>
    <v>北京 - 计算型C3 - 32核 128G</v>
    <v>1</v>
    <v>Generic</v>
    <v>32</v>
    <v>北京 - 计算型C3 - 32核 128G</v>
    <v>6720</v>
    <v>北京</v>
    <v>计算型C3</v>
    <v>北京 - 计算型C3 - 32核 128G</v>
    <v>1</v>
    <v>128</v>
    <v>32核 128G</v>
  </rv>
  <rv s="1">
    <v>2</v>
    <v>北京 - 计算型C2 - 4核 8G</v>
    <v>1</v>
    <v>Generic</v>
    <v>4</v>
    <v>北京 - 计算型C2 - 4核 8G</v>
    <v>528</v>
    <v>北京</v>
    <v>计算型C2</v>
    <v>北京 - 计算型C2 - 4核 8G</v>
    <v>1</v>
    <v>8</v>
    <v>4核 8G</v>
  </rv>
  <rv s="1">
    <v>2</v>
    <v>北京 - 计算型C2 - 4核 16G</v>
    <v>1</v>
    <v>Generic</v>
    <v>4</v>
    <v>北京 - 计算型C2 - 4核 16G</v>
    <v>792</v>
    <v>北京</v>
    <v>计算型C2</v>
    <v>北京 - 计算型C2 - 4核 16G</v>
    <v>1</v>
    <v>16</v>
    <v>4核 16G</v>
  </rv>
  <rv s="1">
    <v>2</v>
    <v>北京 - 计算型C2 - 8核 16G</v>
    <v>1</v>
    <v>Generic</v>
    <v>8</v>
    <v>北京 - 计算型C2 - 8核 16G</v>
    <v>1056</v>
    <v>北京</v>
    <v>计算型C2</v>
    <v>北京 - 计算型C2 - 8核 16G</v>
    <v>1</v>
    <v>16</v>
    <v>8核 16G</v>
  </rv>
  <rv s="1">
    <v>2</v>
    <v>北京 - 计算型C2 - 8核 32G</v>
    <v>1</v>
    <v>Generic</v>
    <v>8</v>
    <v>北京 - 计算型C2 - 8核 32G</v>
    <v>1584</v>
    <v>北京</v>
    <v>计算型C2</v>
    <v>北京 - 计算型C2 - 8核 32G</v>
    <v>1</v>
    <v>32</v>
    <v>8核 32G</v>
  </rv>
  <rv s="1">
    <v>2</v>
    <v>北京 - 计算型C2 - 16核 32G</v>
    <v>1</v>
    <v>Generic</v>
    <v>16</v>
    <v>北京 - 计算型C2 - 16核 32G</v>
    <v>2112</v>
    <v>北京</v>
    <v>计算型C2</v>
    <v>北京 - 计算型C2 - 16核 32G</v>
    <v>1</v>
    <v>32</v>
    <v>16核 32G</v>
  </rv>
  <rv s="1">
    <v>2</v>
    <v>北京 - 计算型C2 - 16核 64G</v>
    <v>1</v>
    <v>Generic</v>
    <v>16</v>
    <v>北京 - 计算型C2 - 16核 64G</v>
    <v>3168</v>
    <v>北京</v>
    <v>计算型C2</v>
    <v>北京 - 计算型C2 - 16核 64G</v>
    <v>1</v>
    <v>64</v>
    <v>16核 64G</v>
  </rv>
  <rv s="1">
    <v>2</v>
    <v>北京 - 计算型C2 - 32核 96G</v>
    <v>1</v>
    <v>Generic</v>
    <v>32</v>
    <v>北京 - 计算型C2 - 32核 96G</v>
    <v>5280</v>
    <v>北京</v>
    <v>计算型C2</v>
    <v>北京 - 计算型C2 - 32核 96G</v>
    <v>1</v>
    <v>96</v>
    <v>32核 96G</v>
  </rv>
  <rv s="1">
    <v>2</v>
    <v>北京 - 标准网络优化型SN3ne - 32核 64G</v>
    <v>1</v>
    <v>Generic</v>
    <v>32</v>
    <v>北京 - 标准网络优化型SN3ne - 32核 64G</v>
    <v>2944</v>
    <v>北京</v>
    <v>标准网络优化型SN3ne</v>
    <v>北京 - 标准网络优化型SN3ne - 32核 64G</v>
    <v>1</v>
    <v>64</v>
    <v>32核 64G</v>
  </rv>
  <rv s="1">
    <v>2</v>
    <v>北京 - 标准存储增强型S5se - 4核 16G</v>
    <v>1</v>
    <v>Generic</v>
    <v>4</v>
    <v>北京 - 标准存储增强型S5se - 4核 16G</v>
    <v>552</v>
    <v>北京</v>
    <v>标准存储增强型S5se</v>
    <v>北京 - 标准存储增强型S5se - 4核 16G</v>
    <v>1</v>
    <v>16</v>
    <v>4核 16G</v>
  </rv>
  <rv s="1">
    <v>2</v>
    <v>北京 - 标准存储增强型S5se - 8核 16G</v>
    <v>1</v>
    <v>Generic</v>
    <v>8</v>
    <v>北京 - 标准存储增强型S5se - 8核 16G</v>
    <v>736</v>
    <v>北京</v>
    <v>标准存储增强型S5se</v>
    <v>北京 - 标准存储增强型S5se - 8核 16G</v>
    <v>1</v>
    <v>16</v>
    <v>8核 16G</v>
  </rv>
  <rv s="1">
    <v>2</v>
    <v>北京 - 标准存储增强型S5se - 8核 32G</v>
    <v>1</v>
    <v>Generic</v>
    <v>8</v>
    <v>北京 - 标准存储增强型S5se - 8核 32G</v>
    <v>1104</v>
    <v>北京</v>
    <v>标准存储增强型S5se</v>
    <v>北京 - 标准存储增强型S5se - 8核 32G</v>
    <v>1</v>
    <v>32</v>
    <v>8核 32G</v>
  </rv>
  <rv s="1">
    <v>2</v>
    <v>北京 - 标准存储增强型S5se - 16核 32G</v>
    <v>1</v>
    <v>Generic</v>
    <v>16</v>
    <v>北京 - 标准存储增强型S5se - 16核 32G</v>
    <v>1472</v>
    <v>北京</v>
    <v>标准存储增强型S5se</v>
    <v>北京 - 标准存储增强型S5se - 16核 32G</v>
    <v>1</v>
    <v>32</v>
    <v>16核 32G</v>
  </rv>
  <rv s="1">
    <v>2</v>
    <v>北京 - 标准存储增强型S5se - 16核 64G</v>
    <v>1</v>
    <v>Generic</v>
    <v>16</v>
    <v>北京 - 标准存储增强型S5se - 16核 64G</v>
    <v>2208</v>
    <v>北京</v>
    <v>标准存储增强型S5se</v>
    <v>北京 - 标准存储增强型S5se - 16核 64G</v>
    <v>1</v>
    <v>64</v>
    <v>16核 64G</v>
  </rv>
  <rv s="1">
    <v>2</v>
    <v>北京 - 标准存储增强型S5se - 32核 64G</v>
    <v>1</v>
    <v>Generic</v>
    <v>32</v>
    <v>北京 - 标准存储增强型S5se - 32核 64G</v>
    <v>2944</v>
    <v>北京</v>
    <v>标准存储增强型S5se</v>
    <v>北京 - 标准存储增强型S5se - 32核 64G</v>
    <v>1</v>
    <v>64</v>
    <v>32核 64G</v>
  </rv>
  <rv s="1">
    <v>2</v>
    <v>北京 - 标准存储增强型S5se - 32核 128G</v>
    <v>1</v>
    <v>Generic</v>
    <v>32</v>
    <v>北京 - 标准存储增强型S5se - 32核 128G</v>
    <v>4416</v>
    <v>北京</v>
    <v>标准存储增强型S5se</v>
    <v>北京 - 标准存储增强型S5se - 32核 128G</v>
    <v>1</v>
    <v>128</v>
    <v>32核 128G</v>
  </rv>
  <rv s="1">
    <v>2</v>
    <v>北京 - 标准存储增强型S5se - 68核 316G</v>
    <v>1</v>
    <v>Generic</v>
    <v>68</v>
    <v>北京 - 标准存储增强型S5se - 68核 316G</v>
    <v>10396</v>
    <v>北京</v>
    <v>标准存储增强型S5se</v>
    <v>北京 - 标准存储增强型S5se - 68核 316G</v>
    <v>1</v>
    <v>316</v>
    <v>68核 316G</v>
  </rv>
  <rv s="1">
    <v>2</v>
    <v>北京 - 标准型黑石物理服务器BMS4 - 80核 384G</v>
    <v>1</v>
    <v>Generic</v>
    <v>80</v>
    <v>北京 - 标准型黑石物理服务器BMS4 - 80核 384G</v>
    <v>14096</v>
    <v>北京</v>
    <v>标准型黑石物理服务器BMS4</v>
    <v>北京 - 标准型黑石物理服务器BMS4 - 80核 384G</v>
    <v>1</v>
    <v>384</v>
    <v>80核 384G</v>
  </rv>
  <rv s="1">
    <v>2</v>
    <v>北京 - 标准型SA3 - 1核 1G</v>
    <v>1</v>
    <v>Generic</v>
    <v>1</v>
    <v>北京 - 标准型SA3 - 1核 1G</v>
    <v>18</v>
    <v>北京</v>
    <v>标准型SA3</v>
    <v>北京 - 标准型SA3 - 1核 1G</v>
    <v>1</v>
    <v>1</v>
    <v>1核 1G</v>
  </rv>
  <rv s="1">
    <v>2</v>
    <v>北京 - 标准型SA3 - 1核 2G</v>
    <v>1</v>
    <v>Generic</v>
    <v>1</v>
    <v>北京 - 标准型SA3 - 1核 2G</v>
    <v>28</v>
    <v>北京</v>
    <v>标准型SA3</v>
    <v>北京 - 标准型SA3 - 1核 2G</v>
    <v>1</v>
    <v>2</v>
    <v>1核 2G</v>
  </rv>
  <rv s="1">
    <v>2</v>
    <v>北京 - 标准型SA3 - 1核 4G</v>
    <v>1</v>
    <v>Generic</v>
    <v>1</v>
    <v>北京 - 标准型SA3 - 1核 4G</v>
    <v>90.6</v>
    <v>北京</v>
    <v>标准型SA3</v>
    <v>北京 - 标准型SA3 - 1核 4G</v>
    <v>1</v>
    <v>4</v>
    <v>1核 4G</v>
  </rv>
  <rv s="1">
    <v>2</v>
    <v>北京 - 标准型SA3 - 2核 4G</v>
    <v>1</v>
    <v>Generic</v>
    <v>2</v>
    <v>北京 - 标准型SA3 - 2核 4G</v>
    <v>110</v>
    <v>北京</v>
    <v>标准型SA3</v>
    <v>北京 - 标准型SA3 - 2核 4G</v>
    <v>1</v>
    <v>4</v>
    <v>2核 4G</v>
  </rv>
  <rv s="1">
    <v>2</v>
    <v>北京 - 标准型SA3 - 2核 8G</v>
    <v>1</v>
    <v>Generic</v>
    <v>2</v>
    <v>北京 - 标准型SA3 - 2核 8G</v>
    <v>181.2</v>
    <v>北京</v>
    <v>标准型SA3</v>
    <v>北京 - 标准型SA3 - 2核 8G</v>
    <v>1</v>
    <v>8</v>
    <v>2核 8G</v>
  </rv>
  <rv s="1">
    <v>2</v>
    <v>北京 - 标准型SA3 - 4核 8G</v>
    <v>1</v>
    <v>Generic</v>
    <v>4</v>
    <v>北京 - 标准型SA3 - 4核 8G</v>
    <v>241.6</v>
    <v>北京</v>
    <v>标准型SA3</v>
    <v>北京 - 标准型SA3 - 4核 8G</v>
    <v>1</v>
    <v>8</v>
    <v>4核 8G</v>
  </rv>
  <rv s="1">
    <v>2</v>
    <v>北京 - 标准型SA3 - 4核 16G</v>
    <v>1</v>
    <v>Generic</v>
    <v>4</v>
    <v>北京 - 标准型SA3 - 4核 16G</v>
    <v>362.4</v>
    <v>北京</v>
    <v>标准型SA3</v>
    <v>北京 - 标准型SA3 - 4核 16G</v>
    <v>1</v>
    <v>16</v>
    <v>4核 16G</v>
  </rv>
  <rv s="1">
    <v>2</v>
    <v>北京 - 标准型SA3 - 8核 16G</v>
    <v>1</v>
    <v>Generic</v>
    <v>8</v>
    <v>北京 - 标准型SA3 - 8核 16G</v>
    <v>483.2</v>
    <v>北京</v>
    <v>标准型SA3</v>
    <v>北京 - 标准型SA3 - 8核 16G</v>
    <v>1</v>
    <v>16</v>
    <v>8核 16G</v>
  </rv>
  <rv s="1">
    <v>2</v>
    <v>北京 - 标准型SA3 - 8核 32G</v>
    <v>1</v>
    <v>Generic</v>
    <v>8</v>
    <v>北京 - 标准型SA3 - 8核 32G</v>
    <v>724.8</v>
    <v>北京</v>
    <v>标准型SA3</v>
    <v>北京 - 标准型SA3 - 8核 32G</v>
    <v>1</v>
    <v>32</v>
    <v>8核 32G</v>
  </rv>
  <rv s="1">
    <v>2</v>
    <v>北京 - 标准型SA3 - 16核 32G</v>
    <v>1</v>
    <v>Generic</v>
    <v>16</v>
    <v>北京 - 标准型SA3 - 16核 32G</v>
    <v>966.4</v>
    <v>北京</v>
    <v>标准型SA3</v>
    <v>北京 - 标准型SA3 - 16核 32G</v>
    <v>1</v>
    <v>32</v>
    <v>16核 32G</v>
  </rv>
  <rv s="1">
    <v>2</v>
    <v>北京 - 标准型SA3 - 16核 64G</v>
    <v>1</v>
    <v>Generic</v>
    <v>16</v>
    <v>北京 - 标准型SA3 - 16核 64G</v>
    <v>1449.6</v>
    <v>北京</v>
    <v>标准型SA3</v>
    <v>北京 - 标准型SA3 - 16核 64G</v>
    <v>1</v>
    <v>64</v>
    <v>16核 64G</v>
  </rv>
  <rv s="1">
    <v>2</v>
    <v>北京 - 标准型SA3 - 32核 64G</v>
    <v>1</v>
    <v>Generic</v>
    <v>32</v>
    <v>北京 - 标准型SA3 - 32核 64G</v>
    <v>1932.8</v>
    <v>北京</v>
    <v>标准型SA3</v>
    <v>北京 - 标准型SA3 - 32核 64G</v>
    <v>1</v>
    <v>64</v>
    <v>32核 64G</v>
  </rv>
  <rv s="1">
    <v>2</v>
    <v>北京 - 标准型SA3 - 32核 128G</v>
    <v>1</v>
    <v>Generic</v>
    <v>32</v>
    <v>北京 - 标准型SA3 - 32核 128G</v>
    <v>2899.2</v>
    <v>北京</v>
    <v>标准型SA3</v>
    <v>北京 - 标准型SA3 - 32核 128G</v>
    <v>1</v>
    <v>128</v>
    <v>32核 128G</v>
  </rv>
  <rv s="1">
    <v>2</v>
    <v>北京 - 标准型SA3 - 48核 96G</v>
    <v>1</v>
    <v>Generic</v>
    <v>48</v>
    <v>北京 - 标准型SA3 - 48核 96G</v>
    <v>2899.2</v>
    <v>北京</v>
    <v>标准型SA3</v>
    <v>北京 - 标准型SA3 - 48核 96G</v>
    <v>1</v>
    <v>96</v>
    <v>48核 96G</v>
  </rv>
  <rv s="1">
    <v>2</v>
    <v>北京 - 标准型SA3 - 48核 192G</v>
    <v>1</v>
    <v>Generic</v>
    <v>48</v>
    <v>北京 - 标准型SA3 - 48核 192G</v>
    <v>4348.8</v>
    <v>北京</v>
    <v>标准型SA3</v>
    <v>北京 - 标准型SA3 - 48核 192G</v>
    <v>1</v>
    <v>192</v>
    <v>48核 192G</v>
  </rv>
  <rv s="1">
    <v>2</v>
    <v>北京 - 标准型SA3 - 64核 128G</v>
    <v>1</v>
    <v>Generic</v>
    <v>64</v>
    <v>北京 - 标准型SA3 - 64核 128G</v>
    <v>3865.6</v>
    <v>北京</v>
    <v>标准型SA3</v>
    <v>北京 - 标准型SA3 - 64核 128G</v>
    <v>1</v>
    <v>128</v>
    <v>64核 128G</v>
  </rv>
  <rv s="1">
    <v>2</v>
    <v>北京 - 标准型SA3 - 64核 256G</v>
    <v>1</v>
    <v>Generic</v>
    <v>64</v>
    <v>北京 - 标准型SA3 - 64核 256G</v>
    <v>5798.4</v>
    <v>北京</v>
    <v>标准型SA3</v>
    <v>北京 - 标准型SA3 - 64核 256G</v>
    <v>1</v>
    <v>256</v>
    <v>64核 256G</v>
  </rv>
  <rv s="1">
    <v>2</v>
    <v>北京 - 标准型SA3 - 80核 160G</v>
    <v>1</v>
    <v>Generic</v>
    <v>80</v>
    <v>北京 - 标准型SA3 - 80核 160G</v>
    <v>4832</v>
    <v>北京</v>
    <v>标准型SA3</v>
    <v>北京 - 标准型SA3 - 80核 160G</v>
    <v>1</v>
    <v>160</v>
    <v>80核 160G</v>
  </rv>
  <rv s="1">
    <v>2</v>
    <v>北京 - 标准型SA3 - 80核 320G</v>
    <v>1</v>
    <v>Generic</v>
    <v>80</v>
    <v>北京 - 标准型SA3 - 80核 320G</v>
    <v>7248</v>
    <v>北京</v>
    <v>标准型SA3</v>
    <v>北京 - 标准型SA3 - 80核 320G</v>
    <v>1</v>
    <v>320</v>
    <v>80核 320G</v>
  </rv>
  <rv s="1">
    <v>2</v>
    <v>北京 - 标准型SA3 - 96核 192G</v>
    <v>1</v>
    <v>Generic</v>
    <v>96</v>
    <v>北京 - 标准型SA3 - 96核 192G</v>
    <v>5798.4</v>
    <v>北京</v>
    <v>标准型SA3</v>
    <v>北京 - 标准型SA3 - 96核 192G</v>
    <v>1</v>
    <v>192</v>
    <v>96核 192G</v>
  </rv>
  <rv s="1">
    <v>2</v>
    <v>北京 - 标准型SA3 - 96核 384G</v>
    <v>1</v>
    <v>Generic</v>
    <v>96</v>
    <v>北京 - 标准型SA3 - 96核 384G</v>
    <v>8697.6</v>
    <v>北京</v>
    <v>标准型SA3</v>
    <v>北京 - 标准型SA3 - 96核 384G</v>
    <v>1</v>
    <v>384</v>
    <v>96核 384G</v>
  </rv>
  <rv s="1">
    <v>2</v>
    <v>北京 - 标准型SA3 - 116核 216G</v>
    <v>1</v>
    <v>Generic</v>
    <v>116</v>
    <v>北京 - 标准型SA3 - 116核 216G</v>
    <v>6764.8</v>
    <v>北京</v>
    <v>标准型SA3</v>
    <v>北京 - 标准型SA3 - 116核 216G</v>
    <v>1</v>
    <v>216</v>
    <v>116核 216G</v>
  </rv>
  <rv s="1">
    <v>2</v>
    <v>北京 - 标准型SA3 - 116核 470G</v>
    <v>1</v>
    <v>Generic</v>
    <v>116</v>
    <v>北京 - 标准型SA3 - 116核 470G</v>
    <v>10600.2</v>
    <v>北京</v>
    <v>标准型SA3</v>
    <v>北京 - 标准型SA3 - 116核 470G</v>
    <v>1</v>
    <v>470</v>
    <v>116核 470G</v>
  </rv>
  <rv s="1">
    <v>2</v>
    <v>北京 - 标准型SA3 - 128核 215G</v>
    <v>1</v>
    <v>Generic</v>
    <v>128</v>
    <v>北京 - 标准型SA3 - 128核 215G</v>
    <v>7112.1</v>
    <v>北京</v>
    <v>标准型SA3</v>
    <v>北京 - 标准型SA3 - 128核 215G</v>
    <v>1</v>
    <v>215</v>
    <v>128核 215G</v>
  </rv>
  <rv s="1">
    <v>2</v>
    <v>北京 - 标准型SA3 - 128核 256G</v>
    <v>1</v>
    <v>Generic</v>
    <v>128</v>
    <v>北京 - 标准型SA3 - 128核 256G</v>
    <v>7731.2</v>
    <v>北京</v>
    <v>标准型SA3</v>
    <v>北京 - 标准型SA3 - 128核 256G</v>
    <v>1</v>
    <v>256</v>
    <v>128核 256G</v>
  </rv>
  <rv s="1">
    <v>2</v>
    <v>北京 - 标准型SA3 - 160核 320G</v>
    <v>1</v>
    <v>Generic</v>
    <v>160</v>
    <v>北京 - 标准型SA3 - 160核 320G</v>
    <v>9664</v>
    <v>北京</v>
    <v>标准型SA3</v>
    <v>北京 - 标准型SA3 - 160核 320G</v>
    <v>1</v>
    <v>320</v>
    <v>160核 320G</v>
  </rv>
  <rv s="1">
    <v>2</v>
    <v>北京 - 标准型SA3 - 160核 640G</v>
    <v>1</v>
    <v>Generic</v>
    <v>160</v>
    <v>北京 - 标准型SA3 - 160核 640G</v>
    <v>14496</v>
    <v>北京</v>
    <v>标准型SA3</v>
    <v>北京 - 标准型SA3 - 160核 640G</v>
    <v>1</v>
    <v>640</v>
    <v>160核 640G</v>
  </rv>
  <rv s="1">
    <v>2</v>
    <v>北京 - 标准型SA3 - 232核 432G</v>
    <v>1</v>
    <v>Generic</v>
    <v>232</v>
    <v>北京 - 标准型SA3 - 232核 432G</v>
    <v>13529.6</v>
    <v>北京</v>
    <v>标准型SA3</v>
    <v>北京 - 标准型SA3 - 232核 432G</v>
    <v>1</v>
    <v>432</v>
    <v>232核 432G</v>
  </rv>
  <rv s="1">
    <v>2</v>
    <v>北京 - 标准型SA3 - 232核 696G</v>
    <v>1</v>
    <v>Generic</v>
    <v>232</v>
    <v>北京 - 标准型SA3 - 232核 696G</v>
    <v>20416</v>
    <v>北京</v>
    <v>标准型SA3</v>
    <v>北京 - 标准型SA3 - 232核 696G</v>
    <v>1</v>
    <v>696</v>
    <v>232核 696G</v>
  </rv>
  <rv s="1">
    <v>2</v>
    <v>北京 - 标准型SA3 - 232核 940G</v>
    <v>1</v>
    <v>Generic</v>
    <v>232</v>
    <v>北京 - 标准型SA3 - 232核 940G</v>
    <v>21200.400000000001</v>
    <v>北京</v>
    <v>标准型SA3</v>
    <v>北京 - 标准型SA3 - 232核 940G</v>
    <v>1</v>
    <v>940</v>
    <v>232核 940G</v>
  </rv>
  <rv s="1">
    <v>2</v>
    <v>北京 - 标准型SA2 - 1核 1G</v>
    <v>1</v>
    <v>Generic</v>
    <v>1</v>
    <v>北京 - 标准型SA2 - 1核 1G</v>
    <v>29</v>
    <v>北京</v>
    <v>标准型SA2</v>
    <v>北京 - 标准型SA2 - 1核 1G</v>
    <v>1</v>
    <v>1</v>
    <v>1核 1G</v>
  </rv>
  <rv s="1">
    <v>2</v>
    <v>北京 - 标准型SA2 - 1核 2G</v>
    <v>1</v>
    <v>Generic</v>
    <v>1</v>
    <v>北京 - 标准型SA2 - 1核 2G</v>
    <v>32</v>
    <v>北京</v>
    <v>标准型SA2</v>
    <v>北京 - 标准型SA2 - 1核 2G</v>
    <v>1</v>
    <v>2</v>
    <v>1核 2G</v>
  </rv>
  <rv s="1">
    <v>2</v>
    <v>北京 - 标准型SA2 - 1核 4G</v>
    <v>1</v>
    <v>Generic</v>
    <v>1</v>
    <v>北京 - 标准型SA2 - 1核 4G</v>
    <v>96</v>
    <v>北京</v>
    <v>标准型SA2</v>
    <v>北京 - 标准型SA2 - 1核 4G</v>
    <v>1</v>
    <v>4</v>
    <v>1核 4G</v>
  </rv>
  <rv s="1">
    <v>2</v>
    <v>北京 - 标准型SA2 - 2核 4G</v>
    <v>1</v>
    <v>Generic</v>
    <v>2</v>
    <v>北京 - 标准型SA2 - 2核 4G</v>
    <v>136</v>
    <v>北京</v>
    <v>标准型SA2</v>
    <v>北京 - 标准型SA2 - 2核 4G</v>
    <v>1</v>
    <v>4</v>
    <v>2核 4G</v>
  </rv>
  <rv s="1">
    <v>2</v>
    <v>北京 - 标准型SA2 - 2核 8G</v>
    <v>1</v>
    <v>Generic</v>
    <v>2</v>
    <v>北京 - 标准型SA2 - 2核 8G</v>
    <v>192</v>
    <v>北京</v>
    <v>标准型SA2</v>
    <v>北京 - 标准型SA2 - 2核 8G</v>
    <v>1</v>
    <v>8</v>
    <v>2核 8G</v>
  </rv>
  <rv s="1">
    <v>2</v>
    <v>北京 - 标准型SA2 - 4核 8G</v>
    <v>1</v>
    <v>Generic</v>
    <v>4</v>
    <v>北京 - 标准型SA2 - 4核 8G</v>
    <v>256</v>
    <v>北京</v>
    <v>标准型SA2</v>
    <v>北京 - 标准型SA2 - 4核 8G</v>
    <v>1</v>
    <v>8</v>
    <v>4核 8G</v>
  </rv>
  <rv s="1">
    <v>2</v>
    <v>北京 - 标准型SA2 - 4核 16G</v>
    <v>1</v>
    <v>Generic</v>
    <v>4</v>
    <v>北京 - 标准型SA2 - 4核 16G</v>
    <v>384</v>
    <v>北京</v>
    <v>标准型SA2</v>
    <v>北京 - 标准型SA2 - 4核 16G</v>
    <v>1</v>
    <v>16</v>
    <v>4核 16G</v>
  </rv>
  <rv s="1">
    <v>2</v>
    <v>北京 - 标准型SA2 - 8核 16G</v>
    <v>1</v>
    <v>Generic</v>
    <v>8</v>
    <v>北京 - 标准型SA2 - 8核 16G</v>
    <v>512</v>
    <v>北京</v>
    <v>标准型SA2</v>
    <v>北京 - 标准型SA2 - 8核 16G</v>
    <v>1</v>
    <v>16</v>
    <v>8核 16G</v>
  </rv>
  <rv s="1">
    <v>2</v>
    <v>北京 - 标准型SA2 - 8核 32G</v>
    <v>1</v>
    <v>Generic</v>
    <v>8</v>
    <v>北京 - 标准型SA2 - 8核 32G</v>
    <v>768</v>
    <v>北京</v>
    <v>标准型SA2</v>
    <v>北京 - 标准型SA2 - 8核 32G</v>
    <v>1</v>
    <v>32</v>
    <v>8核 32G</v>
  </rv>
  <rv s="1">
    <v>2</v>
    <v>北京 - 标准型SA2 - 16核 32G</v>
    <v>1</v>
    <v>Generic</v>
    <v>16</v>
    <v>北京 - 标准型SA2 - 16核 32G</v>
    <v>1024</v>
    <v>北京</v>
    <v>标准型SA2</v>
    <v>北京 - 标准型SA2 - 16核 32G</v>
    <v>1</v>
    <v>32</v>
    <v>16核 32G</v>
  </rv>
  <rv s="1">
    <v>2</v>
    <v>北京 - 标准型SA2 - 16核 64G</v>
    <v>1</v>
    <v>Generic</v>
    <v>16</v>
    <v>北京 - 标准型SA2 - 16核 64G</v>
    <v>1536</v>
    <v>北京</v>
    <v>标准型SA2</v>
    <v>北京 - 标准型SA2 - 16核 64G</v>
    <v>1</v>
    <v>64</v>
    <v>16核 64G</v>
  </rv>
  <rv s="1">
    <v>2</v>
    <v>北京 - 标准型SA2 - 32核 64G</v>
    <v>1</v>
    <v>Generic</v>
    <v>32</v>
    <v>北京 - 标准型SA2 - 32核 64G</v>
    <v>2048</v>
    <v>北京</v>
    <v>标准型SA2</v>
    <v>北京 - 标准型SA2 - 32核 64G</v>
    <v>1</v>
    <v>64</v>
    <v>32核 64G</v>
  </rv>
  <rv s="1">
    <v>2</v>
    <v>北京 - 标准型SA2 - 32核 128G</v>
    <v>1</v>
    <v>Generic</v>
    <v>32</v>
    <v>北京 - 标准型SA2 - 32核 128G</v>
    <v>3072</v>
    <v>北京</v>
    <v>标准型SA2</v>
    <v>北京 - 标准型SA2 - 32核 128G</v>
    <v>1</v>
    <v>128</v>
    <v>32核 128G</v>
  </rv>
  <rv s="1">
    <v>2</v>
    <v>北京 - 标准型SA2 - 48核 96G</v>
    <v>1</v>
    <v>Generic</v>
    <v>48</v>
    <v>北京 - 标准型SA2 - 48核 96G</v>
    <v>3072</v>
    <v>北京</v>
    <v>标准型SA2</v>
    <v>北京 - 标准型SA2 - 48核 96G</v>
    <v>1</v>
    <v>96</v>
    <v>48核 96G</v>
  </rv>
  <rv s="1">
    <v>2</v>
    <v>北京 - 标准型SA2 - 48核 128G</v>
    <v>1</v>
    <v>Generic</v>
    <v>48</v>
    <v>北京 - 标准型SA2 - 48核 128G</v>
    <v>3584</v>
    <v>北京</v>
    <v>标准型SA2</v>
    <v>北京 - 标准型SA2 - 48核 128G</v>
    <v>1</v>
    <v>128</v>
    <v>48核 128G</v>
  </rv>
  <rv s="1">
    <v>2</v>
    <v>北京 - 标准型SA2 - 48核 192G</v>
    <v>1</v>
    <v>Generic</v>
    <v>48</v>
    <v>北京 - 标准型SA2 - 48核 192G</v>
    <v>4608</v>
    <v>北京</v>
    <v>标准型SA2</v>
    <v>北京 - 标准型SA2 - 48核 192G</v>
    <v>1</v>
    <v>192</v>
    <v>48核 192G</v>
  </rv>
  <rv s="1">
    <v>2</v>
    <v>北京 - 标准型SA2 - 64核 128G</v>
    <v>1</v>
    <v>Generic</v>
    <v>64</v>
    <v>北京 - 标准型SA2 - 64核 128G</v>
    <v>4096</v>
    <v>北京</v>
    <v>标准型SA2</v>
    <v>北京 - 标准型SA2 - 64核 128G</v>
    <v>1</v>
    <v>128</v>
    <v>64核 128G</v>
  </rv>
  <rv s="1">
    <v>2</v>
    <v>北京 - 标准型SA2 - 64核 256G</v>
    <v>1</v>
    <v>Generic</v>
    <v>64</v>
    <v>北京 - 标准型SA2 - 64核 256G</v>
    <v>6144</v>
    <v>北京</v>
    <v>标准型SA2</v>
    <v>北京 - 标准型SA2 - 64核 256G</v>
    <v>1</v>
    <v>256</v>
    <v>64核 256G</v>
  </rv>
  <rv s="1">
    <v>2</v>
    <v>北京 - 标准型SA2 - 80核 160G</v>
    <v>1</v>
    <v>Generic</v>
    <v>80</v>
    <v>北京 - 标准型SA2 - 80核 160G</v>
    <v>5120</v>
    <v>北京</v>
    <v>标准型SA2</v>
    <v>北京 - 标准型SA2 - 80核 160G</v>
    <v>1</v>
    <v>160</v>
    <v>80核 160G</v>
  </rv>
  <rv s="1">
    <v>2</v>
    <v>北京 - 标准型SA2 - 90核 224G</v>
    <v>1</v>
    <v>Generic</v>
    <v>90</v>
    <v>北京 - 标准型SA2 - 90核 224G</v>
    <v>6464</v>
    <v>北京</v>
    <v>标准型SA2</v>
    <v>北京 - 标准型SA2 - 90核 224G</v>
    <v>1</v>
    <v>224</v>
    <v>90核 224G</v>
  </rv>
  <rv s="1">
    <v>2</v>
    <v>北京 - 标准型SA2 - 90核 480G</v>
    <v>1</v>
    <v>Generic</v>
    <v>90</v>
    <v>北京 - 标准型SA2 - 90核 480G</v>
    <v>10560</v>
    <v>北京</v>
    <v>标准型SA2</v>
    <v>北京 - 标准型SA2 - 90核 480G</v>
    <v>1</v>
    <v>480</v>
    <v>90核 480G</v>
  </rv>
  <rv s="1">
    <v>2</v>
    <v>北京 - 标准型SA2 - 96核 192G</v>
    <v>1</v>
    <v>Generic</v>
    <v>96</v>
    <v>北京 - 标准型SA2 - 96核 192G</v>
    <v>6144</v>
    <v>北京</v>
    <v>标准型SA2</v>
    <v>北京 - 标准型SA2 - 96核 192G</v>
    <v>1</v>
    <v>192</v>
    <v>96核 192G</v>
  </rv>
  <rv s="1">
    <v>2</v>
    <v>北京 - 标准型SA2 - 128核 256G</v>
    <v>1</v>
    <v>Generic</v>
    <v>128</v>
    <v>北京 - 标准型SA2 - 128核 256G</v>
    <v>8192</v>
    <v>北京</v>
    <v>标准型SA2</v>
    <v>北京 - 标准型SA2 - 128核 256G</v>
    <v>1</v>
    <v>256</v>
    <v>128核 256G</v>
  </rv>
  <rv s="1">
    <v>2</v>
    <v>北京 - 标准型SA2 - 160核 320G</v>
    <v>1</v>
    <v>Generic</v>
    <v>160</v>
    <v>北京 - 标准型SA2 - 160核 320G</v>
    <v>10240</v>
    <v>北京</v>
    <v>标准型SA2</v>
    <v>北京 - 标准型SA2 - 160核 320G</v>
    <v>1</v>
    <v>320</v>
    <v>160核 320G</v>
  </rv>
  <rv s="1">
    <v>2</v>
    <v>北京 - 标准型SA2 - 180核 464G</v>
    <v>1</v>
    <v>Generic</v>
    <v>180</v>
    <v>北京 - 标准型SA2 - 180核 464G</v>
    <v>13184</v>
    <v>北京</v>
    <v>标准型SA2</v>
    <v>北京 - 标准型SA2 - 180核 464G</v>
    <v>1</v>
    <v>464</v>
    <v>180核 464G</v>
  </rv>
  <rv s="1">
    <v>2</v>
    <v>北京 - 标准型SA2 - 180核 960G</v>
    <v>1</v>
    <v>Generic</v>
    <v>180</v>
    <v>北京 - 标准型SA2 - 180核 960G</v>
    <v>21120</v>
    <v>北京</v>
    <v>标准型SA2</v>
    <v>北京 - 标准型SA2 - 180核 960G</v>
    <v>1</v>
    <v>960</v>
    <v>180核 960G</v>
  </rv>
  <rv s="1">
    <v>2</v>
    <v>北京 - 标准型SA1 - 1核 1G</v>
    <v>1</v>
    <v>Generic</v>
    <v>1</v>
    <v>北京 - 标准型SA1 - 1核 1G</v>
    <v>32</v>
    <v>北京</v>
    <v>标准型SA1</v>
    <v>北京 - 标准型SA1 - 1核 1G</v>
    <v>1</v>
    <v>1</v>
    <v>1核 1G</v>
  </rv>
  <rv s="1">
    <v>2</v>
    <v>北京 - 标准型SA1 - 1核 2G</v>
    <v>1</v>
    <v>Generic</v>
    <v>1</v>
    <v>北京 - 标准型SA1 - 1核 2G</v>
    <v>64</v>
    <v>北京</v>
    <v>标准型SA1</v>
    <v>北京 - 标准型SA1 - 1核 2G</v>
    <v>1</v>
    <v>2</v>
    <v>1核 2G</v>
  </rv>
  <rv s="1">
    <v>2</v>
    <v>北京 - 标准型SA1 - 1核 4G</v>
    <v>1</v>
    <v>Generic</v>
    <v>1</v>
    <v>北京 - 标准型SA1 - 1核 4G</v>
    <v>96</v>
    <v>北京</v>
    <v>标准型SA1</v>
    <v>北京 - 标准型SA1 - 1核 4G</v>
    <v>1</v>
    <v>4</v>
    <v>1核 4G</v>
  </rv>
  <rv s="1">
    <v>2</v>
    <v>北京 - 标准型SA1 - 2核 4G</v>
    <v>1</v>
    <v>Generic</v>
    <v>2</v>
    <v>北京 - 标准型SA1 - 2核 4G</v>
    <v>128</v>
    <v>北京</v>
    <v>标准型SA1</v>
    <v>北京 - 标准型SA1 - 2核 4G</v>
    <v>1</v>
    <v>4</v>
    <v>2核 4G</v>
  </rv>
  <rv s="1">
    <v>2</v>
    <v>北京 - 标准型SA1 - 2核 8G</v>
    <v>1</v>
    <v>Generic</v>
    <v>2</v>
    <v>北京 - 标准型SA1 - 2核 8G</v>
    <v>192</v>
    <v>北京</v>
    <v>标准型SA1</v>
    <v>北京 - 标准型SA1 - 2核 8G</v>
    <v>1</v>
    <v>8</v>
    <v>2核 8G</v>
  </rv>
  <rv s="1">
    <v>2</v>
    <v>北京 - 标准型SA1 - 4核 8G</v>
    <v>1</v>
    <v>Generic</v>
    <v>4</v>
    <v>北京 - 标准型SA1 - 4核 8G</v>
    <v>256</v>
    <v>北京</v>
    <v>标准型SA1</v>
    <v>北京 - 标准型SA1 - 4核 8G</v>
    <v>1</v>
    <v>8</v>
    <v>4核 8G</v>
  </rv>
  <rv s="1">
    <v>2</v>
    <v>北京 - 标准型SA1 - 4核 16G</v>
    <v>1</v>
    <v>Generic</v>
    <v>4</v>
    <v>北京 - 标准型SA1 - 4核 16G</v>
    <v>384</v>
    <v>北京</v>
    <v>标准型SA1</v>
    <v>北京 - 标准型SA1 - 4核 16G</v>
    <v>1</v>
    <v>16</v>
    <v>4核 16G</v>
  </rv>
  <rv s="1">
    <v>2</v>
    <v>北京 - 标准型SA1 - 8核 16G</v>
    <v>1</v>
    <v>Generic</v>
    <v>8</v>
    <v>北京 - 标准型SA1 - 8核 16G</v>
    <v>512</v>
    <v>北京</v>
    <v>标准型SA1</v>
    <v>北京 - 标准型SA1 - 8核 16G</v>
    <v>1</v>
    <v>16</v>
    <v>8核 16G</v>
  </rv>
  <rv s="1">
    <v>2</v>
    <v>北京 - 标准型SA1 - 8核 32G</v>
    <v>1</v>
    <v>Generic</v>
    <v>8</v>
    <v>北京 - 标准型SA1 - 8核 32G</v>
    <v>768</v>
    <v>北京</v>
    <v>标准型SA1</v>
    <v>北京 - 标准型SA1 - 8核 32G</v>
    <v>1</v>
    <v>32</v>
    <v>8核 32G</v>
  </rv>
  <rv s="1">
    <v>2</v>
    <v>北京 - 标准型SA1 - 16核 32G</v>
    <v>1</v>
    <v>Generic</v>
    <v>16</v>
    <v>北京 - 标准型SA1 - 16核 32G</v>
    <v>1024</v>
    <v>北京</v>
    <v>标准型SA1</v>
    <v>北京 - 标准型SA1 - 16核 32G</v>
    <v>1</v>
    <v>32</v>
    <v>16核 32G</v>
  </rv>
  <rv s="1">
    <v>2</v>
    <v>北京 - 标准型SA1 - 16核 64G</v>
    <v>1</v>
    <v>Generic</v>
    <v>16</v>
    <v>北京 - 标准型SA1 - 16核 64G</v>
    <v>1536</v>
    <v>北京</v>
    <v>标准型SA1</v>
    <v>北京 - 标准型SA1 - 16核 64G</v>
    <v>1</v>
    <v>64</v>
    <v>16核 64G</v>
  </rv>
  <rv s="1">
    <v>2</v>
    <v>北京 - 标准型SA1 - 32核 64G</v>
    <v>1</v>
    <v>Generic</v>
    <v>32</v>
    <v>北京 - 标准型SA1 - 32核 64G</v>
    <v>2048</v>
    <v>北京</v>
    <v>标准型SA1</v>
    <v>北京 - 标准型SA1 - 32核 64G</v>
    <v>1</v>
    <v>64</v>
    <v>32核 64G</v>
  </rv>
  <rv s="1">
    <v>2</v>
    <v>北京 - 标准型SA1 - 32核 128G</v>
    <v>1</v>
    <v>Generic</v>
    <v>32</v>
    <v>北京 - 标准型SA1 - 32核 128G</v>
    <v>3072</v>
    <v>北京</v>
    <v>标准型SA1</v>
    <v>北京 - 标准型SA1 - 32核 128G</v>
    <v>1</v>
    <v>128</v>
    <v>32核 128G</v>
  </rv>
  <rv s="1">
    <v>2</v>
    <v>北京 - 标准型SA1 - 64核 128G</v>
    <v>1</v>
    <v>Generic</v>
    <v>64</v>
    <v>北京 - 标准型SA1 - 64核 128G</v>
    <v>4096</v>
    <v>北京</v>
    <v>标准型SA1</v>
    <v>北京 - 标准型SA1 - 64核 128G</v>
    <v>1</v>
    <v>128</v>
    <v>64核 128G</v>
  </rv>
  <rv s="1">
    <v>2</v>
    <v>北京 - 标准型SA1 - 64核 256G</v>
    <v>1</v>
    <v>Generic</v>
    <v>64</v>
    <v>北京 - 标准型SA1 - 64核 256G</v>
    <v>6144</v>
    <v>北京</v>
    <v>标准型SA1</v>
    <v>北京 - 标准型SA1 - 64核 256G</v>
    <v>1</v>
    <v>256</v>
    <v>64核 256G</v>
  </rv>
  <rv s="1">
    <v>2</v>
    <v>北京 - 标准型SA1 - 128核 448G</v>
    <v>1</v>
    <v>Generic</v>
    <v>128</v>
    <v>北京 - 标准型SA1 - 128核 448G</v>
    <v>11264</v>
    <v>北京</v>
    <v>标准型SA1</v>
    <v>北京 - 标准型SA1 - 128核 448G</v>
    <v>1</v>
    <v>448</v>
    <v>128核 448G</v>
  </rv>
  <rv s="1">
    <v>2</v>
    <v>北京 - 标准型S6 - 32核 64G</v>
    <v>1</v>
    <v>Generic</v>
    <v>32</v>
    <v>北京 - 标准型S6 - 32核 64G</v>
    <v>3238.4</v>
    <v>北京</v>
    <v>标准型S6</v>
    <v>北京 - 标准型S6 - 32核 64G</v>
    <v>1</v>
    <v>64</v>
    <v>32核 64G</v>
  </rv>
  <rv s="1">
    <v>2</v>
    <v>北京 - 标准型S6 - 32核 128G</v>
    <v>1</v>
    <v>Generic</v>
    <v>32</v>
    <v>北京 - 标准型S6 - 32核 128G</v>
    <v>4857.6000000000004</v>
    <v>北京</v>
    <v>标准型S6</v>
    <v>北京 - 标准型S6 - 32核 128G</v>
    <v>1</v>
    <v>128</v>
    <v>32核 128G</v>
  </rv>
  <rv s="1">
    <v>2</v>
    <v>北京 - 标准型S6 - 64核 256G</v>
    <v>1</v>
    <v>Generic</v>
    <v>64</v>
    <v>北京 - 标准型S6 - 64核 256G</v>
    <v>9715.2000000000007</v>
    <v>北京</v>
    <v>标准型S6</v>
    <v>北京 - 标准型S6 - 64核 256G</v>
    <v>1</v>
    <v>256</v>
    <v>64核 256G</v>
  </rv>
  <rv s="1">
    <v>2</v>
    <v>北京 - 标准型S6 - 124核 432G</v>
    <v>1</v>
    <v>Generic</v>
    <v>124</v>
    <v>北京 - 标准型S6 - 124核 432G</v>
    <v>17204</v>
    <v>北京</v>
    <v>标准型S6</v>
    <v>北京 - 标准型S6 - 124核 432G</v>
    <v>1</v>
    <v>432</v>
    <v>124核 432G</v>
  </rv>
  <rv s="1">
    <v>2</v>
    <v>北京 - 标准型S5 - 1核 1G</v>
    <v>1</v>
    <v>Generic</v>
    <v>1</v>
    <v>北京 - 标准型S5 - 1核 1G</v>
    <v>42</v>
    <v>北京</v>
    <v>标准型S5</v>
    <v>北京 - 标准型S5 - 1核 1G</v>
    <v>1</v>
    <v>1</v>
    <v>1核 1G</v>
  </rv>
  <rv s="1">
    <v>2</v>
    <v>北京 - 标准型S5 - 1核 2G</v>
    <v>1</v>
    <v>Generic</v>
    <v>1</v>
    <v>北京 - 标准型S5 - 1核 2G</v>
    <v>45</v>
    <v>北京</v>
    <v>标准型S5</v>
    <v>北京 - 标准型S5 - 1核 2G</v>
    <v>1</v>
    <v>2</v>
    <v>1核 2G</v>
  </rv>
  <rv s="1">
    <v>2</v>
    <v>北京 - 标准型S5 - 1核 4G</v>
    <v>1</v>
    <v>Generic</v>
    <v>1</v>
    <v>北京 - 标准型S5 - 1核 4G</v>
    <v>138</v>
    <v>北京</v>
    <v>标准型S5</v>
    <v>北京 - 标准型S5 - 1核 4G</v>
    <v>1</v>
    <v>4</v>
    <v>1核 4G</v>
  </rv>
  <rv s="1">
    <v>2</v>
    <v>北京 - 标准型S5 - 2核 4G</v>
    <v>1</v>
    <v>Generic</v>
    <v>2</v>
    <v>北京 - 标准型S5 - 2核 4G</v>
    <v>170</v>
    <v>北京</v>
    <v>标准型S5</v>
    <v>北京 - 标准型S5 - 2核 4G</v>
    <v>1</v>
    <v>4</v>
    <v>2核 4G</v>
  </rv>
  <rv s="1">
    <v>2</v>
    <v>北京 - 标准型S5 - 2核 8G</v>
    <v>1</v>
    <v>Generic</v>
    <v>2</v>
    <v>北京 - 标准型S5 - 2核 8G</v>
    <v>276</v>
    <v>北京</v>
    <v>标准型S5</v>
    <v>北京 - 标准型S5 - 2核 8G</v>
    <v>1</v>
    <v>8</v>
    <v>2核 8G</v>
  </rv>
  <rv s="1">
    <v>2</v>
    <v>北京 - 标准型S5 - 4核 8G</v>
    <v>1</v>
    <v>Generic</v>
    <v>4</v>
    <v>北京 - 标准型S5 - 4核 8G</v>
    <v>368</v>
    <v>北京</v>
    <v>标准型S5</v>
    <v>北京 - 标准型S5 - 4核 8G</v>
    <v>1</v>
    <v>8</v>
    <v>4核 8G</v>
  </rv>
  <rv s="1">
    <v>2</v>
    <v>北京 - 标准型S5 - 4核 16G</v>
    <v>1</v>
    <v>Generic</v>
    <v>4</v>
    <v>北京 - 标准型S5 - 4核 16G</v>
    <v>552</v>
    <v>北京</v>
    <v>标准型S5</v>
    <v>北京 - 标准型S5 - 4核 16G</v>
    <v>1</v>
    <v>16</v>
    <v>4核 16G</v>
  </rv>
  <rv s="1">
    <v>2</v>
    <v>北京 - 标准型S5 - 8核 16G</v>
    <v>1</v>
    <v>Generic</v>
    <v>8</v>
    <v>北京 - 标准型S5 - 8核 16G</v>
    <v>736</v>
    <v>北京</v>
    <v>标准型S5</v>
    <v>北京 - 标准型S5 - 8核 16G</v>
    <v>1</v>
    <v>16</v>
    <v>8核 16G</v>
  </rv>
  <rv s="1">
    <v>2</v>
    <v>北京 - 标准型S5 - 8核 32G</v>
    <v>1</v>
    <v>Generic</v>
    <v>8</v>
    <v>北京 - 标准型S5 - 8核 32G</v>
    <v>1104</v>
    <v>北京</v>
    <v>标准型S5</v>
    <v>北京 - 标准型S5 - 8核 32G</v>
    <v>1</v>
    <v>32</v>
    <v>8核 32G</v>
  </rv>
  <rv s="1">
    <v>2</v>
    <v>北京 - 标准型S5 - 16核 32G</v>
    <v>1</v>
    <v>Generic</v>
    <v>16</v>
    <v>北京 - 标准型S5 - 16核 32G</v>
    <v>1472</v>
    <v>北京</v>
    <v>标准型S5</v>
    <v>北京 - 标准型S5 - 16核 32G</v>
    <v>1</v>
    <v>32</v>
    <v>16核 32G</v>
  </rv>
  <rv s="1">
    <v>2</v>
    <v>北京 - 标准型S5 - 16核 64G</v>
    <v>1</v>
    <v>Generic</v>
    <v>16</v>
    <v>北京 - 标准型S5 - 16核 64G</v>
    <v>2208</v>
    <v>北京</v>
    <v>标准型S5</v>
    <v>北京 - 标准型S5 - 16核 64G</v>
    <v>1</v>
    <v>64</v>
    <v>16核 64G</v>
  </rv>
  <rv s="1">
    <v>2</v>
    <v>北京 - 标准型S5 - 24核 48G</v>
    <v>1</v>
    <v>Generic</v>
    <v>24</v>
    <v>北京 - 标准型S5 - 24核 48G</v>
    <v>2208</v>
    <v>北京</v>
    <v>标准型S5</v>
    <v>北京 - 标准型S5 - 24核 48G</v>
    <v>1</v>
    <v>48</v>
    <v>24核 48G</v>
  </rv>
  <rv s="1">
    <v>2</v>
    <v>北京 - 标准型S5 - 24核 96G</v>
    <v>1</v>
    <v>Generic</v>
    <v>24</v>
    <v>北京 - 标准型S5 - 24核 96G</v>
    <v>3312</v>
    <v>北京</v>
    <v>标准型S5</v>
    <v>北京 - 标准型S5 - 24核 96G</v>
    <v>1</v>
    <v>96</v>
    <v>24核 96G</v>
  </rv>
  <rv s="1">
    <v>2</v>
    <v>北京 - 标准型S5 - 32核 64G</v>
    <v>1</v>
    <v>Generic</v>
    <v>32</v>
    <v>北京 - 标准型S5 - 32核 64G</v>
    <v>2944</v>
    <v>北京</v>
    <v>标准型S5</v>
    <v>北京 - 标准型S5 - 32核 64G</v>
    <v>1</v>
    <v>64</v>
    <v>32核 64G</v>
  </rv>
  <rv s="1">
    <v>2</v>
    <v>北京 - 标准型S5 - 32核 128G</v>
    <v>1</v>
    <v>Generic</v>
    <v>32</v>
    <v>北京 - 标准型S5 - 32核 128G</v>
    <v>4416</v>
    <v>北京</v>
    <v>标准型S5</v>
    <v>北京 - 标准型S5 - 32核 128G</v>
    <v>1</v>
    <v>128</v>
    <v>32核 128G</v>
  </rv>
  <rv s="1">
    <v>2</v>
    <v>北京 - 标准型S5 - 48核 96G</v>
    <v>1</v>
    <v>Generic</v>
    <v>48</v>
    <v>北京 - 标准型S5 - 48核 96G</v>
    <v>4416</v>
    <v>北京</v>
    <v>标准型S5</v>
    <v>北京 - 标准型S5 - 48核 96G</v>
    <v>1</v>
    <v>96</v>
    <v>48核 96G</v>
  </rv>
  <rv s="1">
    <v>2</v>
    <v>北京 - 标准型S5 - 48核 192G</v>
    <v>1</v>
    <v>Generic</v>
    <v>48</v>
    <v>北京 - 标准型S5 - 48核 192G</v>
    <v>6624</v>
    <v>北京</v>
    <v>标准型S5</v>
    <v>北京 - 标准型S5 - 48核 192G</v>
    <v>1</v>
    <v>192</v>
    <v>48核 192G</v>
  </rv>
  <rv s="1">
    <v>2</v>
    <v>北京 - 标准型S5 - 64核 256G</v>
    <v>1</v>
    <v>Generic</v>
    <v>64</v>
    <v>北京 - 标准型S5 - 64核 256G</v>
    <v>8832</v>
    <v>北京</v>
    <v>标准型S5</v>
    <v>北京 - 标准型S5 - 64核 256G</v>
    <v>1</v>
    <v>256</v>
    <v>64核 256G</v>
  </rv>
  <rv s="1">
    <v>2</v>
    <v>北京 - 标准型S5 - 76核 256G</v>
    <v>1</v>
    <v>Generic</v>
    <v>76</v>
    <v>北京 - 标准型S5 - 76核 256G</v>
    <v>9384</v>
    <v>北京</v>
    <v>标准型S5</v>
    <v>北京 - 标准型S5 - 76核 256G</v>
    <v>1</v>
    <v>256</v>
    <v>76核 256G</v>
  </rv>
  <rv s="1">
    <v>2</v>
    <v>北京 - 标准型S5 - 80核 160G</v>
    <v>1</v>
    <v>Generic</v>
    <v>80</v>
    <v>北京 - 标准型S5 - 80核 160G</v>
    <v>7360</v>
    <v>北京</v>
    <v>标准型S5</v>
    <v>北京 - 标准型S5 - 80核 160G</v>
    <v>1</v>
    <v>160</v>
    <v>80核 160G</v>
  </rv>
  <rv s="1">
    <v>2</v>
    <v>北京 - 标准型S5 - 84核 320G</v>
    <v>1</v>
    <v>Generic</v>
    <v>84</v>
    <v>北京 - 标准型S5 - 84核 320G</v>
    <v>11224</v>
    <v>北京</v>
    <v>标准型S5</v>
    <v>北京 - 标准型S5 - 84核 320G</v>
    <v>1</v>
    <v>320</v>
    <v>84核 320G</v>
  </rv>
  <rv s="1">
    <v>2</v>
    <v>北京 - 标准型S4 - 1核 1G</v>
    <v>1</v>
    <v>Generic</v>
    <v>1</v>
    <v>北京 - 标准型S4 - 1核 1G</v>
    <v>60</v>
    <v>北京</v>
    <v>标准型S4</v>
    <v>北京 - 标准型S4 - 1核 1G</v>
    <v>1</v>
    <v>1</v>
    <v>1核 1G</v>
  </rv>
  <rv s="1">
    <v>2</v>
    <v>北京 - 标准型S4 - 1核 2G</v>
    <v>1</v>
    <v>Generic</v>
    <v>1</v>
    <v>北京 - 标准型S4 - 1核 2G</v>
    <v>88</v>
    <v>北京</v>
    <v>标准型S4</v>
    <v>北京 - 标准型S4 - 1核 2G</v>
    <v>1</v>
    <v>2</v>
    <v>1核 2G</v>
  </rv>
  <rv s="1">
    <v>2</v>
    <v>北京 - 标准型S4 - 1核 4G</v>
    <v>1</v>
    <v>Generic</v>
    <v>1</v>
    <v>北京 - 标准型S4 - 1核 4G</v>
    <v>138</v>
    <v>北京</v>
    <v>标准型S4</v>
    <v>北京 - 标准型S4 - 1核 4G</v>
    <v>1</v>
    <v>4</v>
    <v>1核 4G</v>
  </rv>
  <rv s="1">
    <v>2</v>
    <v>北京 - 标准型S4 - 2核 4G</v>
    <v>1</v>
    <v>Generic</v>
    <v>2</v>
    <v>北京 - 标准型S4 - 2核 4G</v>
    <v>184</v>
    <v>北京</v>
    <v>标准型S4</v>
    <v>北京 - 标准型S4 - 2核 4G</v>
    <v>1</v>
    <v>4</v>
    <v>2核 4G</v>
  </rv>
  <rv s="1">
    <v>2</v>
    <v>北京 - 标准型S4 - 2核 8G</v>
    <v>1</v>
    <v>Generic</v>
    <v>2</v>
    <v>北京 - 标准型S4 - 2核 8G</v>
    <v>276</v>
    <v>北京</v>
    <v>标准型S4</v>
    <v>北京 - 标准型S4 - 2核 8G</v>
    <v>1</v>
    <v>8</v>
    <v>2核 8G</v>
  </rv>
  <rv s="1">
    <v>2</v>
    <v>北京 - 标准型S4 - 4核 8G</v>
    <v>1</v>
    <v>Generic</v>
    <v>4</v>
    <v>北京 - 标准型S4 - 4核 8G</v>
    <v>368</v>
    <v>北京</v>
    <v>标准型S4</v>
    <v>北京 - 标准型S4 - 4核 8G</v>
    <v>1</v>
    <v>8</v>
    <v>4核 8G</v>
  </rv>
  <rv s="1">
    <v>2</v>
    <v>北京 - 标准型S4 - 4核 16G</v>
    <v>1</v>
    <v>Generic</v>
    <v>4</v>
    <v>北京 - 标准型S4 - 4核 16G</v>
    <v>552</v>
    <v>北京</v>
    <v>标准型S4</v>
    <v>北京 - 标准型S4 - 4核 16G</v>
    <v>1</v>
    <v>16</v>
    <v>4核 16G</v>
  </rv>
  <rv s="1">
    <v>2</v>
    <v>北京 - 标准型S4 - 8核 16G</v>
    <v>1</v>
    <v>Generic</v>
    <v>8</v>
    <v>北京 - 标准型S4 - 8核 16G</v>
    <v>736</v>
    <v>北京</v>
    <v>标准型S4</v>
    <v>北京 - 标准型S4 - 8核 16G</v>
    <v>1</v>
    <v>16</v>
    <v>8核 16G</v>
  </rv>
  <rv s="1">
    <v>2</v>
    <v>北京 - 标准型S4 - 8核 32G</v>
    <v>1</v>
    <v>Generic</v>
    <v>8</v>
    <v>北京 - 标准型S4 - 8核 32G</v>
    <v>1104</v>
    <v>北京</v>
    <v>标准型S4</v>
    <v>北京 - 标准型S4 - 8核 32G</v>
    <v>1</v>
    <v>32</v>
    <v>8核 32G</v>
  </rv>
  <rv s="1">
    <v>2</v>
    <v>北京 - 标准型S4 - 12核 48G</v>
    <v>1</v>
    <v>Generic</v>
    <v>12</v>
    <v>北京 - 标准型S4 - 12核 48G</v>
    <v>1656</v>
    <v>北京</v>
    <v>标准型S4</v>
    <v>北京 - 标准型S4 - 12核 48G</v>
    <v>1</v>
    <v>48</v>
    <v>12核 48G</v>
  </rv>
  <rv s="1">
    <v>2</v>
    <v>北京 - 标准型S4 - 16核 32G</v>
    <v>1</v>
    <v>Generic</v>
    <v>16</v>
    <v>北京 - 标准型S4 - 16核 32G</v>
    <v>1472</v>
    <v>北京</v>
    <v>标准型S4</v>
    <v>北京 - 标准型S4 - 16核 32G</v>
    <v>1</v>
    <v>32</v>
    <v>16核 32G</v>
  </rv>
  <rv s="1">
    <v>2</v>
    <v>北京 - 标准型S4 - 16核 64G</v>
    <v>1</v>
    <v>Generic</v>
    <v>16</v>
    <v>北京 - 标准型S4 - 16核 64G</v>
    <v>2208</v>
    <v>北京</v>
    <v>标准型S4</v>
    <v>北京 - 标准型S4 - 16核 64G</v>
    <v>1</v>
    <v>64</v>
    <v>16核 64G</v>
  </rv>
  <rv s="1">
    <v>2</v>
    <v>北京 - 标准型S4 - 24核 48G</v>
    <v>1</v>
    <v>Generic</v>
    <v>24</v>
    <v>北京 - 标准型S4 - 24核 48G</v>
    <v>2208</v>
    <v>北京</v>
    <v>标准型S4</v>
    <v>北京 - 标准型S4 - 24核 48G</v>
    <v>1</v>
    <v>48</v>
    <v>24核 48G</v>
  </rv>
  <rv s="1">
    <v>2</v>
    <v>北京 - 标准型S4 - 24核 96G</v>
    <v>1</v>
    <v>Generic</v>
    <v>24</v>
    <v>北京 - 标准型S4 - 24核 96G</v>
    <v>3312</v>
    <v>北京</v>
    <v>标准型S4</v>
    <v>北京 - 标准型S4 - 24核 96G</v>
    <v>1</v>
    <v>96</v>
    <v>24核 96G</v>
  </rv>
  <rv s="1">
    <v>2</v>
    <v>北京 - 标准型S4 - 28核 128G</v>
    <v>1</v>
    <v>Generic</v>
    <v>28</v>
    <v>北京 - 标准型S4 - 28核 128G</v>
    <v>4232</v>
    <v>北京</v>
    <v>标准型S4</v>
    <v>北京 - 标准型S4 - 28核 128G</v>
    <v>1</v>
    <v>128</v>
    <v>28核 128G</v>
  </rv>
  <rv s="1">
    <v>2</v>
    <v>北京 - 标准型S4 - 32核 64G</v>
    <v>1</v>
    <v>Generic</v>
    <v>32</v>
    <v>北京 - 标准型S4 - 32核 64G</v>
    <v>2944</v>
    <v>北京</v>
    <v>标准型S4</v>
    <v>北京 - 标准型S4 - 32核 64G</v>
    <v>1</v>
    <v>64</v>
    <v>32核 64G</v>
  </rv>
  <rv s="1">
    <v>2</v>
    <v>北京 - 标准型S4 - 32核 128G</v>
    <v>1</v>
    <v>Generic</v>
    <v>32</v>
    <v>北京 - 标准型S4 - 32核 128G</v>
    <v>4416</v>
    <v>北京</v>
    <v>标准型S4</v>
    <v>北京 - 标准型S4 - 32核 128G</v>
    <v>1</v>
    <v>128</v>
    <v>32核 128G</v>
  </rv>
  <rv s="1">
    <v>2</v>
    <v>北京 - 标准型S4 - 48核 96G</v>
    <v>1</v>
    <v>Generic</v>
    <v>48</v>
    <v>北京 - 标准型S4 - 48核 96G</v>
    <v>4416</v>
    <v>北京</v>
    <v>标准型S4</v>
    <v>北京 - 标准型S4 - 48核 96G</v>
    <v>1</v>
    <v>96</v>
    <v>48核 96G</v>
  </rv>
  <rv s="1">
    <v>2</v>
    <v>北京 - 标准型S4 - 48核 192G</v>
    <v>1</v>
    <v>Generic</v>
    <v>48</v>
    <v>北京 - 标准型S4 - 48核 192G</v>
    <v>6624</v>
    <v>北京</v>
    <v>标准型S4</v>
    <v>北京 - 标准型S4 - 48核 192G</v>
    <v>1</v>
    <v>192</v>
    <v>48核 192G</v>
  </rv>
  <rv s="1">
    <v>2</v>
    <v>北京 - 标准型S4 - 64核 256G</v>
    <v>1</v>
    <v>Generic</v>
    <v>64</v>
    <v>北京 - 标准型S4 - 64核 256G</v>
    <v>8832</v>
    <v>北京</v>
    <v>标准型S4</v>
    <v>北京 - 标准型S4 - 64核 256G</v>
    <v>1</v>
    <v>256</v>
    <v>64核 256G</v>
  </rv>
  <rv s="1">
    <v>2</v>
    <v>北京 - 标准型S4 - 72核 288G</v>
    <v>1</v>
    <v>Generic</v>
    <v>72</v>
    <v>北京 - 标准型S4 - 72核 288G</v>
    <v>9936</v>
    <v>北京</v>
    <v>标准型S4</v>
    <v>北京 - 标准型S4 - 72核 288G</v>
    <v>1</v>
    <v>288</v>
    <v>72核 288G</v>
  </rv>
  <rv s="1">
    <v>2</v>
    <v>北京 - 标准型S3 - 1核 1G</v>
    <v>1</v>
    <v>Generic</v>
    <v>1</v>
    <v>北京 - 标准型S3 - 1核 1G</v>
    <v>57</v>
    <v>北京</v>
    <v>标准型S3</v>
    <v>北京 - 标准型S3 - 1核 1G</v>
    <v>1</v>
    <v>1</v>
    <v>1核 1G</v>
  </rv>
  <rv s="1">
    <v>2</v>
    <v>北京 - 标准型S3 - 1核 4G</v>
    <v>1</v>
    <v>Generic</v>
    <v>1</v>
    <v>北京 - 标准型S3 - 1核 4G</v>
    <v>136.5</v>
    <v>北京</v>
    <v>标准型S3</v>
    <v>北京 - 标准型S3 - 1核 4G</v>
    <v>1</v>
    <v>4</v>
    <v>1核 4G</v>
  </rv>
  <rv s="1">
    <v>2</v>
    <v>北京 - 标准型S3 - 2核 4G</v>
    <v>1</v>
    <v>Generic</v>
    <v>2</v>
    <v>北京 - 标准型S3 - 2核 4G</v>
    <v>180</v>
    <v>北京</v>
    <v>标准型S3</v>
    <v>北京 - 标准型S3 - 2核 4G</v>
    <v>1</v>
    <v>4</v>
    <v>2核 4G</v>
  </rv>
  <rv s="1">
    <v>2</v>
    <v>北京 - 标准型S3 - 2核 8G</v>
    <v>1</v>
    <v>Generic</v>
    <v>2</v>
    <v>北京 - 标准型S3 - 2核 8G</v>
    <v>273</v>
    <v>北京</v>
    <v>标准型S3</v>
    <v>北京 - 标准型S3 - 2核 8G</v>
    <v>1</v>
    <v>8</v>
    <v>2核 8G</v>
  </rv>
  <rv s="1">
    <v>2</v>
    <v>北京 - 标准型S3 - 4核 8G</v>
    <v>1</v>
    <v>Generic</v>
    <v>4</v>
    <v>北京 - 标准型S3 - 4核 8G</v>
    <v>364</v>
    <v>北京</v>
    <v>标准型S3</v>
    <v>北京 - 标准型S3 - 4核 8G</v>
    <v>1</v>
    <v>8</v>
    <v>4核 8G</v>
  </rv>
  <rv s="1">
    <v>2</v>
    <v>北京 - 标准型S3 - 4核 16G</v>
    <v>1</v>
    <v>Generic</v>
    <v>4</v>
    <v>北京 - 标准型S3 - 4核 16G</v>
    <v>546</v>
    <v>北京</v>
    <v>标准型S3</v>
    <v>北京 - 标准型S3 - 4核 16G</v>
    <v>1</v>
    <v>16</v>
    <v>4核 16G</v>
  </rv>
  <rv s="1">
    <v>2</v>
    <v>北京 - 标准型S3 - 8核 16G</v>
    <v>1</v>
    <v>Generic</v>
    <v>8</v>
    <v>北京 - 标准型S3 - 8核 16G</v>
    <v>728</v>
    <v>北京</v>
    <v>标准型S3</v>
    <v>北京 - 标准型S3 - 8核 16G</v>
    <v>1</v>
    <v>16</v>
    <v>8核 16G</v>
  </rv>
  <rv s="1">
    <v>2</v>
    <v>北京 - 标准型S3 - 8核 32G</v>
    <v>1</v>
    <v>Generic</v>
    <v>8</v>
    <v>北京 - 标准型S3 - 8核 32G</v>
    <v>1092</v>
    <v>北京</v>
    <v>标准型S3</v>
    <v>北京 - 标准型S3 - 8核 32G</v>
    <v>1</v>
    <v>32</v>
    <v>8核 32G</v>
  </rv>
  <rv s="1">
    <v>2</v>
    <v>北京 - 标准型S3 - 12核 24G</v>
    <v>1</v>
    <v>Generic</v>
    <v>12</v>
    <v>北京 - 标准型S3 - 12核 24G</v>
    <v>1092</v>
    <v>北京</v>
    <v>标准型S3</v>
    <v>北京 - 标准型S3 - 12核 24G</v>
    <v>1</v>
    <v>24</v>
    <v>12核 24G</v>
  </rv>
  <rv s="1">
    <v>2</v>
    <v>北京 - 标准型S3 - 12核 48G</v>
    <v>1</v>
    <v>Generic</v>
    <v>12</v>
    <v>北京 - 标准型S3 - 12核 48G</v>
    <v>1638</v>
    <v>北京</v>
    <v>标准型S3</v>
    <v>北京 - 标准型S3 - 12核 48G</v>
    <v>1</v>
    <v>48</v>
    <v>12核 48G</v>
  </rv>
  <rv s="1">
    <v>2</v>
    <v>北京 - 标准型S3 - 16核 32G</v>
    <v>1</v>
    <v>Generic</v>
    <v>16</v>
    <v>北京 - 标准型S3 - 16核 32G</v>
    <v>1456</v>
    <v>北京</v>
    <v>标准型S3</v>
    <v>北京 - 标准型S3 - 16核 32G</v>
    <v>1</v>
    <v>32</v>
    <v>16核 32G</v>
  </rv>
  <rv s="1">
    <v>2</v>
    <v>北京 - 标准型S3 - 16核 64G</v>
    <v>1</v>
    <v>Generic</v>
    <v>16</v>
    <v>北京 - 标准型S3 - 16核 64G</v>
    <v>2184</v>
    <v>北京</v>
    <v>标准型S3</v>
    <v>北京 - 标准型S3 - 16核 64G</v>
    <v>1</v>
    <v>64</v>
    <v>16核 64G</v>
  </rv>
  <rv s="1">
    <v>2</v>
    <v>北京 - 标准型S3 - 24核 48G</v>
    <v>1</v>
    <v>Generic</v>
    <v>24</v>
    <v>北京 - 标准型S3 - 24核 48G</v>
    <v>2184</v>
    <v>北京</v>
    <v>标准型S3</v>
    <v>北京 - 标准型S3 - 24核 48G</v>
    <v>1</v>
    <v>48</v>
    <v>24核 48G</v>
  </rv>
  <rv s="1">
    <v>2</v>
    <v>北京 - 标准型S3 - 24核 96G</v>
    <v>1</v>
    <v>Generic</v>
    <v>24</v>
    <v>北京 - 标准型S3 - 24核 96G</v>
    <v>3276</v>
    <v>北京</v>
    <v>标准型S3</v>
    <v>北京 - 标准型S3 - 24核 96G</v>
    <v>1</v>
    <v>96</v>
    <v>24核 96G</v>
  </rv>
  <rv s="1">
    <v>2</v>
    <v>北京 - 标准型S3 - 32核 64G</v>
    <v>1</v>
    <v>Generic</v>
    <v>32</v>
    <v>北京 - 标准型S3 - 32核 64G</v>
    <v>2912</v>
    <v>北京</v>
    <v>标准型S3</v>
    <v>北京 - 标准型S3 - 32核 64G</v>
    <v>1</v>
    <v>64</v>
    <v>32核 64G</v>
  </rv>
  <rv s="1">
    <v>2</v>
    <v>北京 - 标准型S3 - 32核 128G</v>
    <v>1</v>
    <v>Generic</v>
    <v>32</v>
    <v>北京 - 标准型S3 - 32核 128G</v>
    <v>4368</v>
    <v>北京</v>
    <v>标准型S3</v>
    <v>北京 - 标准型S3 - 32核 128G</v>
    <v>1</v>
    <v>128</v>
    <v>32核 128G</v>
  </rv>
  <rv s="1">
    <v>2</v>
    <v>北京 - 标准型S3 - 48核 96G</v>
    <v>1</v>
    <v>Generic</v>
    <v>48</v>
    <v>北京 - 标准型S3 - 48核 96G</v>
    <v>4368</v>
    <v>北京</v>
    <v>标准型S3</v>
    <v>北京 - 标准型S3 - 48核 96G</v>
    <v>1</v>
    <v>96</v>
    <v>48核 96G</v>
  </rv>
  <rv s="1">
    <v>2</v>
    <v>北京 - 标准型S3 - 48核 192G</v>
    <v>1</v>
    <v>Generic</v>
    <v>48</v>
    <v>北京 - 标准型S3 - 48核 192G</v>
    <v>6552</v>
    <v>北京</v>
    <v>标准型S3</v>
    <v>北京 - 标准型S3 - 48核 192G</v>
    <v>1</v>
    <v>192</v>
    <v>48核 192G</v>
  </rv>
  <rv s="1">
    <v>2</v>
    <v>北京 - 标准型S3 - 64核 256G</v>
    <v>1</v>
    <v>Generic</v>
    <v>64</v>
    <v>北京 - 标准型S3 - 64核 256G</v>
    <v>8736</v>
    <v>北京</v>
    <v>标准型S3</v>
    <v>北京 - 标准型S3 - 64核 256G</v>
    <v>1</v>
    <v>256</v>
    <v>64核 256G</v>
  </rv>
  <rv s="1">
    <v>2</v>
    <v>北京 - 标准型S3 - 80核 320G</v>
    <v>1</v>
    <v>Generic</v>
    <v>80</v>
    <v>北京 - 标准型S3 - 80核 320G</v>
    <v>10920</v>
    <v>北京</v>
    <v>标准型S3</v>
    <v>北京 - 标准型S3 - 80核 320G</v>
    <v>1</v>
    <v>320</v>
    <v>80核 320G</v>
  </rv>
  <rv s="1">
    <v>2</v>
    <v>北京 - 标准型S2 - 1核 1G</v>
    <v>1</v>
    <v>Generic</v>
    <v>1</v>
    <v>北京 - 标准型S2 - 1核 1G</v>
    <v>42</v>
    <v>北京</v>
    <v>标准型S2</v>
    <v>北京 - 标准型S2 - 1核 1G</v>
    <v>1</v>
    <v>1</v>
    <v>1核 1G</v>
  </rv>
  <rv s="1">
    <v>2</v>
    <v>北京 - 标准型S2 - 1核 2G</v>
    <v>1</v>
    <v>Generic</v>
    <v>1</v>
    <v>北京 - 标准型S2 - 1核 2G</v>
    <v>79</v>
    <v>北京</v>
    <v>标准型S2</v>
    <v>北京 - 标准型S2 - 1核 2G</v>
    <v>1</v>
    <v>2</v>
    <v>1核 2G</v>
  </rv>
  <rv s="1">
    <v>2</v>
    <v>北京 - 标准型S2 - 1核 4G</v>
    <v>1</v>
    <v>Generic</v>
    <v>1</v>
    <v>北京 - 标准型S2 - 1核 4G</v>
    <v>135</v>
    <v>北京</v>
    <v>标准型S2</v>
    <v>北京 - 标准型S2 - 1核 4G</v>
    <v>1</v>
    <v>4</v>
    <v>1核 4G</v>
  </rv>
  <rv s="1">
    <v>2</v>
    <v>北京 - 标准型S2 - 2核 2G</v>
    <v>1</v>
    <v>Generic</v>
    <v>2</v>
    <v>北京 - 标准型S2 - 2核 2G</v>
    <v>135</v>
    <v>北京</v>
    <v>标准型S2</v>
    <v>北京 - 标准型S2 - 2核 2G</v>
    <v>1</v>
    <v>2</v>
    <v>2核 2G</v>
  </rv>
  <rv s="1">
    <v>2</v>
    <v>北京 - 标准型S2 - 2核 4G</v>
    <v>1</v>
    <v>Generic</v>
    <v>2</v>
    <v>北京 - 标准型S2 - 2核 4G</v>
    <v>179</v>
    <v>北京</v>
    <v>标准型S2</v>
    <v>北京 - 标准型S2 - 2核 4G</v>
    <v>1</v>
    <v>4</v>
    <v>2核 4G</v>
  </rv>
  <rv s="1">
    <v>2</v>
    <v>北京 - 标准型S2 - 2核 8G</v>
    <v>1</v>
    <v>Generic</v>
    <v>2</v>
    <v>北京 - 标准型S2 - 2核 8G</v>
    <v>270</v>
    <v>北京</v>
    <v>标准型S2</v>
    <v>北京 - 标准型S2 - 2核 8G</v>
    <v>1</v>
    <v>8</v>
    <v>2核 8G</v>
  </rv>
  <rv s="1">
    <v>2</v>
    <v>北京 - 标准型S2 - 4核 8G</v>
    <v>1</v>
    <v>Generic</v>
    <v>4</v>
    <v>北京 - 标准型S2 - 4核 8G</v>
    <v>360</v>
    <v>北京</v>
    <v>标准型S2</v>
    <v>北京 - 标准型S2 - 4核 8G</v>
    <v>1</v>
    <v>8</v>
    <v>4核 8G</v>
  </rv>
  <rv s="1">
    <v>2</v>
    <v>北京 - 标准型S2 - 4核 16G</v>
    <v>1</v>
    <v>Generic</v>
    <v>4</v>
    <v>北京 - 标准型S2 - 4核 16G</v>
    <v>540</v>
    <v>北京</v>
    <v>标准型S2</v>
    <v>北京 - 标准型S2 - 4核 16G</v>
    <v>1</v>
    <v>16</v>
    <v>4核 16G</v>
  </rv>
  <rv s="1">
    <v>2</v>
    <v>北京 - 标准型S2 - 8核 16G</v>
    <v>1</v>
    <v>Generic</v>
    <v>8</v>
    <v>北京 - 标准型S2 - 8核 16G</v>
    <v>720</v>
    <v>北京</v>
    <v>标准型S2</v>
    <v>北京 - 标准型S2 - 8核 16G</v>
    <v>1</v>
    <v>16</v>
    <v>8核 16G</v>
  </rv>
  <rv s="1">
    <v>2</v>
    <v>北京 - 标准型S2 - 8核 32G</v>
    <v>1</v>
    <v>Generic</v>
    <v>8</v>
    <v>北京 - 标准型S2 - 8核 32G</v>
    <v>1080</v>
    <v>北京</v>
    <v>标准型S2</v>
    <v>北京 - 标准型S2 - 8核 32G</v>
    <v>1</v>
    <v>32</v>
    <v>8核 32G</v>
  </rv>
  <rv s="1">
    <v>2</v>
    <v>北京 - 标准型S2 - 12核 24G</v>
    <v>1</v>
    <v>Generic</v>
    <v>12</v>
    <v>北京 - 标准型S2 - 12核 24G</v>
    <v>1080</v>
    <v>北京</v>
    <v>标准型S2</v>
    <v>北京 - 标准型S2 - 12核 24G</v>
    <v>1</v>
    <v>24</v>
    <v>12核 24G</v>
  </rv>
  <rv s="1">
    <v>2</v>
    <v>北京 - 标准型S2 - 12核 48G</v>
    <v>1</v>
    <v>Generic</v>
    <v>12</v>
    <v>北京 - 标准型S2 - 12核 48G</v>
    <v>1620</v>
    <v>北京</v>
    <v>标准型S2</v>
    <v>北京 - 标准型S2 - 12核 48G</v>
    <v>1</v>
    <v>48</v>
    <v>12核 48G</v>
  </rv>
  <rv s="1">
    <v>2</v>
    <v>北京 - 标准型S2 - 16核 32G</v>
    <v>1</v>
    <v>Generic</v>
    <v>16</v>
    <v>北京 - 标准型S2 - 16核 32G</v>
    <v>1440</v>
    <v>北京</v>
    <v>标准型S2</v>
    <v>北京 - 标准型S2 - 16核 32G</v>
    <v>1</v>
    <v>32</v>
    <v>16核 32G</v>
  </rv>
  <rv s="1">
    <v>2</v>
    <v>北京 - 标准型S2 - 16核 64G</v>
    <v>1</v>
    <v>Generic</v>
    <v>16</v>
    <v>北京 - 标准型S2 - 16核 64G</v>
    <v>2160</v>
    <v>北京</v>
    <v>标准型S2</v>
    <v>北京 - 标准型S2 - 16核 64G</v>
    <v>1</v>
    <v>64</v>
    <v>16核 64G</v>
  </rv>
  <rv s="1">
    <v>2</v>
    <v>北京 - 标准型S2 - 24核 48G</v>
    <v>1</v>
    <v>Generic</v>
    <v>24</v>
    <v>北京 - 标准型S2 - 24核 48G</v>
    <v>2160</v>
    <v>北京</v>
    <v>标准型S2</v>
    <v>北京 - 标准型S2 - 24核 48G</v>
    <v>1</v>
    <v>48</v>
    <v>24核 48G</v>
  </rv>
  <rv s="1">
    <v>2</v>
    <v>北京 - 标准型S2 - 24核 96G</v>
    <v>1</v>
    <v>Generic</v>
    <v>24</v>
    <v>北京 - 标准型S2 - 24核 96G</v>
    <v>3240</v>
    <v>北京</v>
    <v>标准型S2</v>
    <v>北京 - 标准型S2 - 24核 96G</v>
    <v>1</v>
    <v>96</v>
    <v>24核 96G</v>
  </rv>
  <rv s="1">
    <v>2</v>
    <v>北京 - 标准型S2 - 32核 64G</v>
    <v>1</v>
    <v>Generic</v>
    <v>32</v>
    <v>北京 - 标准型S2 - 32核 64G</v>
    <v>2880</v>
    <v>北京</v>
    <v>标准型S2</v>
    <v>北京 - 标准型S2 - 32核 64G</v>
    <v>1</v>
    <v>64</v>
    <v>32核 64G</v>
  </rv>
  <rv s="1">
    <v>2</v>
    <v>北京 - 标准型S2 - 32核 128G</v>
    <v>1</v>
    <v>Generic</v>
    <v>32</v>
    <v>北京 - 标准型S2 - 32核 128G</v>
    <v>4320</v>
    <v>北京</v>
    <v>标准型S2</v>
    <v>北京 - 标准型S2 - 32核 128G</v>
    <v>1</v>
    <v>128</v>
    <v>32核 128G</v>
  </rv>
  <rv s="1">
    <v>2</v>
    <v>北京 - 标准型S2 - 56核 224G</v>
    <v>1</v>
    <v>Generic</v>
    <v>56</v>
    <v>北京 - 标准型S2 - 56核 224G</v>
    <v>7560</v>
    <v>北京</v>
    <v>标准型S2</v>
    <v>北京 - 标准型S2 - 56核 224G</v>
    <v>1</v>
    <v>224</v>
    <v>56核 224G</v>
  </rv>
  <rv s="1">
    <v>2</v>
    <v>北京 - 标准型S1 - 1核 1G</v>
    <v>1</v>
    <v>Generic</v>
    <v>1</v>
    <v>北京 - 标准型S1 - 1核 1G</v>
    <v>30</v>
    <v>北京</v>
    <v>标准型S1</v>
    <v>北京 - 标准型S1 - 1核 1G</v>
    <v>1</v>
    <v>1</v>
    <v>1核 1G</v>
  </rv>
  <rv s="1">
    <v>2</v>
    <v>北京 - 标准型S1 - 1核 2G</v>
    <v>1</v>
    <v>Generic</v>
    <v>1</v>
    <v>北京 - 标准型S1 - 1核 2G</v>
    <v>70</v>
    <v>北京</v>
    <v>标准型S1</v>
    <v>北京 - 标准型S1 - 1核 2G</v>
    <v>1</v>
    <v>2</v>
    <v>1核 2G</v>
  </rv>
  <rv s="1">
    <v>2</v>
    <v>北京 - 标准型S1 - 1核 4G</v>
    <v>1</v>
    <v>Generic</v>
    <v>1</v>
    <v>北京 - 标准型S1 - 1核 4G</v>
    <v>132</v>
    <v>北京</v>
    <v>标准型S1</v>
    <v>北京 - 标准型S1 - 1核 4G</v>
    <v>1</v>
    <v>4</v>
    <v>1核 4G</v>
  </rv>
  <rv s="1">
    <v>2</v>
    <v>北京 - 标准型S1 - 2核 2G</v>
    <v>1</v>
    <v>Generic</v>
    <v>2</v>
    <v>北京 - 标准型S1 - 2核 2G</v>
    <v>132</v>
    <v>北京</v>
    <v>标准型S1</v>
    <v>北京 - 标准型S1 - 2核 2G</v>
    <v>1</v>
    <v>2</v>
    <v>2核 2G</v>
  </rv>
  <rv s="1">
    <v>2</v>
    <v>北京 - 标准型S1 - 2核 4G</v>
    <v>1</v>
    <v>Generic</v>
    <v>2</v>
    <v>北京 - 标准型S1 - 2核 4G</v>
    <v>170</v>
    <v>北京</v>
    <v>标准型S1</v>
    <v>北京 - 标准型S1 - 2核 4G</v>
    <v>1</v>
    <v>4</v>
    <v>2核 4G</v>
  </rv>
  <rv s="1">
    <v>2</v>
    <v>北京 - 标准型S1 - 2核 8G</v>
    <v>1</v>
    <v>Generic</v>
    <v>2</v>
    <v>北京 - 标准型S1 - 2核 8G</v>
    <v>264</v>
    <v>北京</v>
    <v>标准型S1</v>
    <v>北京 - 标准型S1 - 2核 8G</v>
    <v>1</v>
    <v>8</v>
    <v>2核 8G</v>
  </rv>
  <rv s="1">
    <v>2</v>
    <v>北京 - 标准型S1 - 4核 4G</v>
    <v>1</v>
    <v>Generic</v>
    <v>4</v>
    <v>北京 - 标准型S1 - 4核 4G</v>
    <v>264</v>
    <v>北京</v>
    <v>标准型S1</v>
    <v>北京 - 标准型S1 - 4核 4G</v>
    <v>1</v>
    <v>4</v>
    <v>4核 4G</v>
  </rv>
  <rv s="1">
    <v>2</v>
    <v>北京 - 标准型S1 - 4核 8G</v>
    <v>1</v>
    <v>Generic</v>
    <v>4</v>
    <v>北京 - 标准型S1 - 4核 8G</v>
    <v>352</v>
    <v>北京</v>
    <v>标准型S1</v>
    <v>北京 - 标准型S1 - 4核 8G</v>
    <v>1</v>
    <v>8</v>
    <v>4核 8G</v>
  </rv>
  <rv s="1">
    <v>2</v>
    <v>北京 - 标准型S1 - 4核 16G</v>
    <v>1</v>
    <v>Generic</v>
    <v>4</v>
    <v>北京 - 标准型S1 - 4核 16G</v>
    <v>528</v>
    <v>北京</v>
    <v>标准型S1</v>
    <v>北京 - 标准型S1 - 4核 16G</v>
    <v>1</v>
    <v>16</v>
    <v>4核 16G</v>
  </rv>
  <rv s="1">
    <v>2</v>
    <v>北京 - 标准型S1 - 8核 16G</v>
    <v>1</v>
    <v>Generic</v>
    <v>8</v>
    <v>北京 - 标准型S1 - 8核 16G</v>
    <v>704</v>
    <v>北京</v>
    <v>标准型S1</v>
    <v>北京 - 标准型S1 - 8核 16G</v>
    <v>1</v>
    <v>16</v>
    <v>8核 16G</v>
  </rv>
  <rv s="1">
    <v>2</v>
    <v>北京 - 标准型S1 - 8核 32G</v>
    <v>1</v>
    <v>Generic</v>
    <v>8</v>
    <v>北京 - 标准型S1 - 8核 32G</v>
    <v>1056</v>
    <v>北京</v>
    <v>标准型S1</v>
    <v>北京 - 标准型S1 - 8核 32G</v>
    <v>1</v>
    <v>32</v>
    <v>8核 32G</v>
  </rv>
  <rv s="1">
    <v>2</v>
    <v>北京 - 标准型S1 - 12核 24G</v>
    <v>1</v>
    <v>Generic</v>
    <v>12</v>
    <v>北京 - 标准型S1 - 12核 24G</v>
    <v>1056</v>
    <v>北京</v>
    <v>标准型S1</v>
    <v>北京 - 标准型S1 - 12核 24G</v>
    <v>1</v>
    <v>24</v>
    <v>12核 24G</v>
  </rv>
  <rv s="1">
    <v>2</v>
    <v>北京 - 标准型S1 - 12核 48G</v>
    <v>1</v>
    <v>Generic</v>
    <v>12</v>
    <v>北京 - 标准型S1 - 12核 48G</v>
    <v>1584</v>
    <v>北京</v>
    <v>标准型S1</v>
    <v>北京 - 标准型S1 - 12核 48G</v>
    <v>1</v>
    <v>48</v>
    <v>12核 48G</v>
  </rv>
  <rv s="1">
    <v>2</v>
    <v>北京 - 标准型S1 - 16核 16G</v>
    <v>1</v>
    <v>Generic</v>
    <v>16</v>
    <v>北京 - 标准型S1 - 16核 16G</v>
    <v>1056</v>
    <v>北京</v>
    <v>标准型S1</v>
    <v>北京 - 标准型S1 - 16核 16G</v>
    <v>1</v>
    <v>16</v>
    <v>16核 16G</v>
  </rv>
  <rv s="1">
    <v>2</v>
    <v>北京 - 标准型S1 - 16核 32G</v>
    <v>1</v>
    <v>Generic</v>
    <v>16</v>
    <v>北京 - 标准型S1 - 16核 32G</v>
    <v>1408</v>
    <v>北京</v>
    <v>标准型S1</v>
    <v>北京 - 标准型S1 - 16核 32G</v>
    <v>1</v>
    <v>32</v>
    <v>16核 32G</v>
  </rv>
  <rv s="1">
    <v>2</v>
    <v>北京 - 标准型S1 - 24核 48G</v>
    <v>1</v>
    <v>Generic</v>
    <v>24</v>
    <v>北京 - 标准型S1 - 24核 48G</v>
    <v>2112</v>
    <v>北京</v>
    <v>标准型S1</v>
    <v>北京 - 标准型S1 - 24核 48G</v>
    <v>1</v>
    <v>48</v>
    <v>24核 48G</v>
  </rv>
  <rv s="1">
    <v>2</v>
    <v>北京 - 标准型S1 - 32核 64G</v>
    <v>1</v>
    <v>Generic</v>
    <v>32</v>
    <v>北京 - 标准型S1 - 32核 64G</v>
    <v>2816</v>
    <v>北京</v>
    <v>标准型S1</v>
    <v>北京 - 标准型S1 - 32核 64G</v>
    <v>1</v>
    <v>64</v>
    <v>32核 64G</v>
  </rv>
  <rv s="1">
    <v>2</v>
    <v>北京 - 标准型S1 - 48核 96G</v>
    <v>1</v>
    <v>Generic</v>
    <v>48</v>
    <v>北京 - 标准型S1 - 48核 96G</v>
    <v>4224</v>
    <v>北京</v>
    <v>标准型S1</v>
    <v>北京 - 标准型S1 - 48核 96G</v>
    <v>1</v>
    <v>96</v>
    <v>48核 96G</v>
  </rv>
  <rv s="1">
    <v>2</v>
    <v>北京 - 大数据型黑石物理服务器BMD3s - 96核 192G</v>
    <v>1</v>
    <v>Generic</v>
    <v>96</v>
    <v>北京 - 大数据型黑石物理服务器BMD3s - 96核 192G</v>
    <v>18500</v>
    <v>北京</v>
    <v>大数据型黑石物理服务器BMD3s</v>
    <v>北京 - 大数据型黑石物理服务器BMD3s - 96核 192G</v>
    <v>1</v>
    <v>192</v>
    <v>96核 192G</v>
  </rv>
  <rv s="1">
    <v>2</v>
    <v>北京 - 大数据型黑石物理服务器BMD2 - 80核 384G</v>
    <v>1</v>
    <v>Generic</v>
    <v>80</v>
    <v>北京 - 大数据型黑石物理服务器BMD2 - 80核 384G</v>
    <v>16376</v>
    <v>北京</v>
    <v>大数据型黑石物理服务器BMD2</v>
    <v>北京 - 大数据型黑石物理服务器BMD2 - 80核 384G</v>
    <v>1</v>
    <v>384</v>
    <v>80核 384G</v>
  </rv>
  <rv s="1">
    <v>2</v>
    <v>北京 - 大数据型D3 - 8核 32G</v>
    <v>1</v>
    <v>Generic</v>
    <v>8</v>
    <v>北京 - 大数据型D3 - 8核 32G</v>
    <v>1584</v>
    <v>北京</v>
    <v>大数据型D3</v>
    <v>北京 - 大数据型D3 - 8核 32G</v>
    <v>1</v>
    <v>32</v>
    <v>8核 32G</v>
  </rv>
  <rv s="1">
    <v>2</v>
    <v>北京 - 大数据型D3 - 16核 64G</v>
    <v>1</v>
    <v>Generic</v>
    <v>16</v>
    <v>北京 - 大数据型D3 - 16核 64G</v>
    <v>3168</v>
    <v>北京</v>
    <v>大数据型D3</v>
    <v>北京 - 大数据型D3 - 16核 64G</v>
    <v>1</v>
    <v>64</v>
    <v>16核 64G</v>
  </rv>
  <rv s="1">
    <v>2</v>
    <v>北京 - 大数据型D3 - 32核 128G</v>
    <v>1</v>
    <v>Generic</v>
    <v>32</v>
    <v>北京 - 大数据型D3 - 32核 128G</v>
    <v>5856</v>
    <v>北京</v>
    <v>大数据型D3</v>
    <v>北京 - 大数据型D3 - 32核 128G</v>
    <v>1</v>
    <v>128</v>
    <v>32核 128G</v>
  </rv>
  <rv s="1">
    <v>2</v>
    <v>北京 - 大数据型D3 - 64核 256G</v>
    <v>1</v>
    <v>Generic</v>
    <v>64</v>
    <v>北京 - 大数据型D3 - 64核 256G</v>
    <v>11712</v>
    <v>北京</v>
    <v>大数据型D3</v>
    <v>北京 - 大数据型D3 - 64核 256G</v>
    <v>1</v>
    <v>256</v>
    <v>64核 256G</v>
  </rv>
  <rv s="1">
    <v>2</v>
    <v>北京 - 大数据型D3 - 84核 320G</v>
    <v>1</v>
    <v>Generic</v>
    <v>84</v>
    <v>北京 - 大数据型D3 - 84核 320G</v>
    <v>14104</v>
    <v>北京</v>
    <v>大数据型D3</v>
    <v>北京 - 大数据型D3 - 84核 320G</v>
    <v>1</v>
    <v>320</v>
    <v>84核 320G</v>
  </rv>
  <rv s="1">
    <v>2</v>
    <v>北京 - 大数据型D2 - 8核 32G</v>
    <v>1</v>
    <v>Generic</v>
    <v>8</v>
    <v>北京 - 大数据型D2 - 8核 32G</v>
    <v>1404</v>
    <v>北京</v>
    <v>大数据型D2</v>
    <v>北京 - 大数据型D2 - 8核 32G</v>
    <v>1</v>
    <v>32</v>
    <v>8核 32G</v>
  </rv>
  <rv s="1">
    <v>2</v>
    <v>北京 - 大数据型D2 - 16核 64G</v>
    <v>1</v>
    <v>Generic</v>
    <v>16</v>
    <v>北京 - 大数据型D2 - 16核 64G</v>
    <v>2808</v>
    <v>北京</v>
    <v>大数据型D2</v>
    <v>北京 - 大数据型D2 - 16核 64G</v>
    <v>1</v>
    <v>64</v>
    <v>16核 64G</v>
  </rv>
  <rv s="1">
    <v>2</v>
    <v>北京 - 大数据型D2 - 24核 96G</v>
    <v>1</v>
    <v>Generic</v>
    <v>24</v>
    <v>北京 - 大数据型D2 - 24核 96G</v>
    <v>4212</v>
    <v>北京</v>
    <v>大数据型D2</v>
    <v>北京 - 大数据型D2 - 24核 96G</v>
    <v>1</v>
    <v>96</v>
    <v>24核 96G</v>
  </rv>
  <rv s="1">
    <v>2</v>
    <v>北京 - 大数据型D2 - 32核 128G</v>
    <v>1</v>
    <v>Generic</v>
    <v>32</v>
    <v>北京 - 大数据型D2 - 32核 128G</v>
    <v>5616</v>
    <v>北京</v>
    <v>大数据型D2</v>
    <v>北京 - 大数据型D2 - 32核 128G</v>
    <v>1</v>
    <v>128</v>
    <v>32核 128G</v>
  </rv>
  <rv s="1">
    <v>2</v>
    <v>北京 - 大数据型D2 - 64核 256G</v>
    <v>1</v>
    <v>Generic</v>
    <v>64</v>
    <v>北京 - 大数据型D2 - 64核 256G</v>
    <v>11232</v>
    <v>北京</v>
    <v>大数据型D2</v>
    <v>北京 - 大数据型D2 - 64核 256G</v>
    <v>1</v>
    <v>256</v>
    <v>64核 256G</v>
  </rv>
  <rv s="1">
    <v>2</v>
    <v>北京 - 大数据型D2 - 76核 320G</v>
    <v>1</v>
    <v>Generic</v>
    <v>76</v>
    <v>北京 - 大数据型D2 - 76核 320G</v>
    <v>14456</v>
    <v>北京</v>
    <v>大数据型D2</v>
    <v>北京 - 大数据型D2 - 76核 320G</v>
    <v>1</v>
    <v>320</v>
    <v>76核 320G</v>
  </rv>
  <rv s="1">
    <v>2</v>
    <v>北京 - 大数据型D1 - 56核 224G</v>
    <v>1</v>
    <v>Generic</v>
    <v>56</v>
    <v>北京 - 大数据型D1 - 56核 224G</v>
    <v>8160</v>
    <v>北京</v>
    <v>大数据型D1</v>
    <v>北京 - 大数据型D1 - 56核 224G</v>
    <v>1</v>
    <v>224</v>
    <v>56核 224G</v>
  </rv>
  <rv s="1">
    <v>2</v>
    <v>北京 - 内存型MA2 - 1核 8G</v>
    <v>1</v>
    <v>Generic</v>
    <v>1</v>
    <v>北京 - 内存型MA2 - 1核 8G</v>
    <v>123.2</v>
    <v>北京</v>
    <v>内存型MA2</v>
    <v>北京 - 内存型MA2 - 1核 8G</v>
    <v>1</v>
    <v>8</v>
    <v>1核 8G</v>
  </rv>
  <rv s="1">
    <v>2</v>
    <v>北京 - 内存型MA2 - 4核 32G</v>
    <v>1</v>
    <v>Generic</v>
    <v>4</v>
    <v>北京 - 内存型MA2 - 4核 32G</v>
    <v>492.8</v>
    <v>北京</v>
    <v>内存型MA2</v>
    <v>北京 - 内存型MA2 - 4核 32G</v>
    <v>1</v>
    <v>32</v>
    <v>4核 32G</v>
  </rv>
  <rv s="1">
    <v>2</v>
    <v>北京 - 内存型MA2 - 8核 64G</v>
    <v>1</v>
    <v>Generic</v>
    <v>8</v>
    <v>北京 - 内存型MA2 - 8核 64G</v>
    <v>985.6</v>
    <v>北京</v>
    <v>内存型MA2</v>
    <v>北京 - 内存型MA2 - 8核 64G</v>
    <v>1</v>
    <v>64</v>
    <v>8核 64G</v>
  </rv>
  <rv s="1">
    <v>2</v>
    <v>北京 - 内存型MA2 - 16核 128G</v>
    <v>1</v>
    <v>Generic</v>
    <v>16</v>
    <v>北京 - 内存型MA2 - 16核 128G</v>
    <v>1971.2</v>
    <v>北京</v>
    <v>内存型MA2</v>
    <v>北京 - 内存型MA2 - 16核 128G</v>
    <v>1</v>
    <v>128</v>
    <v>16核 128G</v>
  </rv>
  <rv s="1">
    <v>2</v>
    <v>北京 - 内存型MA2 - 32核 256G</v>
    <v>1</v>
    <v>Generic</v>
    <v>32</v>
    <v>北京 - 内存型MA2 - 32核 256G</v>
    <v>3942.4</v>
    <v>北京</v>
    <v>内存型MA2</v>
    <v>北京 - 内存型MA2 - 32核 256G</v>
    <v>1</v>
    <v>256</v>
    <v>32核 256G</v>
  </rv>
  <rv s="1">
    <v>2</v>
    <v>北京 - 内存型MA2 - 48核 384G</v>
    <v>1</v>
    <v>Generic</v>
    <v>48</v>
    <v>北京 - 内存型MA2 - 48核 384G</v>
    <v>5913.6</v>
    <v>北京</v>
    <v>内存型MA2</v>
    <v>北京 - 内存型MA2 - 48核 384G</v>
    <v>1</v>
    <v>384</v>
    <v>48核 384G</v>
  </rv>
  <rv s="1">
    <v>2</v>
    <v>北京 - 内存型M6 - 1核 8G</v>
    <v>1</v>
    <v>Generic</v>
    <v>1</v>
    <v>北京 - 内存型M6 - 1核 8G</v>
    <v>166.32</v>
    <v>北京</v>
    <v>内存型M6</v>
    <v>北京 - 内存型M6 - 1核 8G</v>
    <v>1</v>
    <v>8</v>
    <v>1核 8G</v>
  </rv>
  <rv s="1">
    <v>2</v>
    <v>北京 - 内存型M6 - 2核 12G</v>
    <v>1</v>
    <v>Generic</v>
    <v>2</v>
    <v>北京 - 内存型M6 - 2核 12G</v>
    <v>272.16000000000003</v>
    <v>北京</v>
    <v>内存型M6</v>
    <v>北京 - 内存型M6 - 2核 12G</v>
    <v>1</v>
    <v>12</v>
    <v>2核 12G</v>
  </rv>
  <rv s="1">
    <v>2</v>
    <v>北京 - 内存型M6 - 4核 32G</v>
    <v>1</v>
    <v>Generic</v>
    <v>4</v>
    <v>北京 - 内存型M6 - 4核 32G</v>
    <v>665.28</v>
    <v>北京</v>
    <v>内存型M6</v>
    <v>北京 - 内存型M6 - 4核 32G</v>
    <v>1</v>
    <v>32</v>
    <v>4核 32G</v>
  </rv>
  <rv s="1">
    <v>2</v>
    <v>北京 - 内存型M6 - 8核 64G</v>
    <v>1</v>
    <v>Generic</v>
    <v>8</v>
    <v>北京 - 内存型M6 - 8核 64G</v>
    <v>1330.56</v>
    <v>北京</v>
    <v>内存型M6</v>
    <v>北京 - 内存型M6 - 8核 64G</v>
    <v>1</v>
    <v>64</v>
    <v>8核 64G</v>
  </rv>
  <rv s="1">
    <v>2</v>
    <v>北京 - 内存型M6 - 16核 128G</v>
    <v>1</v>
    <v>Generic</v>
    <v>16</v>
    <v>北京 - 内存型M6 - 16核 128G</v>
    <v>2661.12</v>
    <v>北京</v>
    <v>内存型M6</v>
    <v>北京 - 内存型M6 - 16核 128G</v>
    <v>1</v>
    <v>128</v>
    <v>16核 128G</v>
  </rv>
  <rv s="1">
    <v>2</v>
    <v>北京 - 内存型M6 - 32核 256G</v>
    <v>1</v>
    <v>Generic</v>
    <v>32</v>
    <v>北京 - 内存型M6 - 32核 256G</v>
    <v>5322.24</v>
    <v>北京</v>
    <v>内存型M6</v>
    <v>北京 - 内存型M6 - 32核 256G</v>
    <v>1</v>
    <v>256</v>
    <v>32核 256G</v>
  </rv>
  <rv s="1">
    <v>2</v>
    <v>北京 - 内存型M6 - 62核 470G</v>
    <v>1</v>
    <v>Generic</v>
    <v>62</v>
    <v>北京 - 内存型M6 - 62核 470G</v>
    <v>9918.7199999999993</v>
    <v>北京</v>
    <v>内存型M6</v>
    <v>北京 - 内存型M6 - 62核 470G</v>
    <v>1</v>
    <v>470</v>
    <v>62核 470G</v>
  </rv>
  <rv s="1">
    <v>2</v>
    <v>北京 - 内存型M6 - 64核 512G</v>
    <v>1</v>
    <v>Generic</v>
    <v>64</v>
    <v>北京 - 内存型M6 - 64核 512G</v>
    <v>10644.48</v>
    <v>北京</v>
    <v>内存型M6</v>
    <v>北京 - 内存型M6 - 64核 512G</v>
    <v>1</v>
    <v>512</v>
    <v>64核 512G</v>
  </rv>
  <rv s="1">
    <v>2</v>
    <v>北京 - 内存型M6 - 124核 940G</v>
    <v>1</v>
    <v>Generic</v>
    <v>124</v>
    <v>北京 - 内存型M6 - 124核 940G</v>
    <v>19837.439999999999</v>
    <v>北京</v>
    <v>内存型M6</v>
    <v>北京 - 内存型M6 - 124核 940G</v>
    <v>1</v>
    <v>940</v>
    <v>124核 940G</v>
  </rv>
  <rv s="1">
    <v>2</v>
    <v>北京 - 内存型M5 - 1核 8G</v>
    <v>1</v>
    <v>Generic</v>
    <v>1</v>
    <v>北京 - 内存型M5 - 1核 8G</v>
    <v>176</v>
    <v>北京</v>
    <v>内存型M5</v>
    <v>北京 - 内存型M5 - 1核 8G</v>
    <v>1</v>
    <v>8</v>
    <v>1核 8G</v>
  </rv>
  <rv s="1">
    <v>2</v>
    <v>北京 - 内存型M5 - 2核 16G</v>
    <v>1</v>
    <v>Generic</v>
    <v>2</v>
    <v>北京 - 内存型M5 - 2核 16G</v>
    <v>352</v>
    <v>北京</v>
    <v>内存型M5</v>
    <v>北京 - 内存型M5 - 2核 16G</v>
    <v>1</v>
    <v>16</v>
    <v>2核 16G</v>
  </rv>
  <rv s="1">
    <v>2</v>
    <v>北京 - 内存型M5 - 4核 32G</v>
    <v>1</v>
    <v>Generic</v>
    <v>4</v>
    <v>北京 - 内存型M5 - 4核 32G</v>
    <v>704</v>
    <v>北京</v>
    <v>内存型M5</v>
    <v>北京 - 内存型M5 - 4核 32G</v>
    <v>1</v>
    <v>32</v>
    <v>4核 32G</v>
  </rv>
  <rv s="1">
    <v>2</v>
    <v>北京 - 内存型M5 - 8核 64G</v>
    <v>1</v>
    <v>Generic</v>
    <v>8</v>
    <v>北京 - 内存型M5 - 8核 64G</v>
    <v>1408</v>
    <v>北京</v>
    <v>内存型M5</v>
    <v>北京 - 内存型M5 - 8核 64G</v>
    <v>1</v>
    <v>64</v>
    <v>8核 64G</v>
  </rv>
  <rv s="1">
    <v>2</v>
    <v>北京 - 内存型M5 - 12核 96G</v>
    <v>1</v>
    <v>Generic</v>
    <v>12</v>
    <v>北京 - 内存型M5 - 12核 96G</v>
    <v>2112</v>
    <v>北京</v>
    <v>内存型M5</v>
    <v>北京 - 内存型M5 - 12核 96G</v>
    <v>1</v>
    <v>96</v>
    <v>12核 96G</v>
  </rv>
  <rv s="1">
    <v>2</v>
    <v>北京 - 内存型M5 - 16核 128G</v>
    <v>1</v>
    <v>Generic</v>
    <v>16</v>
    <v>北京 - 内存型M5 - 16核 128G</v>
    <v>2816</v>
    <v>北京</v>
    <v>内存型M5</v>
    <v>北京 - 内存型M5 - 16核 128G</v>
    <v>1</v>
    <v>128</v>
    <v>16核 128G</v>
  </rv>
  <rv s="1">
    <v>2</v>
    <v>北京 - 内存型M5 - 24核 192G</v>
    <v>1</v>
    <v>Generic</v>
    <v>24</v>
    <v>北京 - 内存型M5 - 24核 192G</v>
    <v>4224</v>
    <v>北京</v>
    <v>内存型M5</v>
    <v>北京 - 内存型M5 - 24核 192G</v>
    <v>1</v>
    <v>192</v>
    <v>24核 192G</v>
  </rv>
  <rv s="1">
    <v>2</v>
    <v>北京 - 内存型M5 - 32核 256G</v>
    <v>1</v>
    <v>Generic</v>
    <v>32</v>
    <v>北京 - 内存型M5 - 32核 256G</v>
    <v>5632</v>
    <v>北京</v>
    <v>内存型M5</v>
    <v>北京 - 内存型M5 - 32核 256G</v>
    <v>1</v>
    <v>256</v>
    <v>32核 256G</v>
  </rv>
  <rv s="1">
    <v>2</v>
    <v>北京 - 内存型M5 - 64核 512G</v>
    <v>1</v>
    <v>Generic</v>
    <v>64</v>
    <v>北京 - 内存型M5 - 64核 512G</v>
    <v>11264</v>
    <v>北京</v>
    <v>内存型M5</v>
    <v>北京 - 内存型M5 - 64核 512G</v>
    <v>1</v>
    <v>512</v>
    <v>64核 512G</v>
  </rv>
  <rv s="1">
    <v>2</v>
    <v>北京 - 内存型M5 - 84核 700G</v>
    <v>1</v>
    <v>Generic</v>
    <v>84</v>
    <v>北京 - 内存型M5 - 84核 700G</v>
    <v>15232</v>
    <v>北京</v>
    <v>内存型M5</v>
    <v>北京 - 内存型M5 - 84核 700G</v>
    <v>1</v>
    <v>700</v>
    <v>84核 700G</v>
  </rv>
  <rv s="1">
    <v>2</v>
    <v>北京 - 内存型M4 - 1核 8G</v>
    <v>1</v>
    <v>Generic</v>
    <v>1</v>
    <v>北京 - 内存型M4 - 1核 8G</v>
    <v>176</v>
    <v>北京</v>
    <v>内存型M4</v>
    <v>北京 - 内存型M4 - 1核 8G</v>
    <v>1</v>
    <v>8</v>
    <v>1核 8G</v>
  </rv>
  <rv s="1">
    <v>2</v>
    <v>北京 - 内存型M4 - 2核 16G</v>
    <v>1</v>
    <v>Generic</v>
    <v>2</v>
    <v>北京 - 内存型M4 - 2核 16G</v>
    <v>352</v>
    <v>北京</v>
    <v>内存型M4</v>
    <v>北京 - 内存型M4 - 2核 16G</v>
    <v>1</v>
    <v>16</v>
    <v>2核 16G</v>
  </rv>
  <rv s="1">
    <v>2</v>
    <v>北京 - 内存型M4 - 4核 32G</v>
    <v>1</v>
    <v>Generic</v>
    <v>4</v>
    <v>北京 - 内存型M4 - 4核 32G</v>
    <v>704</v>
    <v>北京</v>
    <v>内存型M4</v>
    <v>北京 - 内存型M4 - 4核 32G</v>
    <v>1</v>
    <v>32</v>
    <v>4核 32G</v>
  </rv>
  <rv s="1">
    <v>2</v>
    <v>北京 - 内存型M4 - 8核 64G</v>
    <v>1</v>
    <v>Generic</v>
    <v>8</v>
    <v>北京 - 内存型M4 - 8核 64G</v>
    <v>1408</v>
    <v>北京</v>
    <v>内存型M4</v>
    <v>北京 - 内存型M4 - 8核 64G</v>
    <v>1</v>
    <v>64</v>
    <v>8核 64G</v>
  </rv>
  <rv s="1">
    <v>2</v>
    <v>北京 - 内存型M4 - 12核 96G</v>
    <v>1</v>
    <v>Generic</v>
    <v>12</v>
    <v>北京 - 内存型M4 - 12核 96G</v>
    <v>2112</v>
    <v>北京</v>
    <v>内存型M4</v>
    <v>北京 - 内存型M4 - 12核 96G</v>
    <v>1</v>
    <v>96</v>
    <v>12核 96G</v>
  </rv>
  <rv s="1">
    <v>2</v>
    <v>北京 - 内存型M4 - 12核 144G</v>
    <v>1</v>
    <v>Generic</v>
    <v>12</v>
    <v>北京 - 内存型M4 - 12核 144G</v>
    <v>2880</v>
    <v>北京</v>
    <v>内存型M4</v>
    <v>北京 - 内存型M4 - 12核 144G</v>
    <v>1</v>
    <v>144</v>
    <v>12核 144G</v>
  </rv>
  <rv s="1">
    <v>2</v>
    <v>北京 - 内存型M4 - 16核 128G</v>
    <v>1</v>
    <v>Generic</v>
    <v>16</v>
    <v>北京 - 内存型M4 - 16核 128G</v>
    <v>2816</v>
    <v>北京</v>
    <v>内存型M4</v>
    <v>北京 - 内存型M4 - 16核 128G</v>
    <v>1</v>
    <v>128</v>
    <v>16核 128G</v>
  </rv>
  <rv s="1">
    <v>2</v>
    <v>北京 - 内存型M4 - 16核 192G</v>
    <v>1</v>
    <v>Generic</v>
    <v>16</v>
    <v>北京 - 内存型M4 - 16核 192G</v>
    <v>3840</v>
    <v>北京</v>
    <v>内存型M4</v>
    <v>北京 - 内存型M4 - 16核 192G</v>
    <v>1</v>
    <v>192</v>
    <v>16核 192G</v>
  </rv>
  <rv s="1">
    <v>2</v>
    <v>北京 - 内存型M4 - 32核 256G</v>
    <v>1</v>
    <v>Generic</v>
    <v>32</v>
    <v>北京 - 内存型M4 - 32核 256G</v>
    <v>5632</v>
    <v>北京</v>
    <v>内存型M4</v>
    <v>北京 - 内存型M4 - 32核 256G</v>
    <v>1</v>
    <v>256</v>
    <v>32核 256G</v>
  </rv>
  <rv s="1">
    <v>2</v>
    <v>北京 - 内存型M4 - 32核 384G</v>
    <v>1</v>
    <v>Generic</v>
    <v>32</v>
    <v>北京 - 内存型M4 - 32核 384G</v>
    <v>7680</v>
    <v>北京</v>
    <v>内存型M4</v>
    <v>北京 - 内存型M4 - 32核 384G</v>
    <v>1</v>
    <v>384</v>
    <v>32核 384G</v>
  </rv>
  <rv s="1">
    <v>2</v>
    <v>北京 - 内存型M4 - 64核 512G</v>
    <v>1</v>
    <v>Generic</v>
    <v>64</v>
    <v>北京 - 内存型M4 - 64核 512G</v>
    <v>11264</v>
    <v>北京</v>
    <v>内存型M4</v>
    <v>北京 - 内存型M4 - 64核 512G</v>
    <v>1</v>
    <v>512</v>
    <v>64核 512G</v>
  </rv>
  <rv s="1">
    <v>2</v>
    <v>北京 - 内存型M4 - 72核 648G</v>
    <v>1</v>
    <v>Generic</v>
    <v>72</v>
    <v>北京 - 内存型M4 - 72核 648G</v>
    <v>13824</v>
    <v>北京</v>
    <v>内存型M4</v>
    <v>北京 - 内存型M4 - 72核 648G</v>
    <v>1</v>
    <v>648</v>
    <v>72核 648G</v>
  </rv>
  <rv s="1">
    <v>2</v>
    <v>北京 - 内存型M2 - 1核 8G</v>
    <v>1</v>
    <v>Generic</v>
    <v>1</v>
    <v>北京 - 内存型M2 - 1核 8G</v>
    <v>176</v>
    <v>北京</v>
    <v>内存型M2</v>
    <v>北京 - 内存型M2 - 1核 8G</v>
    <v>1</v>
    <v>8</v>
    <v>1核 8G</v>
  </rv>
  <rv s="1">
    <v>2</v>
    <v>北京 - 内存型M2 - 2核 16G</v>
    <v>1</v>
    <v>Generic</v>
    <v>2</v>
    <v>北京 - 内存型M2 - 2核 16G</v>
    <v>352</v>
    <v>北京</v>
    <v>内存型M2</v>
    <v>北京 - 内存型M2 - 2核 16G</v>
    <v>1</v>
    <v>16</v>
    <v>2核 16G</v>
  </rv>
  <rv s="1">
    <v>2</v>
    <v>北京 - 内存型M2 - 4核 32G</v>
    <v>1</v>
    <v>Generic</v>
    <v>4</v>
    <v>北京 - 内存型M2 - 4核 32G</v>
    <v>704</v>
    <v>北京</v>
    <v>内存型M2</v>
    <v>北京 - 内存型M2 - 4核 32G</v>
    <v>1</v>
    <v>32</v>
    <v>4核 32G</v>
  </rv>
  <rv s="1">
    <v>2</v>
    <v>北京 - 内存型M2 - 8核 64G</v>
    <v>1</v>
    <v>Generic</v>
    <v>8</v>
    <v>北京 - 内存型M2 - 8核 64G</v>
    <v>1408</v>
    <v>北京</v>
    <v>内存型M2</v>
    <v>北京 - 内存型M2 - 8核 64G</v>
    <v>1</v>
    <v>64</v>
    <v>8核 64G</v>
  </rv>
  <rv s="1">
    <v>2</v>
    <v>北京 - 内存型M2 - 12核 96G</v>
    <v>1</v>
    <v>Generic</v>
    <v>12</v>
    <v>北京 - 内存型M2 - 12核 96G</v>
    <v>2112</v>
    <v>北京</v>
    <v>内存型M2</v>
    <v>北京 - 内存型M2 - 12核 96G</v>
    <v>1</v>
    <v>96</v>
    <v>12核 96G</v>
  </rv>
  <rv s="1">
    <v>2</v>
    <v>北京 - 内存型M2 - 16核 128G</v>
    <v>1</v>
    <v>Generic</v>
    <v>16</v>
    <v>北京 - 内存型M2 - 16核 128G</v>
    <v>2816</v>
    <v>北京</v>
    <v>内存型M2</v>
    <v>北京 - 内存型M2 - 16核 128G</v>
    <v>1</v>
    <v>128</v>
    <v>16核 128G</v>
  </rv>
  <rv s="1">
    <v>2</v>
    <v>北京 - 内存型M2 - 24核 192G</v>
    <v>1</v>
    <v>Generic</v>
    <v>24</v>
    <v>北京 - 内存型M2 - 24核 192G</v>
    <v>4224</v>
    <v>北京</v>
    <v>内存型M2</v>
    <v>北京 - 内存型M2 - 24核 192G</v>
    <v>1</v>
    <v>192</v>
    <v>24核 192G</v>
  </rv>
  <rv s="1">
    <v>2</v>
    <v>北京 - 内存型M2 - 32核 256G</v>
    <v>1</v>
    <v>Generic</v>
    <v>32</v>
    <v>北京 - 内存型M2 - 32核 256G</v>
    <v>5632</v>
    <v>北京</v>
    <v>内存型M2</v>
    <v>北京 - 内存型M2 - 32核 256G</v>
    <v>1</v>
    <v>256</v>
    <v>32核 256G</v>
  </rv>
  <rv s="1">
    <v>2</v>
    <v>北京 - 内存型M2 - 48核 384G</v>
    <v>1</v>
    <v>Generic</v>
    <v>48</v>
    <v>北京 - 内存型M2 - 48核 384G</v>
    <v>8448</v>
    <v>北京</v>
    <v>内存型M2</v>
    <v>北京 - 内存型M2 - 48核 384G</v>
    <v>1</v>
    <v>384</v>
    <v>48核 384G</v>
  </rv>
  <rv s="1">
    <v>2</v>
    <v>北京 - 内存型M2 - 56核 448G</v>
    <v>1</v>
    <v>Generic</v>
    <v>56</v>
    <v>北京 - 内存型M2 - 56核 448G</v>
    <v>9856</v>
    <v>北京</v>
    <v>内存型M2</v>
    <v>北京 - 内存型M2 - 56核 448G</v>
    <v>1</v>
    <v>448</v>
    <v>56核 448G</v>
  </rv>
  <rv s="1">
    <v>2</v>
    <v>北京 - 内存型M1 - 1核 8G</v>
    <v>1</v>
    <v>Generic</v>
    <v>1</v>
    <v>北京 - 内存型M1 - 1核 8G</v>
    <v>165</v>
    <v>北京</v>
    <v>内存型M1</v>
    <v>北京 - 内存型M1 - 1核 8G</v>
    <v>1</v>
    <v>8</v>
    <v>1核 8G</v>
  </rv>
  <rv s="1">
    <v>2</v>
    <v>北京 - 内存型M1 - 2核 16G</v>
    <v>1</v>
    <v>Generic</v>
    <v>2</v>
    <v>北京 - 内存型M1 - 2核 16G</v>
    <v>330</v>
    <v>北京</v>
    <v>内存型M1</v>
    <v>北京 - 内存型M1 - 2核 16G</v>
    <v>1</v>
    <v>16</v>
    <v>2核 16G</v>
  </rv>
  <rv s="1">
    <v>2</v>
    <v>北京 - 内存型M1 - 4核 32G</v>
    <v>1</v>
    <v>Generic</v>
    <v>4</v>
    <v>北京 - 内存型M1 - 4核 32G</v>
    <v>660</v>
    <v>北京</v>
    <v>内存型M1</v>
    <v>北京 - 内存型M1 - 4核 32G</v>
    <v>1</v>
    <v>32</v>
    <v>4核 32G</v>
  </rv>
  <rv s="1">
    <v>2</v>
    <v>北京 - 内存型M1 - 8核 64G</v>
    <v>1</v>
    <v>Generic</v>
    <v>8</v>
    <v>北京 - 内存型M1 - 8核 64G</v>
    <v>1320</v>
    <v>北京</v>
    <v>内存型M1</v>
    <v>北京 - 内存型M1 - 8核 64G</v>
    <v>1</v>
    <v>64</v>
    <v>8核 64G</v>
  </rv>
  <rv s="1">
    <v>2</v>
    <v>北京 - 内存型M1 - 12核 96G</v>
    <v>1</v>
    <v>Generic</v>
    <v>12</v>
    <v>北京 - 内存型M1 - 12核 96G</v>
    <v>1980</v>
    <v>北京</v>
    <v>内存型M1</v>
    <v>北京 - 内存型M1 - 12核 96G</v>
    <v>1</v>
    <v>96</v>
    <v>12核 96G</v>
  </rv>
  <rv s="1">
    <v>2</v>
    <v>北京 - 内存型M1 - 16核 128G</v>
    <v>1</v>
    <v>Generic</v>
    <v>16</v>
    <v>北京 - 内存型M1 - 16核 128G</v>
    <v>2640</v>
    <v>北京</v>
    <v>内存型M1</v>
    <v>北京 - 内存型M1 - 16核 128G</v>
    <v>1</v>
    <v>128</v>
    <v>16核 128G</v>
  </rv>
  <rv s="1">
    <v>2</v>
    <v>北京 - 内存型M1 - 24核 192G</v>
    <v>1</v>
    <v>Generic</v>
    <v>24</v>
    <v>北京 - 内存型M1 - 24核 192G</v>
    <v>3960</v>
    <v>北京</v>
    <v>内存型M1</v>
    <v>北京 - 内存型M1 - 24核 192G</v>
    <v>1</v>
    <v>192</v>
    <v>24核 192G</v>
  </rv>
  <rv s="1">
    <v>2</v>
    <v>北京 - 内存型M1 - 32核 256G</v>
    <v>1</v>
    <v>Generic</v>
    <v>32</v>
    <v>北京 - 内存型M1 - 32核 256G</v>
    <v>5280</v>
    <v>北京</v>
    <v>内存型M1</v>
    <v>北京 - 内存型M1 - 32核 256G</v>
    <v>1</v>
    <v>256</v>
    <v>32核 256G</v>
  </rv>
  <rv s="1">
    <v>2</v>
    <v>北京 - GPU计算型GT4 - 16核 96G</v>
    <v>1</v>
    <v>Generic</v>
    <v>16</v>
    <v>北京 - GPU计算型GT4 - 16核 96G</v>
    <v>13748</v>
    <v>北京</v>
    <v>GPU计算型GT4</v>
    <v>北京 - GPU计算型GT4 - 16核 96G</v>
    <v>1</v>
    <v>96</v>
    <v>16核 96G</v>
  </rv>
  <rv s="1">
    <v>2</v>
    <v>北京 - GPU计算型GT4 - 32核 192G</v>
    <v>1</v>
    <v>Generic</v>
    <v>32</v>
    <v>北京 - GPU计算型GT4 - 32核 192G</v>
    <v>27496</v>
    <v>北京</v>
    <v>GPU计算型GT4</v>
    <v>北京 - GPU计算型GT4 - 32核 192G</v>
    <v>1</v>
    <v>192</v>
    <v>32核 192G</v>
  </rv>
  <rv s="1">
    <v>2</v>
    <v>北京 - GPU计算型GT4 - 82核 474G</v>
    <v>1</v>
    <v>Generic</v>
    <v>82</v>
    <v>北京 - GPU计算型GT4 - 82核 474G</v>
    <v>57008</v>
    <v>北京</v>
    <v>GPU计算型GT4</v>
    <v>北京 - GPU计算型GT4 - 82核 474G</v>
    <v>1</v>
    <v>474</v>
    <v>82核 474G</v>
  </rv>
  <rv s="1">
    <v>2</v>
    <v>北京 - GPU计算型GT4 - 164核 948G</v>
    <v>1</v>
    <v>Generic</v>
    <v>164</v>
    <v>北京 - GPU计算型GT4 - 164核 948G</v>
    <v>114016</v>
    <v>北京</v>
    <v>GPU计算型GT4</v>
    <v>北京 - GPU计算型GT4 - 164核 948G</v>
    <v>1</v>
    <v>948</v>
    <v>164核 948G</v>
  </rv>
  <rv s="1">
    <v>2</v>
    <v>北京 - GPU计算型GN8 - 6核 56G</v>
    <v>1</v>
    <v>Generic</v>
    <v>6</v>
    <v>北京 - GPU计算型GN8 - 6核 56G</v>
    <v>4400</v>
    <v>北京</v>
    <v>GPU计算型GN8</v>
    <v>北京 - GPU计算型GN8 - 6核 56G</v>
    <v>1</v>
    <v>56</v>
    <v>6核 56G</v>
  </rv>
  <rv s="1">
    <v>2</v>
    <v>北京 - GPU计算型GN8 - 14核 112G</v>
    <v>1</v>
    <v>Generic</v>
    <v>14</v>
    <v>北京 - GPU计算型GN8 - 14核 112G</v>
    <v>9000</v>
    <v>北京</v>
    <v>GPU计算型GN8</v>
    <v>北京 - GPU计算型GN8 - 14核 112G</v>
    <v>1</v>
    <v>112</v>
    <v>14核 112G</v>
  </rv>
  <rv s="1">
    <v>2</v>
    <v>北京 - GPU计算型GN8 - 28核 224G</v>
    <v>1</v>
    <v>Generic</v>
    <v>28</v>
    <v>北京 - GPU计算型GN8 - 28核 224G</v>
    <v>18000</v>
    <v>北京</v>
    <v>GPU计算型GN8</v>
    <v>北京 - GPU计算型GN8 - 28核 224G</v>
    <v>1</v>
    <v>224</v>
    <v>28核 224G</v>
  </rv>
  <rv s="1">
    <v>2</v>
    <v>北京 - GPU计算型GN8 - 56核 448G</v>
    <v>1</v>
    <v>Generic</v>
    <v>56</v>
    <v>北京 - GPU计算型GN8 - 56核 448G</v>
    <v>36000</v>
    <v>北京</v>
    <v>GPU计算型GN8</v>
    <v>北京 - GPU计算型GN8 - 56核 448G</v>
    <v>1</v>
    <v>448</v>
    <v>56核 448G</v>
  </rv>
  <rv s="1">
    <v>2</v>
    <v>北京 - GPU计算型GN7 - 4核 20G</v>
    <v>1</v>
    <v>Generic</v>
    <v>4</v>
    <v>北京 - GPU计算型GN7 - 4核 20G</v>
    <v>975</v>
    <v>北京</v>
    <v>GPU计算型GN7</v>
    <v>北京 - GPU计算型GN7 - 4核 20G</v>
    <v>1</v>
    <v>20</v>
    <v>4核 20G</v>
  </rv>
  <rv s="1">
    <v>2</v>
    <v>北京 - GPU计算型GN7 - 8核 32G</v>
    <v>1</v>
    <v>Generic</v>
    <v>8</v>
    <v>北京 - GPU计算型GN7 - 8核 32G</v>
    <v>2500</v>
    <v>北京</v>
    <v>GPU计算型GN7</v>
    <v>北京 - GPU计算型GN7 - 8核 32G</v>
    <v>1</v>
    <v>32</v>
    <v>8核 32G</v>
  </rv>
  <rv s="1">
    <v>2</v>
    <v>北京 - GPU计算型GN7 - 10核 40G</v>
    <v>1</v>
    <v>Generic</v>
    <v>10</v>
    <v>北京 - GPU计算型GN7 - 10核 40G</v>
    <v>2000</v>
    <v>北京</v>
    <v>GPU计算型GN7</v>
    <v>北京 - GPU计算型GN7 - 10核 40G</v>
    <v>1</v>
    <v>40</v>
    <v>10核 40G</v>
  </rv>
  <rv s="1">
    <v>2</v>
    <v>北京 - GPU计算型GN7 - 20核 80G</v>
    <v>1</v>
    <v>Generic</v>
    <v>20</v>
    <v>北京 - GPU计算型GN7 - 20核 80G</v>
    <v>4000</v>
    <v>北京</v>
    <v>GPU计算型GN7</v>
    <v>北京 - GPU计算型GN7 - 20核 80G</v>
    <v>1</v>
    <v>80</v>
    <v>20核 80G</v>
  </rv>
  <rv s="1">
    <v>2</v>
    <v>北京 - GPU计算型GN7 - 32核 128G</v>
    <v>1</v>
    <v>Generic</v>
    <v>32</v>
    <v>北京 - GPU计算型GN7 - 32核 128G</v>
    <v>5500</v>
    <v>北京</v>
    <v>GPU计算型GN7</v>
    <v>北京 - GPU计算型GN7 - 32核 128G</v>
    <v>1</v>
    <v>128</v>
    <v>32核 128G</v>
  </rv>
  <rv s="1">
    <v>2</v>
    <v>北京 - GPU计算型GN7 - 40核 160G</v>
    <v>1</v>
    <v>Generic</v>
    <v>40</v>
    <v>北京 - GPU计算型GN7 - 40核 160G</v>
    <v>8000</v>
    <v>北京</v>
    <v>GPU计算型GN7</v>
    <v>北京 - GPU计算型GN7 - 40核 160G</v>
    <v>1</v>
    <v>160</v>
    <v>40核 160G</v>
  </rv>
  <rv s="1">
    <v>2</v>
    <v>北京 - GPU计算型GN7 - 80核 320G</v>
    <v>1</v>
    <v>Generic</v>
    <v>80</v>
    <v>北京 - GPU计算型GN7 - 80核 320G</v>
    <v>16000</v>
    <v>北京</v>
    <v>GPU计算型GN7</v>
    <v>北京 - GPU计算型GN7 - 80核 320G</v>
    <v>1</v>
    <v>320</v>
    <v>80核 320G</v>
  </rv>
  <rv s="1">
    <v>2</v>
    <v>北京 - GPU计算型GN6S - 4核 20G</v>
    <v>1</v>
    <v>Generic</v>
    <v>4</v>
    <v>北京 - GPU计算型GN6S - 4核 20G</v>
    <v>2000</v>
    <v>北京</v>
    <v>GPU计算型GN6S</v>
    <v>北京 - GPU计算型GN6S - 4核 20G</v>
    <v>1</v>
    <v>20</v>
    <v>4核 20G</v>
  </rv>
  <rv s="1">
    <v>2</v>
    <v>北京 - GPU计算型GN6S - 8核 40G</v>
    <v>1</v>
    <v>Generic</v>
    <v>8</v>
    <v>北京 - GPU计算型GN6S - 8核 40G</v>
    <v>4000</v>
    <v>北京</v>
    <v>GPU计算型GN6S</v>
    <v>北京 - GPU计算型GN6S - 8核 40G</v>
    <v>1</v>
    <v>40</v>
    <v>8核 40G</v>
  </rv>
  <rv s="1">
    <v>2</v>
    <v>北京 - GPU计算型GN6 - 28核 48G</v>
    <v>1</v>
    <v>Generic</v>
    <v>28</v>
    <v>北京 - GPU计算型GN6 - 28核 48G</v>
    <v>2600</v>
    <v>北京</v>
    <v>GPU计算型GN6</v>
    <v>北京 - GPU计算型GN6 - 28核 48G</v>
    <v>1</v>
    <v>48</v>
    <v>28核 48G</v>
  </rv>
  <rv s="1">
    <v>2</v>
    <v>北京 - GPU计算型GN6 - 56核 96G</v>
    <v>1</v>
    <v>Generic</v>
    <v>56</v>
    <v>北京 - GPU计算型GN6 - 56核 96G</v>
    <v>5200</v>
    <v>北京</v>
    <v>GPU计算型GN6</v>
    <v>北京 - GPU计算型GN6 - 56核 96G</v>
    <v>1</v>
    <v>96</v>
    <v>56核 96G</v>
  </rv>
  <rv s="1">
    <v>2</v>
    <v>北京 - GPU计算型GN10Xp - 10核 40G</v>
    <v>1</v>
    <v>Generic</v>
    <v>10</v>
    <v>北京 - GPU计算型GN10Xp - 10核 40G</v>
    <v>5750</v>
    <v>北京</v>
    <v>GPU计算型GN10Xp</v>
    <v>北京 - GPU计算型GN10Xp - 10核 40G</v>
    <v>1</v>
    <v>40</v>
    <v>10核 40G</v>
  </rv>
  <rv s="1">
    <v>2</v>
    <v>北京 - GPU计算型GN10Xp - 20核 80G</v>
    <v>1</v>
    <v>Generic</v>
    <v>20</v>
    <v>北京 - GPU计算型GN10Xp - 20核 80G</v>
    <v>11500</v>
    <v>北京</v>
    <v>GPU计算型GN10Xp</v>
    <v>北京 - GPU计算型GN10Xp - 20核 80G</v>
    <v>1</v>
    <v>80</v>
    <v>20核 80G</v>
  </rv>
  <rv s="1">
    <v>2</v>
    <v>北京 - GPU计算型GN10Xp - 40核 160G</v>
    <v>1</v>
    <v>Generic</v>
    <v>40</v>
    <v>北京 - GPU计算型GN10Xp - 40核 160G</v>
    <v>23000</v>
    <v>北京</v>
    <v>GPU计算型GN10Xp</v>
    <v>北京 - GPU计算型GN10Xp - 40核 160G</v>
    <v>1</v>
    <v>160</v>
    <v>40核 160G</v>
  </rv>
  <rv s="1">
    <v>2</v>
    <v>北京 - GPU计算型GN10Xp - 80核 320G</v>
    <v>1</v>
    <v>Generic</v>
    <v>80</v>
    <v>北京 - GPU计算型GN10Xp - 80核 320G</v>
    <v>46000</v>
    <v>北京</v>
    <v>GPU计算型GN10Xp</v>
    <v>北京 - GPU计算型GN10Xp - 80核 320G</v>
    <v>1</v>
    <v>320</v>
    <v>80核 320G</v>
  </rv>
  <rv s="1">
    <v>2</v>
    <v>北京 - GPU计算型GN10X - 8核 40G</v>
    <v>1</v>
    <v>Generic</v>
    <v>8</v>
    <v>北京 - GPU计算型GN10X - 8核 40G</v>
    <v>5190</v>
    <v>北京</v>
    <v>GPU计算型GN10X</v>
    <v>北京 - GPU计算型GN10X - 8核 40G</v>
    <v>1</v>
    <v>40</v>
    <v>8核 40G</v>
  </rv>
  <rv s="1">
    <v>2</v>
    <v>北京 - GPU计算型GN10X - 36核 160G</v>
    <v>1</v>
    <v>Generic</v>
    <v>36</v>
    <v>北京 - GPU计算型GN10X - 36核 160G</v>
    <v>21000</v>
    <v>北京</v>
    <v>GPU计算型GN10X</v>
    <v>北京 - GPU计算型GN10X - 36核 160G</v>
    <v>1</v>
    <v>160</v>
    <v>36核 160G</v>
  </rv>
  <rv s="1">
    <v>2</v>
    <v>北京 - GPU计算型GN10X - 72核 320G</v>
    <v>1</v>
    <v>Generic</v>
    <v>72</v>
    <v>北京 - GPU计算型GN10X - 72核 320G</v>
    <v>42000</v>
    <v>北京</v>
    <v>GPU计算型GN10X</v>
    <v>北京 - GPU计算型GN10X - 72核 320G</v>
    <v>1</v>
    <v>320</v>
    <v>72核 320G</v>
  </rv>
  <rv s="1">
    <v>2</v>
    <v>北京 - GPU推理型GI3X - 32核 64G</v>
    <v>1</v>
    <v>Generic</v>
    <v>32</v>
    <v>北京 - GPU推理型GI3X - 32核 64G</v>
    <v>4600</v>
    <v>北京</v>
    <v>GPU推理型GI3X</v>
    <v>北京 - GPU推理型GI3X - 32核 64G</v>
    <v>1</v>
    <v>64</v>
    <v>32核 64G</v>
  </rv>
  <rv s="1">
    <v>2</v>
    <v>北京 - GPU推理型GI3X - 90核 226G</v>
    <v>1</v>
    <v>Generic</v>
    <v>90</v>
    <v>北京 - GPU推理型GI3X - 90核 226G</v>
    <v>9200</v>
    <v>北京</v>
    <v>GPU推理型GI3X</v>
    <v>北京 - GPU推理型GI3X - 90核 226G</v>
    <v>1</v>
    <v>226</v>
    <v>90核 226G</v>
  </rv>
  <rv s="1">
    <v>2</v>
    <v>北京 - GPU推理型GI3X - 180核 452G</v>
    <v>1</v>
    <v>Generic</v>
    <v>180</v>
    <v>北京 - GPU推理型GI3X - 180核 452G</v>
    <v>18400</v>
    <v>北京</v>
    <v>GPU推理型GI3X</v>
    <v>北京 - GPU推理型GI3X - 180核 452G</v>
    <v>1</v>
    <v>452</v>
    <v>180核 452G</v>
  </rv>
  <rv s="1">
    <v>2</v>
    <v>北京 - GPU型黑石物理服务器BMG5v - 96核 384G</v>
    <v>1</v>
    <v>Generic</v>
    <v>96</v>
    <v>北京 - GPU型黑石物理服务器BMG5v - 96核 384G</v>
    <v>50200</v>
    <v>北京</v>
    <v>GPU型黑石物理服务器BMG5v</v>
    <v>北京 - GPU型黑石物理服务器BMG5v - 96核 384G</v>
    <v>1</v>
    <v>384</v>
    <v>96核 384G</v>
  </rv>
  <rv s="1">
    <v>2</v>
    <v>北京 - GPU型黑石物理服务器BMG5t - 96核 384G</v>
    <v>1</v>
    <v>Generic</v>
    <v>96</v>
    <v>北京 - GPU型黑石物理服务器BMG5t - 96核 384G</v>
    <v>25248</v>
    <v>北京</v>
    <v>GPU型黑石物理服务器BMG5t</v>
    <v>北京 - GPU型黑石物理服务器BMG5t - 96核 384G</v>
    <v>1</v>
    <v>384</v>
    <v>96核 384G</v>
  </rv>
  <rv s="1">
    <v>2</v>
    <v>北京 - FPGA加速型FX4 - 10核 88G</v>
    <v>1</v>
    <v>Generic</v>
    <v>10</v>
    <v>北京 - FPGA加速型FX4 - 10核 88G</v>
    <v>5225</v>
    <v>北京</v>
    <v>FPGA加速型FX4</v>
    <v>北京 - FPGA加速型FX4 - 10核 88G</v>
    <v>1</v>
    <v>88</v>
    <v>10核 88G</v>
  </rv>
  <rv s="1">
    <v>2</v>
    <v>北京 - FPGA加速型FX4 - 22核 176G</v>
    <v>1</v>
    <v>Generic</v>
    <v>22</v>
    <v>北京 - FPGA加速型FX4 - 22核 176G</v>
    <v>10500</v>
    <v>北京</v>
    <v>FPGA加速型FX4</v>
    <v>北京 - FPGA加速型FX4 - 22核 176G</v>
    <v>1</v>
    <v>176</v>
    <v>22核 176G</v>
  </rv>
  <rv s="1">
    <v>2</v>
    <v>北京 - FPGA加速型FX4 - 44核 352G</v>
    <v>1</v>
    <v>Generic</v>
    <v>44</v>
    <v>北京 - FPGA加速型FX4 - 44核 352G</v>
    <v>21000</v>
    <v>北京</v>
    <v>FPGA加速型FX4</v>
    <v>北京 - FPGA加速型FX4 - 44核 352G</v>
    <v>1</v>
    <v>352</v>
    <v>44核 352G</v>
  </rv>
  <rv s="1">
    <v>2</v>
    <v>上海 - 高IO型黑石物理服务器BMI5 - 96核 384G</v>
    <v>1</v>
    <v>Generic</v>
    <v>96</v>
    <v>上海 - 高IO型黑石物理服务器BMI5 - 96核 384G</v>
    <v>12884</v>
    <v>上海</v>
    <v>高IO型黑石物理服务器BMI5</v>
    <v>上海 - 高IO型黑石物理服务器BMI5 - 96核 384G</v>
    <v>1</v>
    <v>384</v>
    <v>96核 384G</v>
  </rv>
  <rv s="1">
    <v>2</v>
    <v>上海 - 高IO型IT5 - 16核 64G</v>
    <v>1</v>
    <v>Generic</v>
    <v>16</v>
    <v>上海 - 高IO型IT5 - 16核 64G</v>
    <v>2608</v>
    <v>上海</v>
    <v>高IO型IT5</v>
    <v>上海 - 高IO型IT5 - 16核 64G</v>
    <v>1</v>
    <v>64</v>
    <v>16核 64G</v>
  </rv>
  <rv s="1">
    <v>2</v>
    <v>上海 - 高IO型IT5 - 32核 128G</v>
    <v>1</v>
    <v>Generic</v>
    <v>32</v>
    <v>上海 - 高IO型IT5 - 32核 128G</v>
    <v>5216</v>
    <v>上海</v>
    <v>高IO型IT5</v>
    <v>上海 - 高IO型IT5 - 32核 128G</v>
    <v>1</v>
    <v>128</v>
    <v>32核 128G</v>
  </rv>
  <rv s="1">
    <v>2</v>
    <v>上海 - 高IO型IT5 - 64核 256G</v>
    <v>1</v>
    <v>Generic</v>
    <v>64</v>
    <v>上海 - 高IO型IT5 - 64核 256G</v>
    <v>10432</v>
    <v>上海</v>
    <v>高IO型IT5</v>
    <v>上海 - 高IO型IT5 - 64核 256G</v>
    <v>1</v>
    <v>256</v>
    <v>64核 256G</v>
  </rv>
  <rv s="1">
    <v>2</v>
    <v>上海 - 高IO型IT5 - 84核 320G</v>
    <v>1</v>
    <v>Generic</v>
    <v>84</v>
    <v>上海 - 高IO型IT5 - 84核 320G</v>
    <v>12824</v>
    <v>上海</v>
    <v>高IO型IT5</v>
    <v>上海 - 高IO型IT5 - 84核 320G</v>
    <v>1</v>
    <v>320</v>
    <v>84核 320G</v>
  </rv>
  <rv s="1">
    <v>2</v>
    <v>上海 - 高IO型IT3 - 16核 64G</v>
    <v>1</v>
    <v>Generic</v>
    <v>16</v>
    <v>上海 - 高IO型IT3 - 16核 64G</v>
    <v>2804</v>
    <v>上海</v>
    <v>高IO型IT3</v>
    <v>上海 - 高IO型IT3 - 16核 64G</v>
    <v>1</v>
    <v>64</v>
    <v>16核 64G</v>
  </rv>
  <rv s="1">
    <v>2</v>
    <v>上海 - 高IO型IT3 - 32核 128G</v>
    <v>1</v>
    <v>Generic</v>
    <v>32</v>
    <v>上海 - 高IO型IT3 - 32核 128G</v>
    <v>5608</v>
    <v>上海</v>
    <v>高IO型IT3</v>
    <v>上海 - 高IO型IT3 - 32核 128G</v>
    <v>1</v>
    <v>128</v>
    <v>32核 128G</v>
  </rv>
  <rv s="1">
    <v>2</v>
    <v>上海 - 高IO型IT3 - 64核 256G</v>
    <v>1</v>
    <v>Generic</v>
    <v>64</v>
    <v>上海 - 高IO型IT3 - 64核 256G</v>
    <v>11216</v>
    <v>上海</v>
    <v>高IO型IT3</v>
    <v>上海 - 高IO型IT3 - 64核 256G</v>
    <v>1</v>
    <v>256</v>
    <v>64核 256G</v>
  </rv>
  <rv s="1">
    <v>2</v>
    <v>上海 - 高IO型I3 - 8核 32G</v>
    <v>1</v>
    <v>Generic</v>
    <v>8</v>
    <v>上海 - 高IO型I3 - 8核 32G</v>
    <v>1404</v>
    <v>上海</v>
    <v>高IO型I3</v>
    <v>上海 - 高IO型I3 - 8核 32G</v>
    <v>1</v>
    <v>32</v>
    <v>8核 32G</v>
  </rv>
  <rv s="1">
    <v>2</v>
    <v>上海 - 高IO型I3 - 16核 64G</v>
    <v>1</v>
    <v>Generic</v>
    <v>16</v>
    <v>上海 - 高IO型I3 - 16核 64G</v>
    <v>2808</v>
    <v>上海</v>
    <v>高IO型I3</v>
    <v>上海 - 高IO型I3 - 16核 64G</v>
    <v>1</v>
    <v>64</v>
    <v>16核 64G</v>
  </rv>
  <rv s="1">
    <v>2</v>
    <v>上海 - 高IO型I3 - 24核 96G</v>
    <v>1</v>
    <v>Generic</v>
    <v>24</v>
    <v>上海 - 高IO型I3 - 24核 96G</v>
    <v>4512</v>
    <v>上海</v>
    <v>高IO型I3</v>
    <v>上海 - 高IO型I3 - 24核 96G</v>
    <v>1</v>
    <v>96</v>
    <v>24核 96G</v>
  </rv>
  <rv s="1">
    <v>2</v>
    <v>上海 - 高IO型I3 - 32核 128G</v>
    <v>1</v>
    <v>Generic</v>
    <v>32</v>
    <v>上海 - 高IO型I3 - 32核 128G</v>
    <v>6216</v>
    <v>上海</v>
    <v>高IO型I3</v>
    <v>上海 - 高IO型I3 - 32核 128G</v>
    <v>1</v>
    <v>128</v>
    <v>32核 128G</v>
  </rv>
  <rv s="1">
    <v>2</v>
    <v>上海 - 高IO型I3 - 64核 256G</v>
    <v>1</v>
    <v>Generic</v>
    <v>64</v>
    <v>上海 - 高IO型I3 - 64核 256G</v>
    <v>11232</v>
    <v>上海</v>
    <v>高IO型I3</v>
    <v>上海 - 高IO型I3 - 64核 256G</v>
    <v>1</v>
    <v>256</v>
    <v>64核 256G</v>
  </rv>
  <rv s="1">
    <v>2</v>
    <v>上海 - 高IO型I3 - 76核 320G</v>
    <v>1</v>
    <v>Generic</v>
    <v>76</v>
    <v>上海 - 高IO型I3 - 76核 320G</v>
    <v>14456</v>
    <v>上海</v>
    <v>高IO型I3</v>
    <v>上海 - 高IO型I3 - 76核 320G</v>
    <v>1</v>
    <v>320</v>
    <v>76核 320G</v>
  </rv>
  <rv s="1">
    <v>2</v>
    <v>上海 - 计算网络增强型CN3 - 4核 8G</v>
    <v>1</v>
    <v>Generic</v>
    <v>4</v>
    <v>上海 - 计算网络增强型CN3 - 4核 8G</v>
    <v>452</v>
    <v>上海</v>
    <v>计算网络增强型CN3</v>
    <v>上海 - 计算网络增强型CN3 - 4核 8G</v>
    <v>1</v>
    <v>8</v>
    <v>4核 8G</v>
  </rv>
  <rv s="1">
    <v>2</v>
    <v>上海 - 计算网络增强型CN3 - 4核 16G</v>
    <v>1</v>
    <v>Generic</v>
    <v>4</v>
    <v>上海 - 计算网络增强型CN3 - 4核 16G</v>
    <v>678</v>
    <v>上海</v>
    <v>计算网络增强型CN3</v>
    <v>上海 - 计算网络增强型CN3 - 4核 16G</v>
    <v>1</v>
    <v>16</v>
    <v>4核 16G</v>
  </rv>
  <rv s="1">
    <v>2</v>
    <v>上海 - 计算网络增强型CN3 - 8核 16G</v>
    <v>1</v>
    <v>Generic</v>
    <v>8</v>
    <v>上海 - 计算网络增强型CN3 - 8核 16G</v>
    <v>904</v>
    <v>上海</v>
    <v>计算网络增强型CN3</v>
    <v>上海 - 计算网络增强型CN3 - 8核 16G</v>
    <v>1</v>
    <v>16</v>
    <v>8核 16G</v>
  </rv>
  <rv s="1">
    <v>2</v>
    <v>上海 - 计算网络增强型CN3 - 8核 32G</v>
    <v>1</v>
    <v>Generic</v>
    <v>8</v>
    <v>上海 - 计算网络增强型CN3 - 8核 32G</v>
    <v>1356</v>
    <v>上海</v>
    <v>计算网络增强型CN3</v>
    <v>上海 - 计算网络增强型CN3 - 8核 32G</v>
    <v>1</v>
    <v>32</v>
    <v>8核 32G</v>
  </rv>
  <rv s="1">
    <v>2</v>
    <v>上海 - 计算网络增强型CN3 - 16核 32G</v>
    <v>1</v>
    <v>Generic</v>
    <v>16</v>
    <v>上海 - 计算网络增强型CN3 - 16核 32G</v>
    <v>1808</v>
    <v>上海</v>
    <v>计算网络增强型CN3</v>
    <v>上海 - 计算网络增强型CN3 - 16核 32G</v>
    <v>1</v>
    <v>32</v>
    <v>16核 32G</v>
  </rv>
  <rv s="1">
    <v>2</v>
    <v>上海 - 计算网络增强型CN3 - 16核 64G</v>
    <v>1</v>
    <v>Generic</v>
    <v>16</v>
    <v>上海 - 计算网络增强型CN3 - 16核 64G</v>
    <v>2712</v>
    <v>上海</v>
    <v>计算网络增强型CN3</v>
    <v>上海 - 计算网络增强型CN3 - 16核 64G</v>
    <v>1</v>
    <v>64</v>
    <v>16核 64G</v>
  </rv>
  <rv s="1">
    <v>2</v>
    <v>上海 - 计算网络增强型CN3 - 32核 64G</v>
    <v>1</v>
    <v>Generic</v>
    <v>32</v>
    <v>上海 - 计算网络增强型CN3 - 32核 64G</v>
    <v>3616</v>
    <v>上海</v>
    <v>计算网络增强型CN3</v>
    <v>上海 - 计算网络增强型CN3 - 32核 64G</v>
    <v>1</v>
    <v>64</v>
    <v>32核 64G</v>
  </rv>
  <rv s="1">
    <v>2</v>
    <v>上海 - 计算网络增强型CN3 - 32核 128G</v>
    <v>1</v>
    <v>Generic</v>
    <v>32</v>
    <v>上海 - 计算网络增强型CN3 - 32核 128G</v>
    <v>5424</v>
    <v>上海</v>
    <v>计算网络增强型CN3</v>
    <v>上海 - 计算网络增强型CN3 - 32核 128G</v>
    <v>1</v>
    <v>128</v>
    <v>32核 128G</v>
  </rv>
  <rv s="1">
    <v>2</v>
    <v>上海 - 计算型C5 - 2核 4G</v>
    <v>1</v>
    <v>Generic</v>
    <v>2</v>
    <v>上海 - 计算型C5 - 2核 4G</v>
    <v>200</v>
    <v>上海</v>
    <v>计算型C5</v>
    <v>上海 - 计算型C5 - 2核 4G</v>
    <v>1</v>
    <v>4</v>
    <v>2核 4G</v>
  </rv>
  <rv s="1">
    <v>2</v>
    <v>上海 - 计算型C5 - 4核 8G</v>
    <v>1</v>
    <v>Generic</v>
    <v>4</v>
    <v>上海 - 计算型C5 - 4核 8G</v>
    <v>400</v>
    <v>上海</v>
    <v>计算型C5</v>
    <v>上海 - 计算型C5 - 4核 8G</v>
    <v>1</v>
    <v>8</v>
    <v>4核 8G</v>
  </rv>
  <rv s="1">
    <v>2</v>
    <v>上海 - 计算型C5 - 4核 16G</v>
    <v>1</v>
    <v>Generic</v>
    <v>4</v>
    <v>上海 - 计算型C5 - 4核 16G</v>
    <v>600</v>
    <v>上海</v>
    <v>计算型C5</v>
    <v>上海 - 计算型C5 - 4核 16G</v>
    <v>1</v>
    <v>16</v>
    <v>4核 16G</v>
  </rv>
  <rv s="1">
    <v>2</v>
    <v>上海 - 计算型C5 - 8核 16G</v>
    <v>1</v>
    <v>Generic</v>
    <v>8</v>
    <v>上海 - 计算型C5 - 8核 16G</v>
    <v>800</v>
    <v>上海</v>
    <v>计算型C5</v>
    <v>上海 - 计算型C5 - 8核 16G</v>
    <v>1</v>
    <v>16</v>
    <v>8核 16G</v>
  </rv>
  <rv s="1">
    <v>2</v>
    <v>上海 - 计算型C5 - 8核 32G</v>
    <v>1</v>
    <v>Generic</v>
    <v>8</v>
    <v>上海 - 计算型C5 - 8核 32G</v>
    <v>1200</v>
    <v>上海</v>
    <v>计算型C5</v>
    <v>上海 - 计算型C5 - 8核 32G</v>
    <v>1</v>
    <v>32</v>
    <v>8核 32G</v>
  </rv>
  <rv s="1">
    <v>2</v>
    <v>上海 - 计算型C5 - 16核 32G</v>
    <v>1</v>
    <v>Generic</v>
    <v>16</v>
    <v>上海 - 计算型C5 - 16核 32G</v>
    <v>1600</v>
    <v>上海</v>
    <v>计算型C5</v>
    <v>上海 - 计算型C5 - 16核 32G</v>
    <v>1</v>
    <v>32</v>
    <v>16核 32G</v>
  </rv>
  <rv s="1">
    <v>2</v>
    <v>上海 - 计算型C5 - 16核 64G</v>
    <v>1</v>
    <v>Generic</v>
    <v>16</v>
    <v>上海 - 计算型C5 - 16核 64G</v>
    <v>2400</v>
    <v>上海</v>
    <v>计算型C5</v>
    <v>上海 - 计算型C5 - 16核 64G</v>
    <v>1</v>
    <v>64</v>
    <v>16核 64G</v>
  </rv>
  <rv s="1">
    <v>2</v>
    <v>上海 - 计算型C5 - 32核 64G</v>
    <v>1</v>
    <v>Generic</v>
    <v>32</v>
    <v>上海 - 计算型C5 - 32核 64G</v>
    <v>3200</v>
    <v>上海</v>
    <v>计算型C5</v>
    <v>上海 - 计算型C5 - 32核 64G</v>
    <v>1</v>
    <v>64</v>
    <v>32核 64G</v>
  </rv>
  <rv s="1">
    <v>2</v>
    <v>上海 - 计算型C5 - 32核 128G</v>
    <v>1</v>
    <v>Generic</v>
    <v>32</v>
    <v>上海 - 计算型C5 - 32核 128G</v>
    <v>4800</v>
    <v>上海</v>
    <v>计算型C5</v>
    <v>上海 - 计算型C5 - 32核 128G</v>
    <v>1</v>
    <v>128</v>
    <v>32核 128G</v>
  </rv>
  <rv s="1">
    <v>2</v>
    <v>上海 - 计算型C5 - 32核 256G</v>
    <v>1</v>
    <v>Generic</v>
    <v>32</v>
    <v>上海 - 计算型C5 - 32核 256G</v>
    <v>8000</v>
    <v>上海</v>
    <v>计算型C5</v>
    <v>上海 - 计算型C5 - 32核 256G</v>
    <v>1</v>
    <v>256</v>
    <v>32核 256G</v>
  </rv>
  <rv s="1">
    <v>2</v>
    <v>上海 - 计算型C5 - 48核 96G</v>
    <v>1</v>
    <v>Generic</v>
    <v>48</v>
    <v>上海 - 计算型C5 - 48核 96G</v>
    <v>4800</v>
    <v>上海</v>
    <v>计算型C5</v>
    <v>上海 - 计算型C5 - 48核 96G</v>
    <v>1</v>
    <v>96</v>
    <v>48核 96G</v>
  </rv>
  <rv s="1">
    <v>2</v>
    <v>上海 - 计算型C5 - 48核 192G</v>
    <v>1</v>
    <v>Generic</v>
    <v>48</v>
    <v>上海 - 计算型C5 - 48核 192G</v>
    <v>7200</v>
    <v>上海</v>
    <v>计算型C5</v>
    <v>上海 - 计算型C5 - 48核 192G</v>
    <v>1</v>
    <v>192</v>
    <v>48核 192G</v>
  </rv>
  <rv s="1">
    <v>2</v>
    <v>上海 - 计算型C5 - 52核 184G</v>
    <v>1</v>
    <v>Generic</v>
    <v>52</v>
    <v>上海 - 计算型C5 - 52核 184G</v>
    <v>7200</v>
    <v>上海</v>
    <v>计算型C5</v>
    <v>上海 - 计算型C5 - 52核 184G</v>
    <v>1</v>
    <v>184</v>
    <v>52核 184G</v>
  </rv>
  <rv s="1">
    <v>2</v>
    <v>上海 - 计算型C5 - 64核 128G</v>
    <v>1</v>
    <v>Generic</v>
    <v>64</v>
    <v>上海 - 计算型C5 - 64核 128G</v>
    <v>6400</v>
    <v>上海</v>
    <v>计算型C5</v>
    <v>上海 - 计算型C5 - 64核 128G</v>
    <v>1</v>
    <v>128</v>
    <v>64核 128G</v>
  </rv>
  <rv s="1">
    <v>2</v>
    <v>上海 - 计算型C5 - 64核 256G</v>
    <v>1</v>
    <v>Generic</v>
    <v>64</v>
    <v>上海 - 计算型C5 - 64核 256G</v>
    <v>9600</v>
    <v>上海</v>
    <v>计算型C5</v>
    <v>上海 - 计算型C5 - 64核 256G</v>
    <v>1</v>
    <v>256</v>
    <v>64核 256G</v>
  </rv>
  <rv s="1">
    <v>2</v>
    <v>上海 - 计算型C5 - 104核 368G</v>
    <v>1</v>
    <v>Generic</v>
    <v>104</v>
    <v>上海 - 计算型C5 - 104核 368G</v>
    <v>14400</v>
    <v>上海</v>
    <v>计算型C5</v>
    <v>上海 - 计算型C5 - 104核 368G</v>
    <v>1</v>
    <v>368</v>
    <v>104核 368G</v>
  </rv>
  <rv s="1">
    <v>2</v>
    <v>上海 - 计算型C4 - 2核 4G</v>
    <v>1</v>
    <v>Generic</v>
    <v>2</v>
    <v>上海 - 计算型C4 - 2核 4G</v>
    <v>226</v>
    <v>上海</v>
    <v>计算型C4</v>
    <v>上海 - 计算型C4 - 2核 4G</v>
    <v>1</v>
    <v>4</v>
    <v>2核 4G</v>
  </rv>
  <rv s="1">
    <v>2</v>
    <v>上海 - 计算型C4 - 4核 8G</v>
    <v>1</v>
    <v>Generic</v>
    <v>4</v>
    <v>上海 - 计算型C4 - 4核 8G</v>
    <v>452</v>
    <v>上海</v>
    <v>计算型C4</v>
    <v>上海 - 计算型C4 - 4核 8G</v>
    <v>1</v>
    <v>8</v>
    <v>4核 8G</v>
  </rv>
  <rv s="1">
    <v>2</v>
    <v>上海 - 计算型C4 - 4核 16G</v>
    <v>1</v>
    <v>Generic</v>
    <v>4</v>
    <v>上海 - 计算型C4 - 4核 16G</v>
    <v>678</v>
    <v>上海</v>
    <v>计算型C4</v>
    <v>上海 - 计算型C4 - 4核 16G</v>
    <v>1</v>
    <v>16</v>
    <v>4核 16G</v>
  </rv>
  <rv s="1">
    <v>2</v>
    <v>上海 - 计算型C4 - 8核 16G</v>
    <v>1</v>
    <v>Generic</v>
    <v>8</v>
    <v>上海 - 计算型C4 - 8核 16G</v>
    <v>904</v>
    <v>上海</v>
    <v>计算型C4</v>
    <v>上海 - 计算型C4 - 8核 16G</v>
    <v>1</v>
    <v>16</v>
    <v>8核 16G</v>
  </rv>
  <rv s="1">
    <v>2</v>
    <v>上海 - 计算型C4 - 8核 32G</v>
    <v>1</v>
    <v>Generic</v>
    <v>8</v>
    <v>上海 - 计算型C4 - 8核 32G</v>
    <v>1356</v>
    <v>上海</v>
    <v>计算型C4</v>
    <v>上海 - 计算型C4 - 8核 32G</v>
    <v>1</v>
    <v>32</v>
    <v>8核 32G</v>
  </rv>
  <rv s="1">
    <v>2</v>
    <v>上海 - 计算型C4 - 16核 64G</v>
    <v>1</v>
    <v>Generic</v>
    <v>16</v>
    <v>上海 - 计算型C4 - 16核 64G</v>
    <v>2712</v>
    <v>上海</v>
    <v>计算型C4</v>
    <v>上海 - 计算型C4 - 16核 64G</v>
    <v>1</v>
    <v>64</v>
    <v>16核 64G</v>
  </rv>
  <rv s="1">
    <v>2</v>
    <v>上海 - 计算型C4 - 32核 174G</v>
    <v>1</v>
    <v>Generic</v>
    <v>32</v>
    <v>上海 - 计算型C4 - 32核 174G</v>
    <v>6723.5</v>
    <v>上海</v>
    <v>计算型C4</v>
    <v>上海 - 计算型C4 - 32核 174G</v>
    <v>1</v>
    <v>174</v>
    <v>32核 174G</v>
  </rv>
  <rv s="1">
    <v>2</v>
    <v>上海 - 计算型C4 - 64核 348G</v>
    <v>1</v>
    <v>Generic</v>
    <v>64</v>
    <v>上海 - 计算型C4 - 64核 348G</v>
    <v>13447</v>
    <v>上海</v>
    <v>计算型C4</v>
    <v>上海 - 计算型C4 - 64核 348G</v>
    <v>1</v>
    <v>348</v>
    <v>64核 348G</v>
  </rv>
  <rv s="1">
    <v>2</v>
    <v>上海 - 计算型C3 - 4核 8G</v>
    <v>1</v>
    <v>Generic</v>
    <v>4</v>
    <v>上海 - 计算型C3 - 4核 8G</v>
    <v>560</v>
    <v>上海</v>
    <v>计算型C3</v>
    <v>上海 - 计算型C3 - 4核 8G</v>
    <v>1</v>
    <v>8</v>
    <v>4核 8G</v>
  </rv>
  <rv s="1">
    <v>2</v>
    <v>上海 - 计算型C3 - 4核 16G</v>
    <v>1</v>
    <v>Generic</v>
    <v>4</v>
    <v>上海 - 计算型C3 - 4核 16G</v>
    <v>840</v>
    <v>上海</v>
    <v>计算型C3</v>
    <v>上海 - 计算型C3 - 4核 16G</v>
    <v>1</v>
    <v>16</v>
    <v>4核 16G</v>
  </rv>
  <rv s="1">
    <v>2</v>
    <v>上海 - 计算型C3 - 8核 16G</v>
    <v>1</v>
    <v>Generic</v>
    <v>8</v>
    <v>上海 - 计算型C3 - 8核 16G</v>
    <v>1120</v>
    <v>上海</v>
    <v>计算型C3</v>
    <v>上海 - 计算型C3 - 8核 16G</v>
    <v>1</v>
    <v>16</v>
    <v>8核 16G</v>
  </rv>
  <rv s="1">
    <v>2</v>
    <v>上海 - 计算型C3 - 8核 32G</v>
    <v>1</v>
    <v>Generic</v>
    <v>8</v>
    <v>上海 - 计算型C3 - 8核 32G</v>
    <v>1680</v>
    <v>上海</v>
    <v>计算型C3</v>
    <v>上海 - 计算型C3 - 8核 32G</v>
    <v>1</v>
    <v>32</v>
    <v>8核 32G</v>
  </rv>
  <rv s="1">
    <v>2</v>
    <v>上海 - 计算型C3 - 16核 32G</v>
    <v>1</v>
    <v>Generic</v>
    <v>16</v>
    <v>上海 - 计算型C3 - 16核 32G</v>
    <v>2240</v>
    <v>上海</v>
    <v>计算型C3</v>
    <v>上海 - 计算型C3 - 16核 32G</v>
    <v>1</v>
    <v>32</v>
    <v>16核 32G</v>
  </rv>
  <rv s="1">
    <v>2</v>
    <v>上海 - 计算型C3 - 16核 64G</v>
    <v>1</v>
    <v>Generic</v>
    <v>16</v>
    <v>上海 - 计算型C3 - 16核 64G</v>
    <v>3360</v>
    <v>上海</v>
    <v>计算型C3</v>
    <v>上海 - 计算型C3 - 16核 64G</v>
    <v>1</v>
    <v>64</v>
    <v>16核 64G</v>
  </rv>
  <rv s="1">
    <v>2</v>
    <v>上海 - 计算型C3 - 32核 64G</v>
    <v>1</v>
    <v>Generic</v>
    <v>32</v>
    <v>上海 - 计算型C3 - 32核 64G</v>
    <v>4480</v>
    <v>上海</v>
    <v>计算型C3</v>
    <v>上海 - 计算型C3 - 32核 64G</v>
    <v>1</v>
    <v>64</v>
    <v>32核 64G</v>
  </rv>
  <rv s="1">
    <v>2</v>
    <v>上海 - 计算型C3 - 32核 128G</v>
    <v>1</v>
    <v>Generic</v>
    <v>32</v>
    <v>上海 - 计算型C3 - 32核 128G</v>
    <v>6720</v>
    <v>上海</v>
    <v>计算型C3</v>
    <v>上海 - 计算型C3 - 32核 128G</v>
    <v>1</v>
    <v>128</v>
    <v>32核 128G</v>
  </rv>
  <rv s="1">
    <v>2</v>
    <v>上海 - 计算型C2 - 4核 8G</v>
    <v>1</v>
    <v>Generic</v>
    <v>4</v>
    <v>上海 - 计算型C2 - 4核 8G</v>
    <v>528</v>
    <v>上海</v>
    <v>计算型C2</v>
    <v>上海 - 计算型C2 - 4核 8G</v>
    <v>1</v>
    <v>8</v>
    <v>4核 8G</v>
  </rv>
  <rv s="1">
    <v>2</v>
    <v>上海 - 计算型C2 - 4核 16G</v>
    <v>1</v>
    <v>Generic</v>
    <v>4</v>
    <v>上海 - 计算型C2 - 4核 16G</v>
    <v>792</v>
    <v>上海</v>
    <v>计算型C2</v>
    <v>上海 - 计算型C2 - 4核 16G</v>
    <v>1</v>
    <v>16</v>
    <v>4核 16G</v>
  </rv>
  <rv s="1">
    <v>2</v>
    <v>上海 - 计算型C2 - 4核 32G</v>
    <v>1</v>
    <v>Generic</v>
    <v>4</v>
    <v>上海 - 计算型C2 - 4核 32G</v>
    <v>1320</v>
    <v>上海</v>
    <v>计算型C2</v>
    <v>上海 - 计算型C2 - 4核 32G</v>
    <v>1</v>
    <v>32</v>
    <v>4核 32G</v>
  </rv>
  <rv s="1">
    <v>2</v>
    <v>上海 - 计算型C2 - 8核 16G</v>
    <v>1</v>
    <v>Generic</v>
    <v>8</v>
    <v>上海 - 计算型C2 - 8核 16G</v>
    <v>1056</v>
    <v>上海</v>
    <v>计算型C2</v>
    <v>上海 - 计算型C2 - 8核 16G</v>
    <v>1</v>
    <v>16</v>
    <v>8核 16G</v>
  </rv>
  <rv s="1">
    <v>2</v>
    <v>上海 - 计算型C2 - 8核 32G</v>
    <v>1</v>
    <v>Generic</v>
    <v>8</v>
    <v>上海 - 计算型C2 - 8核 32G</v>
    <v>1584</v>
    <v>上海</v>
    <v>计算型C2</v>
    <v>上海 - 计算型C2 - 8核 32G</v>
    <v>1</v>
    <v>32</v>
    <v>8核 32G</v>
  </rv>
  <rv s="1">
    <v>2</v>
    <v>上海 - 计算型C2 - 16核 32G</v>
    <v>1</v>
    <v>Generic</v>
    <v>16</v>
    <v>上海 - 计算型C2 - 16核 32G</v>
    <v>2112</v>
    <v>上海</v>
    <v>计算型C2</v>
    <v>上海 - 计算型C2 - 16核 32G</v>
    <v>1</v>
    <v>32</v>
    <v>16核 32G</v>
  </rv>
  <rv s="1">
    <v>2</v>
    <v>上海 - 计算型C2 - 16核 64G</v>
    <v>1</v>
    <v>Generic</v>
    <v>16</v>
    <v>上海 - 计算型C2 - 16核 64G</v>
    <v>3168</v>
    <v>上海</v>
    <v>计算型C2</v>
    <v>上海 - 计算型C2 - 16核 64G</v>
    <v>1</v>
    <v>64</v>
    <v>16核 64G</v>
  </rv>
  <rv s="1">
    <v>2</v>
    <v>上海 - 计算型C2 - 32核 96G</v>
    <v>1</v>
    <v>Generic</v>
    <v>32</v>
    <v>上海 - 计算型C2 - 32核 96G</v>
    <v>5280</v>
    <v>上海</v>
    <v>计算型C2</v>
    <v>上海 - 计算型C2 - 32核 96G</v>
    <v>1</v>
    <v>96</v>
    <v>32核 96G</v>
  </rv>
  <rv s="1">
    <v>2</v>
    <v>上海 - 标准网络优化型SN3ne - 1核 2G</v>
    <v>1</v>
    <v>Generic</v>
    <v>1</v>
    <v>上海 - 标准网络优化型SN3ne - 1核 2G</v>
    <v>88</v>
    <v>上海</v>
    <v>标准网络优化型SN3ne</v>
    <v>上海 - 标准网络优化型SN3ne - 1核 2G</v>
    <v>1</v>
    <v>2</v>
    <v>1核 2G</v>
  </rv>
  <rv s="1">
    <v>2</v>
    <v>上海 - 标准网络优化型SN3ne - 2核 4G</v>
    <v>1</v>
    <v>Generic</v>
    <v>2</v>
    <v>上海 - 标准网络优化型SN3ne - 2核 4G</v>
    <v>184</v>
    <v>上海</v>
    <v>标准网络优化型SN3ne</v>
    <v>上海 - 标准网络优化型SN3ne - 2核 4G</v>
    <v>1</v>
    <v>4</v>
    <v>2核 4G</v>
  </rv>
  <rv s="1">
    <v>2</v>
    <v>上海 - 标准网络优化型SN3ne - 4核 8G</v>
    <v>1</v>
    <v>Generic</v>
    <v>4</v>
    <v>上海 - 标准网络优化型SN3ne - 4核 8G</v>
    <v>368</v>
    <v>上海</v>
    <v>标准网络优化型SN3ne</v>
    <v>上海 - 标准网络优化型SN3ne - 4核 8G</v>
    <v>1</v>
    <v>8</v>
    <v>4核 8G</v>
  </rv>
  <rv s="1">
    <v>2</v>
    <v>上海 - 标准网络优化型SN3ne - 4核 16G</v>
    <v>1</v>
    <v>Generic</v>
    <v>4</v>
    <v>上海 - 标准网络优化型SN3ne - 4核 16G</v>
    <v>552</v>
    <v>上海</v>
    <v>标准网络优化型SN3ne</v>
    <v>上海 - 标准网络优化型SN3ne - 4核 16G</v>
    <v>1</v>
    <v>16</v>
    <v>4核 16G</v>
  </rv>
  <rv s="1">
    <v>2</v>
    <v>上海 - 标准网络优化型SN3ne - 8核 16G</v>
    <v>1</v>
    <v>Generic</v>
    <v>8</v>
    <v>上海 - 标准网络优化型SN3ne - 8核 16G</v>
    <v>736</v>
    <v>上海</v>
    <v>标准网络优化型SN3ne</v>
    <v>上海 - 标准网络优化型SN3ne - 8核 16G</v>
    <v>1</v>
    <v>16</v>
    <v>8核 16G</v>
  </rv>
  <rv s="1">
    <v>2</v>
    <v>上海 - 标准网络优化型SN3ne - 8核 32G</v>
    <v>1</v>
    <v>Generic</v>
    <v>8</v>
    <v>上海 - 标准网络优化型SN3ne - 8核 32G</v>
    <v>1104</v>
    <v>上海</v>
    <v>标准网络优化型SN3ne</v>
    <v>上海 - 标准网络优化型SN3ne - 8核 32G</v>
    <v>1</v>
    <v>32</v>
    <v>8核 32G</v>
  </rv>
  <rv s="1">
    <v>2</v>
    <v>上海 - 标准网络优化型SN3ne - 12核 24G</v>
    <v>1</v>
    <v>Generic</v>
    <v>12</v>
    <v>上海 - 标准网络优化型SN3ne - 12核 24G</v>
    <v>1104</v>
    <v>上海</v>
    <v>标准网络优化型SN3ne</v>
    <v>上海 - 标准网络优化型SN3ne - 12核 24G</v>
    <v>1</v>
    <v>24</v>
    <v>12核 24G</v>
  </rv>
  <rv s="1">
    <v>2</v>
    <v>上海 - 标准网络优化型SN3ne - 16核 32G</v>
    <v>1</v>
    <v>Generic</v>
    <v>16</v>
    <v>上海 - 标准网络优化型SN3ne - 16核 32G</v>
    <v>1472</v>
    <v>上海</v>
    <v>标准网络优化型SN3ne</v>
    <v>上海 - 标准网络优化型SN3ne - 16核 32G</v>
    <v>1</v>
    <v>32</v>
    <v>16核 32G</v>
  </rv>
  <rv s="1">
    <v>2</v>
    <v>上海 - 标准网络优化型SN3ne - 16核 64G</v>
    <v>1</v>
    <v>Generic</v>
    <v>16</v>
    <v>上海 - 标准网络优化型SN3ne - 16核 64G</v>
    <v>2208</v>
    <v>上海</v>
    <v>标准网络优化型SN3ne</v>
    <v>上海 - 标准网络优化型SN3ne - 16核 64G</v>
    <v>1</v>
    <v>64</v>
    <v>16核 64G</v>
  </rv>
  <rv s="1">
    <v>2</v>
    <v>上海 - 标准网络优化型SN3ne - 24核 48G</v>
    <v>1</v>
    <v>Generic</v>
    <v>24</v>
    <v>上海 - 标准网络优化型SN3ne - 24核 48G</v>
    <v>2208</v>
    <v>上海</v>
    <v>标准网络优化型SN3ne</v>
    <v>上海 - 标准网络优化型SN3ne - 24核 48G</v>
    <v>1</v>
    <v>48</v>
    <v>24核 48G</v>
  </rv>
  <rv s="1">
    <v>2</v>
    <v>上海 - 标准网络优化型SN3ne - 24核 96G</v>
    <v>1</v>
    <v>Generic</v>
    <v>24</v>
    <v>上海 - 标准网络优化型SN3ne - 24核 96G</v>
    <v>3312</v>
    <v>上海</v>
    <v>标准网络优化型SN3ne</v>
    <v>上海 - 标准网络优化型SN3ne - 24核 96G</v>
    <v>1</v>
    <v>96</v>
    <v>24核 96G</v>
  </rv>
  <rv s="1">
    <v>2</v>
    <v>上海 - 标准网络优化型SN3ne - 32核 64G</v>
    <v>1</v>
    <v>Generic</v>
    <v>32</v>
    <v>上海 - 标准网络优化型SN3ne - 32核 64G</v>
    <v>2944</v>
    <v>上海</v>
    <v>标准网络优化型SN3ne</v>
    <v>上海 - 标准网络优化型SN3ne - 32核 64G</v>
    <v>1</v>
    <v>64</v>
    <v>32核 64G</v>
  </rv>
  <rv s="1">
    <v>2</v>
    <v>上海 - 标准网络优化型SN3ne - 32核 128G</v>
    <v>1</v>
    <v>Generic</v>
    <v>32</v>
    <v>上海 - 标准网络优化型SN3ne - 32核 128G</v>
    <v>4416</v>
    <v>上海</v>
    <v>标准网络优化型SN3ne</v>
    <v>上海 - 标准网络优化型SN3ne - 32核 128G</v>
    <v>1</v>
    <v>128</v>
    <v>32核 128G</v>
  </rv>
  <rv s="1">
    <v>2</v>
    <v>上海 - 标准网络优化型SN3ne - 48核 96G</v>
    <v>1</v>
    <v>Generic</v>
    <v>48</v>
    <v>上海 - 标准网络优化型SN3ne - 48核 96G</v>
    <v>4416</v>
    <v>上海</v>
    <v>标准网络优化型SN3ne</v>
    <v>上海 - 标准网络优化型SN3ne - 48核 96G</v>
    <v>1</v>
    <v>96</v>
    <v>48核 96G</v>
  </rv>
  <rv s="1">
    <v>2</v>
    <v>上海 - 标准网络优化型SN3ne - 48核 192G</v>
    <v>1</v>
    <v>Generic</v>
    <v>48</v>
    <v>上海 - 标准网络优化型SN3ne - 48核 192G</v>
    <v>6624</v>
    <v>上海</v>
    <v>标准网络优化型SN3ne</v>
    <v>上海 - 标准网络优化型SN3ne - 48核 192G</v>
    <v>1</v>
    <v>192</v>
    <v>48核 192G</v>
  </rv>
  <rv s="1">
    <v>2</v>
    <v>上海 - 标准网络优化型SN3ne - 64核 128G</v>
    <v>1</v>
    <v>Generic</v>
    <v>64</v>
    <v>上海 - 标准网络优化型SN3ne - 64核 128G</v>
    <v>5888</v>
    <v>上海</v>
    <v>标准网络优化型SN3ne</v>
    <v>上海 - 标准网络优化型SN3ne - 64核 128G</v>
    <v>1</v>
    <v>128</v>
    <v>64核 128G</v>
  </rv>
  <rv s="1">
    <v>2</v>
    <v>上海 - 标准网络优化型SN3ne - 64核 256G</v>
    <v>1</v>
    <v>Generic</v>
    <v>64</v>
    <v>上海 - 标准网络优化型SN3ne - 64核 256G</v>
    <v>8832</v>
    <v>上海</v>
    <v>标准网络优化型SN3ne</v>
    <v>上海 - 标准网络优化型SN3ne - 64核 256G</v>
    <v>1</v>
    <v>256</v>
    <v>64核 256G</v>
  </rv>
  <rv s="1">
    <v>2</v>
    <v>上海 - 标准网络优化型SN3ne - 72核 288G</v>
    <v>1</v>
    <v>Generic</v>
    <v>72</v>
    <v>上海 - 标准网络优化型SN3ne - 72核 288G</v>
    <v>9936</v>
    <v>上海</v>
    <v>标准网络优化型SN3ne</v>
    <v>上海 - 标准网络优化型SN3ne - 72核 288G</v>
    <v>1</v>
    <v>288</v>
    <v>72核 288G</v>
  </rv>
  <rv s="1">
    <v>2</v>
    <v>上海 - 标准网络优化型SN3ne - 76核 320G</v>
    <v>1</v>
    <v>Generic</v>
    <v>76</v>
    <v>上海 - 标准网络优化型SN3ne - 76核 320G</v>
    <v>10856</v>
    <v>上海</v>
    <v>标准网络优化型SN3ne</v>
    <v>上海 - 标准网络优化型SN3ne - 76核 320G</v>
    <v>1</v>
    <v>320</v>
    <v>76核 320G</v>
  </rv>
  <rv s="1">
    <v>2</v>
    <v>上海 - 标准存储增强型S5se - 8核 16G</v>
    <v>1</v>
    <v>Generic</v>
    <v>8</v>
    <v>上海 - 标准存储增强型S5se - 8核 16G</v>
    <v>809.6</v>
    <v>上海</v>
    <v>标准存储增强型S5se</v>
    <v>上海 - 标准存储增强型S5se - 8核 16G</v>
    <v>1</v>
    <v>16</v>
    <v>8核 16G</v>
  </rv>
  <rv s="1">
    <v>2</v>
    <v>上海 - 标准存储增强型S5se - 8核 32G</v>
    <v>1</v>
    <v>Generic</v>
    <v>8</v>
    <v>上海 - 标准存储增强型S5se - 8核 32G</v>
    <v>1214.4000000000001</v>
    <v>上海</v>
    <v>标准存储增强型S5se</v>
    <v>上海 - 标准存储增强型S5se - 8核 32G</v>
    <v>1</v>
    <v>32</v>
    <v>8核 32G</v>
  </rv>
  <rv s="1">
    <v>2</v>
    <v>上海 - 标准存储增强型S5se - 16核 32G</v>
    <v>1</v>
    <v>Generic</v>
    <v>16</v>
    <v>上海 - 标准存储增强型S5se - 16核 32G</v>
    <v>1619.2</v>
    <v>上海</v>
    <v>标准存储增强型S5se</v>
    <v>上海 - 标准存储增强型S5se - 16核 32G</v>
    <v>1</v>
    <v>32</v>
    <v>16核 32G</v>
  </rv>
  <rv s="1">
    <v>2</v>
    <v>上海 - 标准存储增强型S5se - 16核 64G</v>
    <v>1</v>
    <v>Generic</v>
    <v>16</v>
    <v>上海 - 标准存储增强型S5se - 16核 64G</v>
    <v>2428.8000000000002</v>
    <v>上海</v>
    <v>标准存储增强型S5se</v>
    <v>上海 - 标准存储增强型S5se - 16核 64G</v>
    <v>1</v>
    <v>64</v>
    <v>16核 64G</v>
  </rv>
  <rv s="1">
    <v>2</v>
    <v>上海 - 标准存储增强型S5se - 32核 64G</v>
    <v>1</v>
    <v>Generic</v>
    <v>32</v>
    <v>上海 - 标准存储增强型S5se - 32核 64G</v>
    <v>3238.4</v>
    <v>上海</v>
    <v>标准存储增强型S5se</v>
    <v>上海 - 标准存储增强型S5se - 32核 64G</v>
    <v>1</v>
    <v>64</v>
    <v>32核 64G</v>
  </rv>
  <rv s="1">
    <v>2</v>
    <v>上海 - 标准存储增强型S5se - 32核 128G</v>
    <v>1</v>
    <v>Generic</v>
    <v>32</v>
    <v>上海 - 标准存储增强型S5se - 32核 128G</v>
    <v>4857.6000000000004</v>
    <v>上海</v>
    <v>标准存储增强型S5se</v>
    <v>上海 - 标准存储增强型S5se - 32核 128G</v>
    <v>1</v>
    <v>128</v>
    <v>32核 128G</v>
  </rv>
  <rv s="1">
    <v>2</v>
    <v>上海 - 标准存储增强型S5se - 68核 316G</v>
    <v>1</v>
    <v>Generic</v>
    <v>68</v>
    <v>上海 - 标准存储增强型S5se - 68核 316G</v>
    <v>11435.6</v>
    <v>上海</v>
    <v>标准存储增强型S5se</v>
    <v>上海 - 标准存储增强型S5se - 68核 316G</v>
    <v>1</v>
    <v>316</v>
    <v>68核 316G</v>
  </rv>
  <rv s="1">
    <v>2</v>
    <v>上海 - 标准型黑石物理服务器BMS4 - 80核 384G</v>
    <v>1</v>
    <v>Generic</v>
    <v>80</v>
    <v>上海 - 标准型黑石物理服务器BMS4 - 80核 384G</v>
    <v>14096</v>
    <v>上海</v>
    <v>标准型黑石物理服务器BMS4</v>
    <v>上海 - 标准型黑石物理服务器BMS4 - 80核 384G</v>
    <v>1</v>
    <v>384</v>
    <v>80核 384G</v>
  </rv>
  <rv s="1">
    <v>2</v>
    <v>上海 - 标准型SA3 - 1核 1G</v>
    <v>1</v>
    <v>Generic</v>
    <v>1</v>
    <v>上海 - 标准型SA3 - 1核 1G</v>
    <v>29</v>
    <v>上海</v>
    <v>标准型SA3</v>
    <v>上海 - 标准型SA3 - 1核 1G</v>
    <v>1</v>
    <v>1</v>
    <v>1核 1G</v>
  </rv>
  <rv s="1">
    <v>2</v>
    <v>上海 - 标准型SA3 - 1核 2G</v>
    <v>1</v>
    <v>Generic</v>
    <v>1</v>
    <v>上海 - 标准型SA3 - 1核 2G</v>
    <v>32</v>
    <v>上海</v>
    <v>标准型SA3</v>
    <v>上海 - 标准型SA3 - 1核 2G</v>
    <v>1</v>
    <v>2</v>
    <v>1核 2G</v>
  </rv>
  <rv s="1">
    <v>2</v>
    <v>上海 - 标准型SA3 - 1核 4G</v>
    <v>1</v>
    <v>Generic</v>
    <v>1</v>
    <v>上海 - 标准型SA3 - 1核 4G</v>
    <v>105.6</v>
    <v>上海</v>
    <v>标准型SA3</v>
    <v>上海 - 标准型SA3 - 1核 4G</v>
    <v>1</v>
    <v>4</v>
    <v>1核 4G</v>
  </rv>
  <rv s="1">
    <v>2</v>
    <v>上海 - 标准型SA3 - 2核 4G</v>
    <v>1</v>
    <v>Generic</v>
    <v>2</v>
    <v>上海 - 标准型SA3 - 2核 4G</v>
    <v>120</v>
    <v>上海</v>
    <v>标准型SA3</v>
    <v>上海 - 标准型SA3 - 2核 4G</v>
    <v>1</v>
    <v>4</v>
    <v>2核 4G</v>
  </rv>
  <rv s="1">
    <v>2</v>
    <v>上海 - 标准型SA3 - 2核 8G</v>
    <v>1</v>
    <v>Generic</v>
    <v>2</v>
    <v>上海 - 标准型SA3 - 2核 8G</v>
    <v>211.2</v>
    <v>上海</v>
    <v>标准型SA3</v>
    <v>上海 - 标准型SA3 - 2核 8G</v>
    <v>1</v>
    <v>8</v>
    <v>2核 8G</v>
  </rv>
  <rv s="1">
    <v>2</v>
    <v>上海 - 标准型SA3 - 4核 8G</v>
    <v>1</v>
    <v>Generic</v>
    <v>4</v>
    <v>上海 - 标准型SA3 - 4核 8G</v>
    <v>281.60000000000002</v>
    <v>上海</v>
    <v>标准型SA3</v>
    <v>上海 - 标准型SA3 - 4核 8G</v>
    <v>1</v>
    <v>8</v>
    <v>4核 8G</v>
  </rv>
  <rv s="1">
    <v>2</v>
    <v>上海 - 标准型SA3 - 4核 16G</v>
    <v>1</v>
    <v>Generic</v>
    <v>4</v>
    <v>上海 - 标准型SA3 - 4核 16G</v>
    <v>422.4</v>
    <v>上海</v>
    <v>标准型SA3</v>
    <v>上海 - 标准型SA3 - 4核 16G</v>
    <v>1</v>
    <v>16</v>
    <v>4核 16G</v>
  </rv>
  <rv s="1">
    <v>2</v>
    <v>上海 - 标准型SA3 - 8核 16G</v>
    <v>1</v>
    <v>Generic</v>
    <v>8</v>
    <v>上海 - 标准型SA3 - 8核 16G</v>
    <v>563.20000000000005</v>
    <v>上海</v>
    <v>标准型SA3</v>
    <v>上海 - 标准型SA3 - 8核 16G</v>
    <v>1</v>
    <v>16</v>
    <v>8核 16G</v>
  </rv>
  <rv s="1">
    <v>2</v>
    <v>上海 - 标准型SA3 - 8核 32G</v>
    <v>1</v>
    <v>Generic</v>
    <v>8</v>
    <v>上海 - 标准型SA3 - 8核 32G</v>
    <v>844.8</v>
    <v>上海</v>
    <v>标准型SA3</v>
    <v>上海 - 标准型SA3 - 8核 32G</v>
    <v>1</v>
    <v>32</v>
    <v>8核 32G</v>
  </rv>
  <rv s="1">
    <v>2</v>
    <v>上海 - 标准型SA3 - 16核 32G</v>
    <v>1</v>
    <v>Generic</v>
    <v>16</v>
    <v>上海 - 标准型SA3 - 16核 32G</v>
    <v>1126.4000000000001</v>
    <v>上海</v>
    <v>标准型SA3</v>
    <v>上海 - 标准型SA3 - 16核 32G</v>
    <v>1</v>
    <v>32</v>
    <v>16核 32G</v>
  </rv>
  <rv s="1">
    <v>2</v>
    <v>上海 - 标准型SA3 - 16核 64G</v>
    <v>1</v>
    <v>Generic</v>
    <v>16</v>
    <v>上海 - 标准型SA3 - 16核 64G</v>
    <v>1689.6</v>
    <v>上海</v>
    <v>标准型SA3</v>
    <v>上海 - 标准型SA3 - 16核 64G</v>
    <v>1</v>
    <v>64</v>
    <v>16核 64G</v>
  </rv>
  <rv s="1">
    <v>2</v>
    <v>上海 - 标准型SA3 - 32核 64G</v>
    <v>1</v>
    <v>Generic</v>
    <v>32</v>
    <v>上海 - 标准型SA3 - 32核 64G</v>
    <v>2252.8000000000002</v>
    <v>上海</v>
    <v>标准型SA3</v>
    <v>上海 - 标准型SA3 - 32核 64G</v>
    <v>1</v>
    <v>64</v>
    <v>32核 64G</v>
  </rv>
  <rv s="1">
    <v>2</v>
    <v>上海 - 标准型SA3 - 32核 128G</v>
    <v>1</v>
    <v>Generic</v>
    <v>32</v>
    <v>上海 - 标准型SA3 - 32核 128G</v>
    <v>3379.2</v>
    <v>上海</v>
    <v>标准型SA3</v>
    <v>上海 - 标准型SA3 - 32核 128G</v>
    <v>1</v>
    <v>128</v>
    <v>32核 128G</v>
  </rv>
  <rv s="1">
    <v>2</v>
    <v>上海 - 标准型SA3 - 48核 96G</v>
    <v>1</v>
    <v>Generic</v>
    <v>48</v>
    <v>上海 - 标准型SA3 - 48核 96G</v>
    <v>3379.2</v>
    <v>上海</v>
    <v>标准型SA3</v>
    <v>上海 - 标准型SA3 - 48核 96G</v>
    <v>1</v>
    <v>96</v>
    <v>48核 96G</v>
  </rv>
  <rv s="1">
    <v>2</v>
    <v>上海 - 标准型SA3 - 48核 192G</v>
    <v>1</v>
    <v>Generic</v>
    <v>48</v>
    <v>上海 - 标准型SA3 - 48核 192G</v>
    <v>5068.8</v>
    <v>上海</v>
    <v>标准型SA3</v>
    <v>上海 - 标准型SA3 - 48核 192G</v>
    <v>1</v>
    <v>192</v>
    <v>48核 192G</v>
  </rv>
  <rv s="1">
    <v>2</v>
    <v>上海 - 标准型SA3 - 64核 128G</v>
    <v>1</v>
    <v>Generic</v>
    <v>64</v>
    <v>上海 - 标准型SA3 - 64核 128G</v>
    <v>4505.6000000000004</v>
    <v>上海</v>
    <v>标准型SA3</v>
    <v>上海 - 标准型SA3 - 64核 128G</v>
    <v>1</v>
    <v>128</v>
    <v>64核 128G</v>
  </rv>
  <rv s="1">
    <v>2</v>
    <v>上海 - 标准型SA3 - 64核 256G</v>
    <v>1</v>
    <v>Generic</v>
    <v>64</v>
    <v>上海 - 标准型SA3 - 64核 256G</v>
    <v>6758.4</v>
    <v>上海</v>
    <v>标准型SA3</v>
    <v>上海 - 标准型SA3 - 64核 256G</v>
    <v>1</v>
    <v>256</v>
    <v>64核 256G</v>
  </rv>
  <rv s="1">
    <v>2</v>
    <v>上海 - 标准型SA3 - 80核 160G</v>
    <v>1</v>
    <v>Generic</v>
    <v>80</v>
    <v>上海 - 标准型SA3 - 80核 160G</v>
    <v>5632</v>
    <v>上海</v>
    <v>标准型SA3</v>
    <v>上海 - 标准型SA3 - 80核 160G</v>
    <v>1</v>
    <v>160</v>
    <v>80核 160G</v>
  </rv>
  <rv s="1">
    <v>2</v>
    <v>上海 - 标准型SA3 - 80核 320G</v>
    <v>1</v>
    <v>Generic</v>
    <v>80</v>
    <v>上海 - 标准型SA3 - 80核 320G</v>
    <v>8448</v>
    <v>上海</v>
    <v>标准型SA3</v>
    <v>上海 - 标准型SA3 - 80核 320G</v>
    <v>1</v>
    <v>320</v>
    <v>80核 320G</v>
  </rv>
  <rv s="1">
    <v>2</v>
    <v>上海 - 标准型SA3 - 96核 192G</v>
    <v>1</v>
    <v>Generic</v>
    <v>96</v>
    <v>上海 - 标准型SA3 - 96核 192G</v>
    <v>6758.4</v>
    <v>上海</v>
    <v>标准型SA3</v>
    <v>上海 - 标准型SA3 - 96核 192G</v>
    <v>1</v>
    <v>192</v>
    <v>96核 192G</v>
  </rv>
  <rv s="1">
    <v>2</v>
    <v>上海 - 标准型SA3 - 96核 384G</v>
    <v>1</v>
    <v>Generic</v>
    <v>96</v>
    <v>上海 - 标准型SA3 - 96核 384G</v>
    <v>10137.6</v>
    <v>上海</v>
    <v>标准型SA3</v>
    <v>上海 - 标准型SA3 - 96核 384G</v>
    <v>1</v>
    <v>384</v>
    <v>96核 384G</v>
  </rv>
  <rv s="1">
    <v>2</v>
    <v>上海 - 标准型SA3 - 116核 216G</v>
    <v>1</v>
    <v>Generic</v>
    <v>116</v>
    <v>上海 - 标准型SA3 - 116核 216G</v>
    <v>7884.8</v>
    <v>上海</v>
    <v>标准型SA3</v>
    <v>上海 - 标准型SA3 - 116核 216G</v>
    <v>1</v>
    <v>216</v>
    <v>116核 216G</v>
  </rv>
  <rv s="1">
    <v>2</v>
    <v>上海 - 标准型SA3 - 116核 470G</v>
    <v>1</v>
    <v>Generic</v>
    <v>116</v>
    <v>上海 - 标准型SA3 - 116核 470G</v>
    <v>12355.2</v>
    <v>上海</v>
    <v>标准型SA3</v>
    <v>上海 - 标准型SA3 - 116核 470G</v>
    <v>1</v>
    <v>470</v>
    <v>116核 470G</v>
  </rv>
  <rv s="1">
    <v>2</v>
    <v>上海 - 标准型SA3 - 128核 215G</v>
    <v>1</v>
    <v>Generic</v>
    <v>128</v>
    <v>上海 - 标准型SA3 - 128核 215G</v>
    <v>8289.6</v>
    <v>上海</v>
    <v>标准型SA3</v>
    <v>上海 - 标准型SA3 - 128核 215G</v>
    <v>1</v>
    <v>215</v>
    <v>128核 215G</v>
  </rv>
  <rv s="1">
    <v>2</v>
    <v>上海 - 标准型SA3 - 128核 256G</v>
    <v>1</v>
    <v>Generic</v>
    <v>128</v>
    <v>上海 - 标准型SA3 - 128核 256G</v>
    <v>9011.2000000000007</v>
    <v>上海</v>
    <v>标准型SA3</v>
    <v>上海 - 标准型SA3 - 128核 256G</v>
    <v>1</v>
    <v>256</v>
    <v>128核 256G</v>
  </rv>
  <rv s="1">
    <v>2</v>
    <v>上海 - 标准型SA3 - 160核 320G</v>
    <v>1</v>
    <v>Generic</v>
    <v>160</v>
    <v>上海 - 标准型SA3 - 160核 320G</v>
    <v>11264</v>
    <v>上海</v>
    <v>标准型SA3</v>
    <v>上海 - 标准型SA3 - 160核 320G</v>
    <v>1</v>
    <v>320</v>
    <v>160核 320G</v>
  </rv>
  <rv s="1">
    <v>2</v>
    <v>上海 - 标准型SA3 - 160核 640G</v>
    <v>1</v>
    <v>Generic</v>
    <v>160</v>
    <v>上海 - 标准型SA3 - 160核 640G</v>
    <v>16896</v>
    <v>上海</v>
    <v>标准型SA3</v>
    <v>上海 - 标准型SA3 - 160核 640G</v>
    <v>1</v>
    <v>640</v>
    <v>160核 640G</v>
  </rv>
  <rv s="1">
    <v>2</v>
    <v>上海 - 标准型SA3 - 232核 432G</v>
    <v>1</v>
    <v>Generic</v>
    <v>232</v>
    <v>上海 - 标准型SA3 - 232核 432G</v>
    <v>15769.6</v>
    <v>上海</v>
    <v>标准型SA3</v>
    <v>上海 - 标准型SA3 - 232核 432G</v>
    <v>1</v>
    <v>432</v>
    <v>232核 432G</v>
  </rv>
  <rv s="1">
    <v>2</v>
    <v>上海 - 标准型SA3 - 232核 940G</v>
    <v>1</v>
    <v>Generic</v>
    <v>232</v>
    <v>上海 - 标准型SA3 - 232核 940G</v>
    <v>24710.400000000001</v>
    <v>上海</v>
    <v>标准型SA3</v>
    <v>上海 - 标准型SA3 - 232核 940G</v>
    <v>1</v>
    <v>940</v>
    <v>232核 940G</v>
  </rv>
  <rv s="1">
    <v>2</v>
    <v>上海 - 标准型SA2 - 1核 1G</v>
    <v>1</v>
    <v>Generic</v>
    <v>1</v>
    <v>上海 - 标准型SA2 - 1核 1G</v>
    <v>29</v>
    <v>上海</v>
    <v>标准型SA2</v>
    <v>上海 - 标准型SA2 - 1核 1G</v>
    <v>1</v>
    <v>1</v>
    <v>1核 1G</v>
  </rv>
  <rv s="1">
    <v>2</v>
    <v>上海 - 标准型SA2 - 1核 2G</v>
    <v>1</v>
    <v>Generic</v>
    <v>1</v>
    <v>上海 - 标准型SA2 - 1核 2G</v>
    <v>32</v>
    <v>上海</v>
    <v>标准型SA2</v>
    <v>上海 - 标准型SA2 - 1核 2G</v>
    <v>1</v>
    <v>2</v>
    <v>1核 2G</v>
  </rv>
  <rv s="1">
    <v>2</v>
    <v>上海 - 标准型SA2 - 1核 4G</v>
    <v>1</v>
    <v>Generic</v>
    <v>1</v>
    <v>上海 - 标准型SA2 - 1核 4G</v>
    <v>96</v>
    <v>上海</v>
    <v>标准型SA2</v>
    <v>上海 - 标准型SA2 - 1核 4G</v>
    <v>1</v>
    <v>4</v>
    <v>1核 4G</v>
  </rv>
  <rv s="1">
    <v>2</v>
    <v>上海 - 标准型SA2 - 2核 4G</v>
    <v>1</v>
    <v>Generic</v>
    <v>2</v>
    <v>上海 - 标准型SA2 - 2核 4G</v>
    <v>136</v>
    <v>上海</v>
    <v>标准型SA2</v>
    <v>上海 - 标准型SA2 - 2核 4G</v>
    <v>1</v>
    <v>4</v>
    <v>2核 4G</v>
  </rv>
  <rv s="1">
    <v>2</v>
    <v>上海 - 标准型SA2 - 2核 8G</v>
    <v>1</v>
    <v>Generic</v>
    <v>2</v>
    <v>上海 - 标准型SA2 - 2核 8G</v>
    <v>192</v>
    <v>上海</v>
    <v>标准型SA2</v>
    <v>上海 - 标准型SA2 - 2核 8G</v>
    <v>1</v>
    <v>8</v>
    <v>2核 8G</v>
  </rv>
  <rv s="1">
    <v>2</v>
    <v>上海 - 标准型SA2 - 4核 8G</v>
    <v>1</v>
    <v>Generic</v>
    <v>4</v>
    <v>上海 - 标准型SA2 - 4核 8G</v>
    <v>256</v>
    <v>上海</v>
    <v>标准型SA2</v>
    <v>上海 - 标准型SA2 - 4核 8G</v>
    <v>1</v>
    <v>8</v>
    <v>4核 8G</v>
  </rv>
  <rv s="1">
    <v>2</v>
    <v>上海 - 标准型SA2 - 4核 16G</v>
    <v>1</v>
    <v>Generic</v>
    <v>4</v>
    <v>上海 - 标准型SA2 - 4核 16G</v>
    <v>384</v>
    <v>上海</v>
    <v>标准型SA2</v>
    <v>上海 - 标准型SA2 - 4核 16G</v>
    <v>1</v>
    <v>16</v>
    <v>4核 16G</v>
  </rv>
  <rv s="1">
    <v>2</v>
    <v>上海 - 标准型SA2 - 8核 16G</v>
    <v>1</v>
    <v>Generic</v>
    <v>8</v>
    <v>上海 - 标准型SA2 - 8核 16G</v>
    <v>512</v>
    <v>上海</v>
    <v>标准型SA2</v>
    <v>上海 - 标准型SA2 - 8核 16G</v>
    <v>1</v>
    <v>16</v>
    <v>8核 16G</v>
  </rv>
  <rv s="1">
    <v>2</v>
    <v>上海 - 标准型SA2 - 8核 32G</v>
    <v>1</v>
    <v>Generic</v>
    <v>8</v>
    <v>上海 - 标准型SA2 - 8核 32G</v>
    <v>768</v>
    <v>上海</v>
    <v>标准型SA2</v>
    <v>上海 - 标准型SA2 - 8核 32G</v>
    <v>1</v>
    <v>32</v>
    <v>8核 32G</v>
  </rv>
  <rv s="1">
    <v>2</v>
    <v>上海 - 标准型SA2 - 16核 32G</v>
    <v>1</v>
    <v>Generic</v>
    <v>16</v>
    <v>上海 - 标准型SA2 - 16核 32G</v>
    <v>1024</v>
    <v>上海</v>
    <v>标准型SA2</v>
    <v>上海 - 标准型SA2 - 16核 32G</v>
    <v>1</v>
    <v>32</v>
    <v>16核 32G</v>
  </rv>
  <rv s="1">
    <v>2</v>
    <v>上海 - 标准型SA2 - 16核 64G</v>
    <v>1</v>
    <v>Generic</v>
    <v>16</v>
    <v>上海 - 标准型SA2 - 16核 64G</v>
    <v>1536</v>
    <v>上海</v>
    <v>标准型SA2</v>
    <v>上海 - 标准型SA2 - 16核 64G</v>
    <v>1</v>
    <v>64</v>
    <v>16核 64G</v>
  </rv>
  <rv s="1">
    <v>2</v>
    <v>上海 - 标准型SA2 - 32核 64G</v>
    <v>1</v>
    <v>Generic</v>
    <v>32</v>
    <v>上海 - 标准型SA2 - 32核 64G</v>
    <v>2048</v>
    <v>上海</v>
    <v>标准型SA2</v>
    <v>上海 - 标准型SA2 - 32核 64G</v>
    <v>1</v>
    <v>64</v>
    <v>32核 64G</v>
  </rv>
  <rv s="1">
    <v>2</v>
    <v>上海 - 标准型SA2 - 32核 128G</v>
    <v>1</v>
    <v>Generic</v>
    <v>32</v>
    <v>上海 - 标准型SA2 - 32核 128G</v>
    <v>3072</v>
    <v>上海</v>
    <v>标准型SA2</v>
    <v>上海 - 标准型SA2 - 32核 128G</v>
    <v>1</v>
    <v>128</v>
    <v>32核 128G</v>
  </rv>
  <rv s="1">
    <v>2</v>
    <v>上海 - 标准型SA2 - 48核 96G</v>
    <v>1</v>
    <v>Generic</v>
    <v>48</v>
    <v>上海 - 标准型SA2 - 48核 96G</v>
    <v>3072</v>
    <v>上海</v>
    <v>标准型SA2</v>
    <v>上海 - 标准型SA2 - 48核 96G</v>
    <v>1</v>
    <v>96</v>
    <v>48核 96G</v>
  </rv>
  <rv s="1">
    <v>2</v>
    <v>上海 - 标准型SA2 - 48核 192G</v>
    <v>1</v>
    <v>Generic</v>
    <v>48</v>
    <v>上海 - 标准型SA2 - 48核 192G</v>
    <v>4608</v>
    <v>上海</v>
    <v>标准型SA2</v>
    <v>上海 - 标准型SA2 - 48核 192G</v>
    <v>1</v>
    <v>192</v>
    <v>48核 192G</v>
  </rv>
  <rv s="1">
    <v>2</v>
    <v>上海 - 标准型SA2 - 64核 128G</v>
    <v>1</v>
    <v>Generic</v>
    <v>64</v>
    <v>上海 - 标准型SA2 - 64核 128G</v>
    <v>4096</v>
    <v>上海</v>
    <v>标准型SA2</v>
    <v>上海 - 标准型SA2 - 64核 128G</v>
    <v>1</v>
    <v>128</v>
    <v>64核 128G</v>
  </rv>
  <rv s="1">
    <v>2</v>
    <v>上海 - 标准型SA2 - 64核 256G</v>
    <v>1</v>
    <v>Generic</v>
    <v>64</v>
    <v>上海 - 标准型SA2 - 64核 256G</v>
    <v>6144</v>
    <v>上海</v>
    <v>标准型SA2</v>
    <v>上海 - 标准型SA2 - 64核 256G</v>
    <v>1</v>
    <v>256</v>
    <v>64核 256G</v>
  </rv>
  <rv s="1">
    <v>2</v>
    <v>上海 - 标准型SA2 - 80核 160G</v>
    <v>1</v>
    <v>Generic</v>
    <v>80</v>
    <v>上海 - 标准型SA2 - 80核 160G</v>
    <v>5120</v>
    <v>上海</v>
    <v>标准型SA2</v>
    <v>上海 - 标准型SA2 - 80核 160G</v>
    <v>1</v>
    <v>160</v>
    <v>80核 160G</v>
  </rv>
  <rv s="1">
    <v>2</v>
    <v>上海 - 标准型SA2 - 90核 224G</v>
    <v>1</v>
    <v>Generic</v>
    <v>90</v>
    <v>上海 - 标准型SA2 - 90核 224G</v>
    <v>6464</v>
    <v>上海</v>
    <v>标准型SA2</v>
    <v>上海 - 标准型SA2 - 90核 224G</v>
    <v>1</v>
    <v>224</v>
    <v>90核 224G</v>
  </rv>
  <rv s="1">
    <v>2</v>
    <v>上海 - 标准型SA2 - 90核 480G</v>
    <v>1</v>
    <v>Generic</v>
    <v>90</v>
    <v>上海 - 标准型SA2 - 90核 480G</v>
    <v>10560</v>
    <v>上海</v>
    <v>标准型SA2</v>
    <v>上海 - 标准型SA2 - 90核 480G</v>
    <v>1</v>
    <v>480</v>
    <v>90核 480G</v>
  </rv>
  <rv s="1">
    <v>2</v>
    <v>上海 - 标准型SA2 - 128核 256G</v>
    <v>1</v>
    <v>Generic</v>
    <v>128</v>
    <v>上海 - 标准型SA2 - 128核 256G</v>
    <v>8192</v>
    <v>上海</v>
    <v>标准型SA2</v>
    <v>上海 - 标准型SA2 - 128核 256G</v>
    <v>1</v>
    <v>256</v>
    <v>128核 256G</v>
  </rv>
  <rv s="1">
    <v>2</v>
    <v>上海 - 标准型SA2 - 160核 320G</v>
    <v>1</v>
    <v>Generic</v>
    <v>160</v>
    <v>上海 - 标准型SA2 - 160核 320G</v>
    <v>10240</v>
    <v>上海</v>
    <v>标准型SA2</v>
    <v>上海 - 标准型SA2 - 160核 320G</v>
    <v>1</v>
    <v>320</v>
    <v>160核 320G</v>
  </rv>
  <rv s="1">
    <v>2</v>
    <v>上海 - 标准型SA2 - 180核 464G</v>
    <v>1</v>
    <v>Generic</v>
    <v>180</v>
    <v>上海 - 标准型SA2 - 180核 464G</v>
    <v>13184</v>
    <v>上海</v>
    <v>标准型SA2</v>
    <v>上海 - 标准型SA2 - 180核 464G</v>
    <v>1</v>
    <v>464</v>
    <v>180核 464G</v>
  </rv>
  <rv s="1">
    <v>2</v>
    <v>上海 - 标准型SA2 - 180核 960G</v>
    <v>1</v>
    <v>Generic</v>
    <v>180</v>
    <v>上海 - 标准型SA2 - 180核 960G</v>
    <v>21120</v>
    <v>上海</v>
    <v>标准型SA2</v>
    <v>上海 - 标准型SA2 - 180核 960G</v>
    <v>1</v>
    <v>960</v>
    <v>180核 960G</v>
  </rv>
  <rv s="1">
    <v>2</v>
    <v>上海 - 标准型SA1 - 1核 1G</v>
    <v>1</v>
    <v>Generic</v>
    <v>1</v>
    <v>上海 - 标准型SA1 - 1核 1G</v>
    <v>32</v>
    <v>上海</v>
    <v>标准型SA1</v>
    <v>上海 - 标准型SA1 - 1核 1G</v>
    <v>1</v>
    <v>1</v>
    <v>1核 1G</v>
  </rv>
  <rv s="1">
    <v>2</v>
    <v>上海 - 标准型SA1 - 1核 2G</v>
    <v>1</v>
    <v>Generic</v>
    <v>1</v>
    <v>上海 - 标准型SA1 - 1核 2G</v>
    <v>64</v>
    <v>上海</v>
    <v>标准型SA1</v>
    <v>上海 - 标准型SA1 - 1核 2G</v>
    <v>1</v>
    <v>2</v>
    <v>1核 2G</v>
  </rv>
  <rv s="1">
    <v>2</v>
    <v>上海 - 标准型SA1 - 1核 4G</v>
    <v>1</v>
    <v>Generic</v>
    <v>1</v>
    <v>上海 - 标准型SA1 - 1核 4G</v>
    <v>96</v>
    <v>上海</v>
    <v>标准型SA1</v>
    <v>上海 - 标准型SA1 - 1核 4G</v>
    <v>1</v>
    <v>4</v>
    <v>1核 4G</v>
  </rv>
  <rv s="1">
    <v>2</v>
    <v>上海 - 标准型SA1 - 2核 4G</v>
    <v>1</v>
    <v>Generic</v>
    <v>2</v>
    <v>上海 - 标准型SA1 - 2核 4G</v>
    <v>128</v>
    <v>上海</v>
    <v>标准型SA1</v>
    <v>上海 - 标准型SA1 - 2核 4G</v>
    <v>1</v>
    <v>4</v>
    <v>2核 4G</v>
  </rv>
  <rv s="1">
    <v>2</v>
    <v>上海 - 标准型SA1 - 2核 8G</v>
    <v>1</v>
    <v>Generic</v>
    <v>2</v>
    <v>上海 - 标准型SA1 - 2核 8G</v>
    <v>192</v>
    <v>上海</v>
    <v>标准型SA1</v>
    <v>上海 - 标准型SA1 - 2核 8G</v>
    <v>1</v>
    <v>8</v>
    <v>2核 8G</v>
  </rv>
  <rv s="1">
    <v>2</v>
    <v>上海 - 标准型SA1 - 4核 8G</v>
    <v>1</v>
    <v>Generic</v>
    <v>4</v>
    <v>上海 - 标准型SA1 - 4核 8G</v>
    <v>256</v>
    <v>上海</v>
    <v>标准型SA1</v>
    <v>上海 - 标准型SA1 - 4核 8G</v>
    <v>1</v>
    <v>8</v>
    <v>4核 8G</v>
  </rv>
  <rv s="1">
    <v>2</v>
    <v>上海 - 标准型SA1 - 4核 16G</v>
    <v>1</v>
    <v>Generic</v>
    <v>4</v>
    <v>上海 - 标准型SA1 - 4核 16G</v>
    <v>384</v>
    <v>上海</v>
    <v>标准型SA1</v>
    <v>上海 - 标准型SA1 - 4核 16G</v>
    <v>1</v>
    <v>16</v>
    <v>4核 16G</v>
  </rv>
  <rv s="1">
    <v>2</v>
    <v>上海 - 标准型SA1 - 8核 16G</v>
    <v>1</v>
    <v>Generic</v>
    <v>8</v>
    <v>上海 - 标准型SA1 - 8核 16G</v>
    <v>512</v>
    <v>上海</v>
    <v>标准型SA1</v>
    <v>上海 - 标准型SA1 - 8核 16G</v>
    <v>1</v>
    <v>16</v>
    <v>8核 16G</v>
  </rv>
  <rv s="1">
    <v>2</v>
    <v>上海 - 标准型SA1 - 8核 32G</v>
    <v>1</v>
    <v>Generic</v>
    <v>8</v>
    <v>上海 - 标准型SA1 - 8核 32G</v>
    <v>768</v>
    <v>上海</v>
    <v>标准型SA1</v>
    <v>上海 - 标准型SA1 - 8核 32G</v>
    <v>1</v>
    <v>32</v>
    <v>8核 32G</v>
  </rv>
  <rv s="1">
    <v>2</v>
    <v>上海 - 标准型SA1 - 16核 32G</v>
    <v>1</v>
    <v>Generic</v>
    <v>16</v>
    <v>上海 - 标准型SA1 - 16核 32G</v>
    <v>1024</v>
    <v>上海</v>
    <v>标准型SA1</v>
    <v>上海 - 标准型SA1 - 16核 32G</v>
    <v>1</v>
    <v>32</v>
    <v>16核 32G</v>
  </rv>
  <rv s="1">
    <v>2</v>
    <v>上海 - 标准型SA1 - 16核 64G</v>
    <v>1</v>
    <v>Generic</v>
    <v>16</v>
    <v>上海 - 标准型SA1 - 16核 64G</v>
    <v>1536</v>
    <v>上海</v>
    <v>标准型SA1</v>
    <v>上海 - 标准型SA1 - 16核 64G</v>
    <v>1</v>
    <v>64</v>
    <v>16核 64G</v>
  </rv>
  <rv s="1">
    <v>2</v>
    <v>上海 - 标准型SA1 - 32核 64G</v>
    <v>1</v>
    <v>Generic</v>
    <v>32</v>
    <v>上海 - 标准型SA1 - 32核 64G</v>
    <v>2048</v>
    <v>上海</v>
    <v>标准型SA1</v>
    <v>上海 - 标准型SA1 - 32核 64G</v>
    <v>1</v>
    <v>64</v>
    <v>32核 64G</v>
  </rv>
  <rv s="1">
    <v>2</v>
    <v>上海 - 标准型SA1 - 32核 128G</v>
    <v>1</v>
    <v>Generic</v>
    <v>32</v>
    <v>上海 - 标准型SA1 - 32核 128G</v>
    <v>3072</v>
    <v>上海</v>
    <v>标准型SA1</v>
    <v>上海 - 标准型SA1 - 32核 128G</v>
    <v>1</v>
    <v>128</v>
    <v>32核 128G</v>
  </rv>
  <rv s="1">
    <v>2</v>
    <v>上海 - 标准型SA1 - 64核 128G</v>
    <v>1</v>
    <v>Generic</v>
    <v>64</v>
    <v>上海 - 标准型SA1 - 64核 128G</v>
    <v>4096</v>
    <v>上海</v>
    <v>标准型SA1</v>
    <v>上海 - 标准型SA1 - 64核 128G</v>
    <v>1</v>
    <v>128</v>
    <v>64核 128G</v>
  </rv>
  <rv s="1">
    <v>2</v>
    <v>上海 - 标准型SA1 - 64核 256G</v>
    <v>1</v>
    <v>Generic</v>
    <v>64</v>
    <v>上海 - 标准型SA1 - 64核 256G</v>
    <v>6144</v>
    <v>上海</v>
    <v>标准型SA1</v>
    <v>上海 - 标准型SA1 - 64核 256G</v>
    <v>1</v>
    <v>256</v>
    <v>64核 256G</v>
  </rv>
  <rv s="1">
    <v>2</v>
    <v>上海 - 标准型SA1 - 128核 448G</v>
    <v>1</v>
    <v>Generic</v>
    <v>128</v>
    <v>上海 - 标准型SA1 - 128核 448G</v>
    <v>11264</v>
    <v>上海</v>
    <v>标准型SA1</v>
    <v>上海 - 标准型SA1 - 128核 448G</v>
    <v>1</v>
    <v>448</v>
    <v>128核 448G</v>
  </rv>
  <rv s="1">
    <v>2</v>
    <v>上海 - 标准型S6 - 1核 1G</v>
    <v>1</v>
    <v>Generic</v>
    <v>1</v>
    <v>上海 - 标准型S6 - 1核 1G</v>
    <v>33</v>
    <v>上海</v>
    <v>标准型S6</v>
    <v>上海 - 标准型S6 - 1核 1G</v>
    <v>1</v>
    <v>1</v>
    <v>1核 1G</v>
  </rv>
  <rv s="1">
    <v>2</v>
    <v>上海 - 标准型S6 - 1核 2G</v>
    <v>1</v>
    <v>Generic</v>
    <v>1</v>
    <v>上海 - 标准型S6 - 1核 2G</v>
    <v>39</v>
    <v>上海</v>
    <v>标准型S6</v>
    <v>上海 - 标准型S6 - 1核 2G</v>
    <v>1</v>
    <v>2</v>
    <v>1核 2G</v>
  </rv>
  <rv s="1">
    <v>2</v>
    <v>上海 - 标准型S6 - 1核 4G</v>
    <v>1</v>
    <v>Generic</v>
    <v>1</v>
    <v>上海 - 标准型S6 - 1核 4G</v>
    <v>151.80000000000001</v>
    <v>上海</v>
    <v>标准型S6</v>
    <v>上海 - 标准型S6 - 1核 4G</v>
    <v>1</v>
    <v>4</v>
    <v>1核 4G</v>
  </rv>
  <rv s="1">
    <v>2</v>
    <v>上海 - 标准型S6 - 2核 4G</v>
    <v>1</v>
    <v>Generic</v>
    <v>2</v>
    <v>上海 - 标准型S6 - 2核 4G</v>
    <v>147</v>
    <v>上海</v>
    <v>标准型S6</v>
    <v>上海 - 标准型S6 - 2核 4G</v>
    <v>1</v>
    <v>4</v>
    <v>2核 4G</v>
  </rv>
  <rv s="1">
    <v>2</v>
    <v>上海 - 标准型S6 - 2核 8G</v>
    <v>1</v>
    <v>Generic</v>
    <v>2</v>
    <v>上海 - 标准型S6 - 2核 8G</v>
    <v>303.60000000000002</v>
    <v>上海</v>
    <v>标准型S6</v>
    <v>上海 - 标准型S6 - 2核 8G</v>
    <v>1</v>
    <v>8</v>
    <v>2核 8G</v>
  </rv>
  <rv s="1">
    <v>2</v>
    <v>上海 - 标准型S6 - 4核 8G</v>
    <v>1</v>
    <v>Generic</v>
    <v>4</v>
    <v>上海 - 标准型S6 - 4核 8G</v>
    <v>404.8</v>
    <v>上海</v>
    <v>标准型S6</v>
    <v>上海 - 标准型S6 - 4核 8G</v>
    <v>1</v>
    <v>8</v>
    <v>4核 8G</v>
  </rv>
  <rv s="1">
    <v>2</v>
    <v>上海 - 标准型S6 - 4核 16G</v>
    <v>1</v>
    <v>Generic</v>
    <v>4</v>
    <v>上海 - 标准型S6 - 4核 16G</v>
    <v>607.20000000000005</v>
    <v>上海</v>
    <v>标准型S6</v>
    <v>上海 - 标准型S6 - 4核 16G</v>
    <v>1</v>
    <v>16</v>
    <v>4核 16G</v>
  </rv>
  <rv s="1">
    <v>2</v>
    <v>上海 - 标准型S6 - 8核 16G</v>
    <v>1</v>
    <v>Generic</v>
    <v>8</v>
    <v>上海 - 标准型S6 - 8核 16G</v>
    <v>809.6</v>
    <v>上海</v>
    <v>标准型S6</v>
    <v>上海 - 标准型S6 - 8核 16G</v>
    <v>1</v>
    <v>16</v>
    <v>8核 16G</v>
  </rv>
  <rv s="1">
    <v>2</v>
    <v>上海 - 标准型S6 - 8核 32G</v>
    <v>1</v>
    <v>Generic</v>
    <v>8</v>
    <v>上海 - 标准型S6 - 8核 32G</v>
    <v>1214.4000000000001</v>
    <v>上海</v>
    <v>标准型S6</v>
    <v>上海 - 标准型S6 - 8核 32G</v>
    <v>1</v>
    <v>32</v>
    <v>8核 32G</v>
  </rv>
  <rv s="1">
    <v>2</v>
    <v>上海 - 标准型S6 - 16核 32G</v>
    <v>1</v>
    <v>Generic</v>
    <v>16</v>
    <v>上海 - 标准型S6 - 16核 32G</v>
    <v>1619.2</v>
    <v>上海</v>
    <v>标准型S6</v>
    <v>上海 - 标准型S6 - 16核 32G</v>
    <v>1</v>
    <v>32</v>
    <v>16核 32G</v>
  </rv>
  <rv s="1">
    <v>2</v>
    <v>上海 - 标准型S6 - 16核 64G</v>
    <v>1</v>
    <v>Generic</v>
    <v>16</v>
    <v>上海 - 标准型S6 - 16核 64G</v>
    <v>2428.8000000000002</v>
    <v>上海</v>
    <v>标准型S6</v>
    <v>上海 - 标准型S6 - 16核 64G</v>
    <v>1</v>
    <v>64</v>
    <v>16核 64G</v>
  </rv>
  <rv s="1">
    <v>2</v>
    <v>上海 - 标准型S6 - 32核 64G</v>
    <v>1</v>
    <v>Generic</v>
    <v>32</v>
    <v>上海 - 标准型S6 - 32核 64G</v>
    <v>3238.4</v>
    <v>上海</v>
    <v>标准型S6</v>
    <v>上海 - 标准型S6 - 32核 64G</v>
    <v>1</v>
    <v>64</v>
    <v>32核 64G</v>
  </rv>
  <rv s="1">
    <v>2</v>
    <v>上海 - 标准型S6 - 32核 128G</v>
    <v>1</v>
    <v>Generic</v>
    <v>32</v>
    <v>上海 - 标准型S6 - 32核 128G</v>
    <v>4857.6000000000004</v>
    <v>上海</v>
    <v>标准型S6</v>
    <v>上海 - 标准型S6 - 32核 128G</v>
    <v>1</v>
    <v>128</v>
    <v>32核 128G</v>
  </rv>
  <rv s="1">
    <v>2</v>
    <v>上海 - 标准型S6 - 48核 96G</v>
    <v>1</v>
    <v>Generic</v>
    <v>48</v>
    <v>上海 - 标准型S6 - 48核 96G</v>
    <v>4857.6000000000004</v>
    <v>上海</v>
    <v>标准型S6</v>
    <v>上海 - 标准型S6 - 48核 96G</v>
    <v>1</v>
    <v>96</v>
    <v>48核 96G</v>
  </rv>
  <rv s="1">
    <v>2</v>
    <v>上海 - 标准型S6 - 48核 192G</v>
    <v>1</v>
    <v>Generic</v>
    <v>48</v>
    <v>上海 - 标准型S6 - 48核 192G</v>
    <v>7286.4</v>
    <v>上海</v>
    <v>标准型S6</v>
    <v>上海 - 标准型S6 - 48核 192G</v>
    <v>1</v>
    <v>192</v>
    <v>48核 192G</v>
  </rv>
  <rv s="1">
    <v>2</v>
    <v>上海 - 标准型S6 - 62核 216G</v>
    <v>1</v>
    <v>Generic</v>
    <v>62</v>
    <v>上海 - 标准型S6 - 62核 216G</v>
    <v>8602</v>
    <v>上海</v>
    <v>标准型S6</v>
    <v>上海 - 标准型S6 - 62核 216G</v>
    <v>1</v>
    <v>216</v>
    <v>62核 216G</v>
  </rv>
  <rv s="1">
    <v>2</v>
    <v>上海 - 标准型S6 - 64核 256G</v>
    <v>1</v>
    <v>Generic</v>
    <v>64</v>
    <v>上海 - 标准型S6 - 64核 256G</v>
    <v>9715.2000000000007</v>
    <v>上海</v>
    <v>标准型S6</v>
    <v>上海 - 标准型S6 - 64核 256G</v>
    <v>1</v>
    <v>256</v>
    <v>64核 256G</v>
  </rv>
  <rv s="1">
    <v>2</v>
    <v>上海 - 标准型S6 - 124核 432G</v>
    <v>1</v>
    <v>Generic</v>
    <v>124</v>
    <v>上海 - 标准型S6 - 124核 432G</v>
    <v>17204</v>
    <v>上海</v>
    <v>标准型S6</v>
    <v>上海 - 标准型S6 - 124核 432G</v>
    <v>1</v>
    <v>432</v>
    <v>124核 432G</v>
  </rv>
  <rv s="1">
    <v>2</v>
    <v>上海 - 标准型S5 - 1核 2G</v>
    <v>1</v>
    <v>Generic</v>
    <v>1</v>
    <v>上海 - 标准型S5 - 1核 2G</v>
    <v>45</v>
    <v>上海</v>
    <v>标准型S5</v>
    <v>上海 - 标准型S5 - 1核 2G</v>
    <v>1</v>
    <v>2</v>
    <v>1核 2G</v>
  </rv>
  <rv s="1">
    <v>2</v>
    <v>上海 - 标准型S5 - 1核 4G</v>
    <v>1</v>
    <v>Generic</v>
    <v>1</v>
    <v>上海 - 标准型S5 - 1核 4G</v>
    <v>138</v>
    <v>上海</v>
    <v>标准型S5</v>
    <v>上海 - 标准型S5 - 1核 4G</v>
    <v>1</v>
    <v>4</v>
    <v>1核 4G</v>
  </rv>
  <rv s="1">
    <v>2</v>
    <v>上海 - 标准型S5 - 2核 4G</v>
    <v>1</v>
    <v>Generic</v>
    <v>2</v>
    <v>上海 - 标准型S5 - 2核 4G</v>
    <v>170</v>
    <v>上海</v>
    <v>标准型S5</v>
    <v>上海 - 标准型S5 - 2核 4G</v>
    <v>1</v>
    <v>4</v>
    <v>2核 4G</v>
  </rv>
  <rv s="1">
    <v>2</v>
    <v>上海 - 标准型S5 - 2核 8G</v>
    <v>1</v>
    <v>Generic</v>
    <v>2</v>
    <v>上海 - 标准型S5 - 2核 8G</v>
    <v>276</v>
    <v>上海</v>
    <v>标准型S5</v>
    <v>上海 - 标准型S5 - 2核 8G</v>
    <v>1</v>
    <v>8</v>
    <v>2核 8G</v>
  </rv>
  <rv s="1">
    <v>2</v>
    <v>上海 - 标准型S5 - 4核 8G</v>
    <v>1</v>
    <v>Generic</v>
    <v>4</v>
    <v>上海 - 标准型S5 - 4核 8G</v>
    <v>368</v>
    <v>上海</v>
    <v>标准型S5</v>
    <v>上海 - 标准型S5 - 4核 8G</v>
    <v>1</v>
    <v>8</v>
    <v>4核 8G</v>
  </rv>
  <rv s="1">
    <v>2</v>
    <v>上海 - 标准型S5 - 4核 16G</v>
    <v>1</v>
    <v>Generic</v>
    <v>4</v>
    <v>上海 - 标准型S5 - 4核 16G</v>
    <v>552</v>
    <v>上海</v>
    <v>标准型S5</v>
    <v>上海 - 标准型S5 - 4核 16G</v>
    <v>1</v>
    <v>16</v>
    <v>4核 16G</v>
  </rv>
  <rv s="1">
    <v>2</v>
    <v>上海 - 标准型S5 - 8核 16G</v>
    <v>1</v>
    <v>Generic</v>
    <v>8</v>
    <v>上海 - 标准型S5 - 8核 16G</v>
    <v>736</v>
    <v>上海</v>
    <v>标准型S5</v>
    <v>上海 - 标准型S5 - 8核 16G</v>
    <v>1</v>
    <v>16</v>
    <v>8核 16G</v>
  </rv>
  <rv s="1">
    <v>2</v>
    <v>上海 - 标准型S5 - 8核 32G</v>
    <v>1</v>
    <v>Generic</v>
    <v>8</v>
    <v>上海 - 标准型S5 - 8核 32G</v>
    <v>1104</v>
    <v>上海</v>
    <v>标准型S5</v>
    <v>上海 - 标准型S5 - 8核 32G</v>
    <v>1</v>
    <v>32</v>
    <v>8核 32G</v>
  </rv>
  <rv s="1">
    <v>2</v>
    <v>上海 - 标准型S5 - 16核 32G</v>
    <v>1</v>
    <v>Generic</v>
    <v>16</v>
    <v>上海 - 标准型S5 - 16核 32G</v>
    <v>1472</v>
    <v>上海</v>
    <v>标准型S5</v>
    <v>上海 - 标准型S5 - 16核 32G</v>
    <v>1</v>
    <v>32</v>
    <v>16核 32G</v>
  </rv>
  <rv s="1">
    <v>2</v>
    <v>上海 - 标准型S5 - 16核 64G</v>
    <v>1</v>
    <v>Generic</v>
    <v>16</v>
    <v>上海 - 标准型S5 - 16核 64G</v>
    <v>2208</v>
    <v>上海</v>
    <v>标准型S5</v>
    <v>上海 - 标准型S5 - 16核 64G</v>
    <v>1</v>
    <v>64</v>
    <v>16核 64G</v>
  </rv>
  <rv s="1">
    <v>2</v>
    <v>上海 - 标准型S5 - 24核 48G</v>
    <v>1</v>
    <v>Generic</v>
    <v>24</v>
    <v>上海 - 标准型S5 - 24核 48G</v>
    <v>2208</v>
    <v>上海</v>
    <v>标准型S5</v>
    <v>上海 - 标准型S5 - 24核 48G</v>
    <v>1</v>
    <v>48</v>
    <v>24核 48G</v>
  </rv>
  <rv s="1">
    <v>2</v>
    <v>上海 - 标准型S5 - 24核 96G</v>
    <v>1</v>
    <v>Generic</v>
    <v>24</v>
    <v>上海 - 标准型S5 - 24核 96G</v>
    <v>3312</v>
    <v>上海</v>
    <v>标准型S5</v>
    <v>上海 - 标准型S5 - 24核 96G</v>
    <v>1</v>
    <v>96</v>
    <v>24核 96G</v>
  </rv>
  <rv s="1">
    <v>2</v>
    <v>上海 - 标准型S5 - 32核 64G</v>
    <v>1</v>
    <v>Generic</v>
    <v>32</v>
    <v>上海 - 标准型S5 - 32核 64G</v>
    <v>2944</v>
    <v>上海</v>
    <v>标准型S5</v>
    <v>上海 - 标准型S5 - 32核 64G</v>
    <v>1</v>
    <v>64</v>
    <v>32核 64G</v>
  </rv>
  <rv s="1">
    <v>2</v>
    <v>上海 - 标准型S5 - 32核 128G</v>
    <v>1</v>
    <v>Generic</v>
    <v>32</v>
    <v>上海 - 标准型S5 - 32核 128G</v>
    <v>4416</v>
    <v>上海</v>
    <v>标准型S5</v>
    <v>上海 - 标准型S5 - 32核 128G</v>
    <v>1</v>
    <v>128</v>
    <v>32核 128G</v>
  </rv>
  <rv s="1">
    <v>2</v>
    <v>上海 - 标准型S5 - 48核 96G</v>
    <v>1</v>
    <v>Generic</v>
    <v>48</v>
    <v>上海 - 标准型S5 - 48核 96G</v>
    <v>4416</v>
    <v>上海</v>
    <v>标准型S5</v>
    <v>上海 - 标准型S5 - 48核 96G</v>
    <v>1</v>
    <v>96</v>
    <v>48核 96G</v>
  </rv>
  <rv s="1">
    <v>2</v>
    <v>上海 - 标准型S5 - 48核 192G</v>
    <v>1</v>
    <v>Generic</v>
    <v>48</v>
    <v>上海 - 标准型S5 - 48核 192G</v>
    <v>6624</v>
    <v>上海</v>
    <v>标准型S5</v>
    <v>上海 - 标准型S5 - 48核 192G</v>
    <v>1</v>
    <v>192</v>
    <v>48核 192G</v>
  </rv>
  <rv s="1">
    <v>2</v>
    <v>上海 - 标准型S5 - 64核 256G</v>
    <v>1</v>
    <v>Generic</v>
    <v>64</v>
    <v>上海 - 标准型S5 - 64核 256G</v>
    <v>8832</v>
    <v>上海</v>
    <v>标准型S5</v>
    <v>上海 - 标准型S5 - 64核 256G</v>
    <v>1</v>
    <v>256</v>
    <v>64核 256G</v>
  </rv>
  <rv s="1">
    <v>2</v>
    <v>上海 - 标准型S4 - 1核 1G</v>
    <v>1</v>
    <v>Generic</v>
    <v>1</v>
    <v>上海 - 标准型S4 - 1核 1G</v>
    <v>60</v>
    <v>上海</v>
    <v>标准型S4</v>
    <v>上海 - 标准型S4 - 1核 1G</v>
    <v>1</v>
    <v>1</v>
    <v>1核 1G</v>
  </rv>
  <rv s="1">
    <v>2</v>
    <v>上海 - 标准型S4 - 1核 2G</v>
    <v>1</v>
    <v>Generic</v>
    <v>1</v>
    <v>上海 - 标准型S4 - 1核 2G</v>
    <v>88</v>
    <v>上海</v>
    <v>标准型S4</v>
    <v>上海 - 标准型S4 - 1核 2G</v>
    <v>1</v>
    <v>2</v>
    <v>1核 2G</v>
  </rv>
  <rv s="1">
    <v>2</v>
    <v>上海 - 标准型S4 - 1核 4G</v>
    <v>1</v>
    <v>Generic</v>
    <v>1</v>
    <v>上海 - 标准型S4 - 1核 4G</v>
    <v>138</v>
    <v>上海</v>
    <v>标准型S4</v>
    <v>上海 - 标准型S4 - 1核 4G</v>
    <v>1</v>
    <v>4</v>
    <v>1核 4G</v>
  </rv>
  <rv s="1">
    <v>2</v>
    <v>上海 - 标准型S4 - 2核 4G</v>
    <v>1</v>
    <v>Generic</v>
    <v>2</v>
    <v>上海 - 标准型S4 - 2核 4G</v>
    <v>184</v>
    <v>上海</v>
    <v>标准型S4</v>
    <v>上海 - 标准型S4 - 2核 4G</v>
    <v>1</v>
    <v>4</v>
    <v>2核 4G</v>
  </rv>
  <rv s="1">
    <v>2</v>
    <v>上海 - 标准型S4 - 2核 8G</v>
    <v>1</v>
    <v>Generic</v>
    <v>2</v>
    <v>上海 - 标准型S4 - 2核 8G</v>
    <v>276</v>
    <v>上海</v>
    <v>标准型S4</v>
    <v>上海 - 标准型S4 - 2核 8G</v>
    <v>1</v>
    <v>8</v>
    <v>2核 8G</v>
  </rv>
  <rv s="1">
    <v>2</v>
    <v>上海 - 标准型S4 - 4核 8G</v>
    <v>1</v>
    <v>Generic</v>
    <v>4</v>
    <v>上海 - 标准型S4 - 4核 8G</v>
    <v>368</v>
    <v>上海</v>
    <v>标准型S4</v>
    <v>上海 - 标准型S4 - 4核 8G</v>
    <v>1</v>
    <v>8</v>
    <v>4核 8G</v>
  </rv>
  <rv s="1">
    <v>2</v>
    <v>上海 - 标准型S4 - 4核 16G</v>
    <v>1</v>
    <v>Generic</v>
    <v>4</v>
    <v>上海 - 标准型S4 - 4核 16G</v>
    <v>552</v>
    <v>上海</v>
    <v>标准型S4</v>
    <v>上海 - 标准型S4 - 4核 16G</v>
    <v>1</v>
    <v>16</v>
    <v>4核 16G</v>
  </rv>
  <rv s="1">
    <v>2</v>
    <v>上海 - 标准型S4 - 8核 16G</v>
    <v>1</v>
    <v>Generic</v>
    <v>8</v>
    <v>上海 - 标准型S4 - 8核 16G</v>
    <v>736</v>
    <v>上海</v>
    <v>标准型S4</v>
    <v>上海 - 标准型S4 - 8核 16G</v>
    <v>1</v>
    <v>16</v>
    <v>8核 16G</v>
  </rv>
  <rv s="1">
    <v>2</v>
    <v>上海 - 标准型S4 - 8核 32G</v>
    <v>1</v>
    <v>Generic</v>
    <v>8</v>
    <v>上海 - 标准型S4 - 8核 32G</v>
    <v>1104</v>
    <v>上海</v>
    <v>标准型S4</v>
    <v>上海 - 标准型S4 - 8核 32G</v>
    <v>1</v>
    <v>32</v>
    <v>8核 32G</v>
  </rv>
  <rv s="1">
    <v>2</v>
    <v>上海 - 标准型S4 - 16核 32G</v>
    <v>1</v>
    <v>Generic</v>
    <v>16</v>
    <v>上海 - 标准型S4 - 16核 32G</v>
    <v>1472</v>
    <v>上海</v>
    <v>标准型S4</v>
    <v>上海 - 标准型S4 - 16核 32G</v>
    <v>1</v>
    <v>32</v>
    <v>16核 32G</v>
  </rv>
  <rv s="1">
    <v>2</v>
    <v>上海 - 标准型S4 - 16核 64G</v>
    <v>1</v>
    <v>Generic</v>
    <v>16</v>
    <v>上海 - 标准型S4 - 16核 64G</v>
    <v>2208</v>
    <v>上海</v>
    <v>标准型S4</v>
    <v>上海 - 标准型S4 - 16核 64G</v>
    <v>1</v>
    <v>64</v>
    <v>16核 64G</v>
  </rv>
  <rv s="1">
    <v>2</v>
    <v>上海 - 标准型S4 - 24核 48G</v>
    <v>1</v>
    <v>Generic</v>
    <v>24</v>
    <v>上海 - 标准型S4 - 24核 48G</v>
    <v>2208</v>
    <v>上海</v>
    <v>标准型S4</v>
    <v>上海 - 标准型S4 - 24核 48G</v>
    <v>1</v>
    <v>48</v>
    <v>24核 48G</v>
  </rv>
  <rv s="1">
    <v>2</v>
    <v>上海 - 标准型S4 - 24核 96G</v>
    <v>1</v>
    <v>Generic</v>
    <v>24</v>
    <v>上海 - 标准型S4 - 24核 96G</v>
    <v>3312</v>
    <v>上海</v>
    <v>标准型S4</v>
    <v>上海 - 标准型S4 - 24核 96G</v>
    <v>1</v>
    <v>96</v>
    <v>24核 96G</v>
  </rv>
  <rv s="1">
    <v>2</v>
    <v>上海 - 标准型S4 - 24核 128G</v>
    <v>1</v>
    <v>Generic</v>
    <v>24</v>
    <v>上海 - 标准型S4 - 24核 128G</v>
    <v>4048</v>
    <v>上海</v>
    <v>标准型S4</v>
    <v>上海 - 标准型S4 - 24核 128G</v>
    <v>1</v>
    <v>128</v>
    <v>24核 128G</v>
  </rv>
  <rv s="1">
    <v>2</v>
    <v>上海 - 标准型S4 - 32核 64G</v>
    <v>1</v>
    <v>Generic</v>
    <v>32</v>
    <v>上海 - 标准型S4 - 32核 64G</v>
    <v>2944</v>
    <v>上海</v>
    <v>标准型S4</v>
    <v>上海 - 标准型S4 - 32核 64G</v>
    <v>1</v>
    <v>64</v>
    <v>32核 64G</v>
  </rv>
  <rv s="1">
    <v>2</v>
    <v>上海 - 标准型S4 - 32核 128G</v>
    <v>1</v>
    <v>Generic</v>
    <v>32</v>
    <v>上海 - 标准型S4 - 32核 128G</v>
    <v>4416</v>
    <v>上海</v>
    <v>标准型S4</v>
    <v>上海 - 标准型S4 - 32核 128G</v>
    <v>1</v>
    <v>128</v>
    <v>32核 128G</v>
  </rv>
  <rv s="1">
    <v>2</v>
    <v>上海 - 标准型S4 - 48核 96G</v>
    <v>1</v>
    <v>Generic</v>
    <v>48</v>
    <v>上海 - 标准型S4 - 48核 96G</v>
    <v>4416</v>
    <v>上海</v>
    <v>标准型S4</v>
    <v>上海 - 标准型S4 - 48核 96G</v>
    <v>1</v>
    <v>96</v>
    <v>48核 96G</v>
  </rv>
  <rv s="1">
    <v>2</v>
    <v>上海 - 标准型S4 - 48核 192G</v>
    <v>1</v>
    <v>Generic</v>
    <v>48</v>
    <v>上海 - 标准型S4 - 48核 192G</v>
    <v>6624</v>
    <v>上海</v>
    <v>标准型S4</v>
    <v>上海 - 标准型S4 - 48核 192G</v>
    <v>1</v>
    <v>192</v>
    <v>48核 192G</v>
  </rv>
  <rv s="1">
    <v>2</v>
    <v>上海 - 标准型S4 - 64核 256G</v>
    <v>1</v>
    <v>Generic</v>
    <v>64</v>
    <v>上海 - 标准型S4 - 64核 256G</v>
    <v>8832</v>
    <v>上海</v>
    <v>标准型S4</v>
    <v>上海 - 标准型S4 - 64核 256G</v>
    <v>1</v>
    <v>256</v>
    <v>64核 256G</v>
  </rv>
  <rv s="1">
    <v>2</v>
    <v>上海 - 标准型S4 - 72核 288G</v>
    <v>1</v>
    <v>Generic</v>
    <v>72</v>
    <v>上海 - 标准型S4 - 72核 288G</v>
    <v>9936</v>
    <v>上海</v>
    <v>标准型S4</v>
    <v>上海 - 标准型S4 - 72核 288G</v>
    <v>1</v>
    <v>288</v>
    <v>72核 288G</v>
  </rv>
  <rv s="1">
    <v>2</v>
    <v>上海 - 标准型S4 - 76核 320G</v>
    <v>1</v>
    <v>Generic</v>
    <v>76</v>
    <v>上海 - 标准型S4 - 76核 320G</v>
    <v>10856</v>
    <v>上海</v>
    <v>标准型S4</v>
    <v>上海 - 标准型S4 - 76核 320G</v>
    <v>1</v>
    <v>320</v>
    <v>76核 320G</v>
  </rv>
  <rv s="1">
    <v>2</v>
    <v>上海 - 标准型S3 - 1核 1G</v>
    <v>1</v>
    <v>Generic</v>
    <v>1</v>
    <v>上海 - 标准型S3 - 1核 1G</v>
    <v>57</v>
    <v>上海</v>
    <v>标准型S3</v>
    <v>上海 - 标准型S3 - 1核 1G</v>
    <v>1</v>
    <v>1</v>
    <v>1核 1G</v>
  </rv>
  <rv s="1">
    <v>2</v>
    <v>上海 - 标准型S3 - 1核 2G</v>
    <v>1</v>
    <v>Generic</v>
    <v>1</v>
    <v>上海 - 标准型S3 - 1核 2G</v>
    <v>83.6</v>
    <v>上海</v>
    <v>标准型S3</v>
    <v>上海 - 标准型S3 - 1核 2G</v>
    <v>1</v>
    <v>2</v>
    <v>1核 2G</v>
  </rv>
  <rv s="1">
    <v>2</v>
    <v>上海 - 标准型S3 - 1核 4G</v>
    <v>1</v>
    <v>Generic</v>
    <v>1</v>
    <v>上海 - 标准型S3 - 1核 4G</v>
    <v>136.5</v>
    <v>上海</v>
    <v>标准型S3</v>
    <v>上海 - 标准型S3 - 1核 4G</v>
    <v>1</v>
    <v>4</v>
    <v>1核 4G</v>
  </rv>
  <rv s="1">
    <v>2</v>
    <v>上海 - 标准型S3 - 2核 4G</v>
    <v>1</v>
    <v>Generic</v>
    <v>2</v>
    <v>上海 - 标准型S3 - 2核 4G</v>
    <v>180</v>
    <v>上海</v>
    <v>标准型S3</v>
    <v>上海 - 标准型S3 - 2核 4G</v>
    <v>1</v>
    <v>4</v>
    <v>2核 4G</v>
  </rv>
  <rv s="1">
    <v>2</v>
    <v>上海 - 标准型S3 - 2核 8G</v>
    <v>1</v>
    <v>Generic</v>
    <v>2</v>
    <v>上海 - 标准型S3 - 2核 8G</v>
    <v>273</v>
    <v>上海</v>
    <v>标准型S3</v>
    <v>上海 - 标准型S3 - 2核 8G</v>
    <v>1</v>
    <v>8</v>
    <v>2核 8G</v>
  </rv>
  <rv s="1">
    <v>2</v>
    <v>上海 - 标准型S3 - 4核 8G</v>
    <v>1</v>
    <v>Generic</v>
    <v>4</v>
    <v>上海 - 标准型S3 - 4核 8G</v>
    <v>364</v>
    <v>上海</v>
    <v>标准型S3</v>
    <v>上海 - 标准型S3 - 4核 8G</v>
    <v>1</v>
    <v>8</v>
    <v>4核 8G</v>
  </rv>
  <rv s="1">
    <v>2</v>
    <v>上海 - 标准型S3 - 4核 16G</v>
    <v>1</v>
    <v>Generic</v>
    <v>4</v>
    <v>上海 - 标准型S3 - 4核 16G</v>
    <v>546</v>
    <v>上海</v>
    <v>标准型S3</v>
    <v>上海 - 标准型S3 - 4核 16G</v>
    <v>1</v>
    <v>16</v>
    <v>4核 16G</v>
  </rv>
  <rv s="1">
    <v>2</v>
    <v>上海 - 标准型S3 - 8核 16G</v>
    <v>1</v>
    <v>Generic</v>
    <v>8</v>
    <v>上海 - 标准型S3 - 8核 16G</v>
    <v>728</v>
    <v>上海</v>
    <v>标准型S3</v>
    <v>上海 - 标准型S3 - 8核 16G</v>
    <v>1</v>
    <v>16</v>
    <v>8核 16G</v>
  </rv>
  <rv s="1">
    <v>2</v>
    <v>上海 - 标准型S3 - 8核 32G</v>
    <v>1</v>
    <v>Generic</v>
    <v>8</v>
    <v>上海 - 标准型S3 - 8核 32G</v>
    <v>1092</v>
    <v>上海</v>
    <v>标准型S3</v>
    <v>上海 - 标准型S3 - 8核 32G</v>
    <v>1</v>
    <v>32</v>
    <v>8核 32G</v>
  </rv>
  <rv s="1">
    <v>2</v>
    <v>上海 - 标准型S3 - 12核 24G</v>
    <v>1</v>
    <v>Generic</v>
    <v>12</v>
    <v>上海 - 标准型S3 - 12核 24G</v>
    <v>1092</v>
    <v>上海</v>
    <v>标准型S3</v>
    <v>上海 - 标准型S3 - 12核 24G</v>
    <v>1</v>
    <v>24</v>
    <v>12核 24G</v>
  </rv>
  <rv s="1">
    <v>2</v>
    <v>上海 - 标准型S3 - 12核 48G</v>
    <v>1</v>
    <v>Generic</v>
    <v>12</v>
    <v>上海 - 标准型S3 - 12核 48G</v>
    <v>1638</v>
    <v>上海</v>
    <v>标准型S3</v>
    <v>上海 - 标准型S3 - 12核 48G</v>
    <v>1</v>
    <v>48</v>
    <v>12核 48G</v>
  </rv>
  <rv s="1">
    <v>2</v>
    <v>上海 - 标准型S3 - 16核 32G</v>
    <v>1</v>
    <v>Generic</v>
    <v>16</v>
    <v>上海 - 标准型S3 - 16核 32G</v>
    <v>1456</v>
    <v>上海</v>
    <v>标准型S3</v>
    <v>上海 - 标准型S3 - 16核 32G</v>
    <v>1</v>
    <v>32</v>
    <v>16核 32G</v>
  </rv>
  <rv s="1">
    <v>2</v>
    <v>上海 - 标准型S3 - 16核 64G</v>
    <v>1</v>
    <v>Generic</v>
    <v>16</v>
    <v>上海 - 标准型S3 - 16核 64G</v>
    <v>2184</v>
    <v>上海</v>
    <v>标准型S3</v>
    <v>上海 - 标准型S3 - 16核 64G</v>
    <v>1</v>
    <v>64</v>
    <v>16核 64G</v>
  </rv>
  <rv s="1">
    <v>2</v>
    <v>上海 - 标准型S3 - 24核 48G</v>
    <v>1</v>
    <v>Generic</v>
    <v>24</v>
    <v>上海 - 标准型S3 - 24核 48G</v>
    <v>2184</v>
    <v>上海</v>
    <v>标准型S3</v>
    <v>上海 - 标准型S3 - 24核 48G</v>
    <v>1</v>
    <v>48</v>
    <v>24核 48G</v>
  </rv>
  <rv s="1">
    <v>2</v>
    <v>上海 - 标准型S3 - 24核 96G</v>
    <v>1</v>
    <v>Generic</v>
    <v>24</v>
    <v>上海 - 标准型S3 - 24核 96G</v>
    <v>3276</v>
    <v>上海</v>
    <v>标准型S3</v>
    <v>上海 - 标准型S3 - 24核 96G</v>
    <v>1</v>
    <v>96</v>
    <v>24核 96G</v>
  </rv>
  <rv s="1">
    <v>2</v>
    <v>上海 - 标准型S3 - 24核 128G</v>
    <v>1</v>
    <v>Generic</v>
    <v>24</v>
    <v>上海 - 标准型S3 - 24核 128G</v>
    <v>4004</v>
    <v>上海</v>
    <v>标准型S3</v>
    <v>上海 - 标准型S3 - 24核 128G</v>
    <v>1</v>
    <v>128</v>
    <v>24核 128G</v>
  </rv>
  <rv s="1">
    <v>2</v>
    <v>上海 - 标准型S3 - 32核 64G</v>
    <v>1</v>
    <v>Generic</v>
    <v>32</v>
    <v>上海 - 标准型S3 - 32核 64G</v>
    <v>2912</v>
    <v>上海</v>
    <v>标准型S3</v>
    <v>上海 - 标准型S3 - 32核 64G</v>
    <v>1</v>
    <v>64</v>
    <v>32核 64G</v>
  </rv>
  <rv s="1">
    <v>2</v>
    <v>上海 - 标准型S3 - 32核 128G</v>
    <v>1</v>
    <v>Generic</v>
    <v>32</v>
    <v>上海 - 标准型S3 - 32核 128G</v>
    <v>4368</v>
    <v>上海</v>
    <v>标准型S3</v>
    <v>上海 - 标准型S3 - 32核 128G</v>
    <v>1</v>
    <v>128</v>
    <v>32核 128G</v>
  </rv>
  <rv s="1">
    <v>2</v>
    <v>上海 - 标准型S3 - 40核 160G</v>
    <v>1</v>
    <v>Generic</v>
    <v>40</v>
    <v>上海 - 标准型S3 - 40核 160G</v>
    <v>5460</v>
    <v>上海</v>
    <v>标准型S3</v>
    <v>上海 - 标准型S3 - 40核 160G</v>
    <v>1</v>
    <v>160</v>
    <v>40核 160G</v>
  </rv>
  <rv s="1">
    <v>2</v>
    <v>上海 - 标准型S3 - 48核 96G</v>
    <v>1</v>
    <v>Generic</v>
    <v>48</v>
    <v>上海 - 标准型S3 - 48核 96G</v>
    <v>4368</v>
    <v>上海</v>
    <v>标准型S3</v>
    <v>上海 - 标准型S3 - 48核 96G</v>
    <v>1</v>
    <v>96</v>
    <v>48核 96G</v>
  </rv>
  <rv s="1">
    <v>2</v>
    <v>上海 - 标准型S3 - 48核 192G</v>
    <v>1</v>
    <v>Generic</v>
    <v>48</v>
    <v>上海 - 标准型S3 - 48核 192G</v>
    <v>6552</v>
    <v>上海</v>
    <v>标准型S3</v>
    <v>上海 - 标准型S3 - 48核 192G</v>
    <v>1</v>
    <v>192</v>
    <v>48核 192G</v>
  </rv>
  <rv s="1">
    <v>2</v>
    <v>上海 - 标准型S3 - 64核 256G</v>
    <v>1</v>
    <v>Generic</v>
    <v>64</v>
    <v>上海 - 标准型S3 - 64核 256G</v>
    <v>8736</v>
    <v>上海</v>
    <v>标准型S3</v>
    <v>上海 - 标准型S3 - 64核 256G</v>
    <v>1</v>
    <v>256</v>
    <v>64核 256G</v>
  </rv>
  <rv s="1">
    <v>2</v>
    <v>上海 - 标准型S3 - 80核 320G</v>
    <v>1</v>
    <v>Generic</v>
    <v>80</v>
    <v>上海 - 标准型S3 - 80核 320G</v>
    <v>10920</v>
    <v>上海</v>
    <v>标准型S3</v>
    <v>上海 - 标准型S3 - 80核 320G</v>
    <v>1</v>
    <v>320</v>
    <v>80核 320G</v>
  </rv>
  <rv s="1">
    <v>2</v>
    <v>上海 - 标准型S2 - 1核 1G</v>
    <v>1</v>
    <v>Generic</v>
    <v>1</v>
    <v>上海 - 标准型S2 - 1核 1G</v>
    <v>42</v>
    <v>上海</v>
    <v>标准型S2</v>
    <v>上海 - 标准型S2 - 1核 1G</v>
    <v>1</v>
    <v>1</v>
    <v>1核 1G</v>
  </rv>
  <rv s="1">
    <v>2</v>
    <v>上海 - 标准型S2 - 1核 2G</v>
    <v>1</v>
    <v>Generic</v>
    <v>1</v>
    <v>上海 - 标准型S2 - 1核 2G</v>
    <v>79</v>
    <v>上海</v>
    <v>标准型S2</v>
    <v>上海 - 标准型S2 - 1核 2G</v>
    <v>1</v>
    <v>2</v>
    <v>1核 2G</v>
  </rv>
  <rv s="1">
    <v>2</v>
    <v>上海 - 标准型S2 - 1核 4G</v>
    <v>1</v>
    <v>Generic</v>
    <v>1</v>
    <v>上海 - 标准型S2 - 1核 4G</v>
    <v>135</v>
    <v>上海</v>
    <v>标准型S2</v>
    <v>上海 - 标准型S2 - 1核 4G</v>
    <v>1</v>
    <v>4</v>
    <v>1核 4G</v>
  </rv>
  <rv s="1">
    <v>2</v>
    <v>上海 - 标准型S2 - 2核 2G</v>
    <v>1</v>
    <v>Generic</v>
    <v>2</v>
    <v>上海 - 标准型S2 - 2核 2G</v>
    <v>135</v>
    <v>上海</v>
    <v>标准型S2</v>
    <v>上海 - 标准型S2 - 2核 2G</v>
    <v>1</v>
    <v>2</v>
    <v>2核 2G</v>
  </rv>
  <rv s="1">
    <v>2</v>
    <v>上海 - 标准型S2 - 2核 4G</v>
    <v>1</v>
    <v>Generic</v>
    <v>2</v>
    <v>上海 - 标准型S2 - 2核 4G</v>
    <v>179</v>
    <v>上海</v>
    <v>标准型S2</v>
    <v>上海 - 标准型S2 - 2核 4G</v>
    <v>1</v>
    <v>4</v>
    <v>2核 4G</v>
  </rv>
  <rv s="1">
    <v>2</v>
    <v>上海 - 标准型S2 - 2核 8G</v>
    <v>1</v>
    <v>Generic</v>
    <v>2</v>
    <v>上海 - 标准型S2 - 2核 8G</v>
    <v>270</v>
    <v>上海</v>
    <v>标准型S2</v>
    <v>上海 - 标准型S2 - 2核 8G</v>
    <v>1</v>
    <v>8</v>
    <v>2核 8G</v>
  </rv>
  <rv s="1">
    <v>2</v>
    <v>上海 - 标准型S2 - 4核 8G</v>
    <v>1</v>
    <v>Generic</v>
    <v>4</v>
    <v>上海 - 标准型S2 - 4核 8G</v>
    <v>360</v>
    <v>上海</v>
    <v>标准型S2</v>
    <v>上海 - 标准型S2 - 4核 8G</v>
    <v>1</v>
    <v>8</v>
    <v>4核 8G</v>
  </rv>
  <rv s="1">
    <v>2</v>
    <v>上海 - 标准型S2 - 4核 16G</v>
    <v>1</v>
    <v>Generic</v>
    <v>4</v>
    <v>上海 - 标准型S2 - 4核 16G</v>
    <v>540</v>
    <v>上海</v>
    <v>标准型S2</v>
    <v>上海 - 标准型S2 - 4核 16G</v>
    <v>1</v>
    <v>16</v>
    <v>4核 16G</v>
  </rv>
  <rv s="1">
    <v>2</v>
    <v>上海 - 标准型S2 - 8核 16G</v>
    <v>1</v>
    <v>Generic</v>
    <v>8</v>
    <v>上海 - 标准型S2 - 8核 16G</v>
    <v>720</v>
    <v>上海</v>
    <v>标准型S2</v>
    <v>上海 - 标准型S2 - 8核 16G</v>
    <v>1</v>
    <v>16</v>
    <v>8核 16G</v>
  </rv>
  <rv s="1">
    <v>2</v>
    <v>上海 - 标准型S2 - 8核 32G</v>
    <v>1</v>
    <v>Generic</v>
    <v>8</v>
    <v>上海 - 标准型S2 - 8核 32G</v>
    <v>1080</v>
    <v>上海</v>
    <v>标准型S2</v>
    <v>上海 - 标准型S2 - 8核 32G</v>
    <v>1</v>
    <v>32</v>
    <v>8核 32G</v>
  </rv>
  <rv s="1">
    <v>2</v>
    <v>上海 - 标准型S2 - 12核 24G</v>
    <v>1</v>
    <v>Generic</v>
    <v>12</v>
    <v>上海 - 标准型S2 - 12核 24G</v>
    <v>1080</v>
    <v>上海</v>
    <v>标准型S2</v>
    <v>上海 - 标准型S2 - 12核 24G</v>
    <v>1</v>
    <v>24</v>
    <v>12核 24G</v>
  </rv>
  <rv s="1">
    <v>2</v>
    <v>上海 - 标准型S2 - 12核 48G</v>
    <v>1</v>
    <v>Generic</v>
    <v>12</v>
    <v>上海 - 标准型S2 - 12核 48G</v>
    <v>1620</v>
    <v>上海</v>
    <v>标准型S2</v>
    <v>上海 - 标准型S2 - 12核 48G</v>
    <v>1</v>
    <v>48</v>
    <v>12核 48G</v>
  </rv>
  <rv s="1">
    <v>2</v>
    <v>上海 - 标准型S2 - 16核 32G</v>
    <v>1</v>
    <v>Generic</v>
    <v>16</v>
    <v>上海 - 标准型S2 - 16核 32G</v>
    <v>1440</v>
    <v>上海</v>
    <v>标准型S2</v>
    <v>上海 - 标准型S2 - 16核 32G</v>
    <v>1</v>
    <v>32</v>
    <v>16核 32G</v>
  </rv>
  <rv s="1">
    <v>2</v>
    <v>上海 - 标准型S2 - 16核 48G</v>
    <v>1</v>
    <v>Generic</v>
    <v>16</v>
    <v>上海 - 标准型S2 - 16核 48G</v>
    <v>1800</v>
    <v>上海</v>
    <v>标准型S2</v>
    <v>上海 - 标准型S2 - 16核 48G</v>
    <v>1</v>
    <v>48</v>
    <v>16核 48G</v>
  </rv>
  <rv s="1">
    <v>2</v>
    <v>上海 - 标准型S2 - 16核 64G</v>
    <v>1</v>
    <v>Generic</v>
    <v>16</v>
    <v>上海 - 标准型S2 - 16核 64G</v>
    <v>2160</v>
    <v>上海</v>
    <v>标准型S2</v>
    <v>上海 - 标准型S2 - 16核 64G</v>
    <v>1</v>
    <v>64</v>
    <v>16核 64G</v>
  </rv>
  <rv s="1">
    <v>2</v>
    <v>上海 - 标准型S2 - 24核 48G</v>
    <v>1</v>
    <v>Generic</v>
    <v>24</v>
    <v>上海 - 标准型S2 - 24核 48G</v>
    <v>2160</v>
    <v>上海</v>
    <v>标准型S2</v>
    <v>上海 - 标准型S2 - 24核 48G</v>
    <v>1</v>
    <v>48</v>
    <v>24核 48G</v>
  </rv>
  <rv s="1">
    <v>2</v>
    <v>上海 - 标准型S2 - 24核 96G</v>
    <v>1</v>
    <v>Generic</v>
    <v>24</v>
    <v>上海 - 标准型S2 - 24核 96G</v>
    <v>3240</v>
    <v>上海</v>
    <v>标准型S2</v>
    <v>上海 - 标准型S2 - 24核 96G</v>
    <v>1</v>
    <v>96</v>
    <v>24核 96G</v>
  </rv>
  <rv s="1">
    <v>2</v>
    <v>上海 - 标准型S2 - 32核 64G</v>
    <v>1</v>
    <v>Generic</v>
    <v>32</v>
    <v>上海 - 标准型S2 - 32核 64G</v>
    <v>2880</v>
    <v>上海</v>
    <v>标准型S2</v>
    <v>上海 - 标准型S2 - 32核 64G</v>
    <v>1</v>
    <v>64</v>
    <v>32核 64G</v>
  </rv>
  <rv s="1">
    <v>2</v>
    <v>上海 - 标准型S2 - 32核 128G</v>
    <v>1</v>
    <v>Generic</v>
    <v>32</v>
    <v>上海 - 标准型S2 - 32核 128G</v>
    <v>4320</v>
    <v>上海</v>
    <v>标准型S2</v>
    <v>上海 - 标准型S2 - 32核 128G</v>
    <v>1</v>
    <v>128</v>
    <v>32核 128G</v>
  </rv>
  <rv s="1">
    <v>2</v>
    <v>上海 - 标准型S2 - 56核 224G</v>
    <v>1</v>
    <v>Generic</v>
    <v>56</v>
    <v>上海 - 标准型S2 - 56核 224G</v>
    <v>7560</v>
    <v>上海</v>
    <v>标准型S2</v>
    <v>上海 - 标准型S2 - 56核 224G</v>
    <v>1</v>
    <v>224</v>
    <v>56核 224G</v>
  </rv>
  <rv s="1">
    <v>2</v>
    <v>上海 - 大数据型黑石物理服务器BMD3s - 96核 192G</v>
    <v>1</v>
    <v>Generic</v>
    <v>96</v>
    <v>上海 - 大数据型黑石物理服务器BMD3s - 96核 192G</v>
    <v>18500</v>
    <v>上海</v>
    <v>大数据型黑石物理服务器BMD3s</v>
    <v>上海 - 大数据型黑石物理服务器BMD3s - 96核 192G</v>
    <v>1</v>
    <v>192</v>
    <v>96核 192G</v>
  </rv>
  <rv s="1">
    <v>2</v>
    <v>上海 - 大数据型黑石物理服务器BMD2 - 80核 384G</v>
    <v>1</v>
    <v>Generic</v>
    <v>80</v>
    <v>上海 - 大数据型黑石物理服务器BMD2 - 80核 384G</v>
    <v>16376</v>
    <v>上海</v>
    <v>大数据型黑石物理服务器BMD2</v>
    <v>上海 - 大数据型黑石物理服务器BMD2 - 80核 384G</v>
    <v>1</v>
    <v>384</v>
    <v>80核 384G</v>
  </rv>
  <rv s="1">
    <v>2</v>
    <v>上海 - 大数据型D3 - 8核 32G</v>
    <v>1</v>
    <v>Generic</v>
    <v>8</v>
    <v>上海 - 大数据型D3 - 8核 32G</v>
    <v>1584</v>
    <v>上海</v>
    <v>大数据型D3</v>
    <v>上海 - 大数据型D3 - 8核 32G</v>
    <v>1</v>
    <v>32</v>
    <v>8核 32G</v>
  </rv>
  <rv s="1">
    <v>2</v>
    <v>上海 - 大数据型D3 - 16核 64G</v>
    <v>1</v>
    <v>Generic</v>
    <v>16</v>
    <v>上海 - 大数据型D3 - 16核 64G</v>
    <v>3168</v>
    <v>上海</v>
    <v>大数据型D3</v>
    <v>上海 - 大数据型D3 - 16核 64G</v>
    <v>1</v>
    <v>64</v>
    <v>16核 64G</v>
  </rv>
  <rv s="1">
    <v>2</v>
    <v>上海 - 大数据型D3 - 32核 128G</v>
    <v>1</v>
    <v>Generic</v>
    <v>32</v>
    <v>上海 - 大数据型D3 - 32核 128G</v>
    <v>5856</v>
    <v>上海</v>
    <v>大数据型D3</v>
    <v>上海 - 大数据型D3 - 32核 128G</v>
    <v>1</v>
    <v>128</v>
    <v>32核 128G</v>
  </rv>
  <rv s="1">
    <v>2</v>
    <v>上海 - 大数据型D3 - 64核 256G</v>
    <v>1</v>
    <v>Generic</v>
    <v>64</v>
    <v>上海 - 大数据型D3 - 64核 256G</v>
    <v>11712</v>
    <v>上海</v>
    <v>大数据型D3</v>
    <v>上海 - 大数据型D3 - 64核 256G</v>
    <v>1</v>
    <v>256</v>
    <v>64核 256G</v>
  </rv>
  <rv s="1">
    <v>2</v>
    <v>上海 - 大数据型D3 - 84核 320G</v>
    <v>1</v>
    <v>Generic</v>
    <v>84</v>
    <v>上海 - 大数据型D3 - 84核 320G</v>
    <v>14104</v>
    <v>上海</v>
    <v>大数据型D3</v>
    <v>上海 - 大数据型D3 - 84核 320G</v>
    <v>1</v>
    <v>320</v>
    <v>84核 320G</v>
  </rv>
  <rv s="1">
    <v>2</v>
    <v>上海 - 大数据型D2 - 8核 32G</v>
    <v>1</v>
    <v>Generic</v>
    <v>8</v>
    <v>上海 - 大数据型D2 - 8核 32G</v>
    <v>1404</v>
    <v>上海</v>
    <v>大数据型D2</v>
    <v>上海 - 大数据型D2 - 8核 32G</v>
    <v>1</v>
    <v>32</v>
    <v>8核 32G</v>
  </rv>
  <rv s="1">
    <v>2</v>
    <v>上海 - 大数据型D2 - 16核 64G</v>
    <v>1</v>
    <v>Generic</v>
    <v>16</v>
    <v>上海 - 大数据型D2 - 16核 64G</v>
    <v>2808</v>
    <v>上海</v>
    <v>大数据型D2</v>
    <v>上海 - 大数据型D2 - 16核 64G</v>
    <v>1</v>
    <v>64</v>
    <v>16核 64G</v>
  </rv>
  <rv s="1">
    <v>2</v>
    <v>上海 - 大数据型D2 - 24核 96G</v>
    <v>1</v>
    <v>Generic</v>
    <v>24</v>
    <v>上海 - 大数据型D2 - 24核 96G</v>
    <v>4212</v>
    <v>上海</v>
    <v>大数据型D2</v>
    <v>上海 - 大数据型D2 - 24核 96G</v>
    <v>1</v>
    <v>96</v>
    <v>24核 96G</v>
  </rv>
  <rv s="1">
    <v>2</v>
    <v>上海 - 大数据型D2 - 32核 128G</v>
    <v>1</v>
    <v>Generic</v>
    <v>32</v>
    <v>上海 - 大数据型D2 - 32核 128G</v>
    <v>5616</v>
    <v>上海</v>
    <v>大数据型D2</v>
    <v>上海 - 大数据型D2 - 32核 128G</v>
    <v>1</v>
    <v>128</v>
    <v>32核 128G</v>
  </rv>
  <rv s="1">
    <v>2</v>
    <v>上海 - 大数据型D2 - 48核 192G</v>
    <v>1</v>
    <v>Generic</v>
    <v>48</v>
    <v>上海 - 大数据型D2 - 48核 192G</v>
    <v>10224</v>
    <v>上海</v>
    <v>大数据型D2</v>
    <v>上海 - 大数据型D2 - 48核 192G</v>
    <v>1</v>
    <v>192</v>
    <v>48核 192G</v>
  </rv>
  <rv s="1">
    <v>2</v>
    <v>上海 - 大数据型D2 - 64核 256G</v>
    <v>1</v>
    <v>Generic</v>
    <v>64</v>
    <v>上海 - 大数据型D2 - 64核 256G</v>
    <v>11232</v>
    <v>上海</v>
    <v>大数据型D2</v>
    <v>上海 - 大数据型D2 - 64核 256G</v>
    <v>1</v>
    <v>256</v>
    <v>64核 256G</v>
  </rv>
  <rv s="1">
    <v>2</v>
    <v>上海 - 大数据型D2 - 76核 320G</v>
    <v>1</v>
    <v>Generic</v>
    <v>76</v>
    <v>上海 - 大数据型D2 - 76核 320G</v>
    <v>14456</v>
    <v>上海</v>
    <v>大数据型D2</v>
    <v>上海 - 大数据型D2 - 76核 320G</v>
    <v>1</v>
    <v>320</v>
    <v>76核 320G</v>
  </rv>
  <rv s="1">
    <v>2</v>
    <v>上海 - 大数据型D1 - 8核 32G</v>
    <v>1</v>
    <v>Generic</v>
    <v>8</v>
    <v>上海 - 大数据型D1 - 8核 32G</v>
    <v>1200</v>
    <v>上海</v>
    <v>大数据型D1</v>
    <v>上海 - 大数据型D1 - 8核 32G</v>
    <v>1</v>
    <v>32</v>
    <v>8核 32G</v>
  </rv>
  <rv s="1">
    <v>2</v>
    <v>上海 - 大数据型D1 - 16核 64G</v>
    <v>1</v>
    <v>Generic</v>
    <v>16</v>
    <v>上海 - 大数据型D1 - 16核 64G</v>
    <v>2400</v>
    <v>上海</v>
    <v>大数据型D1</v>
    <v>上海 - 大数据型D1 - 16核 64G</v>
    <v>1</v>
    <v>64</v>
    <v>16核 64G</v>
  </rv>
  <rv s="1">
    <v>2</v>
    <v>上海 - 大数据型D1 - 24核 96G</v>
    <v>1</v>
    <v>Generic</v>
    <v>24</v>
    <v>上海 - 大数据型D1 - 24核 96G</v>
    <v>3600</v>
    <v>上海</v>
    <v>大数据型D1</v>
    <v>上海 - 大数据型D1 - 24核 96G</v>
    <v>1</v>
    <v>96</v>
    <v>24核 96G</v>
  </rv>
  <rv s="1">
    <v>2</v>
    <v>上海 - 大数据型D1 - 32核 128G</v>
    <v>1</v>
    <v>Generic</v>
    <v>32</v>
    <v>上海 - 大数据型D1 - 32核 128G</v>
    <v>4800</v>
    <v>上海</v>
    <v>大数据型D1</v>
    <v>上海 - 大数据型D1 - 32核 128G</v>
    <v>1</v>
    <v>128</v>
    <v>32核 128G</v>
  </rv>
  <rv s="1">
    <v>2</v>
    <v>上海 - 大数据型D1 - 56核 224G</v>
    <v>1</v>
    <v>Generic</v>
    <v>56</v>
    <v>上海 - 大数据型D1 - 56核 224G</v>
    <v>8160</v>
    <v>上海</v>
    <v>大数据型D1</v>
    <v>上海 - 大数据型D1 - 56核 224G</v>
    <v>1</v>
    <v>224</v>
    <v>56核 224G</v>
  </rv>
  <rv s="1">
    <v>2</v>
    <v>上海 - 内存型MA2 - 1核 8G</v>
    <v>1</v>
    <v>Generic</v>
    <v>1</v>
    <v>上海 - 内存型MA2 - 1核 8G</v>
    <v>123.2</v>
    <v>上海</v>
    <v>内存型MA2</v>
    <v>上海 - 内存型MA2 - 1核 8G</v>
    <v>1</v>
    <v>8</v>
    <v>1核 8G</v>
  </rv>
  <rv s="1">
    <v>2</v>
    <v>上海 - 内存型MA2 - 4核 32G</v>
    <v>1</v>
    <v>Generic</v>
    <v>4</v>
    <v>上海 - 内存型MA2 - 4核 32G</v>
    <v>492.8</v>
    <v>上海</v>
    <v>内存型MA2</v>
    <v>上海 - 内存型MA2 - 4核 32G</v>
    <v>1</v>
    <v>32</v>
    <v>4核 32G</v>
  </rv>
  <rv s="1">
    <v>2</v>
    <v>上海 - 内存型MA2 - 8核 64G</v>
    <v>1</v>
    <v>Generic</v>
    <v>8</v>
    <v>上海 - 内存型MA2 - 8核 64G</v>
    <v>985.6</v>
    <v>上海</v>
    <v>内存型MA2</v>
    <v>上海 - 内存型MA2 - 8核 64G</v>
    <v>1</v>
    <v>64</v>
    <v>8核 64G</v>
  </rv>
  <rv s="1">
    <v>2</v>
    <v>上海 - 内存型MA2 - 16核 128G</v>
    <v>1</v>
    <v>Generic</v>
    <v>16</v>
    <v>上海 - 内存型MA2 - 16核 128G</v>
    <v>1971.2</v>
    <v>上海</v>
    <v>内存型MA2</v>
    <v>上海 - 内存型MA2 - 16核 128G</v>
    <v>1</v>
    <v>128</v>
    <v>16核 128G</v>
  </rv>
  <rv s="1">
    <v>2</v>
    <v>上海 - 内存型MA2 - 32核 256G</v>
    <v>1</v>
    <v>Generic</v>
    <v>32</v>
    <v>上海 - 内存型MA2 - 32核 256G</v>
    <v>3942.4</v>
    <v>上海</v>
    <v>内存型MA2</v>
    <v>上海 - 内存型MA2 - 32核 256G</v>
    <v>1</v>
    <v>256</v>
    <v>32核 256G</v>
  </rv>
  <rv s="1">
    <v>2</v>
    <v>上海 - 内存型MA2 - 48核 384G</v>
    <v>1</v>
    <v>Generic</v>
    <v>48</v>
    <v>上海 - 内存型MA2 - 48核 384G</v>
    <v>5913.6</v>
    <v>上海</v>
    <v>内存型MA2</v>
    <v>上海 - 内存型MA2 - 48核 384G</v>
    <v>1</v>
    <v>384</v>
    <v>48核 384G</v>
  </rv>
  <rv s="1">
    <v>2</v>
    <v>上海 - 内存型M6 - 1核 8G</v>
    <v>1</v>
    <v>Generic</v>
    <v>1</v>
    <v>上海 - 内存型M6 - 1核 8G</v>
    <v>193.6</v>
    <v>上海</v>
    <v>内存型M6</v>
    <v>上海 - 内存型M6 - 1核 8G</v>
    <v>1</v>
    <v>8</v>
    <v>1核 8G</v>
  </rv>
  <rv s="1">
    <v>2</v>
    <v>上海 - 内存型M6 - 2核 12G</v>
    <v>1</v>
    <v>Generic</v>
    <v>2</v>
    <v>上海 - 内存型M6 - 2核 12G</v>
    <v>316.8</v>
    <v>上海</v>
    <v>内存型M6</v>
    <v>上海 - 内存型M6 - 2核 12G</v>
    <v>1</v>
    <v>12</v>
    <v>2核 12G</v>
  </rv>
  <rv s="1">
    <v>2</v>
    <v>上海 - 内存型M6 - 4核 32G</v>
    <v>1</v>
    <v>Generic</v>
    <v>4</v>
    <v>上海 - 内存型M6 - 4核 32G</v>
    <v>774.4</v>
    <v>上海</v>
    <v>内存型M6</v>
    <v>上海 - 内存型M6 - 4核 32G</v>
    <v>1</v>
    <v>32</v>
    <v>4核 32G</v>
  </rv>
  <rv s="1">
    <v>2</v>
    <v>上海 - 内存型M6 - 8核 64G</v>
    <v>1</v>
    <v>Generic</v>
    <v>8</v>
    <v>上海 - 内存型M6 - 8核 64G</v>
    <v>1548.8</v>
    <v>上海</v>
    <v>内存型M6</v>
    <v>上海 - 内存型M6 - 8核 64G</v>
    <v>1</v>
    <v>64</v>
    <v>8核 64G</v>
  </rv>
  <rv s="1">
    <v>2</v>
    <v>上海 - 内存型M6 - 16核 128G</v>
    <v>1</v>
    <v>Generic</v>
    <v>16</v>
    <v>上海 - 内存型M6 - 16核 128G</v>
    <v>3097.6</v>
    <v>上海</v>
    <v>内存型M6</v>
    <v>上海 - 内存型M6 - 16核 128G</v>
    <v>1</v>
    <v>128</v>
    <v>16核 128G</v>
  </rv>
  <rv s="1">
    <v>2</v>
    <v>上海 - 内存型M6 - 32核 256G</v>
    <v>1</v>
    <v>Generic</v>
    <v>32</v>
    <v>上海 - 内存型M6 - 32核 256G</v>
    <v>6195.2</v>
    <v>上海</v>
    <v>内存型M6</v>
    <v>上海 - 内存型M6 - 32核 256G</v>
    <v>1</v>
    <v>256</v>
    <v>32核 256G</v>
  </rv>
  <rv s="1">
    <v>2</v>
    <v>上海 - 内存型M6 - 62核 470G</v>
    <v>1</v>
    <v>Generic</v>
    <v>62</v>
    <v>上海 - 内存型M6 - 62核 470G</v>
    <v>11545.6</v>
    <v>上海</v>
    <v>内存型M6</v>
    <v>上海 - 内存型M6 - 62核 470G</v>
    <v>1</v>
    <v>470</v>
    <v>62核 470G</v>
  </rv>
  <rv s="1">
    <v>2</v>
    <v>上海 - 内存型M6 - 64核 512G</v>
    <v>1</v>
    <v>Generic</v>
    <v>64</v>
    <v>上海 - 内存型M6 - 64核 512G</v>
    <v>12390.4</v>
    <v>上海</v>
    <v>内存型M6</v>
    <v>上海 - 内存型M6 - 64核 512G</v>
    <v>1</v>
    <v>512</v>
    <v>64核 512G</v>
  </rv>
  <rv s="1">
    <v>2</v>
    <v>上海 - 内存型M6 - 124核 940G</v>
    <v>1</v>
    <v>Generic</v>
    <v>124</v>
    <v>上海 - 内存型M6 - 124核 940G</v>
    <v>23091.200000000001</v>
    <v>上海</v>
    <v>内存型M6</v>
    <v>上海 - 内存型M6 - 124核 940G</v>
    <v>1</v>
    <v>940</v>
    <v>124核 940G</v>
  </rv>
  <rv s="1">
    <v>2</v>
    <v>上海 - 内存型M5 - 1核 8G</v>
    <v>1</v>
    <v>Generic</v>
    <v>1</v>
    <v>上海 - 内存型M5 - 1核 8G</v>
    <v>176</v>
    <v>上海</v>
    <v>内存型M5</v>
    <v>上海 - 内存型M5 - 1核 8G</v>
    <v>1</v>
    <v>8</v>
    <v>1核 8G</v>
  </rv>
  <rv s="1">
    <v>2</v>
    <v>上海 - 内存型M5 - 2核 16G</v>
    <v>1</v>
    <v>Generic</v>
    <v>2</v>
    <v>上海 - 内存型M5 - 2核 16G</v>
    <v>352</v>
    <v>上海</v>
    <v>内存型M5</v>
    <v>上海 - 内存型M5 - 2核 16G</v>
    <v>1</v>
    <v>16</v>
    <v>2核 16G</v>
  </rv>
  <rv s="1">
    <v>2</v>
    <v>上海 - 内存型M5 - 4核 32G</v>
    <v>1</v>
    <v>Generic</v>
    <v>4</v>
    <v>上海 - 内存型M5 - 4核 32G</v>
    <v>704</v>
    <v>上海</v>
    <v>内存型M5</v>
    <v>上海 - 内存型M5 - 4核 32G</v>
    <v>1</v>
    <v>32</v>
    <v>4核 32G</v>
  </rv>
  <rv s="1">
    <v>2</v>
    <v>上海 - 内存型M5 - 8核 64G</v>
    <v>1</v>
    <v>Generic</v>
    <v>8</v>
    <v>上海 - 内存型M5 - 8核 64G</v>
    <v>1408</v>
    <v>上海</v>
    <v>内存型M5</v>
    <v>上海 - 内存型M5 - 8核 64G</v>
    <v>1</v>
    <v>64</v>
    <v>8核 64G</v>
  </rv>
  <rv s="1">
    <v>2</v>
    <v>上海 - 内存型M5 - 12核 96G</v>
    <v>1</v>
    <v>Generic</v>
    <v>12</v>
    <v>上海 - 内存型M5 - 12核 96G</v>
    <v>2112</v>
    <v>上海</v>
    <v>内存型M5</v>
    <v>上海 - 内存型M5 - 12核 96G</v>
    <v>1</v>
    <v>96</v>
    <v>12核 96G</v>
  </rv>
  <rv s="1">
    <v>2</v>
    <v>上海 - 内存型M5 - 16核 128G</v>
    <v>1</v>
    <v>Generic</v>
    <v>16</v>
    <v>上海 - 内存型M5 - 16核 128G</v>
    <v>2816</v>
    <v>上海</v>
    <v>内存型M5</v>
    <v>上海 - 内存型M5 - 16核 128G</v>
    <v>1</v>
    <v>128</v>
    <v>16核 128G</v>
  </rv>
  <rv s="1">
    <v>2</v>
    <v>上海 - 内存型M5 - 32核 256G</v>
    <v>1</v>
    <v>Generic</v>
    <v>32</v>
    <v>上海 - 内存型M5 - 32核 256G</v>
    <v>5632</v>
    <v>上海</v>
    <v>内存型M5</v>
    <v>上海 - 内存型M5 - 32核 256G</v>
    <v>1</v>
    <v>256</v>
    <v>32核 256G</v>
  </rv>
  <rv s="1">
    <v>2</v>
    <v>上海 - 内存型M5 - 64核 512G</v>
    <v>1</v>
    <v>Generic</v>
    <v>64</v>
    <v>上海 - 内存型M5 - 64核 512G</v>
    <v>11264</v>
    <v>上海</v>
    <v>内存型M5</v>
    <v>上海 - 内存型M5 - 64核 512G</v>
    <v>1</v>
    <v>512</v>
    <v>64核 512G</v>
  </rv>
  <rv s="1">
    <v>2</v>
    <v>上海 - 内存型M4 - 1核 8G</v>
    <v>1</v>
    <v>Generic</v>
    <v>1</v>
    <v>上海 - 内存型M4 - 1核 8G</v>
    <v>176</v>
    <v>上海</v>
    <v>内存型M4</v>
    <v>上海 - 内存型M4 - 1核 8G</v>
    <v>1</v>
    <v>8</v>
    <v>1核 8G</v>
  </rv>
  <rv s="1">
    <v>2</v>
    <v>上海 - 内存型M4 - 2核 16G</v>
    <v>1</v>
    <v>Generic</v>
    <v>2</v>
    <v>上海 - 内存型M4 - 2核 16G</v>
    <v>352</v>
    <v>上海</v>
    <v>内存型M4</v>
    <v>上海 - 内存型M4 - 2核 16G</v>
    <v>1</v>
    <v>16</v>
    <v>2核 16G</v>
  </rv>
  <rv s="1">
    <v>2</v>
    <v>上海 - 内存型M4 - 4核 32G</v>
    <v>1</v>
    <v>Generic</v>
    <v>4</v>
    <v>上海 - 内存型M4 - 4核 32G</v>
    <v>704</v>
    <v>上海</v>
    <v>内存型M4</v>
    <v>上海 - 内存型M4 - 4核 32G</v>
    <v>1</v>
    <v>32</v>
    <v>4核 32G</v>
  </rv>
  <rv s="1">
    <v>2</v>
    <v>上海 - 内存型M4 - 8核 64G</v>
    <v>1</v>
    <v>Generic</v>
    <v>8</v>
    <v>上海 - 内存型M4 - 8核 64G</v>
    <v>1408</v>
    <v>上海</v>
    <v>内存型M4</v>
    <v>上海 - 内存型M4 - 8核 64G</v>
    <v>1</v>
    <v>64</v>
    <v>8核 64G</v>
  </rv>
  <rv s="1">
    <v>2</v>
    <v>上海 - 内存型M4 - 12核 96G</v>
    <v>1</v>
    <v>Generic</v>
    <v>12</v>
    <v>上海 - 内存型M4 - 12核 96G</v>
    <v>2112</v>
    <v>上海</v>
    <v>内存型M4</v>
    <v>上海 - 内存型M4 - 12核 96G</v>
    <v>1</v>
    <v>96</v>
    <v>12核 96G</v>
  </rv>
  <rv s="1">
    <v>2</v>
    <v>上海 - 内存型M4 - 12核 144G</v>
    <v>1</v>
    <v>Generic</v>
    <v>12</v>
    <v>上海 - 内存型M4 - 12核 144G</v>
    <v>2880</v>
    <v>上海</v>
    <v>内存型M4</v>
    <v>上海 - 内存型M4 - 12核 144G</v>
    <v>1</v>
    <v>144</v>
    <v>12核 144G</v>
  </rv>
  <rv s="1">
    <v>2</v>
    <v>上海 - 内存型M4 - 16核 128G</v>
    <v>1</v>
    <v>Generic</v>
    <v>16</v>
    <v>上海 - 内存型M4 - 16核 128G</v>
    <v>2816</v>
    <v>上海</v>
    <v>内存型M4</v>
    <v>上海 - 内存型M4 - 16核 128G</v>
    <v>1</v>
    <v>128</v>
    <v>16核 128G</v>
  </rv>
  <rv s="1">
    <v>2</v>
    <v>上海 - 内存型M4 - 16核 192G</v>
    <v>1</v>
    <v>Generic</v>
    <v>16</v>
    <v>上海 - 内存型M4 - 16核 192G</v>
    <v>3840</v>
    <v>上海</v>
    <v>内存型M4</v>
    <v>上海 - 内存型M4 - 16核 192G</v>
    <v>1</v>
    <v>192</v>
    <v>16核 192G</v>
  </rv>
  <rv s="1">
    <v>2</v>
    <v>上海 - 内存型M4 - 24核 192G</v>
    <v>1</v>
    <v>Generic</v>
    <v>24</v>
    <v>上海 - 内存型M4 - 24核 192G</v>
    <v>4224</v>
    <v>上海</v>
    <v>内存型M4</v>
    <v>上海 - 内存型M4 - 24核 192G</v>
    <v>1</v>
    <v>192</v>
    <v>24核 192G</v>
  </rv>
  <rv s="1">
    <v>2</v>
    <v>上海 - 内存型M4 - 32核 256G</v>
    <v>1</v>
    <v>Generic</v>
    <v>32</v>
    <v>上海 - 内存型M4 - 32核 256G</v>
    <v>5632</v>
    <v>上海</v>
    <v>内存型M4</v>
    <v>上海 - 内存型M4 - 32核 256G</v>
    <v>1</v>
    <v>256</v>
    <v>32核 256G</v>
  </rv>
  <rv s="1">
    <v>2</v>
    <v>上海 - 内存型M4 - 32核 384G</v>
    <v>1</v>
    <v>Generic</v>
    <v>32</v>
    <v>上海 - 内存型M4 - 32核 384G</v>
    <v>7680</v>
    <v>上海</v>
    <v>内存型M4</v>
    <v>上海 - 内存型M4 - 32核 384G</v>
    <v>1</v>
    <v>384</v>
    <v>32核 384G</v>
  </rv>
  <rv s="1">
    <v>2</v>
    <v>上海 - 内存型M4 - 64核 512G</v>
    <v>1</v>
    <v>Generic</v>
    <v>64</v>
    <v>上海 - 内存型M4 - 64核 512G</v>
    <v>11264</v>
    <v>上海</v>
    <v>内存型M4</v>
    <v>上海 - 内存型M4 - 64核 512G</v>
    <v>1</v>
    <v>512</v>
    <v>64核 512G</v>
  </rv>
  <rv s="1">
    <v>2</v>
    <v>上海 - 内存型M4 - 72核 648G</v>
    <v>1</v>
    <v>Generic</v>
    <v>72</v>
    <v>上海 - 内存型M4 - 72核 648G</v>
    <v>13824</v>
    <v>上海</v>
    <v>内存型M4</v>
    <v>上海 - 内存型M4 - 72核 648G</v>
    <v>1</v>
    <v>648</v>
    <v>72核 648G</v>
  </rv>
  <rv s="1">
    <v>2</v>
    <v>上海 - 内存型M3 - 1核 8G</v>
    <v>1</v>
    <v>Generic</v>
    <v>1</v>
    <v>上海 - 内存型M3 - 1核 8G</v>
    <v>176</v>
    <v>上海</v>
    <v>内存型M3</v>
    <v>上海 - 内存型M3 - 1核 8G</v>
    <v>1</v>
    <v>8</v>
    <v>1核 8G</v>
  </rv>
  <rv s="1">
    <v>2</v>
    <v>上海 - 内存型M3 - 2核 16G</v>
    <v>1</v>
    <v>Generic</v>
    <v>2</v>
    <v>上海 - 内存型M3 - 2核 16G</v>
    <v>352</v>
    <v>上海</v>
    <v>内存型M3</v>
    <v>上海 - 内存型M3 - 2核 16G</v>
    <v>1</v>
    <v>16</v>
    <v>2核 16G</v>
  </rv>
  <rv s="1">
    <v>2</v>
    <v>上海 - 内存型M3 - 4核 32G</v>
    <v>1</v>
    <v>Generic</v>
    <v>4</v>
    <v>上海 - 内存型M3 - 4核 32G</v>
    <v>704</v>
    <v>上海</v>
    <v>内存型M3</v>
    <v>上海 - 内存型M3 - 4核 32G</v>
    <v>1</v>
    <v>32</v>
    <v>4核 32G</v>
  </rv>
  <rv s="1">
    <v>2</v>
    <v>上海 - 内存型M3 - 8核 64G</v>
    <v>1</v>
    <v>Generic</v>
    <v>8</v>
    <v>上海 - 内存型M3 - 8核 64G</v>
    <v>1408</v>
    <v>上海</v>
    <v>内存型M3</v>
    <v>上海 - 内存型M3 - 8核 64G</v>
    <v>1</v>
    <v>64</v>
    <v>8核 64G</v>
  </rv>
  <rv s="1">
    <v>2</v>
    <v>上海 - 内存型M3 - 12核 96G</v>
    <v>1</v>
    <v>Generic</v>
    <v>12</v>
    <v>上海 - 内存型M3 - 12核 96G</v>
    <v>2112</v>
    <v>上海</v>
    <v>内存型M3</v>
    <v>上海 - 内存型M3 - 12核 96G</v>
    <v>1</v>
    <v>96</v>
    <v>12核 96G</v>
  </rv>
  <rv s="1">
    <v>2</v>
    <v>上海 - 内存型M3 - 12核 144G</v>
    <v>1</v>
    <v>Generic</v>
    <v>12</v>
    <v>上海 - 内存型M3 - 12核 144G</v>
    <v>2880</v>
    <v>上海</v>
    <v>内存型M3</v>
    <v>上海 - 内存型M3 - 12核 144G</v>
    <v>1</v>
    <v>144</v>
    <v>12核 144G</v>
  </rv>
  <rv s="1">
    <v>2</v>
    <v>上海 - 内存型M3 - 16核 128G</v>
    <v>1</v>
    <v>Generic</v>
    <v>16</v>
    <v>上海 - 内存型M3 - 16核 128G</v>
    <v>2816</v>
    <v>上海</v>
    <v>内存型M3</v>
    <v>上海 - 内存型M3 - 16核 128G</v>
    <v>1</v>
    <v>128</v>
    <v>16核 128G</v>
  </rv>
  <rv s="1">
    <v>2</v>
    <v>上海 - 内存型M3 - 16核 192G</v>
    <v>1</v>
    <v>Generic</v>
    <v>16</v>
    <v>上海 - 内存型M3 - 16核 192G</v>
    <v>3840</v>
    <v>上海</v>
    <v>内存型M3</v>
    <v>上海 - 内存型M3 - 16核 192G</v>
    <v>1</v>
    <v>192</v>
    <v>16核 192G</v>
  </rv>
  <rv s="1">
    <v>2</v>
    <v>上海 - 内存型M3 - 32核 256G</v>
    <v>1</v>
    <v>Generic</v>
    <v>32</v>
    <v>上海 - 内存型M3 - 32核 256G</v>
    <v>5632</v>
    <v>上海</v>
    <v>内存型M3</v>
    <v>上海 - 内存型M3 - 32核 256G</v>
    <v>1</v>
    <v>256</v>
    <v>32核 256G</v>
  </rv>
  <rv s="1">
    <v>2</v>
    <v>上海 - 内存型M3 - 32核 384G</v>
    <v>1</v>
    <v>Generic</v>
    <v>32</v>
    <v>上海 - 内存型M3 - 32核 384G</v>
    <v>7680</v>
    <v>上海</v>
    <v>内存型M3</v>
    <v>上海 - 内存型M3 - 32核 384G</v>
    <v>1</v>
    <v>384</v>
    <v>32核 384G</v>
  </rv>
  <rv s="1">
    <v>2</v>
    <v>上海 - 内存型M3 - 64核 512G</v>
    <v>1</v>
    <v>Generic</v>
    <v>64</v>
    <v>上海 - 内存型M3 - 64核 512G</v>
    <v>11264</v>
    <v>上海</v>
    <v>内存型M3</v>
    <v>上海 - 内存型M3 - 64核 512G</v>
    <v>1</v>
    <v>512</v>
    <v>64核 512G</v>
  </rv>
  <rv s="1">
    <v>2</v>
    <v>上海 - 内存型M2 - 1核 8G</v>
    <v>1</v>
    <v>Generic</v>
    <v>1</v>
    <v>上海 - 内存型M2 - 1核 8G</v>
    <v>176</v>
    <v>上海</v>
    <v>内存型M2</v>
    <v>上海 - 内存型M2 - 1核 8G</v>
    <v>1</v>
    <v>8</v>
    <v>1核 8G</v>
  </rv>
  <rv s="1">
    <v>2</v>
    <v>上海 - 内存型M2 - 2核 16G</v>
    <v>1</v>
    <v>Generic</v>
    <v>2</v>
    <v>上海 - 内存型M2 - 2核 16G</v>
    <v>352</v>
    <v>上海</v>
    <v>内存型M2</v>
    <v>上海 - 内存型M2 - 2核 16G</v>
    <v>1</v>
    <v>16</v>
    <v>2核 16G</v>
  </rv>
  <rv s="1">
    <v>2</v>
    <v>上海 - 内存型M2 - 4核 32G</v>
    <v>1</v>
    <v>Generic</v>
    <v>4</v>
    <v>上海 - 内存型M2 - 4核 32G</v>
    <v>704</v>
    <v>上海</v>
    <v>内存型M2</v>
    <v>上海 - 内存型M2 - 4核 32G</v>
    <v>1</v>
    <v>32</v>
    <v>4核 32G</v>
  </rv>
  <rv s="1">
    <v>2</v>
    <v>上海 - 内存型M2 - 8核 64G</v>
    <v>1</v>
    <v>Generic</v>
    <v>8</v>
    <v>上海 - 内存型M2 - 8核 64G</v>
    <v>1408</v>
    <v>上海</v>
    <v>内存型M2</v>
    <v>上海 - 内存型M2 - 8核 64G</v>
    <v>1</v>
    <v>64</v>
    <v>8核 64G</v>
  </rv>
  <rv s="1">
    <v>2</v>
    <v>上海 - 内存型M2 - 12核 96G</v>
    <v>1</v>
    <v>Generic</v>
    <v>12</v>
    <v>上海 - 内存型M2 - 12核 96G</v>
    <v>2112</v>
    <v>上海</v>
    <v>内存型M2</v>
    <v>上海 - 内存型M2 - 12核 96G</v>
    <v>1</v>
    <v>96</v>
    <v>12核 96G</v>
  </rv>
  <rv s="1">
    <v>2</v>
    <v>上海 - 内存型M2 - 16核 128G</v>
    <v>1</v>
    <v>Generic</v>
    <v>16</v>
    <v>上海 - 内存型M2 - 16核 128G</v>
    <v>2816</v>
    <v>上海</v>
    <v>内存型M2</v>
    <v>上海 - 内存型M2 - 16核 128G</v>
    <v>1</v>
    <v>128</v>
    <v>16核 128G</v>
  </rv>
  <rv s="1">
    <v>2</v>
    <v>上海 - 内存型M2 - 24核 192G</v>
    <v>1</v>
    <v>Generic</v>
    <v>24</v>
    <v>上海 - 内存型M2 - 24核 192G</v>
    <v>4224</v>
    <v>上海</v>
    <v>内存型M2</v>
    <v>上海 - 内存型M2 - 24核 192G</v>
    <v>1</v>
    <v>192</v>
    <v>24核 192G</v>
  </rv>
  <rv s="1">
    <v>2</v>
    <v>上海 - 内存型M2 - 32核 256G</v>
    <v>1</v>
    <v>Generic</v>
    <v>32</v>
    <v>上海 - 内存型M2 - 32核 256G</v>
    <v>5632</v>
    <v>上海</v>
    <v>内存型M2</v>
    <v>上海 - 内存型M2 - 32核 256G</v>
    <v>1</v>
    <v>256</v>
    <v>32核 256G</v>
  </rv>
  <rv s="1">
    <v>2</v>
    <v>上海 - 内存型M2 - 48核 384G</v>
    <v>1</v>
    <v>Generic</v>
    <v>48</v>
    <v>上海 - 内存型M2 - 48核 384G</v>
    <v>8448</v>
    <v>上海</v>
    <v>内存型M2</v>
    <v>上海 - 内存型M2 - 48核 384G</v>
    <v>1</v>
    <v>384</v>
    <v>48核 384G</v>
  </rv>
  <rv s="1">
    <v>2</v>
    <v>上海 - 内存型M2 - 56核 448G</v>
    <v>1</v>
    <v>Generic</v>
    <v>56</v>
    <v>上海 - 内存型M2 - 56核 448G</v>
    <v>9856</v>
    <v>上海</v>
    <v>内存型M2</v>
    <v>上海 - 内存型M2 - 56核 448G</v>
    <v>1</v>
    <v>448</v>
    <v>56核 448G</v>
  </rv>
  <rv s="1">
    <v>2</v>
    <v>上海 - GPU计算型GT4 - 16核 96G</v>
    <v>1</v>
    <v>Generic</v>
    <v>16</v>
    <v>上海 - GPU计算型GT4 - 16核 96G</v>
    <v>13748</v>
    <v>上海</v>
    <v>GPU计算型GT4</v>
    <v>上海 - GPU计算型GT4 - 16核 96G</v>
    <v>1</v>
    <v>96</v>
    <v>16核 96G</v>
  </rv>
  <rv s="1">
    <v>2</v>
    <v>上海 - GPU计算型GT4 - 32核 192G</v>
    <v>1</v>
    <v>Generic</v>
    <v>32</v>
    <v>上海 - GPU计算型GT4 - 32核 192G</v>
    <v>27496</v>
    <v>上海</v>
    <v>GPU计算型GT4</v>
    <v>上海 - GPU计算型GT4 - 32核 192G</v>
    <v>1</v>
    <v>192</v>
    <v>32核 192G</v>
  </rv>
  <rv s="1">
    <v>2</v>
    <v>上海 - GPU计算型GT4 - 82核 474G</v>
    <v>1</v>
    <v>Generic</v>
    <v>82</v>
    <v>上海 - GPU计算型GT4 - 82核 474G</v>
    <v>57008</v>
    <v>上海</v>
    <v>GPU计算型GT4</v>
    <v>上海 - GPU计算型GT4 - 82核 474G</v>
    <v>1</v>
    <v>474</v>
    <v>82核 474G</v>
  </rv>
  <rv s="1">
    <v>2</v>
    <v>上海 - GPU计算型GT4 - 164核 948G</v>
    <v>1</v>
    <v>Generic</v>
    <v>164</v>
    <v>上海 - GPU计算型GT4 - 164核 948G</v>
    <v>114016</v>
    <v>上海</v>
    <v>GPU计算型GT4</v>
    <v>上海 - GPU计算型GT4 - 164核 948G</v>
    <v>1</v>
    <v>948</v>
    <v>164核 948G</v>
  </rv>
  <rv s="1">
    <v>2</v>
    <v>上海 - GPU计算型GN8 - 6核 56G</v>
    <v>1</v>
    <v>Generic</v>
    <v>6</v>
    <v>上海 - GPU计算型GN8 - 6核 56G</v>
    <v>4400</v>
    <v>上海</v>
    <v>GPU计算型GN8</v>
    <v>上海 - GPU计算型GN8 - 6核 56G</v>
    <v>1</v>
    <v>56</v>
    <v>6核 56G</v>
  </rv>
  <rv s="1">
    <v>2</v>
    <v>上海 - GPU计算型GN8 - 14核 112G</v>
    <v>1</v>
    <v>Generic</v>
    <v>14</v>
    <v>上海 - GPU计算型GN8 - 14核 112G</v>
    <v>9000</v>
    <v>上海</v>
    <v>GPU计算型GN8</v>
    <v>上海 - GPU计算型GN8 - 14核 112G</v>
    <v>1</v>
    <v>112</v>
    <v>14核 112G</v>
  </rv>
  <rv s="1">
    <v>2</v>
    <v>上海 - GPU计算型GN8 - 28核 224G</v>
    <v>1</v>
    <v>Generic</v>
    <v>28</v>
    <v>上海 - GPU计算型GN8 - 28核 224G</v>
    <v>18000</v>
    <v>上海</v>
    <v>GPU计算型GN8</v>
    <v>上海 - GPU计算型GN8 - 28核 224G</v>
    <v>1</v>
    <v>224</v>
    <v>28核 224G</v>
  </rv>
  <rv s="1">
    <v>2</v>
    <v>上海 - GPU计算型GN8 - 56核 448G</v>
    <v>1</v>
    <v>Generic</v>
    <v>56</v>
    <v>上海 - GPU计算型GN8 - 56核 448G</v>
    <v>36000</v>
    <v>上海</v>
    <v>GPU计算型GN8</v>
    <v>上海 - GPU计算型GN8 - 56核 448G</v>
    <v>1</v>
    <v>448</v>
    <v>56核 448G</v>
  </rv>
  <rv s="1">
    <v>2</v>
    <v>上海 - GPU计算型GN7 - 4核 20G</v>
    <v>1</v>
    <v>Generic</v>
    <v>4</v>
    <v>上海 - GPU计算型GN7 - 4核 20G</v>
    <v>975</v>
    <v>上海</v>
    <v>GPU计算型GN7</v>
    <v>上海 - GPU计算型GN7 - 4核 20G</v>
    <v>1</v>
    <v>20</v>
    <v>4核 20G</v>
  </rv>
  <rv s="1">
    <v>2</v>
    <v>上海 - GPU计算型GN7 - 8核 32G</v>
    <v>1</v>
    <v>Generic</v>
    <v>8</v>
    <v>上海 - GPU计算型GN7 - 8核 32G</v>
    <v>2500</v>
    <v>上海</v>
    <v>GPU计算型GN7</v>
    <v>上海 - GPU计算型GN7 - 8核 32G</v>
    <v>1</v>
    <v>32</v>
    <v>8核 32G</v>
  </rv>
  <rv s="1">
    <v>2</v>
    <v>上海 - GPU计算型GN7 - 10核 40G</v>
    <v>1</v>
    <v>Generic</v>
    <v>10</v>
    <v>上海 - GPU计算型GN7 - 10核 40G</v>
    <v>2000</v>
    <v>上海</v>
    <v>GPU计算型GN7</v>
    <v>上海 - GPU计算型GN7 - 10核 40G</v>
    <v>1</v>
    <v>40</v>
    <v>10核 40G</v>
  </rv>
  <rv s="1">
    <v>2</v>
    <v>上海 - GPU计算型GN7 - 20核 80G</v>
    <v>1</v>
    <v>Generic</v>
    <v>20</v>
    <v>上海 - GPU计算型GN7 - 20核 80G</v>
    <v>4000</v>
    <v>上海</v>
    <v>GPU计算型GN7</v>
    <v>上海 - GPU计算型GN7 - 20核 80G</v>
    <v>1</v>
    <v>80</v>
    <v>20核 80G</v>
  </rv>
  <rv s="1">
    <v>2</v>
    <v>上海 - GPU计算型GN7 - 32核 128G</v>
    <v>1</v>
    <v>Generic</v>
    <v>32</v>
    <v>上海 - GPU计算型GN7 - 32核 128G</v>
    <v>5500</v>
    <v>上海</v>
    <v>GPU计算型GN7</v>
    <v>上海 - GPU计算型GN7 - 32核 128G</v>
    <v>1</v>
    <v>128</v>
    <v>32核 128G</v>
  </rv>
  <rv s="1">
    <v>2</v>
    <v>上海 - GPU计算型GN7 - 40核 160G</v>
    <v>1</v>
    <v>Generic</v>
    <v>40</v>
    <v>上海 - GPU计算型GN7 - 40核 160G</v>
    <v>8000</v>
    <v>上海</v>
    <v>GPU计算型GN7</v>
    <v>上海 - GPU计算型GN7 - 40核 160G</v>
    <v>1</v>
    <v>160</v>
    <v>40核 160G</v>
  </rv>
  <rv s="1">
    <v>2</v>
    <v>上海 - GPU计算型GN7 - 80核 320G</v>
    <v>1</v>
    <v>Generic</v>
    <v>80</v>
    <v>上海 - GPU计算型GN7 - 80核 320G</v>
    <v>16000</v>
    <v>上海</v>
    <v>GPU计算型GN7</v>
    <v>上海 - GPU计算型GN7 - 80核 320G</v>
    <v>1</v>
    <v>320</v>
    <v>80核 320G</v>
  </rv>
  <rv s="1">
    <v>2</v>
    <v>上海 - GPU计算型GN6S - 4核 20G</v>
    <v>1</v>
    <v>Generic</v>
    <v>4</v>
    <v>上海 - GPU计算型GN6S - 4核 20G</v>
    <v>2000</v>
    <v>上海</v>
    <v>GPU计算型GN6S</v>
    <v>上海 - GPU计算型GN6S - 4核 20G</v>
    <v>1</v>
    <v>20</v>
    <v>4核 20G</v>
  </rv>
  <rv s="1">
    <v>2</v>
    <v>上海 - GPU计算型GN6S - 8核 40G</v>
    <v>1</v>
    <v>Generic</v>
    <v>8</v>
    <v>上海 - GPU计算型GN6S - 8核 40G</v>
    <v>4000</v>
    <v>上海</v>
    <v>GPU计算型GN6S</v>
    <v>上海 - GPU计算型GN6S - 8核 40G</v>
    <v>1</v>
    <v>40</v>
    <v>8核 40G</v>
  </rv>
  <rv s="1">
    <v>2</v>
    <v>上海 - GPU计算型GN10Xp - 10核 40G</v>
    <v>1</v>
    <v>Generic</v>
    <v>10</v>
    <v>上海 - GPU计算型GN10Xp - 10核 40G</v>
    <v>5750</v>
    <v>上海</v>
    <v>GPU计算型GN10Xp</v>
    <v>上海 - GPU计算型GN10Xp - 10核 40G</v>
    <v>1</v>
    <v>40</v>
    <v>10核 40G</v>
  </rv>
  <rv s="1">
    <v>2</v>
    <v>上海 - GPU计算型GN10Xp - 20核 80G</v>
    <v>1</v>
    <v>Generic</v>
    <v>20</v>
    <v>上海 - GPU计算型GN10Xp - 20核 80G</v>
    <v>11500</v>
    <v>上海</v>
    <v>GPU计算型GN10Xp</v>
    <v>上海 - GPU计算型GN10Xp - 20核 80G</v>
    <v>1</v>
    <v>80</v>
    <v>20核 80G</v>
  </rv>
  <rv s="1">
    <v>2</v>
    <v>上海 - GPU计算型GN10Xp - 40核 160G</v>
    <v>1</v>
    <v>Generic</v>
    <v>40</v>
    <v>上海 - GPU计算型GN10Xp - 40核 160G</v>
    <v>23000</v>
    <v>上海</v>
    <v>GPU计算型GN10Xp</v>
    <v>上海 - GPU计算型GN10Xp - 40核 160G</v>
    <v>1</v>
    <v>160</v>
    <v>40核 160G</v>
  </rv>
  <rv s="1">
    <v>2</v>
    <v>上海 - GPU计算型GN10Xp - 80核 320G</v>
    <v>1</v>
    <v>Generic</v>
    <v>80</v>
    <v>上海 - GPU计算型GN10Xp - 80核 320G</v>
    <v>46000</v>
    <v>上海</v>
    <v>GPU计算型GN10Xp</v>
    <v>上海 - GPU计算型GN10Xp - 80核 320G</v>
    <v>1</v>
    <v>320</v>
    <v>80核 320G</v>
  </rv>
  <rv s="1">
    <v>2</v>
    <v>上海 - GPU计算型GN10X - 8核 40G</v>
    <v>1</v>
    <v>Generic</v>
    <v>8</v>
    <v>上海 - GPU计算型GN10X - 8核 40G</v>
    <v>5190</v>
    <v>上海</v>
    <v>GPU计算型GN10X</v>
    <v>上海 - GPU计算型GN10X - 8核 40G</v>
    <v>1</v>
    <v>40</v>
    <v>8核 40G</v>
  </rv>
  <rv s="1">
    <v>2</v>
    <v>上海 - GPU计算型GN10X - 36核 160G</v>
    <v>1</v>
    <v>Generic</v>
    <v>36</v>
    <v>上海 - GPU计算型GN10X - 36核 160G</v>
    <v>21000</v>
    <v>上海</v>
    <v>GPU计算型GN10X</v>
    <v>上海 - GPU计算型GN10X - 36核 160G</v>
    <v>1</v>
    <v>160</v>
    <v>36核 160G</v>
  </rv>
  <rv s="1">
    <v>2</v>
    <v>上海 - GPU计算型GN10X - 72核 320G</v>
    <v>1</v>
    <v>Generic</v>
    <v>72</v>
    <v>上海 - GPU计算型GN10X - 72核 320G</v>
    <v>42000</v>
    <v>上海</v>
    <v>GPU计算型GN10X</v>
    <v>上海 - GPU计算型GN10X - 72核 320G</v>
    <v>1</v>
    <v>320</v>
    <v>72核 320G</v>
  </rv>
  <rv s="1">
    <v>2</v>
    <v>上海 - GPU推理型GI3X - 32核 64G</v>
    <v>1</v>
    <v>Generic</v>
    <v>32</v>
    <v>上海 - GPU推理型GI3X - 32核 64G</v>
    <v>4600</v>
    <v>上海</v>
    <v>GPU推理型GI3X</v>
    <v>上海 - GPU推理型GI3X - 32核 64G</v>
    <v>1</v>
    <v>64</v>
    <v>32核 64G</v>
  </rv>
  <rv s="1">
    <v>2</v>
    <v>上海 - GPU推理型GI3X - 90核 226G</v>
    <v>1</v>
    <v>Generic</v>
    <v>90</v>
    <v>上海 - GPU推理型GI3X - 90核 226G</v>
    <v>9200</v>
    <v>上海</v>
    <v>GPU推理型GI3X</v>
    <v>上海 - GPU推理型GI3X - 90核 226G</v>
    <v>1</v>
    <v>226</v>
    <v>90核 226G</v>
  </rv>
  <rv s="1">
    <v>2</v>
    <v>上海 - GPU推理型GI3X - 180核 452G</v>
    <v>1</v>
    <v>Generic</v>
    <v>180</v>
    <v>上海 - GPU推理型GI3X - 180核 452G</v>
    <v>18400</v>
    <v>上海</v>
    <v>GPU推理型GI3X</v>
    <v>上海 - GPU推理型GI3X - 180核 452G</v>
    <v>1</v>
    <v>452</v>
    <v>180核 452G</v>
  </rv>
  <rv s="1">
    <v>2</v>
    <v>上海 - GPU型黑石物理服务器BMG5t - 96核 384G</v>
    <v>1</v>
    <v>Generic</v>
    <v>96</v>
    <v>上海 - GPU型黑石物理服务器BMG5t - 96核 384G</v>
    <v>25248</v>
    <v>上海</v>
    <v>GPU型黑石物理服务器BMG5t</v>
    <v>上海 - GPU型黑石物理服务器BMG5t - 96核 384G</v>
    <v>1</v>
    <v>384</v>
    <v>96核 384G</v>
  </rv>
  <rv s="1">
    <v>2</v>
    <v>上海 - FPGA加速型FX4 - 10核 88G</v>
    <v>1</v>
    <v>Generic</v>
    <v>10</v>
    <v>上海 - FPGA加速型FX4 - 10核 88G</v>
    <v>5225</v>
    <v>上海</v>
    <v>FPGA加速型FX4</v>
    <v>上海 - FPGA加速型FX4 - 10核 88G</v>
    <v>1</v>
    <v>88</v>
    <v>10核 88G</v>
  </rv>
  <rv s="1">
    <v>2</v>
    <v>上海 - FPGA加速型FX4 - 22核 176G</v>
    <v>1</v>
    <v>Generic</v>
    <v>22</v>
    <v>上海 - FPGA加速型FX4 - 22核 176G</v>
    <v>10500</v>
    <v>上海</v>
    <v>FPGA加速型FX4</v>
    <v>上海 - FPGA加速型FX4 - 22核 176G</v>
    <v>1</v>
    <v>176</v>
    <v>22核 176G</v>
  </rv>
  <rv s="1">
    <v>2</v>
    <v>上海 - FPGA加速型FX4 - 44核 352G</v>
    <v>1</v>
    <v>Generic</v>
    <v>44</v>
    <v>上海 - FPGA加速型FX4 - 44核 352G</v>
    <v>21000</v>
    <v>上海</v>
    <v>FPGA加速型FX4</v>
    <v>上海 - FPGA加速型FX4 - 44核 352G</v>
    <v>1</v>
    <v>352</v>
    <v>44核 352G</v>
  </rv>
</rvData>
</file>

<file path=xl/richData/rdrichvaluestructure.xml><?xml version="1.0" encoding="utf-8"?>
<rvStructures xmlns="http://schemas.microsoft.com/office/spreadsheetml/2017/richdata" count="2">
  <s t="_entity">
    <k n="_Display" t="spb"/>
    <k n="_DisplayString" t="s"/>
    <k n="_Format" t="spb"/>
    <k n="_Icon" t="s"/>
    <k n="Title" t="s"/>
    <k n="产品URL" t="s"/>
    <k n="产品标识" t="s"/>
    <k n="产品二级分类" t="s"/>
    <k n="产品描述" t="s"/>
    <k n="产品名" t="s"/>
    <k n="产品选项名" t="s"/>
    <k n="产品一级分类" t="s"/>
    <k n="费用" t="s"/>
    <k n="关注" t="s"/>
  </s>
  <s t="_entity">
    <k n="_Display" t="spb"/>
    <k n="_DisplayString" t="s"/>
    <k n="_Format" t="spb"/>
    <k n="_Icon" t="s"/>
    <k n="CPU(核)"/>
    <k n="Title" t="s"/>
    <k n="标准月价(元)"/>
    <k n="地域" t="s"/>
    <k n="机型" t="s"/>
    <k n="机型_配置" t="s"/>
    <k n="计数"/>
    <k n="内存(G)"/>
    <k n="配置" t="s"/>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1" xr10:uid="{FC0D523A-D3AF-4289-8B92-8FEB483A61A7}" sourceName="产品标识">
  <extLst>
    <x:ext xmlns:x15="http://schemas.microsoft.com/office/spreadsheetml/2010/11/main" uri="{2F2917AC-EB37-4324-AD4E-5DD8C200BD13}">
      <x15:tableSlicerCache tableId="24" column="1"/>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2" xr10:uid="{613672EF-41D7-4715-9FB5-808F6D4E39E0}" sourceName="地域">
  <extLst>
    <x:ext xmlns:x15="http://schemas.microsoft.com/office/spreadsheetml/2010/11/main" uri="{2F2917AC-EB37-4324-AD4E-5DD8C200BD13}">
      <x15:tableSlicerCache tableId="24" column="2"/>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2" xr10:uid="{778A144E-0958-45C3-A8FE-1291401CD149}" sourceName="CPU">
  <extLst>
    <x:ext xmlns:x15="http://schemas.microsoft.com/office/spreadsheetml/2010/11/main" uri="{2F2917AC-EB37-4324-AD4E-5DD8C200BD13}">
      <x15:tableSlicerCache tableId="24" column="4"/>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2" xr10:uid="{2E5E925F-CB7B-4049-9C3C-D2A9FD2D50B4}" sourceName="内存">
  <extLst>
    <x:ext xmlns:x15="http://schemas.microsoft.com/office/spreadsheetml/2010/11/main" uri="{2F2917AC-EB37-4324-AD4E-5DD8C200BD13}">
      <x15:tableSlicerCache tableId="24" column="5"/>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自检" xr10:uid="{104744AC-C953-4691-9364-FFAE770F6CEA}" sourceName="自检">
  <extLst>
    <x:ext xmlns:x15="http://schemas.microsoft.com/office/spreadsheetml/2010/11/main" uri="{2F2917AC-EB37-4324-AD4E-5DD8C200BD13}">
      <x15:tableSlicerCache tableId="24" column="8"/>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2" xr10:uid="{CE3EED87-4189-4E5C-BADC-9432AA992A26}" sourceName="产品标识">
  <extLst>
    <x:ext xmlns:x15="http://schemas.microsoft.com/office/spreadsheetml/2010/11/main" uri="{2F2917AC-EB37-4324-AD4E-5DD8C200BD13}">
      <x15:tableSlicerCache tableId="25" column="1"/>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3" xr10:uid="{364709AA-DA2D-4D86-B17B-2894E879C5CD}" sourceName="地域">
  <extLst>
    <x:ext xmlns:x15="http://schemas.microsoft.com/office/spreadsheetml/2010/11/main" uri="{2F2917AC-EB37-4324-AD4E-5DD8C200BD13}">
      <x15:tableSlicerCache tableId="25" column="2"/>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1" xr10:uid="{BC86D999-42C1-4CED-91D9-F0B497147A19}" sourceName="规格">
  <extLst>
    <x:ext xmlns:x15="http://schemas.microsoft.com/office/spreadsheetml/2010/11/main" uri="{2F2917AC-EB37-4324-AD4E-5DD8C200BD13}">
      <x15:tableSlicerCache tableId="25" column="4"/>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3" xr10:uid="{6A19B343-9C8B-44B5-9BEA-3F428D77F870}" sourceName="内存">
  <extLst>
    <x:ext xmlns:x15="http://schemas.microsoft.com/office/spreadsheetml/2010/11/main" uri="{2F2917AC-EB37-4324-AD4E-5DD8C200BD13}">
      <x15:tableSlicerCache tableId="25" column="6"/>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自检1" xr10:uid="{312D7828-331D-4860-B93D-2DD870CB0CBD}" sourceName="自检">
  <extLst>
    <x:ext xmlns:x15="http://schemas.microsoft.com/office/spreadsheetml/2010/11/main" uri="{2F2917AC-EB37-4324-AD4E-5DD8C200BD13}">
      <x15:tableSlicerCache tableId="25" column="8"/>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3" xr10:uid="{EBF910C6-5731-46A0-9C63-5543EF3558DA}" sourceName="产品标识">
  <extLst>
    <x:ext xmlns:x15="http://schemas.microsoft.com/office/spreadsheetml/2010/11/main" uri="{2F2917AC-EB37-4324-AD4E-5DD8C200BD13}">
      <x15:tableSlicerCache tableId="26" column="1"/>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4" xr10:uid="{0064F1E9-9A5B-49D1-AB2A-039725A4BA57}" sourceName="地域">
  <extLst>
    <x:ext xmlns:x15="http://schemas.microsoft.com/office/spreadsheetml/2010/11/main" uri="{2F2917AC-EB37-4324-AD4E-5DD8C200BD13}">
      <x15:tableSlicerCache tableId="26" column="2"/>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2" xr10:uid="{98F4F9DB-42FF-488C-A29F-9C8F915E12F8}" sourceName="规格">
  <extLst>
    <x:ext xmlns:x15="http://schemas.microsoft.com/office/spreadsheetml/2010/11/main" uri="{2F2917AC-EB37-4324-AD4E-5DD8C200BD13}">
      <x15:tableSlicerCache tableId="26" column="4"/>
    </x:ext>
  </extLst>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3" xr10:uid="{DA51A509-9CF4-42BC-8311-874C40F81BAF}" sourceName="CPU">
  <extLst>
    <x:ext xmlns:x15="http://schemas.microsoft.com/office/spreadsheetml/2010/11/main" uri="{2F2917AC-EB37-4324-AD4E-5DD8C200BD13}">
      <x15:tableSlicerCache tableId="26" column="5"/>
    </x:ext>
  </extLst>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自检2" xr10:uid="{8A63CB5E-51A2-464E-A812-1DB967288D2A}" sourceName="自检">
  <extLst>
    <x:ext xmlns:x15="http://schemas.microsoft.com/office/spreadsheetml/2010/11/main" uri="{2F2917AC-EB37-4324-AD4E-5DD8C200BD13}">
      <x15:tableSlicerCache tableId="26" column="8"/>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项目" columnCount="3"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1" xr10:uid="{EED75CC5-C47B-4A1B-8F75-28CFCA3A8BCD}" cache="切片器_产品标识1" caption="产品标识" columnCount="3" rowHeight="201613"/>
  <slicer name="地域 2" xr10:uid="{D5602BC0-F6E9-4F52-8F18-D6FD9BD68BB9}" cache="切片器_地域2" caption="地域" columnCount="3" rowHeight="201613"/>
  <slicer name="CPU 2" xr10:uid="{C810C19B-1223-4D04-80D4-42A5E0B0B58E}" cache="切片器_CPU2" caption="CPU" columnCount="4" rowHeight="201613"/>
  <slicer name="内存 2" xr10:uid="{49B1791F-E10B-4461-8366-7E774948D16E}" cache="切片器_内存2" caption="内存" columnCount="4" rowHeight="201613"/>
  <slicer name="自检" xr10:uid="{8BA4E78C-CB29-4D09-97A7-AEA03F0E024C}" cache="切片器_自检" caption="自检" rowHeight="20161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2" xr10:uid="{85C6D252-2A51-4D0F-B342-A2EDDBF1AA33}" cache="切片器_产品标识2" caption="产品标识" columnCount="3" rowHeight="201613"/>
  <slicer name="地域 3" xr10:uid="{FB43DAE9-FB3B-42C4-9A3F-F17168E1E3D9}" cache="切片器_地域3" caption="地域" columnCount="3" rowHeight="201613"/>
  <slicer name="规格 1" xr10:uid="{E602A3EA-5F2F-4BE2-AED9-DAAB24088787}" cache="切片器_规格1" caption="规格" rowHeight="201613"/>
  <slicer name="内存 3" xr10:uid="{C0E6655E-BF81-466F-B052-3DD4ED9D7A47}" cache="切片器_内存3" caption="内存" columnCount="4" rowHeight="201613"/>
  <slicer name="自检 1" xr10:uid="{49142966-20E2-4F9C-B9DC-66DD9B6E54D2}" cache="切片器_自检1" caption="自检" rowHeight="201613"/>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3" xr10:uid="{6B0577E6-CFF6-45BF-A5CA-5FDB60AB855F}" cache="切片器_产品标识3" caption="产品标识" columnCount="3" rowHeight="201613"/>
  <slicer name="地域 4" xr10:uid="{56032806-478F-472E-A02C-835F3AA83BE9}" cache="切片器_地域4" caption="地域" columnCount="3" rowHeight="201613"/>
  <slicer name="规格 2" xr10:uid="{C33E73E8-8761-4224-AA98-9C5A4AC29CD1}" cache="切片器_规格2" caption="规格" rowHeight="201613"/>
  <slicer name="CPU 3" xr10:uid="{1222845A-DCFB-42D9-88E7-A2DB61B2BD82}" cache="切片器_CPU3" caption="CPU" columnCount="4" rowHeight="201613"/>
  <slicer name="自检 2" xr10:uid="{D274C175-6DC7-4FD0-84E2-D0F74334C8AF}" cache="切片器_自检2" caption="自检" rowHeight="201613"/>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3" rowHeight="201613"/>
  <slicer name="地域" xr10:uid="{85A7AF4A-776A-4F4E-9D35-20E2C09F70EB}" cache="切片器_地域" caption="地域" columnCount="3" rowHeight="201613"/>
  <slicer name="规格" xr10:uid="{05319772-E8AC-4BF7-963D-8F7EE94ABC89}" cache="切片器_规格" caption="规格"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J41" headerRowDxfId="109" dataDxfId="107" headerRowBorderDxfId="108" tableBorderDxfId="106" totalsRowBorderDxfId="105">
  <autoFilter ref="A6:AJ4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64" xr3:uid="{FA998A86-9008-4040-831C-86A097187BC5}" name="项目" dataDxfId="104" totalsRowDxfId="103"/>
    <tableColumn id="63" xr3:uid="{960EED0A-522F-4BB5-88F8-C675EFE9A5FD}" name="模块" dataDxfId="102" totalsRowDxfId="101"/>
    <tableColumn id="5" xr3:uid="{C94D7A1B-D3CF-4BDE-990E-158121AFD4DF}" name="选择产品" dataDxfId="100"/>
    <tableColumn id="3" xr3:uid="{D9AEB3CA-F5D7-49DC-9425-DAC1B646750B}" name="规格" dataDxfId="99" totalsRowDxfId="98"/>
    <tableColumn id="37" xr3:uid="{D97BC561-DC1F-4112-ACE1-6AD5023FEF7B}" name="CPU" dataDxfId="97"/>
    <tableColumn id="56" xr3:uid="{70258E08-18B1-4204-879F-F33D7607B566}" name="内存" dataDxfId="96"/>
    <tableColumn id="34" xr3:uid="{8886D7EB-15C5-49C4-A269-F46ADA02BEE1}" name="系统盘HDD" dataDxfId="95"/>
    <tableColumn id="12" xr3:uid="{A9572D60-D8F8-4B8B-9E66-4F03AFEF779D}" name="系统盘SSD" dataDxfId="94"/>
    <tableColumn id="13" xr3:uid="{2CA619E3-C864-4B52-8677-359E85BE763F}" name="数据盘HDD" dataDxfId="93"/>
    <tableColumn id="14" xr3:uid="{65AD1090-BB30-4C7B-B572-40D236AB9B42}" name="数据盘SSD" dataDxfId="92"/>
    <tableColumn id="17" xr3:uid="{CB99E49C-8AF2-46C7-AE47-9DB81BFD12B4}" name="集群节点数" dataDxfId="91"/>
    <tableColumn id="49" xr3:uid="{F2A4BB40-5013-4C28-B02C-42CED8137D9F}" name="数量" dataDxfId="90" dataCellStyle="千位分隔"/>
    <tableColumn id="7" xr3:uid="{98EF4297-A692-5040-9BFE-16129D51F461}" name="折扣率" dataDxfId="89" dataCellStyle="千位分隔"/>
    <tableColumn id="22" xr3:uid="{607DBAF7-D684-4D8A-8ACC-74506D0D9601}" name="按月或一次性费用" dataDxfId="88" dataCellStyle="千位分隔"/>
    <tableColumn id="15" xr3:uid="{26FE7FC4-FB59-4942-A195-C1B3EF33140E}" name="指定折前价" dataDxfId="87" dataCellStyle="千位分隔"/>
    <tableColumn id="29" xr3:uid="{80427AFD-CF3E-4D44-90CB-FBA3CA784192}" name="折前单价废弃" dataDxfId="86" dataCellStyle="千位分隔">
      <calculatedColumnFormula array="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calculatedColumnFormula>
    </tableColumn>
    <tableColumn id="24" xr3:uid="{6576B005-68ED-4032-A6A2-41AE8E3EBBD6}" name="折前单价" dataDxfId="0" dataCellStyle="千位分隔">
      <calculatedColumnFormula array="1"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calculatedColumnFormula>
    </tableColumn>
    <tableColumn id="11" xr3:uid="{839C6298-B05F-0049-843F-DE20041C85BD}" name="折前一次性费用单价" dataDxfId="85" dataCellStyle="千位分隔">
      <calculatedColumnFormula>IF(AND(ISNUMBER(price[[#This Row],[指定折前价]]),price[[#This Row],[按月或一次性费用]]="一次性"),
    price[[#This Row],[指定折前价]],
   0
)</calculatedColumnFormula>
    </tableColumn>
    <tableColumn id="53" xr3:uid="{213735D2-0556-411E-B3AB-0E77670D9151}" name="折后价" totalsRowFunction="sum" dataDxfId="84" dataCellStyle="千位分隔">
      <calculatedColumnFormula>IFERROR(
    IF(
        price[[#This Row],[按月或一次性费用]]="一次性",      price[[#This Row],[折前一次性费用单价]] * price[[#This Row],[数量]] * price[[#This Row],[折扣率]],
        price[[#This Row],[折前单价]] * price[[#This Row],[按月或一次性费用]]* price[[#This Row],[数量]] * price[[#This Row],[折扣率]]
    ),
    0
)</calculatedColumnFormula>
    </tableColumn>
    <tableColumn id="4" xr3:uid="{7BA3104D-CBE3-48D2-ACE8-5FAFB7F7DA39}" name="产品链接" dataDxfId="83" dataCellStyle="千位分隔">
      <calculatedColumnFormula array="1">HYPERLINK(
        IFERROR(_xlfn._xlws.FILTER(报价产品[产品URL],报价产品[产品名]=price[[#This Row],[选择产品]]), "https://cloud.tencent.com/product"),
        price[[#This Row],[产品标识]]
    )</calculatedColumnFormula>
    </tableColumn>
    <tableColumn id="25" xr3:uid="{2C8E92C0-C953-4455-80A1-DFF337ACAD38}" name="产品参数" dataDxfId="82">
      <calculatedColumnFormula array="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calculatedColumnFormula>
    </tableColumn>
    <tableColumn id="38" xr3:uid="{F0B9A0F0-1A89-4D01-B530-9FB0DBADBBF8}" name="产品标识" dataDxfId="81">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80">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79">
      <calculatedColumnFormula array="1" xml:space="preserve"> IF(
    ISBLANK(price[[#This Row],[选择产品]]), "-",
    IFERROR(_xlfn.SINGLE(_xlfn._xlws.FILTER(报价产品[报价器类型],(报价产品[产品标识]=price[[#This Row],[产品标识]]) )), "指定价")
)</calculatedColumnFormula>
    </tableColumn>
    <tableColumn id="20" xr3:uid="{7BC4FD07-3936-43E1-B1DB-FCC4E856ADD2}" name="单节点总硬盘" dataDxfId="78">
      <calculatedColumnFormula>price[[#This Row],[系统盘HDD]]+price[[#This Row],[数据盘HDD]]+price[[#This Row],[系统盘SSD]]+price[[#This Row],[数据盘SSD]]</calculatedColumnFormula>
    </tableColumn>
    <tableColumn id="10" xr3:uid="{A0C9D4BE-613D-490E-815F-CF7BCB5BDBBC}" name="可编辑列" dataDxfId="77">
      <calculatedColumnFormula array="1" xml:space="preserve"> IF(
    ISBLANK(price[[#This Row],[选择产品]]), "-",IFERROR(_xlfn._xlws.FILTER(报价产品[可编辑列],报价产品[产品标识]=price[[#This Row],[产品标识]]), "无")
)</calculatedColumnFormula>
    </tableColumn>
    <tableColumn id="23" xr3:uid="{7463B80D-87E8-4727-B1EE-DB44DE12A697}" name="选规格地址" dataDxfId="76">
      <calculatedColumnFormula array="1">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calculatedColumnFormula>
    </tableColumn>
    <tableColumn id="52" xr3:uid="{32F94490-A673-4A83-BF50-7985919E3983}" name="cpu选项地址" dataDxfId="75" totalsRowDxfId="74">
      <calculatedColumnFormula array="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calculatedColumnFormula>
    </tableColumn>
    <tableColumn id="58" xr3:uid="{02CE3749-CF10-407B-8D43-CE34ABF79572}" name="内存选项地址" dataDxfId="73" totalsRowDxfId="72">
      <calculatedColumnFormula array="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calculatedColumnFormula>
    </tableColumn>
    <tableColumn id="1" xr3:uid="{922CFB39-6610-42B8-B2F7-EEB146FAE3B3}" name="cpu汇总" dataDxfId="71" totalsRowDxfId="70">
      <calculatedColumnFormula>price[[#This Row],[CPU]]*price[[#This Row],[数量]]</calculatedColumnFormula>
    </tableColumn>
    <tableColumn id="9" xr3:uid="{CDF36D42-F2EC-47DE-B535-9CE96272BCE8}" name="内存汇总" dataDxfId="69" totalsRowDxfId="68">
      <calculatedColumnFormula>price[[#This Row],[内存]]*price[[#This Row],[数量]]</calculatedColumnFormula>
    </tableColumn>
    <tableColumn id="19" xr3:uid="{303A2CED-5A50-4ACF-9AA7-F7AB4CDE1CF3}" name="HDD汇总" dataDxfId="67" totalsRowDxfId="66">
      <calculatedColumnFormula>(price[[#This Row],[系统盘HDD]]+price[[#This Row],[数据盘HDD]])*price[[#This Row],[数量]]</calculatedColumnFormula>
    </tableColumn>
    <tableColumn id="21" xr3:uid="{08918904-C2E3-4AEF-9BC0-FFDEA136F5F0}" name="SSD汇总" dataDxfId="65" totalsRowDxfId="64">
      <calculatedColumnFormula>(price[[#This Row],[系统盘SSD]]+price[[#This Row],[数据盘SSD]])*price[[#This Row],[数量]]</calculatedColumnFormula>
    </tableColumn>
    <tableColumn id="2" xr3:uid="{0D14EEF5-80FA-4D00-9D66-E34A370CD702}" name="期望配置【上海】数量*1 12个月" dataDxfId="63" totalsRowDxfId="62"/>
    <tableColumn id="6" xr3:uid="{53BF626F-0013-4D14-B659-6C7512B74871}" name="期望价格" dataDxfId="61" totalsRowDxfId="60" dataCellStyle="千位分隔"/>
    <tableColumn id="8" xr3:uid="{CB9496FF-B884-49D3-AD6D-050FE09BF0E1}" name="自检" dataDxfId="59">
      <calculatedColumnFormula array="1">_xlfn.IFS(
    price[[#This Row],[项目]]&lt;&gt;"单元测试用例",       "-",
    price[[#This Row],[期望价格]]=price[[#This Row],[折后价]],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M351" tableType="queryTable" totalsRowShown="0">
  <autoFilter ref="B1:M351" xr:uid="{9E4A6DF1-6CD4-4CF0-B338-A101E98007C0}"/>
  <tableColumns count="12">
    <tableColumn id="1" xr3:uid="{F78EA336-F862-45DE-86DB-E26C149212BD}" uniqueName="1" name="产品" queryTableFieldId="5"/>
    <tableColumn id="8" xr3:uid="{39D2C73E-FD6E-4213-BBFB-F2BA046852BE}" uniqueName="8" name="可见列" queryTableFieldId="27"/>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21"/>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P1:Q4" totalsRowShown="0">
  <autoFilter ref="P1:Q4" xr:uid="{296C858F-58A2-4775-9908-196629A52797}"/>
  <tableColumns count="2">
    <tableColumn id="1" xr3:uid="{EDEE96E9-054C-4C19-A66A-5906CD5096C3}" name="产品过滤器"/>
    <tableColumn id="2" xr3:uid="{2FDCDB4B-CA7C-4CF4-839C-AA435543DEB5}" name="产品列表" dataDxfId="58">
      <calculatedColumnFormula>"产品!"&amp;ADDRESS(ROW(T2),COLUMN(T2))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57">
  <autoFilter ref="A1:B4" xr:uid="{C34ADEC8-D3E4-49A1-8866-98E4FC46E4DB}">
    <filterColumn colId="0" hiddenButton="1"/>
    <filterColumn colId="1" hiddenButton="1"/>
  </autoFilter>
  <tableColumns count="2">
    <tableColumn id="1" xr3:uid="{02945AA4-1910-4E85-8E96-53A2905FDD76}" name="报价工具属性" dataDxfId="56"/>
    <tableColumn id="2" xr3:uid="{230E9CBA-AAA7-4281-A756-A0C597935D77}" name="值" dataDxfId="55"/>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54">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9" totalsRowShown="0">
  <autoFilter ref="A1:H9"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53"/>
    <tableColumn id="7" xr3:uid="{DAF7B442-0303-43AD-876E-9E2892E3D80E}" name="产品URL" dataDxfId="52">
      <calculatedColumnFormula>"https://cloud.tencent.com/product/" &amp; 报价产品[[#This Row],[母产品标识]]</calculatedColumnFormula>
    </tableColumn>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6" totalsRowShown="0">
  <autoFilter ref="A1:C6" xr:uid="{E4C31E49-2104-455A-A6D5-5ECA385C014A}"/>
  <tableColumns count="3">
    <tableColumn id="1" xr3:uid="{0C1703AA-3C08-442B-8A8A-55B3BC096647}" name="key"/>
    <tableColumn id="3" xr3:uid="{2BF0E819-137A-482F-8191-432C131FA203}" name="value地址" dataDxfId="51">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50"/>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1AF9EE-2B51-474F-A2C8-AA7CB76004D6}" name="bwp价格表" displayName="bwp价格表" ref="A1:B2" totalsRowShown="0" headerRowDxfId="49" dataDxfId="48">
  <autoFilter ref="A1:B2" xr:uid="{C61AF9EE-2B51-474F-A2C8-AA7CB76004D6}">
    <filterColumn colId="0" hiddenButton="1"/>
    <filterColumn colId="1" hiddenButton="1"/>
  </autoFilter>
  <tableColumns count="2">
    <tableColumn id="1" xr3:uid="{E17D458C-010F-AE4A-B874-9CFEE7F7051C}" name="地域" dataDxfId="47"/>
    <tableColumn id="2" xr3:uid="{9D25EF1E-A019-1743-AF0D-995FC9CD3FFC}" name="元/Mbps/月" dataDxfId="4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7D32C8-4F41-42DE-9BE0-2368A1C7789D}" name="bwp规格表" displayName="bwp规格表" ref="A7:C35" totalsRowShown="0">
  <autoFilter ref="A7:C35" xr:uid="{A07D32C8-4F41-42DE-9BE0-2368A1C7789D}"/>
  <tableColumns count="3">
    <tableColumn id="1" xr3:uid="{9B5B6D9E-9BDD-43B9-8307-0AE7F82D366F}" name="带宽Mbps"/>
    <tableColumn id="2" xr3:uid="{2712F69D-269C-4E9A-A564-E8AAFA02FA57}" name="规格" dataDxfId="45">
      <calculatedColumnFormula>bwp规格表[[#This Row],[带宽Mbps]] &amp; "Mbps"</calculatedColumnFormula>
    </tableColumn>
    <tableColumn id="3" xr3:uid="{A356416C-26BD-40E2-B009-8A16E07C9419}" name="元/月" dataDxfId="44">
      <calculatedColumnFormula array="1">bwp规格表[[#This Row],[带宽Mbps]]*bwp价格表[元/Mbps/月]</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表" displayName="cvm表" ref="B1:J1107" tableType="queryTable" totalsRowShown="0">
  <autoFilter ref="B1:J1107"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43"/>
    <tableColumn id="11" xr3:uid="{373184A0-1D19-45C5-974B-A37EF5D69990}" uniqueName="11" name="内存" queryTableFieldId="11" dataDxfId="42"/>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57:C60"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G40" tableType="queryTable" totalsRowShown="0">
  <autoFilter ref="A1:G40" xr:uid="{3A5BBE57-F0F7-4C4C-9EB6-DE9AC0524912}">
    <filterColumn colId="0" hiddenButton="1"/>
    <filterColumn colId="3" hiddenButton="1"/>
    <filterColumn colId="4" hiddenButton="1"/>
    <filterColumn colId="5" hiddenButton="1"/>
    <filterColumn colId="6" hiddenButton="1"/>
  </autoFilter>
  <tableColumns count="7">
    <tableColumn id="10" xr3:uid="{3BDB4B0D-2B6B-44BE-975C-B7A3B57FCA76}" uniqueName="10" name="地域" queryTableFieldId="10" dataDxfId="35"/>
    <tableColumn id="4" xr3:uid="{65EC8F14-F62E-4148-A488-172652FC33C2}" uniqueName="4" name="cpu" queryTableFieldId="11"/>
    <tableColumn id="5" xr3:uid="{F66F3741-F8C7-4997-9DDA-83C49C36DA08}" uniqueName="5" name="内存" queryTableFieldId="12"/>
    <tableColumn id="1" xr3:uid="{B6AD34D5-8BA0-492E-AEC3-3C05CC91A03E}" uniqueName="1" name="配置类型" queryTableFieldId="1" dataDxfId="34"/>
    <tableColumn id="2" xr3:uid="{917E01A8-9A76-40A1-A52A-EED6AC5B69D4}" uniqueName="2" name="数据库类型" queryTableFieldId="2" dataDxfId="33"/>
    <tableColumn id="3" xr3:uid="{CFFB2924-5B50-49F7-AED8-736B49E8E384}" uniqueName="3" name="实例规格" queryTableFieldId="3" dataDxfId="32"/>
    <tableColumn id="7" xr3:uid="{4BEB5403-11F6-4F2F-AEA9-497E6A1E904D}" uniqueName="7" name="包月（元/月）" queryTableFieldId="7"/>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2A5889C-7B0E-4C1B-8FD3-0729E956E9DB}" name="cdb存储" displayName="cdb存储" ref="E50:G53" tableType="queryTable" totalsRowShown="0">
  <autoFilter ref="E50:G53" xr:uid="{32A5889C-7B0E-4C1B-8FD3-0729E956E9DB}"/>
  <tableColumns count="3">
    <tableColumn id="1" xr3:uid="{753DEDD4-A597-4AFB-805D-777AD62D8C61}" uniqueName="1" name="地域" queryTableFieldId="1" dataDxfId="23"/>
    <tableColumn id="2" xr3:uid="{696953EF-F4D4-4676-A2BE-115A24F824E8}" uniqueName="2" name="数据库类型" queryTableFieldId="2" dataDxfId="22"/>
    <tableColumn id="3" xr3:uid="{86324B82-3472-417B-A8AC-3E4B6BA28A3C}" uniqueName="3" name="元/GB/月" queryTableFieldId="3"/>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FF708BC-1B8A-429D-9445-CAAB0766EEA1}" name="_crs配置表" displayName="_crs配置表" ref="A1:C85" tableType="queryTable" totalsRowShown="0">
  <autoFilter ref="A1:C85" xr:uid="{8FF708BC-1B8A-429D-9445-CAAB0766EEA1}"/>
  <tableColumns count="3">
    <tableColumn id="1" xr3:uid="{59819002-4CCC-4823-8E70-4EE35209AAC6}" uniqueName="1" name="地域" queryTableFieldId="1"/>
    <tableColumn id="2" xr3:uid="{CEF81689-0A31-4CF0-BFDD-2843AA61AF42}" uniqueName="2" name="规格" queryTableFieldId="2" dataDxfId="20"/>
    <tableColumn id="3" xr3:uid="{12FA4BC2-3900-4A5B-A1B9-2446D33A4853}" uniqueName="3" name="内存" queryTableFieldId="3"/>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1:C7" tableType="queryTable" totalsRowShown="0">
  <autoFilter ref="A1:C7" xr:uid="{8C120111-FA52-42B7-AB9F-4B79300BDE91}"/>
  <tableColumns count="3">
    <tableColumn id="5" xr3:uid="{B7A076C1-929A-4D12-84E0-231F13186872}" uniqueName="5" name="地域" queryTableFieldId="5" dataDxfId="24"/>
    <tableColumn id="2" xr3:uid="{7A3A6D0B-D200-4732-BDF9-C1BC015B8850}" uniqueName="2" name="规格" queryTableFieldId="9"/>
    <tableColumn id="1" xr3:uid="{0EB2E2F6-C96B-4566-8C3D-EBE1519974FD}" uniqueName="1" name="元/GB/月" queryTableFieldId="7"/>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FBD1D3D-41E2-48E4-A2D0-B94E96BC21BC}" name="crs内存选项表" displayName="crs内存选项表" ref="K1:M28" totalsRowShown="0">
  <autoFilter ref="K1:M28" xr:uid="{9FBD1D3D-41E2-48E4-A2D0-B94E96BC21BC}"/>
  <tableColumns count="3">
    <tableColumn id="1" xr3:uid="{A9C478A8-93CB-4CA2-9411-F228384493F1}" name="架构" dataDxfId="41"/>
    <tableColumn id="2" xr3:uid="{A2A8F076-3220-4D52-9929-07EDAB47AD29}" name="内存" dataDxfId="40"/>
    <tableColumn id="4" xr3:uid="{27C845F9-3620-4EC8-9C6E-C7002687B47F}" name="内存选项表地址" dataDxfId="39">
      <calculatedColumnFormula>"crs!" &amp; ADDRESS(ROW(O2),COLUMN(O2)) &amp; "#"</calculatedColumnFormula>
    </tableColumn>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表" displayName="nat表" ref="A1:D52" tableType="queryTable" totalsRowShown="0">
  <autoFilter ref="A1:D52" xr:uid="{96984271-5A05-43B5-A4C3-B2D13E08D35F}"/>
  <tableColumns count="4">
    <tableColumn id="3" xr3:uid="{F213D3FD-8F4C-4922-BE46-FD18496FA101}" uniqueName="3" name="产品标识" queryTableFieldId="12"/>
    <tableColumn id="1" xr3:uid="{13DEE4FD-E4A2-4DCE-A230-0890BFE5A3A1}" uniqueName="1" name="地域" queryTableFieldId="10"/>
    <tableColumn id="4" xr3:uid="{14FA99CB-96FF-49CD-87EE-0363320FE58D}" uniqueName="4" name="规格" queryTableFieldId="13"/>
    <tableColumn id="2" xr3:uid="{CB397B78-A628-4C3A-89F2-70FC2E475F56}" uniqueName="2" name="元/月" queryTableFieldId="11"/>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表" displayName="vpn表" ref="A1:B9" tableType="queryTable" totalsRowShown="0">
  <autoFilter ref="A1:B9" xr:uid="{ED897531-BFBB-49B7-BC46-359A9AAC3C30}"/>
  <tableColumns count="2">
    <tableColumn id="1" xr3:uid="{490686C5-1A48-4A81-8B77-C1C10550FCA2}" uniqueName="1" name="网关规格" queryTableFieldId="1" dataDxfId="38"/>
    <tableColumn id="2" xr3:uid="{86F20B11-A5FB-4BD9-88DC-57F8B759F1A5}" uniqueName="2" name="中国大陆月单价" queryTableFieldId="2"/>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1F9B3F1D-F4FF-4763-AFD3-91C25A53F9FA}" name="选规格" displayName="选规格" ref="B1:H853" tableType="queryTable" totalsRowShown="0">
  <autoFilter ref="B1:H853" xr:uid="{1F9B3F1D-F4FF-4763-AFD3-91C25A53F9FA}">
    <filterColumn colId="1">
      <filters>
        <filter val="上海"/>
      </filters>
    </filterColumn>
  </autoFilter>
  <tableColumns count="7">
    <tableColumn id="1" xr3:uid="{777DE066-11D6-48A2-83E5-D7BB01C4537E}" uniqueName="1" name="产品标识" queryTableFieldId="1"/>
    <tableColumn id="2" xr3:uid="{7D4D59FB-C4DB-4646-A1EE-0DF826FE52D9}" uniqueName="2" name="地域" queryTableFieldId="2"/>
    <tableColumn id="3" xr3:uid="{1FAD06EE-3A59-4F0B-9A66-325399B43479}" uniqueName="3" name="规格选项表" queryTableFieldId="3" dataDxfId="15"/>
    <tableColumn id="4" xr3:uid="{1753754E-FE2C-4B79-8292-6395FAC176FB}" uniqueName="4" name="CPU" queryTableFieldId="4" dataDxfId="14"/>
    <tableColumn id="5" xr3:uid="{C5ECC944-98AA-4E4C-9143-20B18AF60DE6}" uniqueName="5" name="内存" queryTableFieldId="5" dataDxfId="13"/>
    <tableColumn id="7" xr3:uid="{182A3681-995B-4D78-8E64-50E33AC71A57}" uniqueName="7" name="规格选项表地址" queryTableFieldId="7" dataDxfId="12">
      <calculatedColumnFormula>"选规格!"&amp;ADDRESS(ROW(M2),COLUMN(M2)) &amp; "#"</calculatedColumnFormula>
    </tableColumn>
    <tableColumn id="8" xr3:uid="{28064A94-DE38-42F0-884B-38BCF82D63DA}" uniqueName="8" name="自检" queryTableFieldId="8" dataDxfId="11">
      <calculatedColumnFormula array="1">_xlfn.LET(_xlpm.x, M3,
         _xlpm.cellAddress, "【 选规格!" &amp; ADDRESS(ROW(选规格[[#This Row],[自检]]),COLUMN(选规格[[#This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50DEC0EC-C3A5-431A-BE1A-B9AB28997DE1}" name="选CPU" displayName="选CPU" ref="B1:H1403" tableType="queryTable" totalsRowShown="0">
  <autoFilter ref="B1:H1403" xr:uid="{50DEC0EC-C3A5-431A-BE1A-B9AB28997DE1}"/>
  <tableColumns count="7">
    <tableColumn id="1" xr3:uid="{33E8453A-BB6E-482B-95CC-16B10357D0A2}" uniqueName="1" name="产品标识" queryTableFieldId="1"/>
    <tableColumn id="2" xr3:uid="{41AAC3C2-0B11-4D6B-A581-E1E69644B01F}" uniqueName="2" name="地域" queryTableFieldId="2"/>
    <tableColumn id="4" xr3:uid="{63129C6D-46D0-441C-9A6A-996879B2DE3A}" uniqueName="4" name="规格" queryTableFieldId="4"/>
    <tableColumn id="5" xr3:uid="{E26805A4-149D-4486-B529-E2ADD1306CEA}" uniqueName="5" name="CPU选项表" queryTableFieldId="5" dataDxfId="10"/>
    <tableColumn id="6" xr3:uid="{6BCF4034-5248-4A84-B2C5-C80B61926851}" uniqueName="6" name="内存" queryTableFieldId="6" dataDxfId="9"/>
    <tableColumn id="7" xr3:uid="{A45BD5E9-8E73-4928-A2A8-C0C7B3FFD1B1}" uniqueName="7" name="CPU选项表地址" queryTableFieldId="7" dataDxfId="8">
      <calculatedColumnFormula>"选CPU!" &amp; ADDRESS(ROW(L2),COLUMN(L2)) &amp; "#"</calculatedColumnFormula>
    </tableColumn>
    <tableColumn id="8" xr3:uid="{DF3ED247-ACD9-4952-A4A4-2F2886BA6288}" uniqueName="8" name="自检" queryTableFieldId="8" dataDxfId="7">
      <calculatedColumnFormula array="1">_xlfn.LET(_xlpm.x, L1,
         _xlpm.cellAddress, "【 选CPU!" &amp; ADDRESS(ROW(选CPU[[#This Row],[自检]]),COLUMN(选CPU[[#This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D2A5C5AD-7E03-442B-BCC6-27826EF19BFB}" name="选内存" displayName="选内存" ref="B1:H1231" tableType="queryTable" totalsRowShown="0">
  <autoFilter ref="B1:H1231" xr:uid="{D2A5C5AD-7E03-442B-BCC6-27826EF19BFB}"/>
  <tableColumns count="7">
    <tableColumn id="1" xr3:uid="{FC349C24-5993-4F62-97C2-80263EA9BA37}" uniqueName="1" name="产品标识" queryTableFieldId="1" dataDxfId="31"/>
    <tableColumn id="2" xr3:uid="{6149F4CA-CE97-431D-BF83-89A4D71D2647}" uniqueName="2" name="地域" queryTableFieldId="2" dataDxfId="30"/>
    <tableColumn id="4" xr3:uid="{B7A1F7FD-845D-4FC7-BC50-0EF412DD9B57}" uniqueName="4" name="规格" queryTableFieldId="4" dataDxfId="29"/>
    <tableColumn id="5" xr3:uid="{B2056D7A-20A4-4448-8515-B50839C417F5}" uniqueName="5" name="CPU" queryTableFieldId="5" dataDxfId="28"/>
    <tableColumn id="6" xr3:uid="{BA5C299C-21DE-4018-9E50-6A413DABFBDB}" uniqueName="6" name="内存选项表" queryTableFieldId="6" dataDxfId="27"/>
    <tableColumn id="7" xr3:uid="{E4FEA8D7-C657-4721-87F2-90D227108B13}" uniqueName="7" name="内存选项表地址" queryTableFieldId="7" dataDxfId="26">
      <calculatedColumnFormula>"选内存!" &amp; ADDRESS(ROW(K2),COLUMN(K2)) &amp; "#"</calculatedColumnFormula>
    </tableColumn>
    <tableColumn id="8" xr3:uid="{2D0E9E35-2E47-4D49-AA03-A77389A7208B}" uniqueName="8" name="自检" queryTableFieldId="8" dataDxfId="25">
      <calculatedColumnFormula array="1">_xlfn.LET(_xlpm.x, K2,
         _xlpm.cellAddress, "【 选内存!" &amp; ADDRESS(ROW(选内存[[#This Row],[自检]]),COLUMN(选内存[[#This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价格表" displayName="价格表" ref="D1:J1395" tableType="queryTable" totalsRowShown="0">
  <autoFilter ref="D1:J1395" xr:uid="{CB2DAE18-B45C-43C6-A29D-EB5A47C7208D}"/>
  <tableColumns count="7">
    <tableColumn id="1" xr3:uid="{938D082D-B8D8-47BB-A200-98B2E37B1257}" uniqueName="1" name="产品标识" queryTableFieldId="1" dataDxfId="6"/>
    <tableColumn id="2" xr3:uid="{FE929C08-5269-44C4-A9BB-28BBC2B92C73}" uniqueName="2" name="地域" queryTableFieldId="2" dataDxfId="5"/>
    <tableColumn id="3" xr3:uid="{AED16E06-18A9-48D8-BF22-6D281956137E}" uniqueName="3" name="规格" queryTableFieldId="3" dataDxfId="4"/>
    <tableColumn id="4" xr3:uid="{E223B9D7-3216-4785-AE87-FD57C98BE746}" uniqueName="4" name="CPU" queryTableFieldId="4" dataDxfId="3"/>
    <tableColumn id="5" xr3:uid="{0C8F268F-158B-491F-94FF-AF95D293752A}" uniqueName="5" name="内存" queryTableFieldId="5" dataDxfId="2"/>
    <tableColumn id="6" xr3:uid="{9E2FE8EE-4607-4A77-8336-F30030006172}" uniqueName="6" name="元/月" queryTableFieldId="6" dataDxfId="1"/>
    <tableColumn id="7" xr3:uid="{CAC820E0-F002-462A-84FC-D0A91703C2F0}" uniqueName="7" name="备注" queryTableField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microsoft.com/office/2007/relationships/slicer" Target="../slicers/slicer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table" Target="../tables/table12.xml"/><Relationship Id="rId1" Type="http://schemas.openxmlformats.org/officeDocument/2006/relationships/drawing" Target="../drawings/drawing9.xml"/><Relationship Id="rId4" Type="http://schemas.openxmlformats.org/officeDocument/2006/relationships/table" Target="../tables/table1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table" Target="../tables/table16.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drawing" Target="../drawings/drawing12.xml"/><Relationship Id="rId1" Type="http://schemas.openxmlformats.org/officeDocument/2006/relationships/printerSettings" Target="../printerSettings/printerSettings11.bin"/><Relationship Id="rId4" Type="http://schemas.microsoft.com/office/2007/relationships/slicer" Target="../slicers/slicer4.xml"/></Relationships>
</file>

<file path=xl/worksheets/_rels/sheet1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14.xml"/><Relationship Id="rId1" Type="http://schemas.openxmlformats.org/officeDocument/2006/relationships/printerSettings" Target="../printerSettings/printerSettings12.bin"/><Relationship Id="rId4" Type="http://schemas.microsoft.com/office/2007/relationships/slicer" Target="../slicers/slicer6.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drawing" Target="../drawings/drawing15.xml"/><Relationship Id="rId1" Type="http://schemas.openxmlformats.org/officeDocument/2006/relationships/printerSettings" Target="../printerSettings/printerSettings13.bin"/><Relationship Id="rId4" Type="http://schemas.microsoft.com/office/2007/relationships/slicer" Target="../slicers/slicer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6"/>
  <sheetViews>
    <sheetView workbookViewId="0">
      <selection activeCell="C5" sqref="C5"/>
    </sheetView>
  </sheetViews>
  <sheetFormatPr defaultRowHeight="13.9"/>
  <cols>
    <col min="1" max="1" width="12.86328125" bestFit="1" customWidth="1"/>
    <col min="2" max="2" width="21.33203125" bestFit="1" customWidth="1"/>
    <col min="3" max="3" width="13.33203125" bestFit="1" customWidth="1"/>
    <col min="4" max="4" width="9.265625" bestFit="1" customWidth="1"/>
    <col min="5" max="5" width="11.265625" bestFit="1" customWidth="1"/>
    <col min="6" max="7" width="11.73046875" bestFit="1" customWidth="1"/>
    <col min="8" max="9" width="23.3984375" bestFit="1" customWidth="1"/>
    <col min="10" max="10" width="17.3984375" bestFit="1" customWidth="1"/>
    <col min="11" max="11" width="13.33203125" bestFit="1" customWidth="1"/>
    <col min="12" max="12" width="15.3984375" bestFit="1" customWidth="1"/>
  </cols>
  <sheetData>
    <row r="3" spans="1:5">
      <c r="A3" s="8" t="s">
        <v>2050</v>
      </c>
      <c r="B3" s="8" t="s">
        <v>3245</v>
      </c>
      <c r="C3" s="91" t="s">
        <v>2051</v>
      </c>
      <c r="D3" s="91" t="s">
        <v>2052</v>
      </c>
      <c r="E3" s="91" t="s">
        <v>2065</v>
      </c>
    </row>
    <row r="4" spans="1:5">
      <c r="A4" s="92" t="s">
        <v>2063</v>
      </c>
      <c r="B4" s="90" t="s">
        <v>2067</v>
      </c>
      <c r="C4" s="6">
        <v>1</v>
      </c>
      <c r="D4" s="6">
        <v>15</v>
      </c>
      <c r="E4" s="14">
        <v>88489.2</v>
      </c>
    </row>
    <row r="5" spans="1:5">
      <c r="A5" s="93"/>
      <c r="B5" s="90" t="s">
        <v>2066</v>
      </c>
      <c r="C5" s="6">
        <v>1</v>
      </c>
      <c r="D5" s="6">
        <v>1</v>
      </c>
      <c r="E5" s="14">
        <v>50000</v>
      </c>
    </row>
    <row r="6" spans="1:5">
      <c r="A6" s="92" t="s">
        <v>0</v>
      </c>
      <c r="B6" s="93"/>
      <c r="C6" s="6">
        <v>1</v>
      </c>
      <c r="D6" s="6">
        <v>16</v>
      </c>
      <c r="E6" s="14">
        <v>138489.20000000001</v>
      </c>
    </row>
  </sheetData>
  <mergeCells count="2">
    <mergeCell ref="A4:A5"/>
    <mergeCell ref="A6:B6"/>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41"/>
  <sheetViews>
    <sheetView showGridLines="0" tabSelected="1" topLeftCell="D4" zoomScale="80" zoomScaleNormal="80" workbookViewId="0">
      <selection activeCell="Q12" sqref="Q12"/>
    </sheetView>
  </sheetViews>
  <sheetFormatPr defaultColWidth="9.33203125" defaultRowHeight="13.9" outlineLevelCol="1"/>
  <cols>
    <col min="1" max="1" width="13.86328125" bestFit="1" customWidth="1"/>
    <col min="2" max="2" width="17.796875" customWidth="1"/>
    <col min="3" max="3" width="23" customWidth="1"/>
    <col min="4" max="4" width="20.6640625" customWidth="1" outlineLevel="1"/>
    <col min="5" max="5" width="5.33203125" customWidth="1" outlineLevel="1"/>
    <col min="6" max="6" width="5.9296875" customWidth="1" outlineLevel="1"/>
    <col min="7" max="7" width="9.86328125" customWidth="1" outlineLevel="1"/>
    <col min="8" max="8" width="10.06640625" customWidth="1" outlineLevel="1"/>
    <col min="9" max="9" width="9.86328125" customWidth="1" outlineLevel="1"/>
    <col min="10" max="10" width="9.796875" customWidth="1" outlineLevel="1"/>
    <col min="11" max="11" width="8.265625" customWidth="1" outlineLevel="1"/>
    <col min="12" max="13" width="5.53125" bestFit="1" customWidth="1"/>
    <col min="14" max="14" width="11.6640625" customWidth="1"/>
    <col min="15" max="15" width="13.9296875" customWidth="1"/>
    <col min="16" max="17" width="11.265625" customWidth="1"/>
    <col min="18" max="18" width="12.86328125" customWidth="1"/>
    <col min="19" max="19" width="13.06640625" customWidth="1"/>
    <col min="20" max="20" width="6.796875" customWidth="1"/>
    <col min="21" max="21" width="67.9296875" customWidth="1"/>
    <col min="22" max="23" width="9.53125" customWidth="1" outlineLevel="1"/>
    <col min="24" max="24" width="8.19921875" customWidth="1" outlineLevel="1"/>
    <col min="25" max="25" width="14.265625" customWidth="1" outlineLevel="1"/>
    <col min="26" max="27" width="18.73046875" style="20" customWidth="1" outlineLevel="1"/>
    <col min="28" max="28" width="15.59765625" customWidth="1" outlineLevel="1"/>
    <col min="29" max="29" width="12.73046875" customWidth="1" outlineLevel="1"/>
    <col min="30" max="32" width="11.265625" customWidth="1" outlineLevel="1"/>
    <col min="33" max="33" width="68.59765625" customWidth="1" outlineLevel="1"/>
    <col min="34" max="34" width="55.6640625" customWidth="1" outlineLevel="1"/>
    <col min="35" max="35" width="33.06640625" customWidth="1" outlineLevel="1"/>
    <col min="36" max="36" width="7" customWidth="1" outlineLevel="1"/>
    <col min="37" max="37" width="7.06640625" customWidth="1" outlineLevel="1"/>
  </cols>
  <sheetData>
    <row r="1" spans="1:36">
      <c r="A1" s="10" t="s">
        <v>10</v>
      </c>
      <c r="B1" s="12" t="s">
        <v>11</v>
      </c>
      <c r="C1" s="7"/>
    </row>
    <row r="2" spans="1:36">
      <c r="A2" s="88"/>
      <c r="B2" s="89"/>
      <c r="C2" s="7"/>
    </row>
    <row r="3" spans="1:36" ht="17.649999999999999" customHeight="1"/>
    <row r="4" spans="1:36">
      <c r="A4" s="95" t="s">
        <v>12</v>
      </c>
      <c r="B4" s="95"/>
      <c r="C4" s="28"/>
      <c r="D4" s="98" t="s">
        <v>3239</v>
      </c>
      <c r="E4" s="98"/>
      <c r="F4" s="98"/>
      <c r="G4" s="98"/>
      <c r="H4" s="98"/>
      <c r="I4" s="98"/>
      <c r="J4" s="98"/>
      <c r="K4" s="98"/>
      <c r="L4" s="97"/>
      <c r="M4" s="97"/>
      <c r="N4" s="97"/>
      <c r="O4" s="26"/>
      <c r="P4" s="96" t="s">
        <v>3238</v>
      </c>
      <c r="Q4" s="96"/>
      <c r="R4" s="96"/>
      <c r="S4" s="96"/>
      <c r="T4" s="96"/>
      <c r="U4" s="96"/>
      <c r="V4" s="100" t="s">
        <v>2029</v>
      </c>
      <c r="W4" s="100"/>
      <c r="X4" s="100"/>
      <c r="Y4" s="100"/>
      <c r="Z4" s="100"/>
      <c r="AA4" s="100"/>
      <c r="AB4" s="100"/>
      <c r="AC4" s="100"/>
      <c r="AD4" s="99" t="s">
        <v>3579</v>
      </c>
      <c r="AE4" s="99"/>
      <c r="AF4" s="99"/>
      <c r="AG4" s="99"/>
      <c r="AH4" s="94" t="s">
        <v>3580</v>
      </c>
      <c r="AI4" s="94"/>
      <c r="AJ4" s="94"/>
    </row>
    <row r="5" spans="1:36" ht="14.1" customHeight="1">
      <c r="A5" s="23"/>
      <c r="B5" s="23"/>
      <c r="C5" s="24"/>
      <c r="D5" s="27"/>
      <c r="E5" s="30" t="s">
        <v>13</v>
      </c>
      <c r="F5" s="30" t="s">
        <v>14</v>
      </c>
      <c r="G5" s="30" t="s">
        <v>14</v>
      </c>
      <c r="H5" s="30" t="s">
        <v>15</v>
      </c>
      <c r="I5" s="30" t="s">
        <v>14</v>
      </c>
      <c r="J5" s="30" t="s">
        <v>14</v>
      </c>
      <c r="K5" s="30"/>
      <c r="L5" s="27"/>
      <c r="M5" s="27"/>
      <c r="N5" s="27"/>
      <c r="O5" s="27"/>
      <c r="P5" s="2"/>
      <c r="Q5" s="2" t="s">
        <v>3840</v>
      </c>
      <c r="R5" s="2" t="s">
        <v>3841</v>
      </c>
      <c r="S5" s="2" t="s">
        <v>3841</v>
      </c>
      <c r="T5" s="29"/>
      <c r="U5" s="29"/>
      <c r="V5" s="82"/>
      <c r="W5" s="82"/>
      <c r="X5" s="82"/>
      <c r="Y5" s="82"/>
      <c r="Z5" s="83"/>
      <c r="AA5" s="84" t="s">
        <v>16</v>
      </c>
      <c r="AB5" s="84" t="s">
        <v>2028</v>
      </c>
      <c r="AC5" s="84"/>
      <c r="AD5" s="9"/>
      <c r="AE5" s="9"/>
      <c r="AF5" s="9"/>
      <c r="AG5" s="78"/>
      <c r="AH5" s="79"/>
      <c r="AI5" s="79"/>
      <c r="AJ5" s="80"/>
    </row>
    <row r="6" spans="1:36" ht="27.4" customHeight="1">
      <c r="A6" s="3" t="s">
        <v>17</v>
      </c>
      <c r="B6" s="3" t="s">
        <v>18</v>
      </c>
      <c r="C6" s="25" t="s">
        <v>19</v>
      </c>
      <c r="D6" s="25" t="s">
        <v>2035</v>
      </c>
      <c r="E6" s="31" t="s">
        <v>2071</v>
      </c>
      <c r="F6" s="31" t="s">
        <v>2072</v>
      </c>
      <c r="G6" s="31" t="s">
        <v>2073</v>
      </c>
      <c r="H6" s="31" t="s">
        <v>2074</v>
      </c>
      <c r="I6" s="31" t="s">
        <v>2075</v>
      </c>
      <c r="J6" s="31" t="s">
        <v>2076</v>
      </c>
      <c r="K6" s="31" t="s">
        <v>3241</v>
      </c>
      <c r="L6" s="25" t="s">
        <v>20</v>
      </c>
      <c r="M6" s="25" t="s">
        <v>21</v>
      </c>
      <c r="N6" s="25" t="s">
        <v>3243</v>
      </c>
      <c r="O6" s="25" t="s">
        <v>3240</v>
      </c>
      <c r="P6" s="3" t="s">
        <v>3842</v>
      </c>
      <c r="Q6" s="3" t="s">
        <v>3843</v>
      </c>
      <c r="R6" s="3" t="s">
        <v>2030</v>
      </c>
      <c r="S6" s="3" t="s">
        <v>2032</v>
      </c>
      <c r="T6" s="3" t="s">
        <v>3526</v>
      </c>
      <c r="U6" s="22" t="s">
        <v>2068</v>
      </c>
      <c r="V6" s="85" t="s">
        <v>22</v>
      </c>
      <c r="W6" s="85" t="s">
        <v>3541</v>
      </c>
      <c r="X6" s="85" t="s">
        <v>3538</v>
      </c>
      <c r="Y6" s="85" t="s">
        <v>3244</v>
      </c>
      <c r="Z6" s="86" t="s">
        <v>3236</v>
      </c>
      <c r="AA6" s="86" t="s">
        <v>3544</v>
      </c>
      <c r="AB6" s="87" t="s">
        <v>3496</v>
      </c>
      <c r="AC6" s="87" t="s">
        <v>3497</v>
      </c>
      <c r="AD6" s="34" t="s">
        <v>2077</v>
      </c>
      <c r="AE6" s="34" t="s">
        <v>2078</v>
      </c>
      <c r="AF6" s="34" t="s">
        <v>3542</v>
      </c>
      <c r="AG6" s="34" t="s">
        <v>3543</v>
      </c>
      <c r="AH6" s="81" t="s">
        <v>2045</v>
      </c>
      <c r="AI6" s="81" t="s">
        <v>2037</v>
      </c>
      <c r="AJ6" s="81" t="s">
        <v>1882</v>
      </c>
    </row>
    <row r="7" spans="1:36">
      <c r="A7" s="35" t="s">
        <v>2064</v>
      </c>
      <c r="B7" s="35" t="s">
        <v>23</v>
      </c>
      <c r="C7" s="36" t="s">
        <v>6</v>
      </c>
      <c r="D7" s="35" t="s">
        <v>2259</v>
      </c>
      <c r="E7" s="35">
        <v>8</v>
      </c>
      <c r="F7" s="35">
        <v>16</v>
      </c>
      <c r="G7" s="37">
        <v>50</v>
      </c>
      <c r="H7" s="35"/>
      <c r="I7" s="35"/>
      <c r="J7" s="35">
        <v>500</v>
      </c>
      <c r="K7" s="35"/>
      <c r="L7" s="38">
        <v>1</v>
      </c>
      <c r="M7" s="38">
        <v>1</v>
      </c>
      <c r="N7" s="38">
        <v>12</v>
      </c>
      <c r="O7" s="39"/>
      <c r="P7" s="40" cm="1">
        <f t="array" ref="P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1327.1</v>
      </c>
      <c r="Q7" s="40" cm="1">
        <f t="array" ref="Q7"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1327.1</v>
      </c>
      <c r="R7" s="40">
        <f>IF(AND(ISNUMBER(price[[#This Row],[指定折前价]]),price[[#This Row],[按月或一次性费用]]="一次性"),
    price[[#This Row],[指定折前价]],
   0
)</f>
        <v>0</v>
      </c>
      <c r="S7" s="41">
        <f>IFERROR(
    IF(
        price[[#This Row],[按月或一次性费用]]="一次性",      price[[#This Row],[折前一次性费用单价]] * price[[#This Row],[数量]] * price[[#This Row],[折扣率]],
        price[[#This Row],[折前单价]] * price[[#This Row],[按月或一次性费用]]* price[[#This Row],[数量]] * price[[#This Row],[折扣率]]
    ),
    0
)</f>
        <v>15925.199999999999</v>
      </c>
      <c r="T7" s="42" t="str" cm="1">
        <f t="array" ref="T7">HYPERLINK(
        IFERROR(_xlfn._xlws.FILTER(报价产品[产品URL],报价产品[产品名]=price[[#This Row],[选择产品]]), "https://cloud.tencent.com/product"),
        price[[#This Row],[产品标识]]
    )</f>
        <v>cvm</v>
      </c>
      <c r="U7" s="43" t="str" cm="1">
        <f t="array" ref="U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【标准型S6】
 8核
 16GB
 系统盘HDD 50GB
 数据盘SSD 500GB</v>
      </c>
      <c r="V7" s="44" t="str" cm="1">
        <f t="array" ref="V7" xml:space="preserve"> IF(
    ISBLANK(price[[#This Row],[选择产品]]), "-",IFERROR(_xlfn._xlws.FILTER(报价产品[产品标识],报价产品[产品名]=price[[#This Row],[选择产品]]), "自定义")
)</f>
        <v>cvm</v>
      </c>
      <c r="W7" s="44" t="str" cm="1">
        <f t="array" ref="W7" xml:space="preserve"> IF(
    ISBLANK(price[[#This Row],[选择产品]]), "-",IFERROR(_xlfn._xlws.FILTER(报价产品[母产品标识],报价产品[产品名]=price[[#This Row],[选择产品]]), "自定义")
)</f>
        <v>cvm</v>
      </c>
      <c r="X7" s="45" t="str" cm="1">
        <f t="array" ref="X7" xml:space="preserve"> IF(
    ISBLANK(price[[#This Row],[选择产品]]), "-",
    IFERROR(_xlfn.SINGLE(_xlfn._xlws.FILTER(报价产品[报价器类型],(报价产品[产品标识]=price[[#This Row],[产品标识]]) )), "指定价")
)</f>
        <v>自动</v>
      </c>
      <c r="Y7" s="46">
        <f>price[[#This Row],[系统盘HDD]]+price[[#This Row],[数据盘HDD]]+price[[#This Row],[系统盘SSD]]+price[[#This Row],[数据盘SSD]]</f>
        <v>550</v>
      </c>
      <c r="Z7" s="47" t="str" cm="1">
        <f t="array" ref="Z7" xml:space="preserve"> IF(
    ISBLANK(price[[#This Row],[选择产品]]), "-",IFERROR(_xlfn._xlws.FILTER(报价产品[可编辑列],报价产品[产品标识]=price[[#This Row],[产品标识]]), "无")
)</f>
        <v>规格,CPU,内存,系统盘HDD,系统盘SSD,数据盘HDD,数据盘SSD</v>
      </c>
      <c r="AA7" s="48" t="str" cm="1">
        <f t="array" ref="AA7">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选规格!$M$117#</v>
      </c>
      <c r="AB7" s="49" t="str" cm="1">
        <f t="array" ref="AB7">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选CPU!$L$312#</v>
      </c>
      <c r="AC7" s="49" t="str" cm="1">
        <f t="array" ref="AC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选内存!$K$612#</v>
      </c>
      <c r="AD7" s="49">
        <f>price[[#This Row],[CPU]]*price[[#This Row],[数量]]</f>
        <v>8</v>
      </c>
      <c r="AE7" s="49">
        <f>price[[#This Row],[内存]]*price[[#This Row],[数量]]</f>
        <v>16</v>
      </c>
      <c r="AF7" s="49">
        <f>(price[[#This Row],[系统盘HDD]]+price[[#This Row],[数据盘HDD]])*price[[#This Row],[数量]]</f>
        <v>50</v>
      </c>
      <c r="AG7" s="50">
        <f>(price[[#This Row],[系统盘SSD]]+price[[#This Row],[数据盘SSD]])*price[[#This Row],[数量]]</f>
        <v>500</v>
      </c>
      <c r="AH7" s="51" t="s">
        <v>2036</v>
      </c>
      <c r="AI7" s="52">
        <v>15925.2</v>
      </c>
      <c r="AJ7" s="53" t="str" cm="1">
        <f t="array" ref="AJ7">_xlfn.IFS(
    price[[#This Row],[项目]]&lt;&gt;"单元测试用例",       "-",
    price[[#This Row],[期望价格]]=price[[#This Row],[折后价]],         "ok",
    TRUE,                                            "error:" &amp; ADDRESS(ROW(price[[#This Row],[自检]]),COLUMN(price[[#This Row],[自检]]))
)</f>
        <v>ok</v>
      </c>
    </row>
    <row r="8" spans="1:36">
      <c r="A8" s="35" t="s">
        <v>2064</v>
      </c>
      <c r="B8" s="35" t="s">
        <v>25</v>
      </c>
      <c r="C8" s="36" t="s">
        <v>7</v>
      </c>
      <c r="D8" s="35"/>
      <c r="E8" s="35">
        <v>2</v>
      </c>
      <c r="F8" s="35">
        <v>4</v>
      </c>
      <c r="G8" s="37"/>
      <c r="H8" s="35"/>
      <c r="I8" s="35"/>
      <c r="J8" s="35">
        <v>500</v>
      </c>
      <c r="K8" s="35">
        <v>3</v>
      </c>
      <c r="L8" s="38">
        <v>1</v>
      </c>
      <c r="M8" s="38">
        <v>1</v>
      </c>
      <c r="N8" s="38">
        <v>12</v>
      </c>
      <c r="O8" s="39"/>
      <c r="P8" s="40" cm="1">
        <f t="array" ref="P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1152</v>
      </c>
      <c r="Q8" s="40" cm="1">
        <f t="array" ref="Q8"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1152</v>
      </c>
      <c r="R8" s="40">
        <f>IF(AND(ISNUMBER(price[[#This Row],[指定折前价]]),price[[#This Row],[按月或一次性费用]]="一次性"),
    price[[#This Row],[指定折前价]],
   0
)</f>
        <v>0</v>
      </c>
      <c r="S8" s="41">
        <f>IFERROR(
    IF(
        price[[#This Row],[按月或一次性费用]]="一次性",      price[[#This Row],[折前一次性费用单价]] * price[[#This Row],[数量]] * price[[#This Row],[折扣率]],
        price[[#This Row],[折前单价]] * price[[#This Row],[按月或一次性费用]]* price[[#This Row],[数量]] * price[[#This Row],[折扣率]]
    ),
    0
)</f>
        <v>13824</v>
      </c>
      <c r="T8" s="54" t="str" cm="1">
        <f t="array" ref="T8">HYPERLINK(
        IFERROR(_xlfn._xlws.FILTER(报价产品[产品URL],报价产品[产品名]=price[[#This Row],[选择产品]]), "https://cloud.tencent.com/product"),
        price[[#This Row],[产品标识]]
    )</f>
        <v>cdb</v>
      </c>
      <c r="U8" s="55" t="str" cm="1">
        <f t="array" ref="U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硬盘500GB 
 集群节点数*3</v>
      </c>
      <c r="V8" s="44" t="str" cm="1">
        <f t="array" ref="V8" xml:space="preserve"> IF(
    ISBLANK(price[[#This Row],[选择产品]]), "-",IFERROR(_xlfn._xlws.FILTER(报价产品[产品标识],报价产品[产品名]=price[[#This Row],[选择产品]]), "自定义")
)</f>
        <v>cdb</v>
      </c>
      <c r="W8" s="44" t="str" cm="1">
        <f t="array" ref="W8" xml:space="preserve"> IF(
    ISBLANK(price[[#This Row],[选择产品]]), "-",IFERROR(_xlfn._xlws.FILTER(报价产品[母产品标识],报价产品[产品名]=price[[#This Row],[选择产品]]), "自定义")
)</f>
        <v>cdb</v>
      </c>
      <c r="X8" s="44" t="str" cm="1">
        <f t="array" ref="X8" xml:space="preserve"> IF(
    ISBLANK(price[[#This Row],[选择产品]]), "-",
    IFERROR(_xlfn.SINGLE(_xlfn._xlws.FILTER(报价产品[报价器类型],(报价产品[产品标识]=price[[#This Row],[产品标识]]) )), "指定价")
)</f>
        <v>自动</v>
      </c>
      <c r="Y8" s="56">
        <f>price[[#This Row],[系统盘HDD]]+price[[#This Row],[数据盘HDD]]+price[[#This Row],[系统盘SSD]]+price[[#This Row],[数据盘SSD]]</f>
        <v>500</v>
      </c>
      <c r="Z8" s="47" t="str" cm="1">
        <f t="array" ref="Z8" xml:space="preserve"> IF(
    ISBLANK(price[[#This Row],[选择产品]]), "-",IFERROR(_xlfn._xlws.FILTER(报价产品[可编辑列],报价产品[产品标识]=price[[#This Row],[产品标识]]), "无")
)</f>
        <v>CPU,内存,数据盘SSD,集群节点数</v>
      </c>
      <c r="AA8" s="48" t="str" cm="1">
        <f t="array" ref="AA8">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config!$C$2</v>
      </c>
      <c r="AB8" s="49" t="str" cm="1">
        <f t="array" ref="AB8">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选CPU!$L$1395#</v>
      </c>
      <c r="AC8" s="49" t="str" cm="1">
        <f t="array" ref="AC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选内存!$K$345#</v>
      </c>
      <c r="AD8" s="49">
        <f>price[[#This Row],[CPU]]*price[[#This Row],[数量]]</f>
        <v>2</v>
      </c>
      <c r="AE8" s="49">
        <f>price[[#This Row],[内存]]*price[[#This Row],[数量]]</f>
        <v>4</v>
      </c>
      <c r="AF8" s="49">
        <f>(price[[#This Row],[系统盘HDD]]+price[[#This Row],[数据盘HDD]])*price[[#This Row],[数量]]</f>
        <v>0</v>
      </c>
      <c r="AG8" s="50">
        <f>(price[[#This Row],[系统盘SSD]]+price[[#This Row],[数据盘SSD]])*price[[#This Row],[数量]]</f>
        <v>500</v>
      </c>
      <c r="AH8" s="48" t="s">
        <v>2038</v>
      </c>
      <c r="AI8" s="52">
        <v>13824</v>
      </c>
      <c r="AJ8" s="53" t="str" cm="1">
        <f t="array" ref="AJ8">_xlfn.IFS(
    price[[#This Row],[项目]]&lt;&gt;"单元测试用例",       "-",
    price[[#This Row],[期望价格]]=price[[#This Row],[折后价]],         "ok",
    TRUE,                                            "error:" &amp; ADDRESS(ROW(price[[#This Row],[自检]]),COLUMN(price[[#This Row],[自检]]))
)</f>
        <v>ok</v>
      </c>
    </row>
    <row r="9" spans="1:36">
      <c r="A9" s="35" t="s">
        <v>2064</v>
      </c>
      <c r="B9" s="35" t="s">
        <v>2033</v>
      </c>
      <c r="C9" s="36" t="s">
        <v>7</v>
      </c>
      <c r="D9" s="35"/>
      <c r="E9" s="35">
        <v>2</v>
      </c>
      <c r="F9" s="35">
        <v>4</v>
      </c>
      <c r="G9" s="37"/>
      <c r="H9" s="35"/>
      <c r="I9" s="35"/>
      <c r="J9" s="35">
        <v>500</v>
      </c>
      <c r="K9" s="35">
        <v>2</v>
      </c>
      <c r="L9" s="38">
        <v>1</v>
      </c>
      <c r="M9" s="38">
        <v>1</v>
      </c>
      <c r="N9" s="38">
        <v>12</v>
      </c>
      <c r="O9" s="39"/>
      <c r="P9" s="40" cm="1">
        <f t="array" ref="P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768</v>
      </c>
      <c r="Q9" s="40" cm="1">
        <f t="array" ref="Q9"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768</v>
      </c>
      <c r="R9" s="40">
        <f>IF(AND(ISNUMBER(price[[#This Row],[指定折前价]]),price[[#This Row],[按月或一次性费用]]="一次性"),
    price[[#This Row],[指定折前价]],
   0
)</f>
        <v>0</v>
      </c>
      <c r="S9" s="41">
        <f>IFERROR(
    IF(
        price[[#This Row],[按月或一次性费用]]="一次性",      price[[#This Row],[折前一次性费用单价]] * price[[#This Row],[数量]] * price[[#This Row],[折扣率]],
        price[[#This Row],[折前单价]] * price[[#This Row],[按月或一次性费用]]* price[[#This Row],[数量]] * price[[#This Row],[折扣率]]
    ),
    0
)</f>
        <v>9216</v>
      </c>
      <c r="T9" s="54" t="str" cm="1">
        <f t="array" ref="T9">HYPERLINK(
        IFERROR(_xlfn._xlws.FILTER(报价产品[产品URL],报价产品[产品名]=price[[#This Row],[选择产品]]), "https://cloud.tencent.com/product"),
        price[[#This Row],[产品标识]]
    )</f>
        <v>cdb</v>
      </c>
      <c r="U9" s="55" t="str" cm="1">
        <f t="array" ref="U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硬盘500GB 
 集群节点数*2</v>
      </c>
      <c r="V9" s="44" t="str" cm="1">
        <f t="array" ref="V9" xml:space="preserve"> IF(
    ISBLANK(price[[#This Row],[选择产品]]), "-",IFERROR(_xlfn._xlws.FILTER(报价产品[产品标识],报价产品[产品名]=price[[#This Row],[选择产品]]), "自定义")
)</f>
        <v>cdb</v>
      </c>
      <c r="W9" s="44" t="str" cm="1">
        <f t="array" ref="W9" xml:space="preserve"> IF(
    ISBLANK(price[[#This Row],[选择产品]]), "-",IFERROR(_xlfn._xlws.FILTER(报价产品[母产品标识],报价产品[产品名]=price[[#This Row],[选择产品]]), "自定义")
)</f>
        <v>cdb</v>
      </c>
      <c r="X9" s="44" t="str" cm="1">
        <f t="array" ref="X9" xml:space="preserve"> IF(
    ISBLANK(price[[#This Row],[选择产品]]), "-",
    IFERROR(_xlfn.SINGLE(_xlfn._xlws.FILTER(报价产品[报价器类型],(报价产品[产品标识]=price[[#This Row],[产品标识]]) )), "指定价")
)</f>
        <v>自动</v>
      </c>
      <c r="Y9" s="56">
        <f>price[[#This Row],[系统盘HDD]]+price[[#This Row],[数据盘HDD]]+price[[#This Row],[系统盘SSD]]+price[[#This Row],[数据盘SSD]]</f>
        <v>500</v>
      </c>
      <c r="Z9" s="47" t="str" cm="1">
        <f t="array" ref="Z9" xml:space="preserve"> IF(
    ISBLANK(price[[#This Row],[选择产品]]), "-",IFERROR(_xlfn._xlws.FILTER(报价产品[可编辑列],报价产品[产品标识]=price[[#This Row],[产品标识]]), "无")
)</f>
        <v>CPU,内存,数据盘SSD,集群节点数</v>
      </c>
      <c r="AA9" s="48" t="str" cm="1">
        <f t="array" ref="AA9">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config!$C$2</v>
      </c>
      <c r="AB9" s="49" t="str" cm="1">
        <f t="array" ref="AB9">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选CPU!$L$1395#</v>
      </c>
      <c r="AC9" s="49" t="str" cm="1">
        <f t="array" ref="AC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选内存!$K$345#</v>
      </c>
      <c r="AD9" s="49">
        <f>price[[#This Row],[CPU]]*price[[#This Row],[数量]]</f>
        <v>2</v>
      </c>
      <c r="AE9" s="49">
        <f>price[[#This Row],[内存]]*price[[#This Row],[数量]]</f>
        <v>4</v>
      </c>
      <c r="AF9" s="49">
        <f>(price[[#This Row],[系统盘HDD]]+price[[#This Row],[数据盘HDD]])*price[[#This Row],[数量]]</f>
        <v>0</v>
      </c>
      <c r="AG9" s="50">
        <f>(price[[#This Row],[系统盘SSD]]+price[[#This Row],[数据盘SSD]])*price[[#This Row],[数量]]</f>
        <v>500</v>
      </c>
      <c r="AH9" s="48" t="s">
        <v>2039</v>
      </c>
      <c r="AI9" s="52">
        <v>9216</v>
      </c>
      <c r="AJ9" s="53" t="str" cm="1">
        <f t="array" ref="AJ9">_xlfn.IFS(
    price[[#This Row],[项目]]&lt;&gt;"单元测试用例",       "-",
    price[[#This Row],[期望价格]]=price[[#This Row],[折后价]],         "ok",
    TRUE,                                            "error:" &amp; ADDRESS(ROW(price[[#This Row],[自检]]),COLUMN(price[[#This Row],[自检]]))
)</f>
        <v>ok</v>
      </c>
    </row>
    <row r="10" spans="1:36">
      <c r="A10" s="35" t="s">
        <v>2064</v>
      </c>
      <c r="B10" s="35" t="s">
        <v>25</v>
      </c>
      <c r="C10" s="36" t="s">
        <v>8</v>
      </c>
      <c r="D10" s="35" t="s">
        <v>3587</v>
      </c>
      <c r="E10" s="35"/>
      <c r="F10" s="35">
        <v>16</v>
      </c>
      <c r="G10" s="37"/>
      <c r="H10" s="35"/>
      <c r="I10" s="35"/>
      <c r="J10" s="35"/>
      <c r="K10" s="35">
        <v>2</v>
      </c>
      <c r="L10" s="38">
        <v>1</v>
      </c>
      <c r="M10" s="38">
        <v>1</v>
      </c>
      <c r="N10" s="38">
        <v>12</v>
      </c>
      <c r="O10" s="39"/>
      <c r="P10" s="40" cm="1">
        <f t="array" ref="P1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0" s="40" cm="1">
        <f t="array" ref="Q10"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10" s="40">
        <f>IF(AND(ISNUMBER(price[[#This Row],[指定折前价]]),price[[#This Row],[按月或一次性费用]]="一次性"),
    price[[#This Row],[指定折前价]],
   0
)</f>
        <v>0</v>
      </c>
      <c r="S10" s="41">
        <f>IFERROR(
    IF(
        price[[#This Row],[按月或一次性费用]]="一次性",      price[[#This Row],[折前一次性费用单价]] * price[[#This Row],[数量]] * price[[#This Row],[折扣率]],
        price[[#This Row],[折前单价]] * price[[#This Row],[按月或一次性费用]]* price[[#This Row],[数量]] * price[[#This Row],[折扣率]]
    ),
    0
)</f>
        <v>0</v>
      </c>
      <c r="T10" s="54" t="str" cm="1">
        <f t="array" ref="T10">HYPERLINK(
        IFERROR(_xlfn._xlws.FILTER(报价产品[产品URL],报价产品[产品名]=price[[#This Row],[选择产品]]), "https://cloud.tencent.com/product"),
        price[[#This Row],[产品标识]]
    )</f>
        <v>crs</v>
      </c>
      <c r="U10" s="55" t="str" cm="1">
        <f t="array" ref="U1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【集群架构】
 可用内存16GB 
 集群节点数*2</v>
      </c>
      <c r="V10" s="44" t="str" cm="1">
        <f t="array" ref="V10" xml:space="preserve"> IF(
    ISBLANK(price[[#This Row],[选择产品]]), "-",IFERROR(_xlfn._xlws.FILTER(报价产品[产品标识],报价产品[产品名]=price[[#This Row],[选择产品]]), "自定义")
)</f>
        <v>crs</v>
      </c>
      <c r="W10" s="44" t="str" cm="1">
        <f t="array" ref="W10" xml:space="preserve"> IF(
    ISBLANK(price[[#This Row],[选择产品]]), "-",IFERROR(_xlfn._xlws.FILTER(报价产品[母产品标识],报价产品[产品名]=price[[#This Row],[选择产品]]), "自定义")
)</f>
        <v>crs</v>
      </c>
      <c r="X10" s="44" t="str" cm="1">
        <f t="array" ref="X10" xml:space="preserve"> IF(
    ISBLANK(price[[#This Row],[选择产品]]), "-",
    IFERROR(_xlfn.SINGLE(_xlfn._xlws.FILTER(报价产品[报价器类型],(报价产品[产品标识]=price[[#This Row],[产品标识]]) )), "指定价")
)</f>
        <v>自动</v>
      </c>
      <c r="Y10" s="56">
        <f>price[[#This Row],[系统盘HDD]]+price[[#This Row],[数据盘HDD]]+price[[#This Row],[系统盘SSD]]+price[[#This Row],[数据盘SSD]]</f>
        <v>0</v>
      </c>
      <c r="Z10" s="47" t="str" cm="1">
        <f t="array" ref="Z10" xml:space="preserve"> IF(
    ISBLANK(price[[#This Row],[选择产品]]), "-",IFERROR(_xlfn._xlws.FILTER(报价产品[可编辑列],报价产品[产品标识]=price[[#This Row],[产品标识]]), "无")
)</f>
        <v>规格,内存,集群节点数</v>
      </c>
      <c r="AA10" s="48" t="str" cm="1">
        <f t="array" ref="AA10">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选规格!$M$807#</v>
      </c>
      <c r="AB10" s="49" t="str" cm="1">
        <f t="array" ref="AB10">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10" s="49" t="str" cm="1">
        <f t="array" ref="AC1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config!$C$5</v>
      </c>
      <c r="AD10" s="49">
        <f>price[[#This Row],[CPU]]*price[[#This Row],[数量]]</f>
        <v>0</v>
      </c>
      <c r="AE10" s="49">
        <f>price[[#This Row],[内存]]*price[[#This Row],[数量]]</f>
        <v>16</v>
      </c>
      <c r="AF10" s="49">
        <f>(price[[#This Row],[系统盘HDD]]+price[[#This Row],[数据盘HDD]])*price[[#This Row],[数量]]</f>
        <v>0</v>
      </c>
      <c r="AG10" s="50">
        <f>(price[[#This Row],[系统盘SSD]]+price[[#This Row],[数据盘SSD]])*price[[#This Row],[数量]]</f>
        <v>0</v>
      </c>
      <c r="AH10" s="48" t="s">
        <v>2040</v>
      </c>
      <c r="AI10" s="52">
        <v>32256</v>
      </c>
      <c r="AJ10" s="53" t="str" cm="1">
        <f t="array" ref="AJ10">_xlfn.IFS(
    price[[#This Row],[项目]]&lt;&gt;"单元测试用例",       "-",
    price[[#This Row],[期望价格]]=price[[#This Row],[折后价]],         "ok",
    TRUE,                                            "error:" &amp; ADDRESS(ROW(price[[#This Row],[自检]]),COLUMN(price[[#This Row],[自检]]))
)</f>
        <v>error:$AJ$10</v>
      </c>
    </row>
    <row r="11" spans="1:36">
      <c r="A11" s="35" t="s">
        <v>2064</v>
      </c>
      <c r="B11" s="35" t="s">
        <v>30</v>
      </c>
      <c r="C11" s="36" t="s">
        <v>3</v>
      </c>
      <c r="D11" s="35"/>
      <c r="E11" s="35"/>
      <c r="F11" s="35"/>
      <c r="G11" s="37"/>
      <c r="H11" s="35"/>
      <c r="I11" s="35"/>
      <c r="J11" s="35"/>
      <c r="K11" s="35"/>
      <c r="L11" s="38">
        <v>1</v>
      </c>
      <c r="M11" s="38">
        <v>1</v>
      </c>
      <c r="N11" s="38">
        <v>12</v>
      </c>
      <c r="O11" s="39"/>
      <c r="P11" s="40" cm="1">
        <f t="array" ref="P1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146.00000000000003</v>
      </c>
      <c r="Q11" s="40" cm="1">
        <f t="array" ref="Q11"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11" s="40">
        <f>IF(AND(ISNUMBER(price[[#This Row],[指定折前价]]),price[[#This Row],[按月或一次性费用]]="一次性"),
    price[[#This Row],[指定折前价]],
   0
)</f>
        <v>0</v>
      </c>
      <c r="S11" s="41">
        <f>IFERROR(
    IF(
        price[[#This Row],[按月或一次性费用]]="一次性",      price[[#This Row],[折前一次性费用单价]] * price[[#This Row],[数量]] * price[[#This Row],[折扣率]],
        price[[#This Row],[折前单价]] * price[[#This Row],[按月或一次性费用]]* price[[#This Row],[数量]] * price[[#This Row],[折扣率]]
    ),
    0
)</f>
        <v>0</v>
      </c>
      <c r="T11" s="54" t="str" cm="1">
        <f t="array" ref="T11">HYPERLINK(
        IFERROR(_xlfn._xlws.FILTER(报价产品[产品URL],报价产品[产品名]=price[[#This Row],[选择产品]]), "https://cloud.tencent.com/product"),
        price[[#This Row],[产品标识]]
    )</f>
        <v>clb</v>
      </c>
      <c r="U11" s="55" t="str" cm="1">
        <f t="array" ref="U1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11" s="44" t="str" cm="1">
        <f t="array" ref="V11" xml:space="preserve"> IF(
    ISBLANK(price[[#This Row],[选择产品]]), "-",IFERROR(_xlfn._xlws.FILTER(报价产品[产品标识],报价产品[产品名]=price[[#This Row],[选择产品]]), "自定义")
)</f>
        <v>clb</v>
      </c>
      <c r="W11" s="44" t="str" cm="1">
        <f t="array" ref="W11" xml:space="preserve"> IF(
    ISBLANK(price[[#This Row],[选择产品]]), "-",IFERROR(_xlfn._xlws.FILTER(报价产品[母产品标识],报价产品[产品名]=price[[#This Row],[选择产品]]), "自定义")
)</f>
        <v>clb</v>
      </c>
      <c r="X11" s="44" t="str" cm="1">
        <f t="array" ref="X11" xml:space="preserve"> IF(
    ISBLANK(price[[#This Row],[选择产品]]), "-",
    IFERROR(_xlfn.SINGLE(_xlfn._xlws.FILTER(报价产品[报价器类型],(报价产品[产品标识]=price[[#This Row],[产品标识]]) )), "指定价")
)</f>
        <v>自动</v>
      </c>
      <c r="Y11" s="56">
        <f>price[[#This Row],[系统盘HDD]]+price[[#This Row],[数据盘HDD]]+price[[#This Row],[系统盘SSD]]+price[[#This Row],[数据盘SSD]]</f>
        <v>0</v>
      </c>
      <c r="Z11" s="47" t="str" cm="1">
        <f t="array" ref="Z11" xml:space="preserve"> IF(
    ISBLANK(price[[#This Row],[选择产品]]), "-",IFERROR(_xlfn._xlws.FILTER(报价产品[可编辑列],报价产品[产品标识]=price[[#This Row],[产品标识]]), "无")
)</f>
        <v>-</v>
      </c>
      <c r="AA11" s="48" t="str" cm="1">
        <f t="array" ref="AA11">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config!$C$2</v>
      </c>
      <c r="AB11" s="49" t="str" cm="1">
        <f t="array" ref="AB1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11" s="49" t="str" cm="1">
        <f t="array" ref="AC1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clb!$M$2#</v>
      </c>
      <c r="AD11" s="49">
        <f>price[[#This Row],[CPU]]*price[[#This Row],[数量]]</f>
        <v>0</v>
      </c>
      <c r="AE11" s="49">
        <f>price[[#This Row],[内存]]*price[[#This Row],[数量]]</f>
        <v>0</v>
      </c>
      <c r="AF11" s="49">
        <f>(price[[#This Row],[系统盘HDD]]+price[[#This Row],[数据盘HDD]])*price[[#This Row],[数量]]</f>
        <v>0</v>
      </c>
      <c r="AG11" s="50">
        <f>(price[[#This Row],[系统盘SSD]]+price[[#This Row],[数据盘SSD]])*price[[#This Row],[数量]]</f>
        <v>0</v>
      </c>
      <c r="AH11" s="48" t="s">
        <v>2041</v>
      </c>
      <c r="AI11" s="52">
        <f>price[[#This Row],[数量]]*price[[#This Row],[按月或一次性费用]]*0.2*24*365/12</f>
        <v>1752.0000000000002</v>
      </c>
      <c r="AJ11" s="53" t="str" cm="1">
        <f t="array" ref="AJ11">_xlfn.IFS(
    price[[#This Row],[项目]]&lt;&gt;"单元测试用例",       "-",
    price[[#This Row],[期望价格]]=price[[#This Row],[折后价]],         "ok",
    TRUE,                                            "error:" &amp; ADDRESS(ROW(price[[#This Row],[自检]]),COLUMN(price[[#This Row],[自检]]))
)</f>
        <v>error:$AJ$11</v>
      </c>
    </row>
    <row r="12" spans="1:36">
      <c r="A12" s="35" t="s">
        <v>2064</v>
      </c>
      <c r="B12" s="35" t="s">
        <v>30</v>
      </c>
      <c r="C12" s="36" t="s">
        <v>2</v>
      </c>
      <c r="D12" s="35" t="s">
        <v>2019</v>
      </c>
      <c r="E12" s="35"/>
      <c r="F12" s="35"/>
      <c r="G12" s="37"/>
      <c r="H12" s="35"/>
      <c r="I12" s="35"/>
      <c r="J12" s="35"/>
      <c r="K12" s="35"/>
      <c r="L12" s="38">
        <v>1</v>
      </c>
      <c r="M12" s="38">
        <v>1</v>
      </c>
      <c r="N12" s="38">
        <v>12</v>
      </c>
      <c r="O12" s="39"/>
      <c r="P12" s="40" cm="1">
        <f t="array" ref="P1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880</v>
      </c>
      <c r="Q12" s="40" cm="1">
        <f t="array" ref="Q12"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12" s="40">
        <f>IF(AND(ISNUMBER(price[[#This Row],[指定折前价]]),price[[#This Row],[按月或一次性费用]]="一次性"),
    price[[#This Row],[指定折前价]],
   0
)</f>
        <v>0</v>
      </c>
      <c r="S12" s="41">
        <f>IFERROR(
    IF(
        price[[#This Row],[按月或一次性费用]]="一次性",      price[[#This Row],[折前一次性费用单价]] * price[[#This Row],[数量]] * price[[#This Row],[折扣率]],
        price[[#This Row],[折前单价]] * price[[#This Row],[按月或一次性费用]]* price[[#This Row],[数量]] * price[[#This Row],[折扣率]]
    ),
    0
)</f>
        <v>0</v>
      </c>
      <c r="T12" s="54" t="str" cm="1">
        <f t="array" ref="T12">HYPERLINK(
        IFERROR(_xlfn._xlws.FILTER(报价产品[产品URL],报价产品[产品名]=price[[#This Row],[选择产品]]), "https://cloud.tencent.com/product"),
        price[[#This Row],[产品标识]]
    )</f>
        <v>vpn</v>
      </c>
      <c r="U12" s="55" t="str" cm="1">
        <f t="array" ref="U1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【10Mbps】</v>
      </c>
      <c r="V12" s="44" t="str" cm="1">
        <f t="array" ref="V12" xml:space="preserve"> IF(
    ISBLANK(price[[#This Row],[选择产品]]), "-",IFERROR(_xlfn._xlws.FILTER(报价产品[产品标识],报价产品[产品名]=price[[#This Row],[选择产品]]), "自定义")
)</f>
        <v>vpn</v>
      </c>
      <c r="W12" s="44" t="str" cm="1">
        <f t="array" ref="W12" xml:space="preserve"> IF(
    ISBLANK(price[[#This Row],[选择产品]]), "-",IFERROR(_xlfn._xlws.FILTER(报价产品[母产品标识],报价产品[产品名]=price[[#This Row],[选择产品]]), "自定义")
)</f>
        <v>vpn</v>
      </c>
      <c r="X12" s="44" t="str" cm="1">
        <f t="array" ref="X12" xml:space="preserve"> IF(
    ISBLANK(price[[#This Row],[选择产品]]), "-",
    IFERROR(_xlfn.SINGLE(_xlfn._xlws.FILTER(报价产品[报价器类型],(报价产品[产品标识]=price[[#This Row],[产品标识]]) )), "指定价")
)</f>
        <v>自动</v>
      </c>
      <c r="Y12" s="56">
        <f>price[[#This Row],[系统盘HDD]]+price[[#This Row],[数据盘HDD]]+price[[#This Row],[系统盘SSD]]+price[[#This Row],[数据盘SSD]]</f>
        <v>0</v>
      </c>
      <c r="Z12" s="47" t="str" cm="1">
        <f t="array" ref="Z12" xml:space="preserve"> IF(
    ISBLANK(price[[#This Row],[选择产品]]), "-",IFERROR(_xlfn._xlws.FILTER(报价产品[可编辑列],报价产品[产品标识]=price[[#This Row],[产品标识]]), "无")
)</f>
        <v>规格</v>
      </c>
      <c r="AA12" s="48" t="str" cm="1">
        <f t="array" ref="AA12">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选规格!$M$9#</v>
      </c>
      <c r="AB12" s="49" t="str" cm="1">
        <f t="array" ref="AB12">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12" s="49" t="str" cm="1">
        <f t="array" ref="AC1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vpn!$H$2#</v>
      </c>
      <c r="AD12" s="49">
        <f>price[[#This Row],[CPU]]*price[[#This Row],[数量]]</f>
        <v>0</v>
      </c>
      <c r="AE12" s="49">
        <f>price[[#This Row],[内存]]*price[[#This Row],[数量]]</f>
        <v>0</v>
      </c>
      <c r="AF12" s="49">
        <f>(price[[#This Row],[系统盘HDD]]+price[[#This Row],[数据盘HDD]])*price[[#This Row],[数量]]</f>
        <v>0</v>
      </c>
      <c r="AG12" s="50">
        <f>(price[[#This Row],[系统盘SSD]]+price[[#This Row],[数据盘SSD]])*price[[#This Row],[数量]]</f>
        <v>0</v>
      </c>
      <c r="AH12" s="48" t="s">
        <v>2042</v>
      </c>
      <c r="AI12" s="52">
        <v>10560</v>
      </c>
      <c r="AJ12" s="53" t="str" cm="1">
        <f t="array" ref="AJ12">_xlfn.IFS(
    price[[#This Row],[项目]]&lt;&gt;"单元测试用例",       "-",
    price[[#This Row],[期望价格]]=price[[#This Row],[折后价]],         "ok",
    TRUE,                                            "error:" &amp; ADDRESS(ROW(price[[#This Row],[自检]]),COLUMN(price[[#This Row],[自检]]))
)</f>
        <v>error:$AJ$12</v>
      </c>
    </row>
    <row r="13" spans="1:36">
      <c r="A13" s="35" t="s">
        <v>2064</v>
      </c>
      <c r="B13" s="35" t="s">
        <v>30</v>
      </c>
      <c r="C13" s="36" t="s">
        <v>1</v>
      </c>
      <c r="D13" s="35" t="s">
        <v>35</v>
      </c>
      <c r="E13" s="35"/>
      <c r="F13" s="35"/>
      <c r="G13" s="37"/>
      <c r="H13" s="35"/>
      <c r="I13" s="35"/>
      <c r="J13" s="35"/>
      <c r="K13" s="35"/>
      <c r="L13" s="38">
        <v>1</v>
      </c>
      <c r="M13" s="38">
        <v>1</v>
      </c>
      <c r="N13" s="38">
        <v>12</v>
      </c>
      <c r="O13" s="39"/>
      <c r="P13" s="40" cm="1">
        <f t="array" ref="P1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3" s="40" cm="1">
        <f t="array" ref="Q13"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13" s="40">
        <f>IF(AND(ISNUMBER(price[[#This Row],[指定折前价]]),price[[#This Row],[按月或一次性费用]]="一次性"),
    price[[#This Row],[指定折前价]],
   0
)</f>
        <v>0</v>
      </c>
      <c r="S13" s="41">
        <f>IFERROR(
    IF(
        price[[#This Row],[按月或一次性费用]]="一次性",      price[[#This Row],[折前一次性费用单价]] * price[[#This Row],[数量]] * price[[#This Row],[折扣率]],
        price[[#This Row],[折前单价]] * price[[#This Row],[按月或一次性费用]]* price[[#This Row],[数量]] * price[[#This Row],[折扣率]]
    ),
    0
)</f>
        <v>0</v>
      </c>
      <c r="T13" s="54" t="str" cm="1">
        <f t="array" ref="T13">HYPERLINK(
        IFERROR(_xlfn._xlws.FILTER(报价产品[产品URL],报价产品[产品名]=price[[#This Row],[选择产品]]), "https://cloud.tencent.com/product"),
        price[[#This Row],[产品标识]]
    )</f>
        <v>nat</v>
      </c>
      <c r="U13" s="55" t="str" cm="1">
        <f t="array" ref="U1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【中型（最大 300 万连接数）】</v>
      </c>
      <c r="V13" s="44" t="str" cm="1">
        <f t="array" ref="V13" xml:space="preserve"> IF(
    ISBLANK(price[[#This Row],[选择产品]]), "-",IFERROR(_xlfn._xlws.FILTER(报价产品[产品标识],报价产品[产品名]=price[[#This Row],[选择产品]]), "自定义")
)</f>
        <v>nat</v>
      </c>
      <c r="W13" s="44" t="str" cm="1">
        <f t="array" ref="W13" xml:space="preserve"> IF(
    ISBLANK(price[[#This Row],[选择产品]]), "-",IFERROR(_xlfn._xlws.FILTER(报价产品[母产品标识],报价产品[产品名]=price[[#This Row],[选择产品]]), "自定义")
)</f>
        <v>nat</v>
      </c>
      <c r="X13" s="44" t="str" cm="1">
        <f t="array" ref="X13" xml:space="preserve"> IF(
    ISBLANK(price[[#This Row],[选择产品]]), "-",
    IFERROR(_xlfn.SINGLE(_xlfn._xlws.FILTER(报价产品[报价器类型],(报价产品[产品标识]=price[[#This Row],[产品标识]]) )), "指定价")
)</f>
        <v>自动</v>
      </c>
      <c r="Y13" s="56">
        <f>price[[#This Row],[系统盘HDD]]+price[[#This Row],[数据盘HDD]]+price[[#This Row],[系统盘SSD]]+price[[#This Row],[数据盘SSD]]</f>
        <v>0</v>
      </c>
      <c r="Z13" s="47" t="str" cm="1">
        <f t="array" ref="Z13" xml:space="preserve"> IF(
    ISBLANK(price[[#This Row],[选择产品]]), "-",IFERROR(_xlfn._xlws.FILTER(报价产品[可编辑列],报价产品[产品标识]=price[[#This Row],[产品标识]]), "无")
)</f>
        <v>规格</v>
      </c>
      <c r="AA13" s="48" t="str" cm="1">
        <f t="array" ref="AA13">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选规格!$M$6#</v>
      </c>
      <c r="AB13" s="49" t="str" cm="1">
        <f t="array" ref="AB13">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13" s="49" t="str" cm="1">
        <f t="array" ref="AC1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nat!$I$2#</v>
      </c>
      <c r="AD13" s="49">
        <f>price[[#This Row],[CPU]]*price[[#This Row],[数量]]</f>
        <v>0</v>
      </c>
      <c r="AE13" s="49">
        <f>price[[#This Row],[内存]]*price[[#This Row],[数量]]</f>
        <v>0</v>
      </c>
      <c r="AF13" s="49">
        <f>(price[[#This Row],[系统盘HDD]]+price[[#This Row],[数据盘HDD]])*price[[#This Row],[数量]]</f>
        <v>0</v>
      </c>
      <c r="AG13" s="50">
        <f>(price[[#This Row],[系统盘SSD]]+price[[#This Row],[数据盘SSD]])*price[[#This Row],[数量]]</f>
        <v>0</v>
      </c>
      <c r="AH13" s="48" t="s">
        <v>2043</v>
      </c>
      <c r="AI13" s="52">
        <f>price[[#This Row],[数量]]*price[[#This Row],[按月或一次性费用]]*1.5*24*365/12</f>
        <v>13140</v>
      </c>
      <c r="AJ13" s="53" t="str" cm="1">
        <f t="array" ref="AJ13">_xlfn.IFS(
    price[[#This Row],[项目]]&lt;&gt;"单元测试用例",       "-",
    price[[#This Row],[期望价格]]=price[[#This Row],[折后价]],         "ok",
    TRUE,                                            "error:" &amp; ADDRESS(ROW(price[[#This Row],[自检]]),COLUMN(price[[#This Row],[自检]]))
)</f>
        <v>error:$AJ$13</v>
      </c>
    </row>
    <row r="14" spans="1:36">
      <c r="A14" s="35" t="s">
        <v>2064</v>
      </c>
      <c r="B14" s="35" t="s">
        <v>37</v>
      </c>
      <c r="C14" s="57" t="s">
        <v>4</v>
      </c>
      <c r="D14" s="35" t="s">
        <v>2021</v>
      </c>
      <c r="E14" s="35"/>
      <c r="F14" s="58"/>
      <c r="G14" s="37"/>
      <c r="H14" s="58"/>
      <c r="I14" s="58"/>
      <c r="J14" s="58"/>
      <c r="K14" s="58"/>
      <c r="L14" s="38">
        <v>1</v>
      </c>
      <c r="M14" s="38">
        <v>1</v>
      </c>
      <c r="N14" s="38">
        <v>12</v>
      </c>
      <c r="O14" s="39"/>
      <c r="P14" s="40" cm="1">
        <f t="array" ref="P1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10800</v>
      </c>
      <c r="Q14" s="40" cm="1">
        <f t="array" ref="Q14"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14" s="40">
        <f>IF(AND(ISNUMBER(price[[#This Row],[指定折前价]]),price[[#This Row],[按月或一次性费用]]="一次性"),
    price[[#This Row],[指定折前价]],
   0
)</f>
        <v>0</v>
      </c>
      <c r="S14" s="41">
        <f>IFERROR(
    IF(
        price[[#This Row],[按月或一次性费用]]="一次性",      price[[#This Row],[折前一次性费用单价]] * price[[#This Row],[数量]] * price[[#This Row],[折扣率]],
        price[[#This Row],[折前单价]] * price[[#This Row],[按月或一次性费用]]* price[[#This Row],[数量]] * price[[#This Row],[折扣率]]
    ),
    0
)</f>
        <v>0</v>
      </c>
      <c r="T14" s="54" t="str" cm="1">
        <f t="array" ref="T14">HYPERLINK(
        IFERROR(_xlfn._xlws.FILTER(报价产品[产品URL],报价产品[产品名]=price[[#This Row],[选择产品]]), "https://cloud.tencent.com/product"),
        price[[#This Row],[产品标识]]
    )</f>
        <v>bwp</v>
      </c>
      <c r="U14" s="55" t="str" cm="1">
        <f t="array" ref="U1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【100Mbps】</v>
      </c>
      <c r="V14" s="44" t="str" cm="1">
        <f t="array" ref="V14" xml:space="preserve"> IF(
    ISBLANK(price[[#This Row],[选择产品]]), "-",IFERROR(_xlfn._xlws.FILTER(报价产品[产品标识],报价产品[产品名]=price[[#This Row],[选择产品]]), "自定义")
)</f>
        <v>bwp</v>
      </c>
      <c r="W14" s="44" t="str" cm="1">
        <f t="array" ref="W14" xml:space="preserve"> IF(
    ISBLANK(price[[#This Row],[选择产品]]), "-",IFERROR(_xlfn._xlws.FILTER(报价产品[母产品标识],报价产品[产品名]=price[[#This Row],[选择产品]]), "自定义")
)</f>
        <v>bwp</v>
      </c>
      <c r="X14" s="44" t="str" cm="1">
        <f t="array" ref="X14" xml:space="preserve"> IF(
    ISBLANK(price[[#This Row],[选择产品]]), "-",
    IFERROR(_xlfn.SINGLE(_xlfn._xlws.FILTER(报价产品[报价器类型],(报价产品[产品标识]=price[[#This Row],[产品标识]]) )), "指定价")
)</f>
        <v>自动</v>
      </c>
      <c r="Y14" s="56">
        <f>price[[#This Row],[系统盘HDD]]+price[[#This Row],[数据盘HDD]]+price[[#This Row],[系统盘SSD]]+price[[#This Row],[数据盘SSD]]</f>
        <v>0</v>
      </c>
      <c r="Z14" s="47" t="str" cm="1">
        <f t="array" ref="Z14" xml:space="preserve"> IF(
    ISBLANK(price[[#This Row],[选择产品]]), "-",IFERROR(_xlfn._xlws.FILTER(报价产品[可编辑列],报价产品[产品标识]=price[[#This Row],[产品标识]]), "无")
)</f>
        <v>规格</v>
      </c>
      <c r="AA14" s="48" t="str" cm="1">
        <f t="array" ref="AA14">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config!$C$2</v>
      </c>
      <c r="AB14" s="49" t="str" cm="1">
        <f t="array" ref="AB14">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14" s="49" t="str" cm="1">
        <f t="array" ref="AC1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bwp!$E$8#</v>
      </c>
      <c r="AD14" s="49">
        <f>price[[#This Row],[CPU]]*price[[#This Row],[数量]]</f>
        <v>0</v>
      </c>
      <c r="AE14" s="49">
        <f>price[[#This Row],[内存]]*price[[#This Row],[数量]]</f>
        <v>0</v>
      </c>
      <c r="AF14" s="49">
        <f>(price[[#This Row],[系统盘HDD]]+price[[#This Row],[数据盘HDD]])*price[[#This Row],[数量]]</f>
        <v>0</v>
      </c>
      <c r="AG14" s="50">
        <f>(price[[#This Row],[系统盘SSD]]+price[[#This Row],[数据盘SSD]])*price[[#This Row],[数量]]</f>
        <v>0</v>
      </c>
      <c r="AH14" s="48" t="s">
        <v>2044</v>
      </c>
      <c r="AI14" s="52">
        <f>price[[#This Row],[数量]]*price[[#This Row],[按月或一次性费用]]*100*108</f>
        <v>129600</v>
      </c>
      <c r="AJ14" s="53" t="str" cm="1">
        <f t="array" ref="AJ14">_xlfn.IFS(
    price[[#This Row],[项目]]&lt;&gt;"单元测试用例",       "-",
    price[[#This Row],[期望价格]]=price[[#This Row],[折后价]],         "ok",
    TRUE,                                            "error:" &amp; ADDRESS(ROW(price[[#This Row],[自检]]),COLUMN(price[[#This Row],[自检]]))
)</f>
        <v>error:$AJ$14</v>
      </c>
    </row>
    <row r="15" spans="1:36">
      <c r="A15" s="35" t="s">
        <v>2064</v>
      </c>
      <c r="B15" s="35" t="s">
        <v>2061</v>
      </c>
      <c r="C15" s="59" t="s">
        <v>3536</v>
      </c>
      <c r="D15" s="35"/>
      <c r="E15" s="35"/>
      <c r="F15" s="60"/>
      <c r="G15" s="37"/>
      <c r="H15" s="60"/>
      <c r="I15" s="61"/>
      <c r="J15" s="61"/>
      <c r="K15" s="61"/>
      <c r="L15" s="38">
        <v>1</v>
      </c>
      <c r="M15" s="38">
        <v>1</v>
      </c>
      <c r="N15" s="38">
        <v>12</v>
      </c>
      <c r="O15" s="62">
        <v>1000</v>
      </c>
      <c r="P15" s="40" cm="1">
        <f t="array" ref="P1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1000</v>
      </c>
      <c r="Q15" s="40" cm="1">
        <f t="array" ref="Q15"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1000</v>
      </c>
      <c r="R15" s="63">
        <f>IF(AND(ISNUMBER(price[[#This Row],[指定折前价]]),price[[#This Row],[按月或一次性费用]]="一次性"),
    price[[#This Row],[指定折前价]],
   0
)</f>
        <v>0</v>
      </c>
      <c r="S15" s="64">
        <f>IFERROR(
    IF(
        price[[#This Row],[按月或一次性费用]]="一次性",      price[[#This Row],[折前一次性费用单价]] * price[[#This Row],[数量]] * price[[#This Row],[折扣率]],
        price[[#This Row],[折前单价]] * price[[#This Row],[按月或一次性费用]]* price[[#This Row],[数量]] * price[[#This Row],[折扣率]]
    ),
    0
)</f>
        <v>12000</v>
      </c>
      <c r="T15" s="65" t="str" cm="1">
        <f t="array" ref="T15">HYPERLINK(
        IFERROR(_xlfn._xlws.FILTER(报价产品[产品URL],报价产品[产品名]=price[[#This Row],[选择产品]]), "https://cloud.tencent.com/product"),
        price[[#This Row],[产品标识]]
    )</f>
        <v>自定义</v>
      </c>
      <c r="U15" s="55" t="str" cm="1">
        <f t="array" ref="U1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15" s="66" t="str" cm="1">
        <f t="array" ref="V15" xml:space="preserve"> IF(
    ISBLANK(price[[#This Row],[选择产品]]), "-",IFERROR(_xlfn._xlws.FILTER(报价产品[产品标识],报价产品[产品名]=price[[#This Row],[选择产品]]), "自定义")
)</f>
        <v>自定义</v>
      </c>
      <c r="W15" s="66" t="str" cm="1">
        <f t="array" ref="W15" xml:space="preserve"> IF(
    ISBLANK(price[[#This Row],[选择产品]]), "-",IFERROR(_xlfn._xlws.FILTER(报价产品[母产品标识],报价产品[产品名]=price[[#This Row],[选择产品]]), "自定义")
)</f>
        <v>自定义</v>
      </c>
      <c r="X15" s="44" t="str" cm="1">
        <f t="array" ref="X15" xml:space="preserve"> IF(
    ISBLANK(price[[#This Row],[选择产品]]), "-",
    IFERROR(_xlfn.SINGLE(_xlfn._xlws.FILTER(报价产品[报价器类型],(报价产品[产品标识]=price[[#This Row],[产品标识]]) )), "指定价")
)</f>
        <v>指定价</v>
      </c>
      <c r="Y15" s="56">
        <f>price[[#This Row],[系统盘HDD]]+price[[#This Row],[数据盘HDD]]+price[[#This Row],[系统盘SSD]]+price[[#This Row],[数据盘SSD]]</f>
        <v>0</v>
      </c>
      <c r="Z15" s="47" t="str" cm="1">
        <f t="array" ref="Z15" xml:space="preserve"> IF(
    ISBLANK(price[[#This Row],[选择产品]]), "-",IFERROR(_xlfn._xlws.FILTER(报价产品[可编辑列],报价产品[产品标识]=price[[#This Row],[产品标识]]), "无")
)</f>
        <v>无</v>
      </c>
      <c r="AA15" s="48" t="str" cm="1">
        <f t="array" ref="AA15">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config!$C$5</v>
      </c>
      <c r="AB15" s="49" t="str" cm="1">
        <f t="array" ref="AB15">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15" s="49" t="str" cm="1">
        <f t="array" ref="AC1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15" s="49">
        <f>price[[#This Row],[CPU]]*price[[#This Row],[数量]]</f>
        <v>0</v>
      </c>
      <c r="AE15" s="49">
        <f>price[[#This Row],[内存]]*price[[#This Row],[数量]]</f>
        <v>0</v>
      </c>
      <c r="AF15" s="49">
        <f>(price[[#This Row],[系统盘HDD]]+price[[#This Row],[数据盘HDD]])*price[[#This Row],[数量]]</f>
        <v>0</v>
      </c>
      <c r="AG15" s="50">
        <f>(price[[#This Row],[系统盘SSD]]+price[[#This Row],[数据盘SSD]])*price[[#This Row],[数量]]</f>
        <v>0</v>
      </c>
      <c r="AH15" s="48" t="s">
        <v>2046</v>
      </c>
      <c r="AI15" s="52">
        <f>price[[#This Row],[数量]]*price[[#This Row],[按月或一次性费用]]*1000</f>
        <v>12000</v>
      </c>
      <c r="AJ15" s="53" t="str" cm="1">
        <f t="array" ref="AJ15">_xlfn.IFS(
    price[[#This Row],[项目]]&lt;&gt;"单元测试用例",       "-",
    price[[#This Row],[期望价格]]=price[[#This Row],[折后价]],         "ok",
    TRUE,                                            "error:" &amp; ADDRESS(ROW(price[[#This Row],[自检]]),COLUMN(price[[#This Row],[自检]]))
)</f>
        <v>ok</v>
      </c>
    </row>
    <row r="16" spans="1:36">
      <c r="A16" s="35" t="s">
        <v>2064</v>
      </c>
      <c r="B16" s="35" t="s">
        <v>2061</v>
      </c>
      <c r="C16" s="67" t="s">
        <v>2034</v>
      </c>
      <c r="D16" s="35"/>
      <c r="E16" s="35"/>
      <c r="F16" s="68"/>
      <c r="G16" s="37"/>
      <c r="H16" s="68"/>
      <c r="I16" s="69"/>
      <c r="J16" s="69">
        <v>500</v>
      </c>
      <c r="K16" s="69">
        <v>3</v>
      </c>
      <c r="L16" s="38">
        <v>1</v>
      </c>
      <c r="M16" s="38">
        <v>1</v>
      </c>
      <c r="N16" s="38" t="s">
        <v>2066</v>
      </c>
      <c r="O16" s="39">
        <v>50000</v>
      </c>
      <c r="P16" s="40" cm="1">
        <f t="array" ref="P1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6" s="40" cm="1">
        <f t="array" ref="Q16"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16" s="40">
        <f>IF(AND(ISNUMBER(price[[#This Row],[指定折前价]]),price[[#This Row],[按月或一次性费用]]="一次性"),
    price[[#This Row],[指定折前价]],
   0
)</f>
        <v>50000</v>
      </c>
      <c r="S16" s="64">
        <f>IFERROR(
    IF(
        price[[#This Row],[按月或一次性费用]]="一次性",      price[[#This Row],[折前一次性费用单价]] * price[[#This Row],[数量]] * price[[#This Row],[折扣率]],
        price[[#This Row],[折前单价]] * price[[#This Row],[按月或一次性费用]]* price[[#This Row],[数量]] * price[[#This Row],[折扣率]]
    ),
    0
)</f>
        <v>50000</v>
      </c>
      <c r="T16" s="65" t="str" cm="1">
        <f t="array" ref="T16">HYPERLINK(
        IFERROR(_xlfn._xlws.FILTER(报价产品[产品URL],报价产品[产品名]=price[[#This Row],[选择产品]]), "https://cloud.tencent.com/product"),
        price[[#This Row],[产品标识]]
    )</f>
        <v>自定义</v>
      </c>
      <c r="U16" s="43" t="str" cm="1">
        <f t="array" ref="U1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16" s="66" t="str" cm="1">
        <f t="array" ref="V16" xml:space="preserve"> IF(
    ISBLANK(price[[#This Row],[选择产品]]), "-",IFERROR(_xlfn._xlws.FILTER(报价产品[产品标识],报价产品[产品名]=price[[#This Row],[选择产品]]), "自定义")
)</f>
        <v>自定义</v>
      </c>
      <c r="W16" s="66" t="str" cm="1">
        <f t="array" ref="W16" xml:space="preserve"> IF(
    ISBLANK(price[[#This Row],[选择产品]]), "-",IFERROR(_xlfn._xlws.FILTER(报价产品[母产品标识],报价产品[产品名]=price[[#This Row],[选择产品]]), "自定义")
)</f>
        <v>自定义</v>
      </c>
      <c r="X16" s="44" t="str" cm="1">
        <f t="array" ref="X16" xml:space="preserve"> IF(
    ISBLANK(price[[#This Row],[选择产品]]), "-",
    IFERROR(_xlfn.SINGLE(_xlfn._xlws.FILTER(报价产品[报价器类型],(报价产品[产品标识]=price[[#This Row],[产品标识]]) )), "指定价")
)</f>
        <v>指定价</v>
      </c>
      <c r="Y16" s="56">
        <f>price[[#This Row],[系统盘HDD]]+price[[#This Row],[数据盘HDD]]+price[[#This Row],[系统盘SSD]]+price[[#This Row],[数据盘SSD]]</f>
        <v>500</v>
      </c>
      <c r="Z16" s="47" t="str" cm="1">
        <f t="array" ref="Z16" xml:space="preserve"> IF(
    ISBLANK(price[[#This Row],[选择产品]]), "-",IFERROR(_xlfn._xlws.FILTER(报价产品[可编辑列],报价产品[产品标识]=price[[#This Row],[产品标识]]), "无")
)</f>
        <v>无</v>
      </c>
      <c r="AA16" s="48" t="str" cm="1">
        <f t="array" ref="AA16">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config!$C$5</v>
      </c>
      <c r="AB16" s="49" t="str" cm="1">
        <f t="array" ref="AB16">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16" s="49" t="str" cm="1">
        <f t="array" ref="AC1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16" s="49">
        <f>price[[#This Row],[CPU]]*price[[#This Row],[数量]]</f>
        <v>0</v>
      </c>
      <c r="AE16" s="49">
        <f>price[[#This Row],[内存]]*price[[#This Row],[数量]]</f>
        <v>0</v>
      </c>
      <c r="AF16" s="49">
        <f>(price[[#This Row],[系统盘HDD]]+price[[#This Row],[数据盘HDD]])*price[[#This Row],[数量]]</f>
        <v>0</v>
      </c>
      <c r="AG16" s="50">
        <f>(price[[#This Row],[系统盘SSD]]+price[[#This Row],[数据盘SSD]])*price[[#This Row],[数量]]</f>
        <v>500</v>
      </c>
      <c r="AH16" s="48" t="s">
        <v>2047</v>
      </c>
      <c r="AI16" s="52">
        <v>50000</v>
      </c>
      <c r="AJ16" s="53" t="str" cm="1">
        <f t="array" ref="AJ16">_xlfn.IFS(
    price[[#This Row],[项目]]&lt;&gt;"单元测试用例",       "-",
    price[[#This Row],[期望价格]]=price[[#This Row],[折后价]],         "ok",
    TRUE,                                            "error:" &amp; ADDRESS(ROW(price[[#This Row],[自检]]),COLUMN(price[[#This Row],[自检]]))
)</f>
        <v>ok</v>
      </c>
    </row>
    <row r="17" spans="1:36">
      <c r="A17" s="35" t="s">
        <v>2064</v>
      </c>
      <c r="B17" s="35" t="s">
        <v>3534</v>
      </c>
      <c r="C17" s="59" t="s">
        <v>7</v>
      </c>
      <c r="D17" s="70"/>
      <c r="E17" s="35">
        <v>2</v>
      </c>
      <c r="F17" s="60">
        <v>4</v>
      </c>
      <c r="G17" s="37"/>
      <c r="H17" s="60"/>
      <c r="I17" s="61"/>
      <c r="J17" s="61">
        <v>500</v>
      </c>
      <c r="K17" s="61">
        <v>3</v>
      </c>
      <c r="L17" s="71">
        <v>1</v>
      </c>
      <c r="M17" s="71">
        <v>1</v>
      </c>
      <c r="N17" s="71">
        <v>12</v>
      </c>
      <c r="O17" s="72"/>
      <c r="P17" s="73" cm="1">
        <f t="array" ref="P1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1152</v>
      </c>
      <c r="Q17" s="73" cm="1">
        <f t="array" ref="Q17"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1152</v>
      </c>
      <c r="R17" s="73">
        <f>IF(AND(ISNUMBER(price[[#This Row],[指定折前价]]),price[[#This Row],[按月或一次性费用]]="一次性"),
    price[[#This Row],[指定折前价]],
   0
)</f>
        <v>0</v>
      </c>
      <c r="S17" s="64">
        <f>IFERROR(
    IF(
        price[[#This Row],[按月或一次性费用]]="一次性",      price[[#This Row],[折前一次性费用单价]] * price[[#This Row],[数量]] * price[[#This Row],[折扣率]],
        price[[#This Row],[折前单价]] * price[[#This Row],[按月或一次性费用]]* price[[#This Row],[数量]] * price[[#This Row],[折扣率]]
    ),
    0
)</f>
        <v>13824</v>
      </c>
      <c r="T17" s="65" t="str" cm="1">
        <f t="array" ref="T17">HYPERLINK(
        IFERROR(_xlfn._xlws.FILTER(报价产品[产品URL],报价产品[产品名]=price[[#This Row],[选择产品]]), "https://cloud.tencent.com/product"),
        price[[#This Row],[产品标识]]
    )</f>
        <v>cdb</v>
      </c>
      <c r="U17" s="74" t="str" cm="1">
        <f t="array" ref="U1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硬盘500GB 
 集群节点数*3</v>
      </c>
      <c r="V17" s="66" t="str" cm="1">
        <f t="array" ref="V17" xml:space="preserve"> IF(
    ISBLANK(price[[#This Row],[选择产品]]), "-",IFERROR(_xlfn._xlws.FILTER(报价产品[产品标识],报价产品[产品名]=price[[#This Row],[选择产品]]), "自定义")
)</f>
        <v>cdb</v>
      </c>
      <c r="W17" s="66" t="str" cm="1">
        <f t="array" ref="W17" xml:space="preserve"> IF(
    ISBLANK(price[[#This Row],[选择产品]]), "-",IFERROR(_xlfn._xlws.FILTER(报价产品[母产品标识],报价产品[产品名]=price[[#This Row],[选择产品]]), "自定义")
)</f>
        <v>cdb</v>
      </c>
      <c r="X17" s="44" t="str" cm="1">
        <f t="array" ref="X17" xml:space="preserve"> IF(
    ISBLANK(price[[#This Row],[选择产品]]), "-",
    IFERROR(_xlfn.SINGLE(_xlfn._xlws.FILTER(报价产品[报价器类型],(报价产品[产品标识]=price[[#This Row],[产品标识]]) )), "指定价")
)</f>
        <v>自动</v>
      </c>
      <c r="Y17" s="56">
        <f>price[[#This Row],[系统盘HDD]]+price[[#This Row],[数据盘HDD]]+price[[#This Row],[系统盘SSD]]+price[[#This Row],[数据盘SSD]]</f>
        <v>500</v>
      </c>
      <c r="Z17" s="47" t="str" cm="1">
        <f t="array" ref="Z17" xml:space="preserve"> IF(
    ISBLANK(price[[#This Row],[选择产品]]), "-",IFERROR(_xlfn._xlws.FILTER(报价产品[可编辑列],报价产品[产品标识]=price[[#This Row],[产品标识]]), "无")
)</f>
        <v>CPU,内存,数据盘SSD,集群节点数</v>
      </c>
      <c r="AA17" s="48" t="str" cm="1">
        <f t="array" ref="AA17">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config!$C$2</v>
      </c>
      <c r="AB17" s="49" t="str" cm="1">
        <f t="array" ref="AB17">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选CPU!$L$1395#</v>
      </c>
      <c r="AC17" s="48" t="str" cm="1">
        <f t="array" ref="AC1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选内存!$K$345#</v>
      </c>
      <c r="AD17" s="48">
        <f>price[[#This Row],[CPU]]*price[[#This Row],[数量]]</f>
        <v>2</v>
      </c>
      <c r="AE17" s="48">
        <f>price[[#This Row],[内存]]*price[[#This Row],[数量]]</f>
        <v>4</v>
      </c>
      <c r="AF17" s="48">
        <f>(price[[#This Row],[系统盘HDD]]+price[[#This Row],[数据盘HDD]])*price[[#This Row],[数量]]</f>
        <v>0</v>
      </c>
      <c r="AG17" s="75">
        <f>(price[[#This Row],[系统盘SSD]]+price[[#This Row],[数据盘SSD]])*price[[#This Row],[数量]]</f>
        <v>500</v>
      </c>
      <c r="AH17" s="48" t="s">
        <v>2038</v>
      </c>
      <c r="AI17" s="52">
        <v>13824</v>
      </c>
      <c r="AJ17" s="53" t="str" cm="1">
        <f t="array" ref="AJ17">_xlfn.IFS(
    price[[#This Row],[项目]]&lt;&gt;"单元测试用例",       "-",
    price[[#This Row],[期望价格]]=price[[#This Row],[折后价]],         "ok",
    TRUE,                                            "error:" &amp; ADDRESS(ROW(price[[#This Row],[自检]]),COLUMN(price[[#This Row],[自检]]))
)</f>
        <v>ok</v>
      </c>
    </row>
    <row r="18" spans="1:36">
      <c r="A18" s="35" t="s">
        <v>2064</v>
      </c>
      <c r="B18" s="35" t="s">
        <v>3532</v>
      </c>
      <c r="C18" s="59" t="s">
        <v>3524</v>
      </c>
      <c r="D18" s="70" t="s">
        <v>3518</v>
      </c>
      <c r="E18" s="35">
        <v>16</v>
      </c>
      <c r="F18" s="60"/>
      <c r="G18" s="37"/>
      <c r="H18" s="60"/>
      <c r="I18" s="61"/>
      <c r="J18" s="61"/>
      <c r="K18" s="61"/>
      <c r="L18" s="71">
        <v>1</v>
      </c>
      <c r="M18" s="71">
        <v>1</v>
      </c>
      <c r="N18" s="71">
        <v>12</v>
      </c>
      <c r="O18" s="72"/>
      <c r="P18" s="73" cm="1">
        <f t="array" ref="P1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8" s="73" cm="1">
        <f t="array" ref="Q18"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18" s="73">
        <f>IF(AND(ISNUMBER(price[[#This Row],[指定折前价]]),price[[#This Row],[按月或一次性费用]]="一次性"),
    price[[#This Row],[指定折前价]],
   0
)</f>
        <v>0</v>
      </c>
      <c r="S18" s="64">
        <f>IFERROR(
    IF(
        price[[#This Row],[按月或一次性费用]]="一次性",      price[[#This Row],[折前一次性费用单价]] * price[[#This Row],[数量]] * price[[#This Row],[折扣率]],
        price[[#This Row],[折前单价]] * price[[#This Row],[按月或一次性费用]]* price[[#This Row],[数量]] * price[[#This Row],[折扣率]]
    ),
    0
)</f>
        <v>0</v>
      </c>
      <c r="T18" s="65" t="str" cm="1">
        <f t="array" ref="T18">HYPERLINK(
        IFERROR(_xlfn._xlws.FILTER(报价产品[产品URL],报价产品[产品名]=price[[#This Row],[选择产品]]), "https://cloud.tencent.com/product"),
        price[[#This Row],[产品标识]]
    )</f>
        <v>emr/cvm</v>
      </c>
      <c r="U18" s="74" t="str" cm="1">
        <f t="array" ref="U1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V18" s="66" t="str" cm="1">
        <f t="array" ref="V18" xml:space="preserve"> IF(
    ISBLANK(price[[#This Row],[选择产品]]), "-",IFERROR(_xlfn._xlws.FILTER(报价产品[产品标识],报价产品[产品名]=price[[#This Row],[选择产品]]), "自定义")
)</f>
        <v>emr/cvm</v>
      </c>
      <c r="W18" s="66" t="str" cm="1">
        <f t="array" ref="W18" xml:space="preserve"> IF(
    ISBLANK(price[[#This Row],[选择产品]]), "-",IFERROR(_xlfn._xlws.FILTER(报价产品[母产品标识],报价产品[产品名]=price[[#This Row],[选择产品]]), "自定义")
)</f>
        <v>emr</v>
      </c>
      <c r="X18" s="44" t="str" cm="1">
        <f t="array" ref="X18" xml:space="preserve"> IF(
    ISBLANK(price[[#This Row],[选择产品]]), "-",
    IFERROR(_xlfn.SINGLE(_xlfn._xlws.FILTER(报价产品[报价器类型],(报价产品[产品标识]=price[[#This Row],[产品标识]]) )), "指定价")
)</f>
        <v>自动</v>
      </c>
      <c r="Y18" s="56">
        <f>price[[#This Row],[系统盘HDD]]+price[[#This Row],[数据盘HDD]]+price[[#This Row],[系统盘SSD]]+price[[#This Row],[数据盘SSD]]</f>
        <v>0</v>
      </c>
      <c r="Z18" s="47" t="str" cm="1">
        <f t="array" ref="Z18" xml:space="preserve"> IF(
    ISBLANK(price[[#This Row],[选择产品]]), "-",IFERROR(_xlfn._xlws.FILTER(报价产品[可编辑列],报价产品[产品标识]=price[[#This Row],[产品标识]]), "无")
)</f>
        <v>规格,CPU,内存,系统盘HDD,系统盘SSD,数据盘HDD,数据盘SSD</v>
      </c>
      <c r="AA18" s="48" t="str" cm="1">
        <f t="array" ref="AA18">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选规格!$M$549#</v>
      </c>
      <c r="AB18" s="49" t="str" cm="1">
        <f t="array" ref="AB18">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C18" s="48" t="str" cm="1">
        <f t="array" ref="AC1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18" s="48">
        <f>price[[#This Row],[CPU]]*price[[#This Row],[数量]]</f>
        <v>16</v>
      </c>
      <c r="AE18" s="48">
        <f>price[[#This Row],[内存]]*price[[#This Row],[数量]]</f>
        <v>0</v>
      </c>
      <c r="AF18" s="48">
        <f>(price[[#This Row],[系统盘HDD]]+price[[#This Row],[数据盘HDD]])*price[[#This Row],[数量]]</f>
        <v>0</v>
      </c>
      <c r="AG18" s="75">
        <f>(price[[#This Row],[系统盘SSD]]+price[[#This Row],[数据盘SSD]])*price[[#This Row],[数量]]</f>
        <v>0</v>
      </c>
      <c r="AH18" s="48"/>
      <c r="AI18" s="52"/>
      <c r="AJ18" s="53" t="str" cm="1">
        <f t="array" ref="AJ18">_xlfn.IFS(
    price[[#This Row],[项目]]&lt;&gt;"单元测试用例",       "-",
    price[[#This Row],[期望价格]]=price[[#This Row],[折后价]],         "ok",
    TRUE,                                            "error:" &amp; ADDRESS(ROW(price[[#This Row],[自检]]),COLUMN(price[[#This Row],[自检]]))
)</f>
        <v>ok</v>
      </c>
    </row>
    <row r="19" spans="1:36">
      <c r="A19" s="35" t="s">
        <v>2064</v>
      </c>
      <c r="B19" s="35" t="s">
        <v>3527</v>
      </c>
      <c r="C19" s="59" t="s">
        <v>3524</v>
      </c>
      <c r="D19" s="70" t="s">
        <v>3518</v>
      </c>
      <c r="E19" s="35"/>
      <c r="F19" s="60"/>
      <c r="G19" s="37"/>
      <c r="H19" s="60"/>
      <c r="I19" s="61"/>
      <c r="J19" s="61"/>
      <c r="K19" s="61"/>
      <c r="L19" s="71">
        <v>1</v>
      </c>
      <c r="M19" s="71">
        <v>1</v>
      </c>
      <c r="N19" s="71">
        <v>12</v>
      </c>
      <c r="O19" s="72"/>
      <c r="P19" s="73" cm="1">
        <f t="array" ref="P1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9" s="73" cm="1">
        <f t="array" ref="Q19"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19" s="73">
        <f>IF(AND(ISNUMBER(price[[#This Row],[指定折前价]]),price[[#This Row],[按月或一次性费用]]="一次性"),
    price[[#This Row],[指定折前价]],
   0
)</f>
        <v>0</v>
      </c>
      <c r="S19" s="64">
        <f>IFERROR(
    IF(
        price[[#This Row],[按月或一次性费用]]="一次性",      price[[#This Row],[折前一次性费用单价]] * price[[#This Row],[数量]] * price[[#This Row],[折扣率]],
        price[[#This Row],[折前单价]] * price[[#This Row],[按月或一次性费用]]* price[[#This Row],[数量]] * price[[#This Row],[折扣率]]
    ),
    0
)</f>
        <v>0</v>
      </c>
      <c r="T19" s="65" t="str" cm="1">
        <f t="array" ref="T19">HYPERLINK(
        IFERROR(_xlfn._xlws.FILTER(报价产品[产品URL],报价产品[产品名]=price[[#This Row],[选择产品]]), "https://cloud.tencent.com/product"),
        price[[#This Row],[产品标识]]
    )</f>
        <v>emr/cvm</v>
      </c>
      <c r="U19" s="74" t="str" cm="1">
        <f t="array" ref="U1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V19" s="66" t="str" cm="1">
        <f t="array" ref="V19" xml:space="preserve"> IF(
    ISBLANK(price[[#This Row],[选择产品]]), "-",IFERROR(_xlfn._xlws.FILTER(报价产品[产品标识],报价产品[产品名]=price[[#This Row],[选择产品]]), "自定义")
)</f>
        <v>emr/cvm</v>
      </c>
      <c r="W19" s="66" t="str" cm="1">
        <f t="array" ref="W19" xml:space="preserve"> IF(
    ISBLANK(price[[#This Row],[选择产品]]), "-",IFERROR(_xlfn._xlws.FILTER(报价产品[母产品标识],报价产品[产品名]=price[[#This Row],[选择产品]]), "自定义")
)</f>
        <v>emr</v>
      </c>
      <c r="X19" s="44" t="str" cm="1">
        <f t="array" ref="X19" xml:space="preserve"> IF(
    ISBLANK(price[[#This Row],[选择产品]]), "-",
    IFERROR(_xlfn.SINGLE(_xlfn._xlws.FILTER(报价产品[报价器类型],(报价产品[产品标识]=price[[#This Row],[产品标识]]) )), "指定价")
)</f>
        <v>自动</v>
      </c>
      <c r="Y19" s="56">
        <f>price[[#This Row],[系统盘HDD]]+price[[#This Row],[数据盘HDD]]+price[[#This Row],[系统盘SSD]]+price[[#This Row],[数据盘SSD]]</f>
        <v>0</v>
      </c>
      <c r="Z19" s="47" t="str" cm="1">
        <f t="array" ref="Z19" xml:space="preserve"> IF(
    ISBLANK(price[[#This Row],[选择产品]]), "-",IFERROR(_xlfn._xlws.FILTER(报价产品[可编辑列],报价产品[产品标识]=price[[#This Row],[产品标识]]), "无")
)</f>
        <v>规格,CPU,内存,系统盘HDD,系统盘SSD,数据盘HDD,数据盘SSD</v>
      </c>
      <c r="AA19" s="48" t="str" cm="1">
        <f t="array" ref="AA19">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选规格!$M$12#</v>
      </c>
      <c r="AB19" s="49" t="str" cm="1">
        <f t="array" ref="AB19">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C19" s="48" t="str" cm="1">
        <f t="array" ref="AC1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19" s="48">
        <f>price[[#This Row],[CPU]]*price[[#This Row],[数量]]</f>
        <v>0</v>
      </c>
      <c r="AE19" s="48">
        <f>price[[#This Row],[内存]]*price[[#This Row],[数量]]</f>
        <v>0</v>
      </c>
      <c r="AF19" s="48">
        <f>(price[[#This Row],[系统盘HDD]]+price[[#This Row],[数据盘HDD]])*price[[#This Row],[数量]]</f>
        <v>0</v>
      </c>
      <c r="AG19" s="75">
        <f>(price[[#This Row],[系统盘SSD]]+price[[#This Row],[数据盘SSD]])*price[[#This Row],[数量]]</f>
        <v>0</v>
      </c>
      <c r="AH19" s="48"/>
      <c r="AI19" s="52"/>
      <c r="AJ19" s="53" t="str" cm="1">
        <f t="array" ref="AJ19">_xlfn.IFS(
    price[[#This Row],[项目]]&lt;&gt;"单元测试用例",       "-",
    price[[#This Row],[期望价格]]=price[[#This Row],[折后价]],         "ok",
    TRUE,                                            "error:" &amp; ADDRESS(ROW(price[[#This Row],[自检]]),COLUMN(price[[#This Row],[自检]]))
)</f>
        <v>ok</v>
      </c>
    </row>
    <row r="20" spans="1:36">
      <c r="A20" s="35" t="s">
        <v>2064</v>
      </c>
      <c r="B20" s="35" t="s">
        <v>3528</v>
      </c>
      <c r="C20" s="59" t="s">
        <v>3524</v>
      </c>
      <c r="D20" s="70" t="s">
        <v>3518</v>
      </c>
      <c r="E20" s="35"/>
      <c r="F20" s="60"/>
      <c r="G20" s="37"/>
      <c r="H20" s="60"/>
      <c r="I20" s="61"/>
      <c r="J20" s="61"/>
      <c r="K20" s="61"/>
      <c r="L20" s="71">
        <v>1</v>
      </c>
      <c r="M20" s="71">
        <v>1</v>
      </c>
      <c r="N20" s="71">
        <v>12</v>
      </c>
      <c r="O20" s="72"/>
      <c r="P20" s="73" cm="1">
        <f t="array" ref="P2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0" s="73" cm="1">
        <f t="array" ref="Q20"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20" s="73">
        <f>IF(AND(ISNUMBER(price[[#This Row],[指定折前价]]),price[[#This Row],[按月或一次性费用]]="一次性"),
    price[[#This Row],[指定折前价]],
   0
)</f>
        <v>0</v>
      </c>
      <c r="S20" s="64">
        <f>IFERROR(
    IF(
        price[[#This Row],[按月或一次性费用]]="一次性",      price[[#This Row],[折前一次性费用单价]] * price[[#This Row],[数量]] * price[[#This Row],[折扣率]],
        price[[#This Row],[折前单价]] * price[[#This Row],[按月或一次性费用]]* price[[#This Row],[数量]] * price[[#This Row],[折扣率]]
    ),
    0
)</f>
        <v>0</v>
      </c>
      <c r="T20" s="65" t="str" cm="1">
        <f t="array" ref="T20">HYPERLINK(
        IFERROR(_xlfn._xlws.FILTER(报价产品[产品URL],报价产品[产品名]=price[[#This Row],[选择产品]]), "https://cloud.tencent.com/product"),
        price[[#This Row],[产品标识]]
    )</f>
        <v>emr/cvm</v>
      </c>
      <c r="U20" s="74" t="str" cm="1">
        <f t="array" ref="U2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V20" s="66" t="str" cm="1">
        <f t="array" ref="V20" xml:space="preserve"> IF(
    ISBLANK(price[[#This Row],[选择产品]]), "-",IFERROR(_xlfn._xlws.FILTER(报价产品[产品标识],报价产品[产品名]=price[[#This Row],[选择产品]]), "自定义")
)</f>
        <v>emr/cvm</v>
      </c>
      <c r="W20" s="66" t="str" cm="1">
        <f t="array" ref="W20" xml:space="preserve"> IF(
    ISBLANK(price[[#This Row],[选择产品]]), "-",IFERROR(_xlfn._xlws.FILTER(报价产品[母产品标识],报价产品[产品名]=price[[#This Row],[选择产品]]), "自定义")
)</f>
        <v>emr</v>
      </c>
      <c r="X20" s="44" t="str" cm="1">
        <f t="array" ref="X20" xml:space="preserve"> IF(
    ISBLANK(price[[#This Row],[选择产品]]), "-",
    IFERROR(_xlfn.SINGLE(_xlfn._xlws.FILTER(报价产品[报价器类型],(报价产品[产品标识]=price[[#This Row],[产品标识]]) )), "指定价")
)</f>
        <v>自动</v>
      </c>
      <c r="Y20" s="56">
        <f>price[[#This Row],[系统盘HDD]]+price[[#This Row],[数据盘HDD]]+price[[#This Row],[系统盘SSD]]+price[[#This Row],[数据盘SSD]]</f>
        <v>0</v>
      </c>
      <c r="Z20" s="47" t="str" cm="1">
        <f t="array" ref="Z20" xml:space="preserve"> IF(
    ISBLANK(price[[#This Row],[选择产品]]), "-",IFERROR(_xlfn._xlws.FILTER(报价产品[可编辑列],报价产品[产品标识]=price[[#This Row],[产品标识]]), "无")
)</f>
        <v>规格,CPU,内存,系统盘HDD,系统盘SSD,数据盘HDD,数据盘SSD</v>
      </c>
      <c r="AA20" s="48" t="str" cm="1">
        <f t="array" ref="AA20">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选规格!$M$12#</v>
      </c>
      <c r="AB20" s="49" t="str" cm="1">
        <f t="array" ref="AB20">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C20" s="48" t="str" cm="1">
        <f t="array" ref="AC2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20" s="48">
        <f>price[[#This Row],[CPU]]*price[[#This Row],[数量]]</f>
        <v>0</v>
      </c>
      <c r="AE20" s="48">
        <f>price[[#This Row],[内存]]*price[[#This Row],[数量]]</f>
        <v>0</v>
      </c>
      <c r="AF20" s="48">
        <f>(price[[#This Row],[系统盘HDD]]+price[[#This Row],[数据盘HDD]])*price[[#This Row],[数量]]</f>
        <v>0</v>
      </c>
      <c r="AG20" s="75">
        <f>(price[[#This Row],[系统盘SSD]]+price[[#This Row],[数据盘SSD]])*price[[#This Row],[数量]]</f>
        <v>0</v>
      </c>
      <c r="AH20" s="48"/>
      <c r="AI20" s="52"/>
      <c r="AJ20" s="53" t="str" cm="1">
        <f t="array" ref="AJ20">_xlfn.IFS(
    price[[#This Row],[项目]]&lt;&gt;"单元测试用例",       "-",
    price[[#This Row],[期望价格]]=price[[#This Row],[折后价]],         "ok",
    TRUE,                                            "error:" &amp; ADDRESS(ROW(price[[#This Row],[自检]]),COLUMN(price[[#This Row],[自检]]))
)</f>
        <v>ok</v>
      </c>
    </row>
    <row r="21" spans="1:36">
      <c r="A21" s="35" t="s">
        <v>2064</v>
      </c>
      <c r="B21" s="35" t="s">
        <v>3529</v>
      </c>
      <c r="C21" s="59" t="s">
        <v>3524</v>
      </c>
      <c r="D21" s="70" t="s">
        <v>3518</v>
      </c>
      <c r="E21" s="35"/>
      <c r="F21" s="60"/>
      <c r="G21" s="37"/>
      <c r="H21" s="60"/>
      <c r="I21" s="61"/>
      <c r="J21" s="61"/>
      <c r="K21" s="61"/>
      <c r="L21" s="71">
        <v>1</v>
      </c>
      <c r="M21" s="71">
        <v>1</v>
      </c>
      <c r="N21" s="71">
        <v>12</v>
      </c>
      <c r="O21" s="72"/>
      <c r="P21" s="63" cm="1">
        <f t="array" ref="P2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1" s="63" cm="1">
        <f t="array" ref="Q21"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21" s="63">
        <f>IF(AND(ISNUMBER(price[[#This Row],[指定折前价]]),price[[#This Row],[按月或一次性费用]]="一次性"),
    price[[#This Row],[指定折前价]],
   0
)</f>
        <v>0</v>
      </c>
      <c r="S21" s="64">
        <f>IFERROR(
    IF(
        price[[#This Row],[按月或一次性费用]]="一次性",      price[[#This Row],[折前一次性费用单价]] * price[[#This Row],[数量]] * price[[#This Row],[折扣率]],
        price[[#This Row],[折前单价]] * price[[#This Row],[按月或一次性费用]]* price[[#This Row],[数量]] * price[[#This Row],[折扣率]]
    ),
    0
)</f>
        <v>0</v>
      </c>
      <c r="T21" s="65" t="str" cm="1">
        <f t="array" ref="T21">HYPERLINK(
        IFERROR(_xlfn._xlws.FILTER(报价产品[产品URL],报价产品[产品名]=price[[#This Row],[选择产品]]), "https://cloud.tencent.com/product"),
        price[[#This Row],[产品标识]]
    )</f>
        <v>emr/cvm</v>
      </c>
      <c r="U21" s="74" t="str" cm="1">
        <f t="array" ref="U2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V21" s="66" t="str" cm="1">
        <f t="array" ref="V21" xml:space="preserve"> IF(
    ISBLANK(price[[#This Row],[选择产品]]), "-",IFERROR(_xlfn._xlws.FILTER(报价产品[产品标识],报价产品[产品名]=price[[#This Row],[选择产品]]), "自定义")
)</f>
        <v>emr/cvm</v>
      </c>
      <c r="W21" s="66" t="str" cm="1">
        <f t="array" ref="W21" xml:space="preserve"> IF(
    ISBLANK(price[[#This Row],[选择产品]]), "-",IFERROR(_xlfn._xlws.FILTER(报价产品[母产品标识],报价产品[产品名]=price[[#This Row],[选择产品]]), "自定义")
)</f>
        <v>emr</v>
      </c>
      <c r="X21" s="44" t="str" cm="1">
        <f t="array" ref="X21" xml:space="preserve"> IF(
    ISBLANK(price[[#This Row],[选择产品]]), "-",
    IFERROR(_xlfn.SINGLE(_xlfn._xlws.FILTER(报价产品[报价器类型],(报价产品[产品标识]=price[[#This Row],[产品标识]]) )), "指定价")
)</f>
        <v>自动</v>
      </c>
      <c r="Y21" s="56">
        <f>price[[#This Row],[系统盘HDD]]+price[[#This Row],[数据盘HDD]]+price[[#This Row],[系统盘SSD]]+price[[#This Row],[数据盘SSD]]</f>
        <v>0</v>
      </c>
      <c r="Z21" s="47" t="str" cm="1">
        <f t="array" ref="Z21" xml:space="preserve"> IF(
    ISBLANK(price[[#This Row],[选择产品]]), "-",IFERROR(_xlfn._xlws.FILTER(报价产品[可编辑列],报价产品[产品标识]=price[[#This Row],[产品标识]]), "无")
)</f>
        <v>规格,CPU,内存,系统盘HDD,系统盘SSD,数据盘HDD,数据盘SSD</v>
      </c>
      <c r="AA21" s="48" t="str" cm="1">
        <f t="array" ref="AA21">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选规格!$M$12#</v>
      </c>
      <c r="AB21" s="49" t="str" cm="1">
        <f t="array" ref="AB2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C21" s="48" t="str" cm="1">
        <f t="array" ref="AC2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21" s="48">
        <f>price[[#This Row],[CPU]]*price[[#This Row],[数量]]</f>
        <v>0</v>
      </c>
      <c r="AE21" s="48">
        <f>price[[#This Row],[内存]]*price[[#This Row],[数量]]</f>
        <v>0</v>
      </c>
      <c r="AF21" s="48">
        <f>(price[[#This Row],[系统盘HDD]]+price[[#This Row],[数据盘HDD]])*price[[#This Row],[数量]]</f>
        <v>0</v>
      </c>
      <c r="AG21" s="75">
        <f>(price[[#This Row],[系统盘SSD]]+price[[#This Row],[数据盘SSD]])*price[[#This Row],[数量]]</f>
        <v>0</v>
      </c>
      <c r="AH21" s="48"/>
      <c r="AI21" s="52"/>
      <c r="AJ21" s="53" t="str" cm="1">
        <f t="array" ref="AJ21">_xlfn.IFS(
    price[[#This Row],[项目]]&lt;&gt;"单元测试用例",       "-",
    price[[#This Row],[期望价格]]=price[[#This Row],[折后价]],         "ok",
    TRUE,                                            "error:" &amp; ADDRESS(ROW(price[[#This Row],[自检]]),COLUMN(price[[#This Row],[自检]]))
)</f>
        <v>ok</v>
      </c>
    </row>
    <row r="22" spans="1:36">
      <c r="A22" s="35" t="s">
        <v>2064</v>
      </c>
      <c r="B22" s="35" t="s">
        <v>3530</v>
      </c>
      <c r="C22" s="59" t="s">
        <v>3524</v>
      </c>
      <c r="D22" s="70" t="s">
        <v>3518</v>
      </c>
      <c r="E22" s="35"/>
      <c r="F22" s="60"/>
      <c r="G22" s="37"/>
      <c r="H22" s="60"/>
      <c r="I22" s="61"/>
      <c r="J22" s="61"/>
      <c r="K22" s="61"/>
      <c r="L22" s="71">
        <v>1</v>
      </c>
      <c r="M22" s="71">
        <v>1</v>
      </c>
      <c r="N22" s="71">
        <v>12</v>
      </c>
      <c r="O22" s="72"/>
      <c r="P22" s="63" cm="1">
        <f t="array" ref="P2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2" s="63" cm="1">
        <f t="array" ref="Q22"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22" s="63">
        <f>IF(AND(ISNUMBER(price[[#This Row],[指定折前价]]),price[[#This Row],[按月或一次性费用]]="一次性"),
    price[[#This Row],[指定折前价]],
   0
)</f>
        <v>0</v>
      </c>
      <c r="S22" s="64">
        <f>IFERROR(
    IF(
        price[[#This Row],[按月或一次性费用]]="一次性",      price[[#This Row],[折前一次性费用单价]] * price[[#This Row],[数量]] * price[[#This Row],[折扣率]],
        price[[#This Row],[折前单价]] * price[[#This Row],[按月或一次性费用]]* price[[#This Row],[数量]] * price[[#This Row],[折扣率]]
    ),
    0
)</f>
        <v>0</v>
      </c>
      <c r="T22" s="65" t="str" cm="1">
        <f t="array" ref="T22">HYPERLINK(
        IFERROR(_xlfn._xlws.FILTER(报价产品[产品URL],报价产品[产品名]=price[[#This Row],[选择产品]]), "https://cloud.tencent.com/product"),
        price[[#This Row],[产品标识]]
    )</f>
        <v>emr/cvm</v>
      </c>
      <c r="U22" s="74" t="str" cm="1">
        <f t="array" ref="U2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V22" s="66" t="str" cm="1">
        <f t="array" ref="V22" xml:space="preserve"> IF(
    ISBLANK(price[[#This Row],[选择产品]]), "-",IFERROR(_xlfn._xlws.FILTER(报价产品[产品标识],报价产品[产品名]=price[[#This Row],[选择产品]]), "自定义")
)</f>
        <v>emr/cvm</v>
      </c>
      <c r="W22" s="66" t="str" cm="1">
        <f t="array" ref="W22" xml:space="preserve"> IF(
    ISBLANK(price[[#This Row],[选择产品]]), "-",IFERROR(_xlfn._xlws.FILTER(报价产品[母产品标识],报价产品[产品名]=price[[#This Row],[选择产品]]), "自定义")
)</f>
        <v>emr</v>
      </c>
      <c r="X22" s="44" t="str" cm="1">
        <f t="array" ref="X22" xml:space="preserve"> IF(
    ISBLANK(price[[#This Row],[选择产品]]), "-",
    IFERROR(_xlfn.SINGLE(_xlfn._xlws.FILTER(报价产品[报价器类型],(报价产品[产品标识]=price[[#This Row],[产品标识]]) )), "指定价")
)</f>
        <v>自动</v>
      </c>
      <c r="Y22" s="56">
        <f>price[[#This Row],[系统盘HDD]]+price[[#This Row],[数据盘HDD]]+price[[#This Row],[系统盘SSD]]+price[[#This Row],[数据盘SSD]]</f>
        <v>0</v>
      </c>
      <c r="Z22" s="47" t="str" cm="1">
        <f t="array" ref="Z22" xml:space="preserve"> IF(
    ISBLANK(price[[#This Row],[选择产品]]), "-",IFERROR(_xlfn._xlws.FILTER(报价产品[可编辑列],报价产品[产品标识]=price[[#This Row],[产品标识]]), "无")
)</f>
        <v>规格,CPU,内存,系统盘HDD,系统盘SSD,数据盘HDD,数据盘SSD</v>
      </c>
      <c r="AA22" s="48" t="str" cm="1">
        <f t="array" ref="AA22">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选规格!$M$12#</v>
      </c>
      <c r="AB22" s="49" t="str" cm="1">
        <f t="array" ref="AB22">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C22" s="48" t="str" cm="1">
        <f t="array" ref="AC2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22" s="48">
        <f>price[[#This Row],[CPU]]*price[[#This Row],[数量]]</f>
        <v>0</v>
      </c>
      <c r="AE22" s="48">
        <f>price[[#This Row],[内存]]*price[[#This Row],[数量]]</f>
        <v>0</v>
      </c>
      <c r="AF22" s="48">
        <f>(price[[#This Row],[系统盘HDD]]+price[[#This Row],[数据盘HDD]])*price[[#This Row],[数量]]</f>
        <v>0</v>
      </c>
      <c r="AG22" s="75">
        <f>(price[[#This Row],[系统盘SSD]]+price[[#This Row],[数据盘SSD]])*price[[#This Row],[数量]]</f>
        <v>0</v>
      </c>
      <c r="AH22" s="48"/>
      <c r="AI22" s="52"/>
      <c r="AJ22" s="53" t="str" cm="1">
        <f t="array" ref="AJ22">_xlfn.IFS(
    price[[#This Row],[项目]]&lt;&gt;"单元测试用例",       "-",
    price[[#This Row],[期望价格]]=price[[#This Row],[折后价]],         "ok",
    TRUE,                                            "error:" &amp; ADDRESS(ROW(price[[#This Row],[自检]]),COLUMN(price[[#This Row],[自检]]))
)</f>
        <v>ok</v>
      </c>
    </row>
    <row r="23" spans="1:36">
      <c r="A23" s="35"/>
      <c r="B23" s="35"/>
      <c r="C23" s="59"/>
      <c r="D23" s="70"/>
      <c r="E23" s="35"/>
      <c r="F23" s="60"/>
      <c r="G23" s="37"/>
      <c r="H23" s="60"/>
      <c r="I23" s="61"/>
      <c r="J23" s="61"/>
      <c r="K23" s="61"/>
      <c r="L23" s="71"/>
      <c r="M23" s="71"/>
      <c r="N23" s="71"/>
      <c r="O23" s="72"/>
      <c r="P23" s="73" cm="1">
        <f t="array" ref="P2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3" s="73" cm="1">
        <f t="array" ref="Q23"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23" s="73">
        <f>IF(AND(ISNUMBER(price[[#This Row],[指定折前价]]),price[[#This Row],[按月或一次性费用]]="一次性"),
    price[[#This Row],[指定折前价]],
   0
)</f>
        <v>0</v>
      </c>
      <c r="S23" s="64">
        <f>IFERROR(
    IF(
        price[[#This Row],[按月或一次性费用]]="一次性",      price[[#This Row],[折前一次性费用单价]] * price[[#This Row],[数量]] * price[[#This Row],[折扣率]],
        price[[#This Row],[折前单价]] * price[[#This Row],[按月或一次性费用]]* price[[#This Row],[数量]] * price[[#This Row],[折扣率]]
    ),
    0
)</f>
        <v>0</v>
      </c>
      <c r="T23" s="76" t="str" cm="1">
        <f t="array" ref="T23">HYPERLINK(
        IFERROR(_xlfn._xlws.FILTER(报价产品[产品URL],报价产品[产品名]=price[[#This Row],[选择产品]]), "https://cloud.tencent.com/product"),
        price[[#This Row],[产品标识]]
    )</f>
        <v>-</v>
      </c>
      <c r="U23" s="74" t="str" cm="1">
        <f t="array" ref="U2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v>
      </c>
      <c r="V23" s="66" t="str" cm="1">
        <f t="array" ref="V23" xml:space="preserve"> IF(
    ISBLANK(price[[#This Row],[选择产品]]), "-",IFERROR(_xlfn._xlws.FILTER(报价产品[产品标识],报价产品[产品名]=price[[#This Row],[选择产品]]), "自定义")
)</f>
        <v>-</v>
      </c>
      <c r="W23" s="66" t="str" cm="1">
        <f t="array" ref="W23" xml:space="preserve"> IF(
    ISBLANK(price[[#This Row],[选择产品]]), "-",IFERROR(_xlfn._xlws.FILTER(报价产品[母产品标识],报价产品[产品名]=price[[#This Row],[选择产品]]), "自定义")
)</f>
        <v>-</v>
      </c>
      <c r="X23" s="44" t="str" cm="1">
        <f t="array" ref="X23" xml:space="preserve"> IF(
    ISBLANK(price[[#This Row],[选择产品]]), "-",
    IFERROR(_xlfn.SINGLE(_xlfn._xlws.FILTER(报价产品[报价器类型],(报价产品[产品标识]=price[[#This Row],[产品标识]]) )), "指定价")
)</f>
        <v>-</v>
      </c>
      <c r="Y23" s="56">
        <f>price[[#This Row],[系统盘HDD]]+price[[#This Row],[数据盘HDD]]+price[[#This Row],[系统盘SSD]]+price[[#This Row],[数据盘SSD]]</f>
        <v>0</v>
      </c>
      <c r="Z23" s="47" t="str" cm="1">
        <f t="array" ref="Z23" xml:space="preserve"> IF(
    ISBLANK(price[[#This Row],[选择产品]]), "-",IFERROR(_xlfn._xlws.FILTER(报价产品[可编辑列],报价产品[产品标识]=price[[#This Row],[产品标识]]), "无")
)</f>
        <v>-</v>
      </c>
      <c r="AA23" s="48" t="str" cm="1">
        <f t="array" ref="AA23">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config!$C$5</v>
      </c>
      <c r="AB23" s="49" t="str" cm="1">
        <f t="array" ref="AB23">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23" s="48" t="str" cm="1">
        <f t="array" ref="AC2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region!$K$2#</v>
      </c>
      <c r="AD23" s="48">
        <f>price[[#This Row],[CPU]]*price[[#This Row],[数量]]</f>
        <v>0</v>
      </c>
      <c r="AE23" s="48">
        <f>price[[#This Row],[内存]]*price[[#This Row],[数量]]</f>
        <v>0</v>
      </c>
      <c r="AF23" s="48">
        <f>(price[[#This Row],[系统盘HDD]]+price[[#This Row],[数据盘HDD]])*price[[#This Row],[数量]]</f>
        <v>0</v>
      </c>
      <c r="AG23" s="75">
        <f>(price[[#This Row],[系统盘SSD]]+price[[#This Row],[数据盘SSD]])*price[[#This Row],[数量]]</f>
        <v>0</v>
      </c>
      <c r="AH23" s="48"/>
      <c r="AI23" s="52"/>
      <c r="AJ23" s="53" t="str" cm="1">
        <f t="array" ref="AJ23">_xlfn.IFS(
    price[[#This Row],[项目]]&lt;&gt;"单元测试用例",       "-",
    price[[#This Row],[期望价格]]=price[[#This Row],[折后价]],         "ok",
    TRUE,                                            "error:" &amp; ADDRESS(ROW(price[[#This Row],[自检]]),COLUMN(price[[#This Row],[自检]]))
)</f>
        <v>-</v>
      </c>
    </row>
    <row r="24" spans="1:36">
      <c r="A24" s="35"/>
      <c r="B24" s="35"/>
      <c r="C24" s="59"/>
      <c r="D24" s="70"/>
      <c r="E24" s="35"/>
      <c r="F24" s="60"/>
      <c r="G24" s="37"/>
      <c r="H24" s="60"/>
      <c r="I24" s="61"/>
      <c r="J24" s="61"/>
      <c r="K24" s="61"/>
      <c r="L24" s="71"/>
      <c r="M24" s="71"/>
      <c r="N24" s="71"/>
      <c r="O24" s="72"/>
      <c r="P24" s="73" cm="1">
        <f t="array" ref="P2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4" s="73" cm="1">
        <f t="array" ref="Q24"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24" s="73">
        <f>IF(AND(ISNUMBER(price[[#This Row],[指定折前价]]),price[[#This Row],[按月或一次性费用]]="一次性"),
    price[[#This Row],[指定折前价]],
   0
)</f>
        <v>0</v>
      </c>
      <c r="S24" s="64">
        <f>IFERROR(
    IF(
        price[[#This Row],[按月或一次性费用]]="一次性",      price[[#This Row],[折前一次性费用单价]] * price[[#This Row],[数量]] * price[[#This Row],[折扣率]],
        price[[#This Row],[折前单价]] * price[[#This Row],[按月或一次性费用]]* price[[#This Row],[数量]] * price[[#This Row],[折扣率]]
    ),
    0
)</f>
        <v>0</v>
      </c>
      <c r="T24" s="76" t="str" cm="1">
        <f t="array" ref="T24">HYPERLINK(
        IFERROR(_xlfn._xlws.FILTER(报价产品[产品URL],报价产品[产品名]=price[[#This Row],[选择产品]]), "https://cloud.tencent.com/product"),
        price[[#This Row],[产品标识]]
    )</f>
        <v>-</v>
      </c>
      <c r="U24" s="74" t="str" cm="1">
        <f t="array" ref="U2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v>
      </c>
      <c r="V24" s="66" t="str" cm="1">
        <f t="array" ref="V24" xml:space="preserve"> IF(
    ISBLANK(price[[#This Row],[选择产品]]), "-",IFERROR(_xlfn._xlws.FILTER(报价产品[产品标识],报价产品[产品名]=price[[#This Row],[选择产品]]), "自定义")
)</f>
        <v>-</v>
      </c>
      <c r="W24" s="66" t="str" cm="1">
        <f t="array" ref="W24" xml:space="preserve"> IF(
    ISBLANK(price[[#This Row],[选择产品]]), "-",IFERROR(_xlfn._xlws.FILTER(报价产品[母产品标识],报价产品[产品名]=price[[#This Row],[选择产品]]), "自定义")
)</f>
        <v>-</v>
      </c>
      <c r="X24" s="44" t="str" cm="1">
        <f t="array" ref="X24" xml:space="preserve"> IF(
    ISBLANK(price[[#This Row],[选择产品]]), "-",
    IFERROR(_xlfn.SINGLE(_xlfn._xlws.FILTER(报价产品[报价器类型],(报价产品[产品标识]=price[[#This Row],[产品标识]]) )), "指定价")
)</f>
        <v>-</v>
      </c>
      <c r="Y24" s="56">
        <f>price[[#This Row],[系统盘HDD]]+price[[#This Row],[数据盘HDD]]+price[[#This Row],[系统盘SSD]]+price[[#This Row],[数据盘SSD]]</f>
        <v>0</v>
      </c>
      <c r="Z24" s="47" t="str" cm="1">
        <f t="array" ref="Z24" xml:space="preserve"> IF(
    ISBLANK(price[[#This Row],[选择产品]]), "-",IFERROR(_xlfn._xlws.FILTER(报价产品[可编辑列],报价产品[产品标识]=price[[#This Row],[产品标识]]), "无")
)</f>
        <v>-</v>
      </c>
      <c r="AA24" s="48" t="str" cm="1">
        <f t="array" ref="AA24">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config!$C$5</v>
      </c>
      <c r="AB24" s="49" t="str" cm="1">
        <f t="array" ref="AB24">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24" s="48" t="str" cm="1">
        <f t="array" ref="AC2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region!$K$2#</v>
      </c>
      <c r="AD24" s="48">
        <f>price[[#This Row],[CPU]]*price[[#This Row],[数量]]</f>
        <v>0</v>
      </c>
      <c r="AE24" s="48">
        <f>price[[#This Row],[内存]]*price[[#This Row],[数量]]</f>
        <v>0</v>
      </c>
      <c r="AF24" s="48">
        <f>(price[[#This Row],[系统盘HDD]]+price[[#This Row],[数据盘HDD]])*price[[#This Row],[数量]]</f>
        <v>0</v>
      </c>
      <c r="AG24" s="75">
        <f>(price[[#This Row],[系统盘SSD]]+price[[#This Row],[数据盘SSD]])*price[[#This Row],[数量]]</f>
        <v>0</v>
      </c>
      <c r="AH24" s="48"/>
      <c r="AI24" s="52"/>
      <c r="AJ24" s="53" t="str" cm="1">
        <f t="array" ref="AJ24">_xlfn.IFS(
    price[[#This Row],[项目]]&lt;&gt;"单元测试用例",       "-",
    price[[#This Row],[期望价格]]=price[[#This Row],[折后价]],         "ok",
    TRUE,                                            "error:" &amp; ADDRESS(ROW(price[[#This Row],[自检]]),COLUMN(price[[#This Row],[自检]]))
)</f>
        <v>-</v>
      </c>
    </row>
    <row r="25" spans="1:36">
      <c r="A25" s="35"/>
      <c r="B25" s="35"/>
      <c r="C25" s="59"/>
      <c r="D25" s="70"/>
      <c r="E25" s="35"/>
      <c r="F25" s="60"/>
      <c r="G25" s="37"/>
      <c r="H25" s="60"/>
      <c r="I25" s="61"/>
      <c r="J25" s="61"/>
      <c r="K25" s="61"/>
      <c r="L25" s="71"/>
      <c r="M25" s="71"/>
      <c r="N25" s="71"/>
      <c r="O25" s="72"/>
      <c r="P25" s="63" cm="1">
        <f t="array" ref="P2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5" s="63" cm="1">
        <f t="array" ref="Q25"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25" s="63">
        <f>IF(AND(ISNUMBER(price[[#This Row],[指定折前价]]),price[[#This Row],[按月或一次性费用]]="一次性"),
    price[[#This Row],[指定折前价]],
   0
)</f>
        <v>0</v>
      </c>
      <c r="S25" s="64">
        <f>IFERROR(
    IF(
        price[[#This Row],[按月或一次性费用]]="一次性",      price[[#This Row],[折前一次性费用单价]] * price[[#This Row],[数量]] * price[[#This Row],[折扣率]],
        price[[#This Row],[折前单价]] * price[[#This Row],[按月或一次性费用]]* price[[#This Row],[数量]] * price[[#This Row],[折扣率]]
    ),
    0
)</f>
        <v>0</v>
      </c>
      <c r="T25" s="65" t="str" cm="1">
        <f t="array" ref="T25">HYPERLINK(
        IFERROR(_xlfn._xlws.FILTER(报价产品[产品URL],报价产品[产品名]=price[[#This Row],[选择产品]]), "https://cloud.tencent.com/product"),
        price[[#This Row],[产品标识]]
    )</f>
        <v>-</v>
      </c>
      <c r="U25" s="74" t="str" cm="1">
        <f t="array" ref="U2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v>
      </c>
      <c r="V25" s="66" t="str" cm="1">
        <f t="array" ref="V25" xml:space="preserve"> IF(
    ISBLANK(price[[#This Row],[选择产品]]), "-",IFERROR(_xlfn._xlws.FILTER(报价产品[产品标识],报价产品[产品名]=price[[#This Row],[选择产品]]), "自定义")
)</f>
        <v>-</v>
      </c>
      <c r="W25" s="66" t="str" cm="1">
        <f t="array" ref="W25" xml:space="preserve"> IF(
    ISBLANK(price[[#This Row],[选择产品]]), "-",IFERROR(_xlfn._xlws.FILTER(报价产品[母产品标识],报价产品[产品名]=price[[#This Row],[选择产品]]), "自定义")
)</f>
        <v>-</v>
      </c>
      <c r="X25" s="44" t="str" cm="1">
        <f t="array" ref="X25" xml:space="preserve"> IF(
    ISBLANK(price[[#This Row],[选择产品]]), "-",
    IFERROR(_xlfn.SINGLE(_xlfn._xlws.FILTER(报价产品[报价器类型],(报价产品[产品标识]=price[[#This Row],[产品标识]]) )), "指定价")
)</f>
        <v>-</v>
      </c>
      <c r="Y25" s="56">
        <f>price[[#This Row],[系统盘HDD]]+price[[#This Row],[数据盘HDD]]+price[[#This Row],[系统盘SSD]]+price[[#This Row],[数据盘SSD]]</f>
        <v>0</v>
      </c>
      <c r="Z25" s="47" t="str" cm="1">
        <f t="array" ref="Z25" xml:space="preserve"> IF(
    ISBLANK(price[[#This Row],[选择产品]]), "-",IFERROR(_xlfn._xlws.FILTER(报价产品[可编辑列],报价产品[产品标识]=price[[#This Row],[产品标识]]), "无")
)</f>
        <v>-</v>
      </c>
      <c r="AA25" s="48" t="str" cm="1">
        <f t="array" ref="AA25">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config!$C$5</v>
      </c>
      <c r="AB25" s="49" t="str" cm="1">
        <f t="array" ref="AB25">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25" s="48" t="str" cm="1">
        <f t="array" ref="AC2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region!$K$2#</v>
      </c>
      <c r="AD25" s="48">
        <f>price[[#This Row],[CPU]]*price[[#This Row],[数量]]</f>
        <v>0</v>
      </c>
      <c r="AE25" s="48">
        <f>price[[#This Row],[内存]]*price[[#This Row],[数量]]</f>
        <v>0</v>
      </c>
      <c r="AF25" s="48">
        <f>(price[[#This Row],[系统盘HDD]]+price[[#This Row],[数据盘HDD]])*price[[#This Row],[数量]]</f>
        <v>0</v>
      </c>
      <c r="AG25" s="75">
        <f>(price[[#This Row],[系统盘SSD]]+price[[#This Row],[数据盘SSD]])*price[[#This Row],[数量]]</f>
        <v>0</v>
      </c>
      <c r="AH25" s="48"/>
      <c r="AI25" s="52"/>
      <c r="AJ25" s="53" t="str" cm="1">
        <f t="array" ref="AJ25">_xlfn.IFS(
    price[[#This Row],[项目]]&lt;&gt;"单元测试用例",       "-",
    price[[#This Row],[期望价格]]=price[[#This Row],[折后价]],         "ok",
    TRUE,                                            "error:" &amp; ADDRESS(ROW(price[[#This Row],[自检]]),COLUMN(price[[#This Row],[自检]]))
)</f>
        <v>-</v>
      </c>
    </row>
    <row r="26" spans="1:36">
      <c r="A26" s="35" t="s">
        <v>2060</v>
      </c>
      <c r="B26" s="35" t="s">
        <v>23</v>
      </c>
      <c r="C26" s="59" t="s">
        <v>6</v>
      </c>
      <c r="D26" s="70"/>
      <c r="E26" s="35"/>
      <c r="F26" s="60"/>
      <c r="G26" s="37"/>
      <c r="H26" s="60"/>
      <c r="I26" s="61"/>
      <c r="J26" s="61"/>
      <c r="K26" s="61"/>
      <c r="L26" s="71"/>
      <c r="M26" s="71"/>
      <c r="N26" s="71"/>
      <c r="O26" s="72"/>
      <c r="P26" s="63" cm="1">
        <f t="array" ref="P2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6" s="63" cm="1">
        <f t="array" ref="Q26"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26" s="63">
        <f>IF(AND(ISNUMBER(price[[#This Row],[指定折前价]]),price[[#This Row],[按月或一次性费用]]="一次性"),
    price[[#This Row],[指定折前价]],
   0
)</f>
        <v>0</v>
      </c>
      <c r="S26" s="64">
        <f>IFERROR(
    IF(
        price[[#This Row],[按月或一次性费用]]="一次性",      price[[#This Row],[折前一次性费用单价]] * price[[#This Row],[数量]] * price[[#This Row],[折扣率]],
        price[[#This Row],[折前单价]] * price[[#This Row],[按月或一次性费用]]* price[[#This Row],[数量]] * price[[#This Row],[折扣率]]
    ),
    0
)</f>
        <v>0</v>
      </c>
      <c r="T26" s="65" t="str" cm="1">
        <f t="array" ref="T26">HYPERLINK(
        IFERROR(_xlfn._xlws.FILTER(报价产品[产品URL],报价产品[产品名]=price[[#This Row],[选择产品]]), "https://cloud.tencent.com/product"),
        price[[#This Row],[产品标识]]
    )</f>
        <v>cvm</v>
      </c>
      <c r="U26" s="74" t="str" cm="1">
        <f t="array" ref="U2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CPU?
 内存?</v>
      </c>
      <c r="V26" s="66" t="str" cm="1">
        <f t="array" ref="V26" xml:space="preserve"> IF(
    ISBLANK(price[[#This Row],[选择产品]]), "-",IFERROR(_xlfn._xlws.FILTER(报价产品[产品标识],报价产品[产品名]=price[[#This Row],[选择产品]]), "自定义")
)</f>
        <v>cvm</v>
      </c>
      <c r="W26" s="66" t="str" cm="1">
        <f t="array" ref="W26" xml:space="preserve"> IF(
    ISBLANK(price[[#This Row],[选择产品]]), "-",IFERROR(_xlfn._xlws.FILTER(报价产品[母产品标识],报价产品[产品名]=price[[#This Row],[选择产品]]), "自定义")
)</f>
        <v>cvm</v>
      </c>
      <c r="X26" s="44" t="str" cm="1">
        <f t="array" ref="X26" xml:space="preserve"> IF(
    ISBLANK(price[[#This Row],[选择产品]]), "-",
    IFERROR(_xlfn.SINGLE(_xlfn._xlws.FILTER(报价产品[报价器类型],(报价产品[产品标识]=price[[#This Row],[产品标识]]) )), "指定价")
)</f>
        <v>自动</v>
      </c>
      <c r="Y26" s="56">
        <f>price[[#This Row],[系统盘HDD]]+price[[#This Row],[数据盘HDD]]+price[[#This Row],[系统盘SSD]]+price[[#This Row],[数据盘SSD]]</f>
        <v>0</v>
      </c>
      <c r="Z26" s="47" t="str" cm="1">
        <f t="array" ref="Z26" xml:space="preserve"> IF(
    ISBLANK(price[[#This Row],[选择产品]]), "-",IFERROR(_xlfn._xlws.FILTER(报价产品[可编辑列],报价产品[产品标识]=price[[#This Row],[产品标识]]), "无")
)</f>
        <v>规格,CPU,内存,系统盘HDD,系统盘SSD,数据盘HDD,数据盘SSD</v>
      </c>
      <c r="AA26" s="48" t="str" cm="1">
        <f t="array" ref="AA26">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选规格!$M$3#</v>
      </c>
      <c r="AB26" s="49" t="str" cm="1">
        <f t="array" ref="AB26">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选CPU!$L$3#</v>
      </c>
      <c r="AC26" s="48" t="str" cm="1">
        <f t="array" ref="AC2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选内存!$K$3#</v>
      </c>
      <c r="AD26" s="48">
        <f>price[[#This Row],[CPU]]*price[[#This Row],[数量]]</f>
        <v>0</v>
      </c>
      <c r="AE26" s="48">
        <f>price[[#This Row],[内存]]*price[[#This Row],[数量]]</f>
        <v>0</v>
      </c>
      <c r="AF26" s="48">
        <f>(price[[#This Row],[系统盘HDD]]+price[[#This Row],[数据盘HDD]])*price[[#This Row],[数量]]</f>
        <v>0</v>
      </c>
      <c r="AG26" s="75">
        <f>(price[[#This Row],[系统盘SSD]]+price[[#This Row],[数据盘SSD]])*price[[#This Row],[数量]]</f>
        <v>0</v>
      </c>
      <c r="AH26" s="48"/>
      <c r="AI26" s="52"/>
      <c r="AJ26" s="53" t="str" cm="1">
        <f t="array" ref="AJ26">_xlfn.IFS(
    price[[#This Row],[项目]]&lt;&gt;"单元测试用例",       "-",
    price[[#This Row],[期望价格]]=price[[#This Row],[折后价]],         "ok",
    TRUE,                                            "error:" &amp; ADDRESS(ROW(price[[#This Row],[自检]]),COLUMN(price[[#This Row],[自检]]))
)</f>
        <v>-</v>
      </c>
    </row>
    <row r="27" spans="1:36">
      <c r="A27" s="35" t="s">
        <v>2060</v>
      </c>
      <c r="B27" s="35" t="s">
        <v>25</v>
      </c>
      <c r="C27" s="59" t="s">
        <v>7</v>
      </c>
      <c r="D27" s="70"/>
      <c r="E27" s="35"/>
      <c r="F27" s="60"/>
      <c r="G27" s="37"/>
      <c r="H27" s="60"/>
      <c r="I27" s="61"/>
      <c r="J27" s="61"/>
      <c r="K27" s="61"/>
      <c r="L27" s="71"/>
      <c r="M27" s="71"/>
      <c r="N27" s="71"/>
      <c r="O27" s="72"/>
      <c r="P27" s="63" cm="1">
        <f t="array" ref="P2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7" s="63" cm="1">
        <f t="array" ref="Q27"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27" s="63">
        <f>IF(AND(ISNUMBER(price[[#This Row],[指定折前价]]),price[[#This Row],[按月或一次性费用]]="一次性"),
    price[[#This Row],[指定折前价]],
   0
)</f>
        <v>0</v>
      </c>
      <c r="S27" s="64">
        <f>IFERROR(
    IF(
        price[[#This Row],[按月或一次性费用]]="一次性",      price[[#This Row],[折前一次性费用单价]] * price[[#This Row],[数量]] * price[[#This Row],[折扣率]],
        price[[#This Row],[折前单价]] * price[[#This Row],[按月或一次性费用]]* price[[#This Row],[数量]] * price[[#This Row],[折扣率]]
    ),
    0
)</f>
        <v>0</v>
      </c>
      <c r="T27" s="65" t="str" cm="1">
        <f t="array" ref="T27">HYPERLINK(
        IFERROR(_xlfn._xlws.FILTER(报价产品[产品URL],报价产品[产品名]=price[[#This Row],[选择产品]]), "https://cloud.tencent.com/product"),
        price[[#This Row],[产品标识]]
    )</f>
        <v>cdb</v>
      </c>
      <c r="U27" s="74" t="str" cm="1">
        <f t="array" ref="U2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v>
      </c>
      <c r="V27" s="66" t="str" cm="1">
        <f t="array" ref="V27" xml:space="preserve"> IF(
    ISBLANK(price[[#This Row],[选择产品]]), "-",IFERROR(_xlfn._xlws.FILTER(报价产品[产品标识],报价产品[产品名]=price[[#This Row],[选择产品]]), "自定义")
)</f>
        <v>cdb</v>
      </c>
      <c r="W27" s="66" t="str" cm="1">
        <f t="array" ref="W27" xml:space="preserve"> IF(
    ISBLANK(price[[#This Row],[选择产品]]), "-",IFERROR(_xlfn._xlws.FILTER(报价产品[母产品标识],报价产品[产品名]=price[[#This Row],[选择产品]]), "自定义")
)</f>
        <v>cdb</v>
      </c>
      <c r="X27" s="44" t="str" cm="1">
        <f t="array" ref="X27" xml:space="preserve"> IF(
    ISBLANK(price[[#This Row],[选择产品]]), "-",
    IFERROR(_xlfn.SINGLE(_xlfn._xlws.FILTER(报价产品[报价器类型],(报价产品[产品标识]=price[[#This Row],[产品标识]]) )), "指定价")
)</f>
        <v>自动</v>
      </c>
      <c r="Y27" s="56">
        <f>price[[#This Row],[系统盘HDD]]+price[[#This Row],[数据盘HDD]]+price[[#This Row],[系统盘SSD]]+price[[#This Row],[数据盘SSD]]</f>
        <v>0</v>
      </c>
      <c r="Z27" s="47" t="str" cm="1">
        <f t="array" ref="Z27" xml:space="preserve"> IF(
    ISBLANK(price[[#This Row],[选择产品]]), "-",IFERROR(_xlfn._xlws.FILTER(报价产品[可编辑列],报价产品[产品标识]=price[[#This Row],[产品标识]]), "无")
)</f>
        <v>CPU,内存,数据盘SSD,集群节点数</v>
      </c>
      <c r="AA27" s="48" t="str" cm="1">
        <f t="array" ref="AA27">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config!$C$2</v>
      </c>
      <c r="AB27" s="49" t="str" cm="1">
        <f t="array" ref="AB27">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选CPU!$L$10#</v>
      </c>
      <c r="AC27" s="48" t="str" cm="1">
        <f t="array" ref="AC2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选内存!$K$13#</v>
      </c>
      <c r="AD27" s="48">
        <f>price[[#This Row],[CPU]]*price[[#This Row],[数量]]</f>
        <v>0</v>
      </c>
      <c r="AE27" s="48">
        <f>price[[#This Row],[内存]]*price[[#This Row],[数量]]</f>
        <v>0</v>
      </c>
      <c r="AF27" s="48">
        <f>(price[[#This Row],[系统盘HDD]]+price[[#This Row],[数据盘HDD]])*price[[#This Row],[数量]]</f>
        <v>0</v>
      </c>
      <c r="AG27" s="75">
        <f>(price[[#This Row],[系统盘SSD]]+price[[#This Row],[数据盘SSD]])*price[[#This Row],[数量]]</f>
        <v>0</v>
      </c>
      <c r="AH27" s="48"/>
      <c r="AI27" s="52"/>
      <c r="AJ27" s="53" t="str" cm="1">
        <f t="array" ref="AJ27">_xlfn.IFS(
    price[[#This Row],[项目]]&lt;&gt;"单元测试用例",       "-",
    price[[#This Row],[期望价格]]=price[[#This Row],[折后价]],         "ok",
    TRUE,                                            "error:" &amp; ADDRESS(ROW(price[[#This Row],[自检]]),COLUMN(price[[#This Row],[自检]]))
)</f>
        <v>-</v>
      </c>
    </row>
    <row r="28" spans="1:36">
      <c r="A28" s="35" t="s">
        <v>2060</v>
      </c>
      <c r="B28" s="35" t="s">
        <v>2033</v>
      </c>
      <c r="C28" s="59" t="s">
        <v>7</v>
      </c>
      <c r="D28" s="70"/>
      <c r="E28" s="35"/>
      <c r="F28" s="60"/>
      <c r="G28" s="37"/>
      <c r="H28" s="60"/>
      <c r="I28" s="61"/>
      <c r="J28" s="61"/>
      <c r="K28" s="61"/>
      <c r="L28" s="71"/>
      <c r="M28" s="71"/>
      <c r="N28" s="71"/>
      <c r="O28" s="72"/>
      <c r="P28" s="63" cm="1">
        <f t="array" ref="P2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8" s="63" cm="1">
        <f t="array" ref="Q28"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28" s="63">
        <f>IF(AND(ISNUMBER(price[[#This Row],[指定折前价]]),price[[#This Row],[按月或一次性费用]]="一次性"),
    price[[#This Row],[指定折前价]],
   0
)</f>
        <v>0</v>
      </c>
      <c r="S28" s="64">
        <f>IFERROR(
    IF(
        price[[#This Row],[按月或一次性费用]]="一次性",      price[[#This Row],[折前一次性费用单价]] * price[[#This Row],[数量]] * price[[#This Row],[折扣率]],
        price[[#This Row],[折前单价]] * price[[#This Row],[按月或一次性费用]]* price[[#This Row],[数量]] * price[[#This Row],[折扣率]]
    ),
    0
)</f>
        <v>0</v>
      </c>
      <c r="T28" s="65" t="str" cm="1">
        <f t="array" ref="T28">HYPERLINK(
        IFERROR(_xlfn._xlws.FILTER(报价产品[产品URL],报价产品[产品名]=price[[#This Row],[选择产品]]), "https://cloud.tencent.com/product"),
        price[[#This Row],[产品标识]]
    )</f>
        <v>cdb</v>
      </c>
      <c r="U28" s="74" t="str" cm="1">
        <f t="array" ref="U2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v>
      </c>
      <c r="V28" s="66" t="str" cm="1">
        <f t="array" ref="V28" xml:space="preserve"> IF(
    ISBLANK(price[[#This Row],[选择产品]]), "-",IFERROR(_xlfn._xlws.FILTER(报价产品[产品标识],报价产品[产品名]=price[[#This Row],[选择产品]]), "自定义")
)</f>
        <v>cdb</v>
      </c>
      <c r="W28" s="66" t="str" cm="1">
        <f t="array" ref="W28" xml:space="preserve"> IF(
    ISBLANK(price[[#This Row],[选择产品]]), "-",IFERROR(_xlfn._xlws.FILTER(报价产品[母产品标识],报价产品[产品名]=price[[#This Row],[选择产品]]), "自定义")
)</f>
        <v>cdb</v>
      </c>
      <c r="X28" s="44" t="str" cm="1">
        <f t="array" ref="X28" xml:space="preserve"> IF(
    ISBLANK(price[[#This Row],[选择产品]]), "-",
    IFERROR(_xlfn.SINGLE(_xlfn._xlws.FILTER(报价产品[报价器类型],(报价产品[产品标识]=price[[#This Row],[产品标识]]) )), "指定价")
)</f>
        <v>自动</v>
      </c>
      <c r="Y28" s="56">
        <f>price[[#This Row],[系统盘HDD]]+price[[#This Row],[数据盘HDD]]+price[[#This Row],[系统盘SSD]]+price[[#This Row],[数据盘SSD]]</f>
        <v>0</v>
      </c>
      <c r="Z28" s="47" t="str" cm="1">
        <f t="array" ref="Z28" xml:space="preserve"> IF(
    ISBLANK(price[[#This Row],[选择产品]]), "-",IFERROR(_xlfn._xlws.FILTER(报价产品[可编辑列],报价产品[产品标识]=price[[#This Row],[产品标识]]), "无")
)</f>
        <v>CPU,内存,数据盘SSD,集群节点数</v>
      </c>
      <c r="AA28" s="48" t="str" cm="1">
        <f t="array" ref="AA28">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config!$C$2</v>
      </c>
      <c r="AB28" s="49" t="str" cm="1">
        <f t="array" ref="AB28">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选CPU!$L$10#</v>
      </c>
      <c r="AC28" s="48" t="str" cm="1">
        <f t="array" ref="AC2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选内存!$K$13#</v>
      </c>
      <c r="AD28" s="48">
        <f>price[[#This Row],[CPU]]*price[[#This Row],[数量]]</f>
        <v>0</v>
      </c>
      <c r="AE28" s="48">
        <f>price[[#This Row],[内存]]*price[[#This Row],[数量]]</f>
        <v>0</v>
      </c>
      <c r="AF28" s="48">
        <f>(price[[#This Row],[系统盘HDD]]+price[[#This Row],[数据盘HDD]])*price[[#This Row],[数量]]</f>
        <v>0</v>
      </c>
      <c r="AG28" s="75">
        <f>(price[[#This Row],[系统盘SSD]]+price[[#This Row],[数据盘SSD]])*price[[#This Row],[数量]]</f>
        <v>0</v>
      </c>
      <c r="AH28" s="48"/>
      <c r="AI28" s="52"/>
      <c r="AJ28" s="53" t="str" cm="1">
        <f t="array" ref="AJ28">_xlfn.IFS(
    price[[#This Row],[项目]]&lt;&gt;"单元测试用例",       "-",
    price[[#This Row],[期望价格]]=price[[#This Row],[折后价]],         "ok",
    TRUE,                                            "error:" &amp; ADDRESS(ROW(price[[#This Row],[自检]]),COLUMN(price[[#This Row],[自检]]))
)</f>
        <v>-</v>
      </c>
    </row>
    <row r="29" spans="1:36">
      <c r="A29" s="35" t="s">
        <v>2060</v>
      </c>
      <c r="B29" s="35" t="s">
        <v>25</v>
      </c>
      <c r="C29" s="59" t="s">
        <v>8</v>
      </c>
      <c r="D29" s="70"/>
      <c r="E29" s="35"/>
      <c r="F29" s="60"/>
      <c r="G29" s="37"/>
      <c r="H29" s="60"/>
      <c r="I29" s="61"/>
      <c r="J29" s="61"/>
      <c r="K29" s="61"/>
      <c r="L29" s="71"/>
      <c r="M29" s="71"/>
      <c r="N29" s="71"/>
      <c r="O29" s="72"/>
      <c r="P29" s="63" cm="1">
        <f t="array" ref="P2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9" s="63" cm="1">
        <f t="array" ref="Q29"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29" s="63">
        <f>IF(AND(ISNUMBER(price[[#This Row],[指定折前价]]),price[[#This Row],[按月或一次性费用]]="一次性"),
    price[[#This Row],[指定折前价]],
   0
)</f>
        <v>0</v>
      </c>
      <c r="S29" s="64">
        <f>IFERROR(
    IF(
        price[[#This Row],[按月或一次性费用]]="一次性",      price[[#This Row],[折前一次性费用单价]] * price[[#This Row],[数量]] * price[[#This Row],[折扣率]],
        price[[#This Row],[折前单价]] * price[[#This Row],[按月或一次性费用]]* price[[#This Row],[数量]] * price[[#This Row],[折扣率]]
    ),
    0
)</f>
        <v>0</v>
      </c>
      <c r="T29" s="65" t="str" cm="1">
        <f t="array" ref="T29">HYPERLINK(
        IFERROR(_xlfn._xlws.FILTER(报价产品[产品URL],报价产品[产品名]=price[[#This Row],[选择产品]]), "https://cloud.tencent.com/product"),
        price[[#This Row],[产品标识]]
    )</f>
        <v>crs</v>
      </c>
      <c r="U29" s="74" t="str" cm="1">
        <f t="array" ref="U2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可用内存?
 集群节点数*?</v>
      </c>
      <c r="V29" s="66" t="str" cm="1">
        <f t="array" ref="V29" xml:space="preserve"> IF(
    ISBLANK(price[[#This Row],[选择产品]]), "-",IFERROR(_xlfn._xlws.FILTER(报价产品[产品标识],报价产品[产品名]=price[[#This Row],[选择产品]]), "自定义")
)</f>
        <v>crs</v>
      </c>
      <c r="W29" s="66" t="str" cm="1">
        <f t="array" ref="W29" xml:space="preserve"> IF(
    ISBLANK(price[[#This Row],[选择产品]]), "-",IFERROR(_xlfn._xlws.FILTER(报价产品[母产品标识],报价产品[产品名]=price[[#This Row],[选择产品]]), "自定义")
)</f>
        <v>crs</v>
      </c>
      <c r="X29" s="44" t="str" cm="1">
        <f t="array" ref="X29" xml:space="preserve"> IF(
    ISBLANK(price[[#This Row],[选择产品]]), "-",
    IFERROR(_xlfn.SINGLE(_xlfn._xlws.FILTER(报价产品[报价器类型],(报价产品[产品标识]=price[[#This Row],[产品标识]]) )), "指定价")
)</f>
        <v>自动</v>
      </c>
      <c r="Y29" s="56">
        <f>price[[#This Row],[系统盘HDD]]+price[[#This Row],[数据盘HDD]]+price[[#This Row],[系统盘SSD]]+price[[#This Row],[数据盘SSD]]</f>
        <v>0</v>
      </c>
      <c r="Z29" s="47" t="str" cm="1">
        <f t="array" ref="Z29" xml:space="preserve"> IF(
    ISBLANK(price[[#This Row],[选择产品]]), "-",IFERROR(_xlfn._xlws.FILTER(报价产品[可编辑列],报价产品[产品标识]=price[[#This Row],[产品标识]]), "无")
)</f>
        <v>规格,内存,集群节点数</v>
      </c>
      <c r="AA29" s="48" t="str" cm="1">
        <f t="array" ref="AA29">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选规格!$M$15#</v>
      </c>
      <c r="AB29" s="49" t="str" cm="1">
        <f t="array" ref="AB29">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29" s="48" t="str" cm="1">
        <f t="array" ref="AC2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config!$C$5</v>
      </c>
      <c r="AD29" s="48">
        <f>price[[#This Row],[CPU]]*price[[#This Row],[数量]]</f>
        <v>0</v>
      </c>
      <c r="AE29" s="48">
        <f>price[[#This Row],[内存]]*price[[#This Row],[数量]]</f>
        <v>0</v>
      </c>
      <c r="AF29" s="48">
        <f>(price[[#This Row],[系统盘HDD]]+price[[#This Row],[数据盘HDD]])*price[[#This Row],[数量]]</f>
        <v>0</v>
      </c>
      <c r="AG29" s="75">
        <f>(price[[#This Row],[系统盘SSD]]+price[[#This Row],[数据盘SSD]])*price[[#This Row],[数量]]</f>
        <v>0</v>
      </c>
      <c r="AH29" s="48"/>
      <c r="AI29" s="52"/>
      <c r="AJ29" s="53" t="str" cm="1">
        <f t="array" ref="AJ29">_xlfn.IFS(
    price[[#This Row],[项目]]&lt;&gt;"单元测试用例",       "-",
    price[[#This Row],[期望价格]]=price[[#This Row],[折后价]],         "ok",
    TRUE,                                            "error:" &amp; ADDRESS(ROW(price[[#This Row],[自检]]),COLUMN(price[[#This Row],[自检]]))
)</f>
        <v>-</v>
      </c>
    </row>
    <row r="30" spans="1:36">
      <c r="A30" s="35" t="s">
        <v>2060</v>
      </c>
      <c r="B30" s="35" t="s">
        <v>30</v>
      </c>
      <c r="C30" s="59" t="s">
        <v>3</v>
      </c>
      <c r="D30" s="70"/>
      <c r="E30" s="35"/>
      <c r="F30" s="60"/>
      <c r="G30" s="37"/>
      <c r="H30" s="60"/>
      <c r="I30" s="61"/>
      <c r="J30" s="61"/>
      <c r="K30" s="61"/>
      <c r="L30" s="71"/>
      <c r="M30" s="71"/>
      <c r="N30" s="71"/>
      <c r="O30" s="72"/>
      <c r="P30" s="63" cm="1">
        <f t="array" ref="P3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146.00000000000003</v>
      </c>
      <c r="Q30" s="63" cm="1">
        <f t="array" ref="Q30"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30" s="63">
        <f>IF(AND(ISNUMBER(price[[#This Row],[指定折前价]]),price[[#This Row],[按月或一次性费用]]="一次性"),
    price[[#This Row],[指定折前价]],
   0
)</f>
        <v>0</v>
      </c>
      <c r="S30" s="64">
        <f>IFERROR(
    IF(
        price[[#This Row],[按月或一次性费用]]="一次性",      price[[#This Row],[折前一次性费用单价]] * price[[#This Row],[数量]] * price[[#This Row],[折扣率]],
        price[[#This Row],[折前单价]] * price[[#This Row],[按月或一次性费用]]* price[[#This Row],[数量]] * price[[#This Row],[折扣率]]
    ),
    0
)</f>
        <v>0</v>
      </c>
      <c r="T30" s="65" t="str" cm="1">
        <f t="array" ref="T30">HYPERLINK(
        IFERROR(_xlfn._xlws.FILTER(报价产品[产品URL],报价产品[产品名]=price[[#This Row],[选择产品]]), "https://cloud.tencent.com/product"),
        price[[#This Row],[产品标识]]
    )</f>
        <v>clb</v>
      </c>
      <c r="U30" s="74" t="str" cm="1">
        <f t="array" ref="U3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30" s="66" t="str" cm="1">
        <f t="array" ref="V30" xml:space="preserve"> IF(
    ISBLANK(price[[#This Row],[选择产品]]), "-",IFERROR(_xlfn._xlws.FILTER(报价产品[产品标识],报价产品[产品名]=price[[#This Row],[选择产品]]), "自定义")
)</f>
        <v>clb</v>
      </c>
      <c r="W30" s="66" t="str" cm="1">
        <f t="array" ref="W30" xml:space="preserve"> IF(
    ISBLANK(price[[#This Row],[选择产品]]), "-",IFERROR(_xlfn._xlws.FILTER(报价产品[母产品标识],报价产品[产品名]=price[[#This Row],[选择产品]]), "自定义")
)</f>
        <v>clb</v>
      </c>
      <c r="X30" s="44" t="str" cm="1">
        <f t="array" ref="X30" xml:space="preserve"> IF(
    ISBLANK(price[[#This Row],[选择产品]]), "-",
    IFERROR(_xlfn.SINGLE(_xlfn._xlws.FILTER(报价产品[报价器类型],(报价产品[产品标识]=price[[#This Row],[产品标识]]) )), "指定价")
)</f>
        <v>自动</v>
      </c>
      <c r="Y30" s="56">
        <f>price[[#This Row],[系统盘HDD]]+price[[#This Row],[数据盘HDD]]+price[[#This Row],[系统盘SSD]]+price[[#This Row],[数据盘SSD]]</f>
        <v>0</v>
      </c>
      <c r="Z30" s="47" t="str" cm="1">
        <f t="array" ref="Z30" xml:space="preserve"> IF(
    ISBLANK(price[[#This Row],[选择产品]]), "-",IFERROR(_xlfn._xlws.FILTER(报价产品[可编辑列],报价产品[产品标识]=price[[#This Row],[产品标识]]), "无")
)</f>
        <v>-</v>
      </c>
      <c r="AA30" s="48" t="str" cm="1">
        <f t="array" ref="AA30">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config!$C$2</v>
      </c>
      <c r="AB30" s="49" t="str" cm="1">
        <f t="array" ref="AB30">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30" s="48" t="str" cm="1">
        <f t="array" ref="AC3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clb!$M$2#</v>
      </c>
      <c r="AD30" s="48">
        <f>price[[#This Row],[CPU]]*price[[#This Row],[数量]]</f>
        <v>0</v>
      </c>
      <c r="AE30" s="48">
        <f>price[[#This Row],[内存]]*price[[#This Row],[数量]]</f>
        <v>0</v>
      </c>
      <c r="AF30" s="48">
        <f>(price[[#This Row],[系统盘HDD]]+price[[#This Row],[数据盘HDD]])*price[[#This Row],[数量]]</f>
        <v>0</v>
      </c>
      <c r="AG30" s="75">
        <f>(price[[#This Row],[系统盘SSD]]+price[[#This Row],[数据盘SSD]])*price[[#This Row],[数量]]</f>
        <v>0</v>
      </c>
      <c r="AH30" s="48"/>
      <c r="AI30" s="52"/>
      <c r="AJ30" s="53" t="str" cm="1">
        <f t="array" ref="AJ30">_xlfn.IFS(
    price[[#This Row],[项目]]&lt;&gt;"单元测试用例",       "-",
    price[[#This Row],[期望价格]]=price[[#This Row],[折后价]],         "ok",
    TRUE,                                            "error:" &amp; ADDRESS(ROW(price[[#This Row],[自检]]),COLUMN(price[[#This Row],[自检]]))
)</f>
        <v>-</v>
      </c>
    </row>
    <row r="31" spans="1:36">
      <c r="A31" s="35" t="s">
        <v>2060</v>
      </c>
      <c r="B31" s="35" t="s">
        <v>30</v>
      </c>
      <c r="C31" s="59" t="s">
        <v>2</v>
      </c>
      <c r="D31" s="70"/>
      <c r="E31" s="35"/>
      <c r="F31" s="60"/>
      <c r="G31" s="37"/>
      <c r="H31" s="60"/>
      <c r="I31" s="61"/>
      <c r="J31" s="61"/>
      <c r="K31" s="61"/>
      <c r="L31" s="71"/>
      <c r="M31" s="71"/>
      <c r="N31" s="71"/>
      <c r="O31" s="72"/>
      <c r="P31" s="63" cm="1">
        <f t="array" ref="P3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1" s="63" cm="1">
        <f t="array" ref="Q31"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31" s="63">
        <f>IF(AND(ISNUMBER(price[[#This Row],[指定折前价]]),price[[#This Row],[按月或一次性费用]]="一次性"),
    price[[#This Row],[指定折前价]],
   0
)</f>
        <v>0</v>
      </c>
      <c r="S31" s="64">
        <f>IFERROR(
    IF(
        price[[#This Row],[按月或一次性费用]]="一次性",      price[[#This Row],[折前一次性费用单价]] * price[[#This Row],[数量]] * price[[#This Row],[折扣率]],
        price[[#This Row],[折前单价]] * price[[#This Row],[按月或一次性费用]]* price[[#This Row],[数量]] * price[[#This Row],[折扣率]]
    ),
    0
)</f>
        <v>0</v>
      </c>
      <c r="T31" s="65" t="str" cm="1">
        <f t="array" ref="T31">HYPERLINK(
        IFERROR(_xlfn._xlws.FILTER(报价产品[产品URL],报价产品[产品名]=price[[#This Row],[选择产品]]), "https://cloud.tencent.com/product"),
        price[[#This Row],[产品标识]]
    )</f>
        <v>vpn</v>
      </c>
      <c r="U31" s="74" t="str" cm="1">
        <f t="array" ref="U3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31" s="66" t="str" cm="1">
        <f t="array" ref="V31" xml:space="preserve"> IF(
    ISBLANK(price[[#This Row],[选择产品]]), "-",IFERROR(_xlfn._xlws.FILTER(报价产品[产品标识],报价产品[产品名]=price[[#This Row],[选择产品]]), "自定义")
)</f>
        <v>vpn</v>
      </c>
      <c r="W31" s="66" t="str" cm="1">
        <f t="array" ref="W31" xml:space="preserve"> IF(
    ISBLANK(price[[#This Row],[选择产品]]), "-",IFERROR(_xlfn._xlws.FILTER(报价产品[母产品标识],报价产品[产品名]=price[[#This Row],[选择产品]]), "自定义")
)</f>
        <v>vpn</v>
      </c>
      <c r="X31" s="44" t="str" cm="1">
        <f t="array" ref="X31" xml:space="preserve"> IF(
    ISBLANK(price[[#This Row],[选择产品]]), "-",
    IFERROR(_xlfn.SINGLE(_xlfn._xlws.FILTER(报价产品[报价器类型],(报价产品[产品标识]=price[[#This Row],[产品标识]]) )), "指定价")
)</f>
        <v>自动</v>
      </c>
      <c r="Y31" s="56">
        <f>price[[#This Row],[系统盘HDD]]+price[[#This Row],[数据盘HDD]]+price[[#This Row],[系统盘SSD]]+price[[#This Row],[数据盘SSD]]</f>
        <v>0</v>
      </c>
      <c r="Z31" s="47" t="str" cm="1">
        <f t="array" ref="Z31" xml:space="preserve"> IF(
    ISBLANK(price[[#This Row],[选择产品]]), "-",IFERROR(_xlfn._xlws.FILTER(报价产品[可编辑列],报价产品[产品标识]=price[[#This Row],[产品标识]]), "无")
)</f>
        <v>规格</v>
      </c>
      <c r="AA31" s="48" t="str" cm="1">
        <f t="array" ref="AA31">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选规格!$M$9#</v>
      </c>
      <c r="AB31" s="49" t="str" cm="1">
        <f t="array" ref="AB3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31" s="48" t="str" cm="1">
        <f t="array" ref="AC3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vpn!$H$2#</v>
      </c>
      <c r="AD31" s="48">
        <f>price[[#This Row],[CPU]]*price[[#This Row],[数量]]</f>
        <v>0</v>
      </c>
      <c r="AE31" s="48">
        <f>price[[#This Row],[内存]]*price[[#This Row],[数量]]</f>
        <v>0</v>
      </c>
      <c r="AF31" s="48">
        <f>(price[[#This Row],[系统盘HDD]]+price[[#This Row],[数据盘HDD]])*price[[#This Row],[数量]]</f>
        <v>0</v>
      </c>
      <c r="AG31" s="75">
        <f>(price[[#This Row],[系统盘SSD]]+price[[#This Row],[数据盘SSD]])*price[[#This Row],[数量]]</f>
        <v>0</v>
      </c>
      <c r="AH31" s="48"/>
      <c r="AI31" s="52"/>
      <c r="AJ31" s="53" t="str" cm="1">
        <f t="array" ref="AJ31">_xlfn.IFS(
    price[[#This Row],[项目]]&lt;&gt;"单元测试用例",       "-",
    price[[#This Row],[期望价格]]=price[[#This Row],[折后价]],         "ok",
    TRUE,                                            "error:" &amp; ADDRESS(ROW(price[[#This Row],[自检]]),COLUMN(price[[#This Row],[自检]]))
)</f>
        <v>-</v>
      </c>
    </row>
    <row r="32" spans="1:36">
      <c r="A32" s="35" t="s">
        <v>2060</v>
      </c>
      <c r="B32" s="35" t="s">
        <v>30</v>
      </c>
      <c r="C32" s="59" t="s">
        <v>1</v>
      </c>
      <c r="D32" s="70"/>
      <c r="E32" s="35"/>
      <c r="F32" s="60"/>
      <c r="G32" s="37"/>
      <c r="H32" s="60"/>
      <c r="I32" s="61"/>
      <c r="J32" s="61"/>
      <c r="K32" s="61"/>
      <c r="L32" s="71"/>
      <c r="M32" s="71"/>
      <c r="N32" s="71"/>
      <c r="O32" s="72"/>
      <c r="P32" s="63" cm="1">
        <f t="array" ref="P3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2" s="63" cm="1">
        <f t="array" ref="Q32"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32" s="63">
        <f>IF(AND(ISNUMBER(price[[#This Row],[指定折前价]]),price[[#This Row],[按月或一次性费用]]="一次性"),
    price[[#This Row],[指定折前价]],
   0
)</f>
        <v>0</v>
      </c>
      <c r="S32" s="64">
        <f>IFERROR(
    IF(
        price[[#This Row],[按月或一次性费用]]="一次性",      price[[#This Row],[折前一次性费用单价]] * price[[#This Row],[数量]] * price[[#This Row],[折扣率]],
        price[[#This Row],[折前单价]] * price[[#This Row],[按月或一次性费用]]* price[[#This Row],[数量]] * price[[#This Row],[折扣率]]
    ),
    0
)</f>
        <v>0</v>
      </c>
      <c r="T32" s="65" t="str" cm="1">
        <f t="array" ref="T32">HYPERLINK(
        IFERROR(_xlfn._xlws.FILTER(报价产品[产品URL],报价产品[产品名]=price[[#This Row],[选择产品]]), "https://cloud.tencent.com/product"),
        price[[#This Row],[产品标识]]
    )</f>
        <v>nat</v>
      </c>
      <c r="U32" s="74" t="str" cm="1">
        <f t="array" ref="U3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32" s="66" t="str" cm="1">
        <f t="array" ref="V32" xml:space="preserve"> IF(
    ISBLANK(price[[#This Row],[选择产品]]), "-",IFERROR(_xlfn._xlws.FILTER(报价产品[产品标识],报价产品[产品名]=price[[#This Row],[选择产品]]), "自定义")
)</f>
        <v>nat</v>
      </c>
      <c r="W32" s="66" t="str" cm="1">
        <f t="array" ref="W32" xml:space="preserve"> IF(
    ISBLANK(price[[#This Row],[选择产品]]), "-",IFERROR(_xlfn._xlws.FILTER(报价产品[母产品标识],报价产品[产品名]=price[[#This Row],[选择产品]]), "自定义")
)</f>
        <v>nat</v>
      </c>
      <c r="X32" s="44" t="str" cm="1">
        <f t="array" ref="X32" xml:space="preserve"> IF(
    ISBLANK(price[[#This Row],[选择产品]]), "-",
    IFERROR(_xlfn.SINGLE(_xlfn._xlws.FILTER(报价产品[报价器类型],(报价产品[产品标识]=price[[#This Row],[产品标识]]) )), "指定价")
)</f>
        <v>自动</v>
      </c>
      <c r="Y32" s="56">
        <f>price[[#This Row],[系统盘HDD]]+price[[#This Row],[数据盘HDD]]+price[[#This Row],[系统盘SSD]]+price[[#This Row],[数据盘SSD]]</f>
        <v>0</v>
      </c>
      <c r="Z32" s="47" t="str" cm="1">
        <f t="array" ref="Z32" xml:space="preserve"> IF(
    ISBLANK(price[[#This Row],[选择产品]]), "-",IFERROR(_xlfn._xlws.FILTER(报价产品[可编辑列],报价产品[产品标识]=price[[#This Row],[产品标识]]), "无")
)</f>
        <v>规格</v>
      </c>
      <c r="AA32" s="48" t="str" cm="1">
        <f t="array" ref="AA32">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选规格!$M$6#</v>
      </c>
      <c r="AB32" s="49" t="str" cm="1">
        <f t="array" ref="AB32">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32" s="48" t="str" cm="1">
        <f t="array" ref="AC3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nat!$I$2#</v>
      </c>
      <c r="AD32" s="48">
        <f>price[[#This Row],[CPU]]*price[[#This Row],[数量]]</f>
        <v>0</v>
      </c>
      <c r="AE32" s="48">
        <f>price[[#This Row],[内存]]*price[[#This Row],[数量]]</f>
        <v>0</v>
      </c>
      <c r="AF32" s="48">
        <f>(price[[#This Row],[系统盘HDD]]+price[[#This Row],[数据盘HDD]])*price[[#This Row],[数量]]</f>
        <v>0</v>
      </c>
      <c r="AG32" s="75">
        <f>(price[[#This Row],[系统盘SSD]]+price[[#This Row],[数据盘SSD]])*price[[#This Row],[数量]]</f>
        <v>0</v>
      </c>
      <c r="AH32" s="48"/>
      <c r="AI32" s="52"/>
      <c r="AJ32" s="53" t="str" cm="1">
        <f t="array" ref="AJ32">_xlfn.IFS(
    price[[#This Row],[项目]]&lt;&gt;"单元测试用例",       "-",
    price[[#This Row],[期望价格]]=price[[#This Row],[折后价]],         "ok",
    TRUE,                                            "error:" &amp; ADDRESS(ROW(price[[#This Row],[自检]]),COLUMN(price[[#This Row],[自检]]))
)</f>
        <v>-</v>
      </c>
    </row>
    <row r="33" spans="1:36">
      <c r="A33" s="35" t="s">
        <v>2060</v>
      </c>
      <c r="B33" s="35" t="s">
        <v>37</v>
      </c>
      <c r="C33" s="59" t="s">
        <v>4</v>
      </c>
      <c r="D33" s="70"/>
      <c r="E33" s="35"/>
      <c r="F33" s="60"/>
      <c r="G33" s="37"/>
      <c r="H33" s="60"/>
      <c r="I33" s="61"/>
      <c r="J33" s="61"/>
      <c r="K33" s="61"/>
      <c r="L33" s="71"/>
      <c r="M33" s="71"/>
      <c r="N33" s="71"/>
      <c r="O33" s="72"/>
      <c r="P33" s="63" cm="1">
        <f t="array" ref="P3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3" s="63" cm="1">
        <f t="array" ref="Q33"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33" s="63">
        <f>IF(AND(ISNUMBER(price[[#This Row],[指定折前价]]),price[[#This Row],[按月或一次性费用]]="一次性"),
    price[[#This Row],[指定折前价]],
   0
)</f>
        <v>0</v>
      </c>
      <c r="S33" s="64">
        <f>IFERROR(
    IF(
        price[[#This Row],[按月或一次性费用]]="一次性",      price[[#This Row],[折前一次性费用单价]] * price[[#This Row],[数量]] * price[[#This Row],[折扣率]],
        price[[#This Row],[折前单价]] * price[[#This Row],[按月或一次性费用]]* price[[#This Row],[数量]] * price[[#This Row],[折扣率]]
    ),
    0
)</f>
        <v>0</v>
      </c>
      <c r="T33" s="65" t="str" cm="1">
        <f t="array" ref="T33">HYPERLINK(
        IFERROR(_xlfn._xlws.FILTER(报价产品[产品URL],报价产品[产品名]=price[[#This Row],[选择产品]]), "https://cloud.tencent.com/product"),
        price[[#This Row],[产品标识]]
    )</f>
        <v>bwp</v>
      </c>
      <c r="U33" s="74" t="str" cm="1">
        <f t="array" ref="U3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33" s="66" t="str" cm="1">
        <f t="array" ref="V33" xml:space="preserve"> IF(
    ISBLANK(price[[#This Row],[选择产品]]), "-",IFERROR(_xlfn._xlws.FILTER(报价产品[产品标识],报价产品[产品名]=price[[#This Row],[选择产品]]), "自定义")
)</f>
        <v>bwp</v>
      </c>
      <c r="W33" s="66" t="str" cm="1">
        <f t="array" ref="W33" xml:space="preserve"> IF(
    ISBLANK(price[[#This Row],[选择产品]]), "-",IFERROR(_xlfn._xlws.FILTER(报价产品[母产品标识],报价产品[产品名]=price[[#This Row],[选择产品]]), "自定义")
)</f>
        <v>bwp</v>
      </c>
      <c r="X33" s="44" t="str" cm="1">
        <f t="array" ref="X33" xml:space="preserve"> IF(
    ISBLANK(price[[#This Row],[选择产品]]), "-",
    IFERROR(_xlfn.SINGLE(_xlfn._xlws.FILTER(报价产品[报价器类型],(报价产品[产品标识]=price[[#This Row],[产品标识]]) )), "指定价")
)</f>
        <v>自动</v>
      </c>
      <c r="Y33" s="56">
        <f>price[[#This Row],[系统盘HDD]]+price[[#This Row],[数据盘HDD]]+price[[#This Row],[系统盘SSD]]+price[[#This Row],[数据盘SSD]]</f>
        <v>0</v>
      </c>
      <c r="Z33" s="47" t="str" cm="1">
        <f t="array" ref="Z33" xml:space="preserve"> IF(
    ISBLANK(price[[#This Row],[选择产品]]), "-",IFERROR(_xlfn._xlws.FILTER(报价产品[可编辑列],报价产品[产品标识]=price[[#This Row],[产品标识]]), "无")
)</f>
        <v>规格</v>
      </c>
      <c r="AA33" s="48" t="str" cm="1">
        <f t="array" ref="AA33">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config!$C$2</v>
      </c>
      <c r="AB33" s="49" t="str" cm="1">
        <f t="array" ref="AB33">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33" s="48" t="str" cm="1">
        <f t="array" ref="AC3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bwp!$E$8#</v>
      </c>
      <c r="AD33" s="48">
        <f>price[[#This Row],[CPU]]*price[[#This Row],[数量]]</f>
        <v>0</v>
      </c>
      <c r="AE33" s="48">
        <f>price[[#This Row],[内存]]*price[[#This Row],[数量]]</f>
        <v>0</v>
      </c>
      <c r="AF33" s="48">
        <f>(price[[#This Row],[系统盘HDD]]+price[[#This Row],[数据盘HDD]])*price[[#This Row],[数量]]</f>
        <v>0</v>
      </c>
      <c r="AG33" s="75">
        <f>(price[[#This Row],[系统盘SSD]]+price[[#This Row],[数据盘SSD]])*price[[#This Row],[数量]]</f>
        <v>0</v>
      </c>
      <c r="AH33" s="48"/>
      <c r="AI33" s="52"/>
      <c r="AJ33" s="53" t="str" cm="1">
        <f t="array" ref="AJ33">_xlfn.IFS(
    price[[#This Row],[项目]]&lt;&gt;"单元测试用例",       "-",
    price[[#This Row],[期望价格]]=price[[#This Row],[折后价]],         "ok",
    TRUE,                                            "error:" &amp; ADDRESS(ROW(price[[#This Row],[自检]]),COLUMN(price[[#This Row],[自检]]))
)</f>
        <v>-</v>
      </c>
    </row>
    <row r="34" spans="1:36">
      <c r="A34" s="35" t="s">
        <v>2060</v>
      </c>
      <c r="B34" s="35" t="s">
        <v>2062</v>
      </c>
      <c r="C34" s="67" t="s">
        <v>3535</v>
      </c>
      <c r="D34" s="35"/>
      <c r="E34" s="35"/>
      <c r="F34" s="60"/>
      <c r="G34" s="37"/>
      <c r="H34" s="60"/>
      <c r="I34" s="61"/>
      <c r="J34" s="61"/>
      <c r="K34" s="61"/>
      <c r="L34" s="71"/>
      <c r="M34" s="71"/>
      <c r="N34" s="71"/>
      <c r="O34" s="72"/>
      <c r="P34" s="63" cm="1">
        <f t="array" ref="P3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4" s="63" cm="1">
        <f t="array" ref="Q34"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34" s="63">
        <f>IF(AND(ISNUMBER(price[[#This Row],[指定折前价]]),price[[#This Row],[按月或一次性费用]]="一次性"),
    price[[#This Row],[指定折前价]],
   0
)</f>
        <v>0</v>
      </c>
      <c r="S34" s="64">
        <f>IFERROR(
    IF(
        price[[#This Row],[按月或一次性费用]]="一次性",      price[[#This Row],[折前一次性费用单价]] * price[[#This Row],[数量]] * price[[#This Row],[折扣率]],
        price[[#This Row],[折前单价]] * price[[#This Row],[按月或一次性费用]]* price[[#This Row],[数量]] * price[[#This Row],[折扣率]]
    ),
    0
)</f>
        <v>0</v>
      </c>
      <c r="T34" s="65" t="str" cm="1">
        <f t="array" ref="T34">HYPERLINK(
        IFERROR(_xlfn._xlws.FILTER(报价产品[产品URL],报价产品[产品名]=price[[#This Row],[选择产品]]), "https://cloud.tencent.com/product"),
        price[[#This Row],[产品标识]]
    )</f>
        <v>自定义</v>
      </c>
      <c r="U34" s="74" t="str" cm="1">
        <f t="array" ref="U3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34" s="66" t="str" cm="1">
        <f t="array" ref="V34" xml:space="preserve"> IF(
    ISBLANK(price[[#This Row],[选择产品]]), "-",IFERROR(_xlfn._xlws.FILTER(报价产品[产品标识],报价产品[产品名]=price[[#This Row],[选择产品]]), "自定义")
)</f>
        <v>自定义</v>
      </c>
      <c r="W34" s="66" t="str" cm="1">
        <f t="array" ref="W34" xml:space="preserve"> IF(
    ISBLANK(price[[#This Row],[选择产品]]), "-",IFERROR(_xlfn._xlws.FILTER(报价产品[母产品标识],报价产品[产品名]=price[[#This Row],[选择产品]]), "自定义")
)</f>
        <v>自定义</v>
      </c>
      <c r="X34" s="44" t="str" cm="1">
        <f t="array" ref="X34" xml:space="preserve"> IF(
    ISBLANK(price[[#This Row],[选择产品]]), "-",
    IFERROR(_xlfn.SINGLE(_xlfn._xlws.FILTER(报价产品[报价器类型],(报价产品[产品标识]=price[[#This Row],[产品标识]]) )), "指定价")
)</f>
        <v>指定价</v>
      </c>
      <c r="Y34" s="56">
        <f>price[[#This Row],[系统盘HDD]]+price[[#This Row],[数据盘HDD]]+price[[#This Row],[系统盘SSD]]+price[[#This Row],[数据盘SSD]]</f>
        <v>0</v>
      </c>
      <c r="Z34" s="47" t="str" cm="1">
        <f t="array" ref="Z34" xml:space="preserve"> IF(
    ISBLANK(price[[#This Row],[选择产品]]), "-",IFERROR(_xlfn._xlws.FILTER(报价产品[可编辑列],报价产品[产品标识]=price[[#This Row],[产品标识]]), "无")
)</f>
        <v>无</v>
      </c>
      <c r="AA34" s="48" t="str" cm="1">
        <f t="array" ref="AA34">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config!$C$5</v>
      </c>
      <c r="AB34" s="49" t="str" cm="1">
        <f t="array" ref="AB34">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34" s="48" t="str" cm="1">
        <f t="array" ref="AC3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34" s="48">
        <f>price[[#This Row],[CPU]]*price[[#This Row],[数量]]</f>
        <v>0</v>
      </c>
      <c r="AE34" s="48">
        <f>price[[#This Row],[内存]]*price[[#This Row],[数量]]</f>
        <v>0</v>
      </c>
      <c r="AF34" s="48">
        <f>(price[[#This Row],[系统盘HDD]]+price[[#This Row],[数据盘HDD]])*price[[#This Row],[数量]]</f>
        <v>0</v>
      </c>
      <c r="AG34" s="75">
        <f>(price[[#This Row],[系统盘SSD]]+price[[#This Row],[数据盘SSD]])*price[[#This Row],[数量]]</f>
        <v>0</v>
      </c>
      <c r="AH34" s="48"/>
      <c r="AI34" s="52"/>
      <c r="AJ34" s="53" t="str" cm="1">
        <f t="array" ref="AJ34">_xlfn.IFS(
    price[[#This Row],[项目]]&lt;&gt;"单元测试用例",       "-",
    price[[#This Row],[期望价格]]=price[[#This Row],[折后价]],         "ok",
    TRUE,                                            "error:" &amp; ADDRESS(ROW(price[[#This Row],[自检]]),COLUMN(price[[#This Row],[自检]]))
)</f>
        <v>-</v>
      </c>
    </row>
    <row r="35" spans="1:36">
      <c r="A35" s="35" t="s">
        <v>2063</v>
      </c>
      <c r="B35" s="35" t="s">
        <v>3546</v>
      </c>
      <c r="C35" s="67" t="s">
        <v>3545</v>
      </c>
      <c r="D35" s="70"/>
      <c r="E35" s="35"/>
      <c r="F35" s="60"/>
      <c r="G35" s="37"/>
      <c r="H35" s="60"/>
      <c r="I35" s="61"/>
      <c r="J35" s="61"/>
      <c r="K35" s="61"/>
      <c r="L35" s="71"/>
      <c r="M35" s="71"/>
      <c r="N35" s="71"/>
      <c r="O35" s="72"/>
      <c r="P35" s="63" cm="1">
        <f t="array" ref="P3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5" s="63" cm="1">
        <f t="array" ref="Q35"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35" s="63">
        <f>IF(AND(ISNUMBER(price[[#This Row],[指定折前价]]),price[[#This Row],[按月或一次性费用]]="一次性"),
    price[[#This Row],[指定折前价]],
   0
)</f>
        <v>0</v>
      </c>
      <c r="S35" s="64">
        <f>IFERROR(
    IF(
        price[[#This Row],[按月或一次性费用]]="一次性",      price[[#This Row],[折前一次性费用单价]] * price[[#This Row],[数量]] * price[[#This Row],[折扣率]],
        price[[#This Row],[折前单价]] * price[[#This Row],[按月或一次性费用]]* price[[#This Row],[数量]] * price[[#This Row],[折扣率]]
    ),
    0
)</f>
        <v>0</v>
      </c>
      <c r="T35" s="65" t="str" cm="1">
        <f t="array" ref="T35">HYPERLINK(
        IFERROR(_xlfn._xlws.FILTER(报价产品[产品URL],报价产品[产品名]=price[[#This Row],[选择产品]]), "https://cloud.tencent.com/product"),
        price[[#This Row],[产品标识]]
    )</f>
        <v>自定义</v>
      </c>
      <c r="U35" s="74" t="str" cm="1">
        <f t="array" ref="U3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35" s="66" t="str" cm="1">
        <f t="array" ref="V35" xml:space="preserve"> IF(
    ISBLANK(price[[#This Row],[选择产品]]), "-",IFERROR(_xlfn._xlws.FILTER(报价产品[产品标识],报价产品[产品名]=price[[#This Row],[选择产品]]), "自定义")
)</f>
        <v>自定义</v>
      </c>
      <c r="W35" s="66" t="str" cm="1">
        <f t="array" ref="W35" xml:space="preserve"> IF(
    ISBLANK(price[[#This Row],[选择产品]]), "-",IFERROR(_xlfn._xlws.FILTER(报价产品[母产品标识],报价产品[产品名]=price[[#This Row],[选择产品]]), "自定义")
)</f>
        <v>自定义</v>
      </c>
      <c r="X35" s="44" t="str" cm="1">
        <f t="array" ref="X35" xml:space="preserve"> IF(
    ISBLANK(price[[#This Row],[选择产品]]), "-",
    IFERROR(_xlfn.SINGLE(_xlfn._xlws.FILTER(报价产品[报价器类型],(报价产品[产品标识]=price[[#This Row],[产品标识]]) )), "指定价")
)</f>
        <v>指定价</v>
      </c>
      <c r="Y35" s="56">
        <f>price[[#This Row],[系统盘HDD]]+price[[#This Row],[数据盘HDD]]+price[[#This Row],[系统盘SSD]]+price[[#This Row],[数据盘SSD]]</f>
        <v>0</v>
      </c>
      <c r="Z35" s="47" t="str" cm="1">
        <f t="array" ref="Z35" xml:space="preserve"> IF(
    ISBLANK(price[[#This Row],[选择产品]]), "-",IFERROR(_xlfn._xlws.FILTER(报价产品[可编辑列],报价产品[产品标识]=price[[#This Row],[产品标识]]), "无")
)</f>
        <v>无</v>
      </c>
      <c r="AA35" s="48" t="str" cm="1">
        <f t="array" ref="AA35">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config!$C$5</v>
      </c>
      <c r="AB35" s="49" t="str" cm="1">
        <f t="array" ref="AB35">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C35" s="48" t="str" cm="1">
        <f t="array" ref="AC3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35" s="48">
        <f>price[[#This Row],[CPU]]*price[[#This Row],[数量]]</f>
        <v>0</v>
      </c>
      <c r="AE35" s="48">
        <f>price[[#This Row],[内存]]*price[[#This Row],[数量]]</f>
        <v>0</v>
      </c>
      <c r="AF35" s="48">
        <f>(price[[#This Row],[系统盘HDD]]+price[[#This Row],[数据盘HDD]])*price[[#This Row],[数量]]</f>
        <v>0</v>
      </c>
      <c r="AG35" s="75">
        <f>(price[[#This Row],[系统盘SSD]]+price[[#This Row],[数据盘SSD]])*price[[#This Row],[数量]]</f>
        <v>0</v>
      </c>
      <c r="AH35" s="48"/>
      <c r="AI35" s="52"/>
      <c r="AJ35" s="53" t="str" cm="1">
        <f t="array" ref="AJ35">_xlfn.IFS(
    price[[#This Row],[项目]]&lt;&gt;"单元测试用例",       "-",
    price[[#This Row],[期望价格]]=price[[#This Row],[折后价]],         "ok",
    TRUE,                                            "error:" &amp; ADDRESS(ROW(price[[#This Row],[自检]]),COLUMN(price[[#This Row],[自检]]))
)</f>
        <v>ok</v>
      </c>
    </row>
    <row r="36" spans="1:36">
      <c r="A36" s="35" t="s">
        <v>2063</v>
      </c>
      <c r="B36" s="35" t="s">
        <v>3533</v>
      </c>
      <c r="C36" s="59" t="s">
        <v>7</v>
      </c>
      <c r="D36" s="70"/>
      <c r="E36" s="35"/>
      <c r="F36" s="60"/>
      <c r="G36" s="37"/>
      <c r="H36" s="60"/>
      <c r="I36" s="61"/>
      <c r="J36" s="61"/>
      <c r="K36" s="61"/>
      <c r="L36" s="71"/>
      <c r="M36" s="71"/>
      <c r="N36" s="71"/>
      <c r="O36" s="72"/>
      <c r="P36" s="63" cm="1">
        <f t="array" ref="P3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6" s="63" cm="1">
        <f t="array" ref="Q36"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36" s="63">
        <f>IF(AND(ISNUMBER(price[[#This Row],[指定折前价]]),price[[#This Row],[按月或一次性费用]]="一次性"),
    price[[#This Row],[指定折前价]],
   0
)</f>
        <v>0</v>
      </c>
      <c r="S36" s="64">
        <f>IFERROR(
    IF(
        price[[#This Row],[按月或一次性费用]]="一次性",      price[[#This Row],[折前一次性费用单价]] * price[[#This Row],[数量]] * price[[#This Row],[折扣率]],
        price[[#This Row],[折前单价]] * price[[#This Row],[按月或一次性费用]]* price[[#This Row],[数量]] * price[[#This Row],[折扣率]]
    ),
    0
)</f>
        <v>0</v>
      </c>
      <c r="T36" s="65" t="str" cm="1">
        <f t="array" ref="T36">HYPERLINK(
        IFERROR(_xlfn._xlws.FILTER(报价产品[产品URL],报价产品[产品名]=price[[#This Row],[选择产品]]), "https://cloud.tencent.com/product"),
        price[[#This Row],[产品标识]]
    )</f>
        <v>cdb</v>
      </c>
      <c r="U36" s="74" t="str" cm="1">
        <f t="array" ref="U3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v>
      </c>
      <c r="V36" s="66" t="str" cm="1">
        <f t="array" ref="V36" xml:space="preserve"> IF(
    ISBLANK(price[[#This Row],[选择产品]]), "-",IFERROR(_xlfn._xlws.FILTER(报价产品[产品标识],报价产品[产品名]=price[[#This Row],[选择产品]]), "自定义")
)</f>
        <v>cdb</v>
      </c>
      <c r="W36" s="66" t="str" cm="1">
        <f t="array" ref="W36" xml:space="preserve"> IF(
    ISBLANK(price[[#This Row],[选择产品]]), "-",IFERROR(_xlfn._xlws.FILTER(报价产品[母产品标识],报价产品[产品名]=price[[#This Row],[选择产品]]), "自定义")
)</f>
        <v>cdb</v>
      </c>
      <c r="X36" s="44" t="str" cm="1">
        <f t="array" ref="X36" xml:space="preserve"> IF(
    ISBLANK(price[[#This Row],[选择产品]]), "-",
    IFERROR(_xlfn.SINGLE(_xlfn._xlws.FILTER(报价产品[报价器类型],(报价产品[产品标识]=price[[#This Row],[产品标识]]) )), "指定价")
)</f>
        <v>自动</v>
      </c>
      <c r="Y36" s="56">
        <f>price[[#This Row],[系统盘HDD]]+price[[#This Row],[数据盘HDD]]+price[[#This Row],[系统盘SSD]]+price[[#This Row],[数据盘SSD]]</f>
        <v>0</v>
      </c>
      <c r="Z36" s="47" t="str" cm="1">
        <f t="array" ref="Z36" xml:space="preserve"> IF(
    ISBLANK(price[[#This Row],[选择产品]]), "-",IFERROR(_xlfn._xlws.FILTER(报价产品[可编辑列],报价产品[产品标识]=price[[#This Row],[产品标识]]), "无")
)</f>
        <v>CPU,内存,数据盘SSD,集群节点数</v>
      </c>
      <c r="AA36" s="48" t="str" cm="1">
        <f t="array" ref="AA36">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config!$C$2</v>
      </c>
      <c r="AB36" s="49" t="str" cm="1">
        <f t="array" ref="AB36">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选CPU!$L$10#</v>
      </c>
      <c r="AC36" s="48" t="str" cm="1">
        <f t="array" ref="AC3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选内存!$K$13#</v>
      </c>
      <c r="AD36" s="48">
        <f>price[[#This Row],[CPU]]*price[[#This Row],[数量]]</f>
        <v>0</v>
      </c>
      <c r="AE36" s="48">
        <f>price[[#This Row],[内存]]*price[[#This Row],[数量]]</f>
        <v>0</v>
      </c>
      <c r="AF36" s="48">
        <f>(price[[#This Row],[系统盘HDD]]+price[[#This Row],[数据盘HDD]])*price[[#This Row],[数量]]</f>
        <v>0</v>
      </c>
      <c r="AG36" s="75">
        <f>(price[[#This Row],[系统盘SSD]]+price[[#This Row],[数据盘SSD]])*price[[#This Row],[数量]]</f>
        <v>0</v>
      </c>
      <c r="AH36" s="48"/>
      <c r="AI36" s="52"/>
      <c r="AJ36" s="53" t="str" cm="1">
        <f t="array" ref="AJ36">_xlfn.IFS(
    price[[#This Row],[项目]]&lt;&gt;"单元测试用例",       "-",
    price[[#This Row],[期望价格]]=price[[#This Row],[折后价]],         "ok",
    TRUE,                                            "error:" &amp; ADDRESS(ROW(price[[#This Row],[自检]]),COLUMN(price[[#This Row],[自检]]))
)</f>
        <v>ok</v>
      </c>
    </row>
    <row r="37" spans="1:36">
      <c r="A37" s="35" t="s">
        <v>2063</v>
      </c>
      <c r="B37" s="35" t="s">
        <v>3531</v>
      </c>
      <c r="C37" s="59" t="s">
        <v>3524</v>
      </c>
      <c r="D37" s="70"/>
      <c r="E37" s="35"/>
      <c r="F37" s="60"/>
      <c r="G37" s="37"/>
      <c r="H37" s="60"/>
      <c r="I37" s="61"/>
      <c r="J37" s="61"/>
      <c r="K37" s="61"/>
      <c r="L37" s="71"/>
      <c r="M37" s="71"/>
      <c r="N37" s="71"/>
      <c r="O37" s="72"/>
      <c r="P37" s="63" cm="1">
        <f t="array" ref="P3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7" s="63" cm="1">
        <f t="array" ref="Q37"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37" s="63">
        <f>IF(AND(ISNUMBER(price[[#This Row],[指定折前价]]),price[[#This Row],[按月或一次性费用]]="一次性"),
    price[[#This Row],[指定折前价]],
   0
)</f>
        <v>0</v>
      </c>
      <c r="S37" s="64">
        <f>IFERROR(
    IF(
        price[[#This Row],[按月或一次性费用]]="一次性",      price[[#This Row],[折前一次性费用单价]] * price[[#This Row],[数量]] * price[[#This Row],[折扣率]],
        price[[#This Row],[折前单价]] * price[[#This Row],[按月或一次性费用]]* price[[#This Row],[数量]] * price[[#This Row],[折扣率]]
    ),
    0
)</f>
        <v>0</v>
      </c>
      <c r="T37" s="65" t="str" cm="1">
        <f t="array" ref="T37">HYPERLINK(
        IFERROR(_xlfn._xlws.FILTER(报价产品[产品URL],报价产品[产品名]=price[[#This Row],[选择产品]]), "https://cloud.tencent.com/product"),
        price[[#This Row],[产品标识]]
    )</f>
        <v>emr/cvm</v>
      </c>
      <c r="U37" s="74" t="str" cm="1">
        <f t="array" ref="U3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37" s="66" t="str" cm="1">
        <f t="array" ref="V37" xml:space="preserve"> IF(
    ISBLANK(price[[#This Row],[选择产品]]), "-",IFERROR(_xlfn._xlws.FILTER(报价产品[产品标识],报价产品[产品名]=price[[#This Row],[选择产品]]), "自定义")
)</f>
        <v>emr/cvm</v>
      </c>
      <c r="W37" s="66" t="str" cm="1">
        <f t="array" ref="W37" xml:space="preserve"> IF(
    ISBLANK(price[[#This Row],[选择产品]]), "-",IFERROR(_xlfn._xlws.FILTER(报价产品[母产品标识],报价产品[产品名]=price[[#This Row],[选择产品]]), "自定义")
)</f>
        <v>emr</v>
      </c>
      <c r="X37" s="44" t="str" cm="1">
        <f t="array" ref="X37" xml:space="preserve"> IF(
    ISBLANK(price[[#This Row],[选择产品]]), "-",
    IFERROR(_xlfn.SINGLE(_xlfn._xlws.FILTER(报价产品[报价器类型],(报价产品[产品标识]=price[[#This Row],[产品标识]]) )), "指定价")
)</f>
        <v>自动</v>
      </c>
      <c r="Y37" s="56">
        <f>price[[#This Row],[系统盘HDD]]+price[[#This Row],[数据盘HDD]]+price[[#This Row],[系统盘SSD]]+price[[#This Row],[数据盘SSD]]</f>
        <v>0</v>
      </c>
      <c r="Z37" s="47" t="str" cm="1">
        <f t="array" ref="Z37" xml:space="preserve"> IF(
    ISBLANK(price[[#This Row],[选择产品]]), "-",IFERROR(_xlfn._xlws.FILTER(报价产品[可编辑列],报价产品[产品标识]=price[[#This Row],[产品标识]]), "无")
)</f>
        <v>规格,CPU,内存,系统盘HDD,系统盘SSD,数据盘HDD,数据盘SSD</v>
      </c>
      <c r="AA37" s="48" t="str" cm="1">
        <f t="array" ref="AA37">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选规格!$M$12#</v>
      </c>
      <c r="AB37" s="49" t="str" cm="1">
        <f t="array" ref="AB37">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选CPU!$L$3#</v>
      </c>
      <c r="AC37" s="48" t="str" cm="1">
        <f t="array" ref="AC3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37" s="48">
        <f>price[[#This Row],[CPU]]*price[[#This Row],[数量]]</f>
        <v>0</v>
      </c>
      <c r="AE37" s="48">
        <f>price[[#This Row],[内存]]*price[[#This Row],[数量]]</f>
        <v>0</v>
      </c>
      <c r="AF37" s="48">
        <f>(price[[#This Row],[系统盘HDD]]+price[[#This Row],[数据盘HDD]])*price[[#This Row],[数量]]</f>
        <v>0</v>
      </c>
      <c r="AG37" s="75">
        <f>(price[[#This Row],[系统盘SSD]]+price[[#This Row],[数据盘SSD]])*price[[#This Row],[数量]]</f>
        <v>0</v>
      </c>
      <c r="AH37" s="48"/>
      <c r="AI37" s="52"/>
      <c r="AJ37" s="53" t="str" cm="1">
        <f t="array" ref="AJ37">_xlfn.IFS(
    price[[#This Row],[项目]]&lt;&gt;"单元测试用例",       "-",
    price[[#This Row],[期望价格]]=price[[#This Row],[折后价]],         "ok",
    TRUE,                                            "error:" &amp; ADDRESS(ROW(price[[#This Row],[自检]]),COLUMN(price[[#This Row],[自检]]))
)</f>
        <v>ok</v>
      </c>
    </row>
    <row r="38" spans="1:36">
      <c r="A38" s="35" t="s">
        <v>2063</v>
      </c>
      <c r="B38" s="35" t="s">
        <v>3527</v>
      </c>
      <c r="C38" s="59" t="s">
        <v>3524</v>
      </c>
      <c r="D38" s="70"/>
      <c r="E38" s="35"/>
      <c r="F38" s="60"/>
      <c r="G38" s="37"/>
      <c r="H38" s="60"/>
      <c r="I38" s="61"/>
      <c r="J38" s="61"/>
      <c r="K38" s="61"/>
      <c r="L38" s="71"/>
      <c r="M38" s="71"/>
      <c r="N38" s="71"/>
      <c r="O38" s="72"/>
      <c r="P38" s="63" cm="1">
        <f t="array" ref="P3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8" s="63" cm="1">
        <f t="array" ref="Q38"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38" s="63">
        <f>IF(AND(ISNUMBER(price[[#This Row],[指定折前价]]),price[[#This Row],[按月或一次性费用]]="一次性"),
    price[[#This Row],[指定折前价]],
   0
)</f>
        <v>0</v>
      </c>
      <c r="S38" s="64">
        <f>IFERROR(
    IF(
        price[[#This Row],[按月或一次性费用]]="一次性",      price[[#This Row],[折前一次性费用单价]] * price[[#This Row],[数量]] * price[[#This Row],[折扣率]],
        price[[#This Row],[折前单价]] * price[[#This Row],[按月或一次性费用]]* price[[#This Row],[数量]] * price[[#This Row],[折扣率]]
    ),
    0
)</f>
        <v>0</v>
      </c>
      <c r="T38" s="65" t="str" cm="1">
        <f t="array" ref="T38">HYPERLINK(
        IFERROR(_xlfn._xlws.FILTER(报价产品[产品URL],报价产品[产品名]=price[[#This Row],[选择产品]]), "https://cloud.tencent.com/product"),
        price[[#This Row],[产品标识]]
    )</f>
        <v>emr/cvm</v>
      </c>
      <c r="U38" s="74" t="str" cm="1">
        <f t="array" ref="U3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38" s="66" t="str" cm="1">
        <f t="array" ref="V38" xml:space="preserve"> IF(
    ISBLANK(price[[#This Row],[选择产品]]), "-",IFERROR(_xlfn._xlws.FILTER(报价产品[产品标识],报价产品[产品名]=price[[#This Row],[选择产品]]), "自定义")
)</f>
        <v>emr/cvm</v>
      </c>
      <c r="W38" s="66" t="str" cm="1">
        <f t="array" ref="W38" xml:space="preserve"> IF(
    ISBLANK(price[[#This Row],[选择产品]]), "-",IFERROR(_xlfn._xlws.FILTER(报价产品[母产品标识],报价产品[产品名]=price[[#This Row],[选择产品]]), "自定义")
)</f>
        <v>emr</v>
      </c>
      <c r="X38" s="44" t="str" cm="1">
        <f t="array" ref="X38" xml:space="preserve"> IF(
    ISBLANK(price[[#This Row],[选择产品]]), "-",
    IFERROR(_xlfn.SINGLE(_xlfn._xlws.FILTER(报价产品[报价器类型],(报价产品[产品标识]=price[[#This Row],[产品标识]]) )), "指定价")
)</f>
        <v>自动</v>
      </c>
      <c r="Y38" s="56">
        <f>price[[#This Row],[系统盘HDD]]+price[[#This Row],[数据盘HDD]]+price[[#This Row],[系统盘SSD]]+price[[#This Row],[数据盘SSD]]</f>
        <v>0</v>
      </c>
      <c r="Z38" s="47" t="str" cm="1">
        <f t="array" ref="Z38" xml:space="preserve"> IF(
    ISBLANK(price[[#This Row],[选择产品]]), "-",IFERROR(_xlfn._xlws.FILTER(报价产品[可编辑列],报价产品[产品标识]=price[[#This Row],[产品标识]]), "无")
)</f>
        <v>规格,CPU,内存,系统盘HDD,系统盘SSD,数据盘HDD,数据盘SSD</v>
      </c>
      <c r="AA38" s="48" t="str" cm="1">
        <f t="array" ref="AA38">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选规格!$M$12#</v>
      </c>
      <c r="AB38" s="49" t="str" cm="1">
        <f t="array" ref="AB38">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选CPU!$L$3#</v>
      </c>
      <c r="AC38" s="48" t="str" cm="1">
        <f t="array" ref="AC3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38" s="48">
        <f>price[[#This Row],[CPU]]*price[[#This Row],[数量]]</f>
        <v>0</v>
      </c>
      <c r="AE38" s="48">
        <f>price[[#This Row],[内存]]*price[[#This Row],[数量]]</f>
        <v>0</v>
      </c>
      <c r="AF38" s="48">
        <f>(price[[#This Row],[系统盘HDD]]+price[[#This Row],[数据盘HDD]])*price[[#This Row],[数量]]</f>
        <v>0</v>
      </c>
      <c r="AG38" s="75">
        <f>(price[[#This Row],[系统盘SSD]]+price[[#This Row],[数据盘SSD]])*price[[#This Row],[数量]]</f>
        <v>0</v>
      </c>
      <c r="AH38" s="48"/>
      <c r="AI38" s="52"/>
      <c r="AJ38" s="53" t="str" cm="1">
        <f t="array" ref="AJ38">_xlfn.IFS(
    price[[#This Row],[项目]]&lt;&gt;"单元测试用例",       "-",
    price[[#This Row],[期望价格]]=price[[#This Row],[折后价]],         "ok",
    TRUE,                                            "error:" &amp; ADDRESS(ROW(price[[#This Row],[自检]]),COLUMN(price[[#This Row],[自检]]))
)</f>
        <v>ok</v>
      </c>
    </row>
    <row r="39" spans="1:36">
      <c r="A39" s="35" t="s">
        <v>2063</v>
      </c>
      <c r="B39" s="35" t="s">
        <v>3528</v>
      </c>
      <c r="C39" s="59" t="s">
        <v>3524</v>
      </c>
      <c r="D39" s="70"/>
      <c r="E39" s="35"/>
      <c r="F39" s="60"/>
      <c r="G39" s="37"/>
      <c r="H39" s="60"/>
      <c r="I39" s="61"/>
      <c r="J39" s="61"/>
      <c r="K39" s="61"/>
      <c r="L39" s="71"/>
      <c r="M39" s="71"/>
      <c r="N39" s="71"/>
      <c r="O39" s="72"/>
      <c r="P39" s="63" cm="1">
        <f t="array" ref="P3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9" s="63" cm="1">
        <f t="array" ref="Q39"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39" s="63">
        <f>IF(AND(ISNUMBER(price[[#This Row],[指定折前价]]),price[[#This Row],[按月或一次性费用]]="一次性"),
    price[[#This Row],[指定折前价]],
   0
)</f>
        <v>0</v>
      </c>
      <c r="S39" s="64">
        <f>IFERROR(
    IF(
        price[[#This Row],[按月或一次性费用]]="一次性",      price[[#This Row],[折前一次性费用单价]] * price[[#This Row],[数量]] * price[[#This Row],[折扣率]],
        price[[#This Row],[折前单价]] * price[[#This Row],[按月或一次性费用]]* price[[#This Row],[数量]] * price[[#This Row],[折扣率]]
    ),
    0
)</f>
        <v>0</v>
      </c>
      <c r="T39" s="65" t="str" cm="1">
        <f t="array" ref="T39">HYPERLINK(
        IFERROR(_xlfn._xlws.FILTER(报价产品[产品URL],报价产品[产品名]=price[[#This Row],[选择产品]]), "https://cloud.tencent.com/product"),
        price[[#This Row],[产品标识]]
    )</f>
        <v>emr/cvm</v>
      </c>
      <c r="U39" s="74" t="str" cm="1">
        <f t="array" ref="U3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39" s="66" t="str" cm="1">
        <f t="array" ref="V39" xml:space="preserve"> IF(
    ISBLANK(price[[#This Row],[选择产品]]), "-",IFERROR(_xlfn._xlws.FILTER(报价产品[产品标识],报价产品[产品名]=price[[#This Row],[选择产品]]), "自定义")
)</f>
        <v>emr/cvm</v>
      </c>
      <c r="W39" s="66" t="str" cm="1">
        <f t="array" ref="W39" xml:space="preserve"> IF(
    ISBLANK(price[[#This Row],[选择产品]]), "-",IFERROR(_xlfn._xlws.FILTER(报价产品[母产品标识],报价产品[产品名]=price[[#This Row],[选择产品]]), "自定义")
)</f>
        <v>emr</v>
      </c>
      <c r="X39" s="44" t="str" cm="1">
        <f t="array" ref="X39" xml:space="preserve"> IF(
    ISBLANK(price[[#This Row],[选择产品]]), "-",
    IFERROR(_xlfn.SINGLE(_xlfn._xlws.FILTER(报价产品[报价器类型],(报价产品[产品标识]=price[[#This Row],[产品标识]]) )), "指定价")
)</f>
        <v>自动</v>
      </c>
      <c r="Y39" s="56">
        <f>price[[#This Row],[系统盘HDD]]+price[[#This Row],[数据盘HDD]]+price[[#This Row],[系统盘SSD]]+price[[#This Row],[数据盘SSD]]</f>
        <v>0</v>
      </c>
      <c r="Z39" s="47" t="str" cm="1">
        <f t="array" ref="Z39" xml:space="preserve"> IF(
    ISBLANK(price[[#This Row],[选择产品]]), "-",IFERROR(_xlfn._xlws.FILTER(报价产品[可编辑列],报价产品[产品标识]=price[[#This Row],[产品标识]]), "无")
)</f>
        <v>规格,CPU,内存,系统盘HDD,系统盘SSD,数据盘HDD,数据盘SSD</v>
      </c>
      <c r="AA39" s="48" t="str" cm="1">
        <f t="array" ref="AA39">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选规格!$M$12#</v>
      </c>
      <c r="AB39" s="49" t="str" cm="1">
        <f t="array" ref="AB39">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选CPU!$L$3#</v>
      </c>
      <c r="AC39" s="48" t="str" cm="1">
        <f t="array" ref="AC3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39" s="48">
        <f>price[[#This Row],[CPU]]*price[[#This Row],[数量]]</f>
        <v>0</v>
      </c>
      <c r="AE39" s="48">
        <f>price[[#This Row],[内存]]*price[[#This Row],[数量]]</f>
        <v>0</v>
      </c>
      <c r="AF39" s="48">
        <f>(price[[#This Row],[系统盘HDD]]+price[[#This Row],[数据盘HDD]])*price[[#This Row],[数量]]</f>
        <v>0</v>
      </c>
      <c r="AG39" s="75">
        <f>(price[[#This Row],[系统盘SSD]]+price[[#This Row],[数据盘SSD]])*price[[#This Row],[数量]]</f>
        <v>0</v>
      </c>
      <c r="AH39" s="48"/>
      <c r="AI39" s="52"/>
      <c r="AJ39" s="53" t="str" cm="1">
        <f t="array" ref="AJ39">_xlfn.IFS(
    price[[#This Row],[项目]]&lt;&gt;"单元测试用例",       "-",
    price[[#This Row],[期望价格]]=price[[#This Row],[折后价]],         "ok",
    TRUE,                                            "error:" &amp; ADDRESS(ROW(price[[#This Row],[自检]]),COLUMN(price[[#This Row],[自检]]))
)</f>
        <v>ok</v>
      </c>
    </row>
    <row r="40" spans="1:36">
      <c r="A40" s="35" t="s">
        <v>2063</v>
      </c>
      <c r="B40" s="35" t="s">
        <v>3529</v>
      </c>
      <c r="C40" s="59" t="s">
        <v>3524</v>
      </c>
      <c r="D40" s="70"/>
      <c r="E40" s="35"/>
      <c r="F40" s="60"/>
      <c r="G40" s="37"/>
      <c r="H40" s="60"/>
      <c r="I40" s="61"/>
      <c r="J40" s="61"/>
      <c r="K40" s="61"/>
      <c r="L40" s="71"/>
      <c r="M40" s="71"/>
      <c r="N40" s="71"/>
      <c r="O40" s="72"/>
      <c r="P40" s="73" cm="1">
        <f t="array" ref="P4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40" s="73" cm="1">
        <f t="array" ref="Q40"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40" s="73">
        <f>IF(AND(ISNUMBER(price[[#This Row],[指定折前价]]),price[[#This Row],[按月或一次性费用]]="一次性"),
    price[[#This Row],[指定折前价]],
   0
)</f>
        <v>0</v>
      </c>
      <c r="S40" s="64">
        <f>IFERROR(
    IF(
        price[[#This Row],[按月或一次性费用]]="一次性",      price[[#This Row],[折前一次性费用单价]] * price[[#This Row],[数量]] * price[[#This Row],[折扣率]],
        price[[#This Row],[折前单价]] * price[[#This Row],[按月或一次性费用]]* price[[#This Row],[数量]] * price[[#This Row],[折扣率]]
    ),
    0
)</f>
        <v>0</v>
      </c>
      <c r="T40" s="77" t="str" cm="1">
        <f t="array" ref="T40">HYPERLINK(
        IFERROR(_xlfn._xlws.FILTER(报价产品[产品URL],报价产品[产品名]=price[[#This Row],[选择产品]]), "https://cloud.tencent.com/product"),
        price[[#This Row],[产品标识]]
    )</f>
        <v>emr/cvm</v>
      </c>
      <c r="U40" s="74" t="str" cm="1">
        <f t="array" ref="U4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40" s="66" t="str" cm="1">
        <f t="array" ref="V40" xml:space="preserve"> IF(
    ISBLANK(price[[#This Row],[选择产品]]), "-",IFERROR(_xlfn._xlws.FILTER(报价产品[产品标识],报价产品[产品名]=price[[#This Row],[选择产品]]), "自定义")
)</f>
        <v>emr/cvm</v>
      </c>
      <c r="W40" s="66" t="str" cm="1">
        <f t="array" ref="W40" xml:space="preserve"> IF(
    ISBLANK(price[[#This Row],[选择产品]]), "-",IFERROR(_xlfn._xlws.FILTER(报价产品[母产品标识],报价产品[产品名]=price[[#This Row],[选择产品]]), "自定义")
)</f>
        <v>emr</v>
      </c>
      <c r="X40" s="44" t="str" cm="1">
        <f t="array" ref="X40" xml:space="preserve"> IF(
    ISBLANK(price[[#This Row],[选择产品]]), "-",
    IFERROR(_xlfn.SINGLE(_xlfn._xlws.FILTER(报价产品[报价器类型],(报价产品[产品标识]=price[[#This Row],[产品标识]]) )), "指定价")
)</f>
        <v>自动</v>
      </c>
      <c r="Y40" s="56">
        <f>price[[#This Row],[系统盘HDD]]+price[[#This Row],[数据盘HDD]]+price[[#This Row],[系统盘SSD]]+price[[#This Row],[数据盘SSD]]</f>
        <v>0</v>
      </c>
      <c r="Z40" s="47" t="str" cm="1">
        <f t="array" ref="Z40" xml:space="preserve"> IF(
    ISBLANK(price[[#This Row],[选择产品]]), "-",IFERROR(_xlfn._xlws.FILTER(报价产品[可编辑列],报价产品[产品标识]=price[[#This Row],[产品标识]]), "无")
)</f>
        <v>规格,CPU,内存,系统盘HDD,系统盘SSD,数据盘HDD,数据盘SSD</v>
      </c>
      <c r="AA40" s="48" t="str" cm="1">
        <f t="array" ref="AA40">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选规格!$M$12#</v>
      </c>
      <c r="AB40" s="49" t="str" cm="1">
        <f t="array" ref="AB40">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选CPU!$L$3#</v>
      </c>
      <c r="AC40" s="48" t="str" cm="1">
        <f t="array" ref="AC4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40" s="48">
        <f>price[[#This Row],[CPU]]*price[[#This Row],[数量]]</f>
        <v>0</v>
      </c>
      <c r="AE40" s="48">
        <f>price[[#This Row],[内存]]*price[[#This Row],[数量]]</f>
        <v>0</v>
      </c>
      <c r="AF40" s="48">
        <f>(price[[#This Row],[系统盘HDD]]+price[[#This Row],[数据盘HDD]])*price[[#This Row],[数量]]</f>
        <v>0</v>
      </c>
      <c r="AG40" s="75">
        <f>(price[[#This Row],[系统盘SSD]]+price[[#This Row],[数据盘SSD]])*price[[#This Row],[数量]]</f>
        <v>0</v>
      </c>
      <c r="AH40" s="48"/>
      <c r="AI40" s="52"/>
      <c r="AJ40" s="53" t="str" cm="1">
        <f t="array" ref="AJ40">_xlfn.IFS(
    price[[#This Row],[项目]]&lt;&gt;"单元测试用例",       "-",
    price[[#This Row],[期望价格]]=price[[#This Row],[折后价]],         "ok",
    TRUE,                                            "error:" &amp; ADDRESS(ROW(price[[#This Row],[自检]]),COLUMN(price[[#This Row],[自检]]))
)</f>
        <v>ok</v>
      </c>
    </row>
    <row r="41" spans="1:36">
      <c r="A41" s="35" t="s">
        <v>2063</v>
      </c>
      <c r="B41" s="35" t="s">
        <v>3530</v>
      </c>
      <c r="C41" s="59" t="s">
        <v>3524</v>
      </c>
      <c r="D41" s="70"/>
      <c r="E41" s="35"/>
      <c r="F41" s="60"/>
      <c r="G41" s="37"/>
      <c r="H41" s="60"/>
      <c r="I41" s="61"/>
      <c r="J41" s="61"/>
      <c r="K41" s="61"/>
      <c r="L41" s="71"/>
      <c r="M41" s="71"/>
      <c r="N41" s="71"/>
      <c r="O41" s="72"/>
      <c r="P41" s="73" cm="1">
        <f t="array" ref="P4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41" s="73" cm="1">
        <f t="array" ref="Q41" xml:space="preserve"> _xlfn.LET(_xlpm.基础配置单价,   _xlfn.IFS(
                                              AND(ISNUMBER(price[[#This Row],[指定折前价]]),price[[#This Row],[按月或一次性费用]]&lt;&gt;"一次性"), price[[#This Row],[指定折前价]],
                                              TRUE,     _xlfn._xlws.FILTER(价格表[元/月], (价格表[产品标识]=price[[#This Row],[产品标识]])
                                                                             * (价格表[地域]=报价地域)
                                                                             * (价格表[规格]=price[[#This Row],[规格]])
                                                                             * (价格表[CPU]=price[[#This Row],[CPU]])
                                                                             * ((ISNUMBER(SEARCH("内存",price[[#This Row],[可编辑列]]))) *  (价格表[内存]=price[[#This Row],[内存]]))
                                                          )
                                          ),
            _xlpm.硬盘单价, _xlfn.SWITCH(price[[#This Row],[产品标识]],
                                  "CVM",  0.35*(price[[#This Row],[系统盘HDD]]+price[[#This Row],[数据盘HDD]])+1*(price[[#This Row],[系统盘SSD]]+price[[#This Row],[数据盘SSD]]),
                                  "CDB",   _xlfn.SINGLE(_xlfn._xlws.FILTER(cdb存储[元/GB/月], (cdb存储[地域]=报价地域) )) * price[[#This Row],[单节点总硬盘]],
                                  0
                               ),
            _xlpm.集群节点数,       _xlfn.IFS(NOT(ISNUMBER(SEARCH("集群节点数",price[[#This Row],[可编辑列]]))), 1,
                                               ISNUMBER(price[[#This Row],[集群节点数]]),                                                price[[#This Row],[集群节点数]],
                                              TRUE,                                                                                       1
                                         ),
            _xlpm.结果,  IFERROR((_xlpm.基础配置单价 + _xlpm.硬盘单价) *_xlpm.集群节点数,0),
            _xlpm.结果
)</f>
        <v>0</v>
      </c>
      <c r="R41" s="73">
        <f>IF(AND(ISNUMBER(price[[#This Row],[指定折前价]]),price[[#This Row],[按月或一次性费用]]="一次性"),
    price[[#This Row],[指定折前价]],
   0
)</f>
        <v>0</v>
      </c>
      <c r="S41" s="64">
        <f>IFERROR(
    IF(
        price[[#This Row],[按月或一次性费用]]="一次性",      price[[#This Row],[折前一次性费用单价]] * price[[#This Row],[数量]] * price[[#This Row],[折扣率]],
        price[[#This Row],[折前单价]] * price[[#This Row],[按月或一次性费用]]* price[[#This Row],[数量]] * price[[#This Row],[折扣率]]
    ),
    0
)</f>
        <v>0</v>
      </c>
      <c r="T41" s="77" t="str" cm="1">
        <f t="array" ref="T41">HYPERLINK(
        IFERROR(_xlfn._xlws.FILTER(报价产品[产品URL],报价产品[产品名]=price[[#This Row],[选择产品]]), "https://cloud.tencent.com/product"),
        price[[#This Row],[产品标识]]
    )</f>
        <v>emr/cvm</v>
      </c>
      <c r="U41" s="74" t="str" cm="1">
        <f t="array" ref="U4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41" s="66" t="str" cm="1">
        <f t="array" ref="V41" xml:space="preserve"> IF(
    ISBLANK(price[[#This Row],[选择产品]]), "-",IFERROR(_xlfn._xlws.FILTER(报价产品[产品标识],报价产品[产品名]=price[[#This Row],[选择产品]]), "自定义")
)</f>
        <v>emr/cvm</v>
      </c>
      <c r="W41" s="66" t="str" cm="1">
        <f t="array" ref="W41" xml:space="preserve"> IF(
    ISBLANK(price[[#This Row],[选择产品]]), "-",IFERROR(_xlfn._xlws.FILTER(报价产品[母产品标识],报价产品[产品名]=price[[#This Row],[选择产品]]), "自定义")
)</f>
        <v>emr</v>
      </c>
      <c r="X41" s="44" t="str" cm="1">
        <f t="array" ref="X41" xml:space="preserve"> IF(
    ISBLANK(price[[#This Row],[选择产品]]), "-",
    IFERROR(_xlfn.SINGLE(_xlfn._xlws.FILTER(报价产品[报价器类型],(报价产品[产品标识]=price[[#This Row],[产品标识]]) )), "指定价")
)</f>
        <v>自动</v>
      </c>
      <c r="Y41" s="56">
        <f>price[[#This Row],[系统盘HDD]]+price[[#This Row],[数据盘HDD]]+price[[#This Row],[系统盘SSD]]+price[[#This Row],[数据盘SSD]]</f>
        <v>0</v>
      </c>
      <c r="Z41" s="47" t="str" cm="1">
        <f t="array" ref="Z41" xml:space="preserve"> IF(
    ISBLANK(price[[#This Row],[选择产品]]), "-",IFERROR(_xlfn._xlws.FILTER(报价产品[可编辑列],报价产品[产品标识]=price[[#This Row],[产品标识]]), "无")
)</f>
        <v>规格,CPU,内存,系统盘HDD,系统盘SSD,数据盘HDD,数据盘SSD</v>
      </c>
      <c r="AA41" s="48" t="str" cm="1">
        <f t="array" ref="AA41">_xlfn.IFS(
    price[[#This Row],[报价器类型]]="自动", _xlfn._xlws.FILTER(选规格[规格选项表地址],
                                                           (选规格[产品标识]=price[[#This Row],[产品标识]])
                                                               * (选规格[地域]=报价地域)
                                                               * (选规格[CPU]=price[[#This Row],[CPU]])
                                                               * (选规格[内存]=price[[#This Row],[内存]]),
                                                            _xlfn._xlws.FILTER(config[value地址],config[key]="无合适规格选项请重置")
                                                 ),
    TRUE,    _xlfn._xlws.FILTER(config[value地址],config[key]="手工输入")
)</f>
        <v>选规格!$M$12#</v>
      </c>
      <c r="AB41" s="49" t="str" cm="1">
        <f t="array" ref="AB4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选CPU!$L$3#</v>
      </c>
      <c r="AC41" s="48" t="str" cm="1">
        <f t="array" ref="AC4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region!$K$1,
    region!$F$1
)</f>
        <v>region!$F$2#</v>
      </c>
      <c r="AD41" s="48">
        <f>price[[#This Row],[CPU]]*price[[#This Row],[数量]]</f>
        <v>0</v>
      </c>
      <c r="AE41" s="48">
        <f>price[[#This Row],[内存]]*price[[#This Row],[数量]]</f>
        <v>0</v>
      </c>
      <c r="AF41" s="48">
        <f>(price[[#This Row],[系统盘HDD]]+price[[#This Row],[数据盘HDD]])*price[[#This Row],[数量]]</f>
        <v>0</v>
      </c>
      <c r="AG41" s="75">
        <f>(price[[#This Row],[系统盘SSD]]+price[[#This Row],[数据盘SSD]])*price[[#This Row],[数量]]</f>
        <v>0</v>
      </c>
      <c r="AH41" s="48"/>
      <c r="AI41" s="52"/>
      <c r="AJ41" s="53" t="str" cm="1">
        <f t="array" ref="AJ41">_xlfn.IFS(
    price[[#This Row],[项目]]&lt;&gt;"单元测试用例",       "-",
    price[[#This Row],[期望价格]]=price[[#This Row],[折后价]],         "ok",
    TRUE,                                            "error:" &amp; ADDRESS(ROW(price[[#This Row],[自检]]),COLUMN(price[[#This Row],[自检]]))
)</f>
        <v>ok</v>
      </c>
    </row>
  </sheetData>
  <mergeCells count="7">
    <mergeCell ref="AH4:AJ4"/>
    <mergeCell ref="A4:B4"/>
    <mergeCell ref="P4:U4"/>
    <mergeCell ref="L4:N4"/>
    <mergeCell ref="D4:K4"/>
    <mergeCell ref="AD4:AG4"/>
    <mergeCell ref="V4:AC4"/>
  </mergeCells>
  <phoneticPr fontId="1" type="noConversion"/>
  <conditionalFormatting sqref="AJ7:AJ41">
    <cfRule type="containsText" dxfId="19" priority="4" operator="containsText" text="error">
      <formula>NOT(ISERROR(SEARCH("error",AJ7)))</formula>
    </cfRule>
  </conditionalFormatting>
  <conditionalFormatting sqref="D7:K41">
    <cfRule type="expression" dxfId="18" priority="167">
      <formula>NOT(ISNUMBER(SEARCH(D$6,$Z7)))</formula>
    </cfRule>
  </conditionalFormatting>
  <dataValidations count="8">
    <dataValidation type="list" allowBlank="1" showInputMessage="1" showErrorMessage="1" sqref="B1:B2" xr:uid="{743E2725-C688-40CC-8F6E-47E8088F2623}">
      <formula1>region列表</formula1>
    </dataValidation>
    <dataValidation allowBlank="1" showInputMessage="1" showErrorMessage="1" sqref="V7:Y15 P7:Q20 U7:U20 T7 Z7:Z24" xr:uid="{2E54B6A6-5934-4DA7-925D-7D885BDBB747}"/>
    <dataValidation type="list" errorStyle="warning" allowBlank="1" showInputMessage="1" sqref="U7:U20 T7" xr:uid="{12D25D74-D803-4DCB-AA1C-F18293FC4546}">
      <formula1>INDIRECT("产品[产品名搜索用]")</formula1>
    </dataValidation>
    <dataValidation type="list" allowBlank="1" showInputMessage="1" showErrorMessage="1" sqref="P7:Q20 U7:U20 T7" xr:uid="{70BA1ED0-5DFE-4297-B695-68CCF66A6197}">
      <formula1>dc_cas带宽列表</formula1>
    </dataValidation>
    <dataValidation allowBlank="1" showInputMessage="1" sqref="G7:G41 O7:O41" xr:uid="{4A4E68F5-6764-4C0A-9337-CD9F06A46454}"/>
    <dataValidation type="list" allowBlank="1" showInputMessage="1" sqref="C7:C41" xr:uid="{6104C148-2630-466F-B52C-547E672D9F65}">
      <formula1>INDIRECT("报价器产品[产品名]")</formula1>
    </dataValidation>
    <dataValidation type="list" allowBlank="1" showInputMessage="1" sqref="N7:N41" xr:uid="{517A1E91-715D-49C3-8148-205F1EB89BC8}">
      <formula1>"一次性"</formula1>
    </dataValidation>
    <dataValidation type="list" allowBlank="1" showInputMessage="1" sqref="D7:F41" xr:uid="{DB45717F-243F-4275-A936-77E5297D610C}">
      <formula1>INDIRECT(AA7)</formula1>
    </dataValidation>
  </dataValidations>
  <pageMargins left="0.7" right="0.7" top="0.75" bottom="0.75" header="0.3" footer="0.3"/>
  <pageSetup paperSize="9" orientation="portrait" horizontalDpi="0" verticalDpi="0" r:id="rId1"/>
  <ignoredErrors>
    <ignoredError sqref="N7:N15 N25:N39 N17:N22" listDataValidation="1"/>
  </ignoredErrors>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E351"/>
  <sheetViews>
    <sheetView zoomScale="90" zoomScaleNormal="90" workbookViewId="0">
      <selection activeCell="I6" sqref="I6"/>
    </sheetView>
  </sheetViews>
  <sheetFormatPr defaultColWidth="8.796875" defaultRowHeight="13.9"/>
  <cols>
    <col min="1" max="1" width="40.3984375" customWidth="1"/>
    <col min="2" max="2" width="19.06640625" bestFit="1" customWidth="1"/>
    <col min="3" max="3" width="9.3984375" bestFit="1" customWidth="1"/>
    <col min="4" max="4" width="17.06640625" bestFit="1" customWidth="1"/>
    <col min="5" max="5" width="19.06640625" bestFit="1" customWidth="1"/>
    <col min="6" max="6" width="26.53125" style="11" bestFit="1" customWidth="1"/>
    <col min="7" max="7" width="80.53125" bestFit="1" customWidth="1"/>
    <col min="8" max="8" width="16.9296875" bestFit="1" customWidth="1"/>
    <col min="9" max="9" width="48" bestFit="1" customWidth="1"/>
    <col min="10" max="10" width="57.86328125" bestFit="1" customWidth="1"/>
    <col min="11" max="11" width="9.3984375" bestFit="1" customWidth="1"/>
    <col min="12" max="12" width="8.9296875" bestFit="1" customWidth="1"/>
    <col min="13" max="13" width="7.46484375" bestFit="1" customWidth="1"/>
    <col min="14" max="14" width="18.46484375" customWidth="1"/>
    <col min="15" max="15" width="18.6640625" customWidth="1"/>
    <col min="16" max="16" width="18.265625" customWidth="1"/>
    <col min="17" max="17" width="17.59765625" bestFit="1" customWidth="1"/>
    <col min="18" max="18" width="7.3984375" bestFit="1" customWidth="1"/>
    <col min="19" max="19" width="9.73046875" bestFit="1" customWidth="1"/>
    <col min="20" max="20" width="26.265625" customWidth="1"/>
    <col min="21" max="21" width="35.46484375" customWidth="1"/>
    <col min="22" max="22" width="32.1328125" customWidth="1"/>
  </cols>
  <sheetData>
    <row r="1" spans="2:369">
      <c r="B1" t="s">
        <v>40</v>
      </c>
      <c r="C1" t="s">
        <v>3246</v>
      </c>
      <c r="D1" t="s">
        <v>41</v>
      </c>
      <c r="E1" t="s">
        <v>42</v>
      </c>
      <c r="F1" t="s">
        <v>43</v>
      </c>
      <c r="G1" s="11" t="s">
        <v>46</v>
      </c>
      <c r="H1" t="s">
        <v>47</v>
      </c>
      <c r="I1" t="s">
        <v>48</v>
      </c>
      <c r="J1" t="s">
        <v>49</v>
      </c>
      <c r="K1" t="s">
        <v>2054</v>
      </c>
      <c r="L1" t="s">
        <v>44</v>
      </c>
      <c r="M1" t="s">
        <v>45</v>
      </c>
      <c r="P1" t="s">
        <v>2057</v>
      </c>
      <c r="Q1" t="s">
        <v>2053</v>
      </c>
      <c r="T1" s="18" t="s">
        <v>2053</v>
      </c>
    </row>
    <row r="2" spans="2:369">
      <c r="B2" t="e" vm="1">
        <v>#VALUE!</v>
      </c>
      <c r="D2" t="s">
        <v>50</v>
      </c>
      <c r="E2" t="s">
        <v>51</v>
      </c>
      <c r="F2" t="s">
        <v>52</v>
      </c>
      <c r="G2" s="11" t="s">
        <v>53</v>
      </c>
      <c r="H2" t="s">
        <v>54</v>
      </c>
      <c r="I2" t="s">
        <v>55</v>
      </c>
      <c r="J2" t="s">
        <v>56</v>
      </c>
      <c r="P2" t="s">
        <v>2056</v>
      </c>
      <c r="Q2" t="str">
        <f t="shared" ref="Q2:Q4" si="0">"产品!"&amp;ADDRESS(ROW(T2),COLUMN(T2)) &amp; "#"</f>
        <v>产品!$T$2#</v>
      </c>
      <c r="T2" t="str" cm="1">
        <f t="array" ref="T2:AA2">TRANSPOSE(_xlfn._xlws.FILTER(产品[产品选项名], 产品[报价器]="自动" ))</f>
        <v>计算→ 云服务器→ CVM</v>
      </c>
      <c r="U2" t="str">
        <v>数据库→ 云数据库 Redis→ CRS</v>
      </c>
      <c r="V2" t="str">
        <v>数据库→ 云数据库 MySQL→ CDB</v>
      </c>
      <c r="W2" t="str">
        <v>网络与CDN→ 负载均衡→ CLB</v>
      </c>
      <c r="X2" t="str">
        <v>网络与CDN→ 专线接入-高速上云→ DC/CAS</v>
      </c>
      <c r="Y2" t="str">
        <v>网络与CDN→ NAT 网关→ NAT</v>
      </c>
      <c r="Z2" t="str">
        <v>网络与CDN→ VPN 连接→ VPN</v>
      </c>
      <c r="AA2" t="str">
        <v>网络与CDN→ 共享带宽包→ BWP</v>
      </c>
    </row>
    <row r="3" spans="2:369">
      <c r="B3" t="e" vm="2">
        <v>#VALUE!</v>
      </c>
      <c r="D3" t="s">
        <v>50</v>
      </c>
      <c r="E3" t="s">
        <v>51</v>
      </c>
      <c r="F3" t="s">
        <v>57</v>
      </c>
      <c r="G3" s="11" t="s">
        <v>58</v>
      </c>
      <c r="H3" t="s">
        <v>59</v>
      </c>
      <c r="I3" t="s">
        <v>60</v>
      </c>
      <c r="J3" t="s">
        <v>61</v>
      </c>
      <c r="P3" t="s">
        <v>2058</v>
      </c>
      <c r="Q3" t="str">
        <f t="shared" si="0"/>
        <v>产品!$T$3#</v>
      </c>
      <c r="T3" t="str" cm="1">
        <f t="array" ref="T3:CC3">TRANSPOSE(_xlfn._xlws.FILTER(产品[产品选项名], 产品[关注]="常用" ))</f>
        <v>计算→ 云服务器→ CVM</v>
      </c>
      <c r="U3" t="str">
        <v>计算→ 弹性伸缩→ AS</v>
      </c>
      <c r="V3" t="str">
        <v>计算→ 自动化助手→ TAT</v>
      </c>
      <c r="W3" t="str">
        <v>存储→ 对象存储→ COS</v>
      </c>
      <c r="X3" t="str">
        <v>存储→ 云硬盘→ CBS</v>
      </c>
      <c r="Y3" t="str">
        <v>存储→ 云 HDFS→ CHDFS</v>
      </c>
      <c r="Z3" t="str">
        <v>存储→ 数据万象→ CI</v>
      </c>
      <c r="AA3" t="str">
        <v>存储→ 日志服务→ CLS</v>
      </c>
      <c r="AB3" t="str">
        <v>存储→ 迁移服务平台→ MSP</v>
      </c>
      <c r="AC3" t="str">
        <v>数据库→ 云数据库 Redis→ CRS</v>
      </c>
      <c r="AD3" t="str">
        <v>数据库→ 云数据库 MongoDB→ MONGODB</v>
      </c>
      <c r="AE3" t="str">
        <v>数据库→ 云数据库 MySQL→ CDB</v>
      </c>
      <c r="AF3" t="str">
        <v>数据库→ 云数据库 SQL Server→ SQLSERVER</v>
      </c>
      <c r="AG3" t="str">
        <v>数据库→ 云数据库 PostgreSQL→ POSTGRES</v>
      </c>
      <c r="AH3" t="str">
        <v>数据库→ TDSQL MySQL 版→ DCDB</v>
      </c>
      <c r="AI3" t="str">
        <v>数据库→ TDSQL PostgreSQL 版→ TBASE</v>
      </c>
      <c r="AJ3" t="str">
        <v>数据库→ 数据传输服务→ DTS</v>
      </c>
      <c r="AK3" t="str">
        <v>数据库→ 数据库智能管家 DBbrain→ DBBRAIN</v>
      </c>
      <c r="AL3" t="str">
        <v>大数据→ 弹性 MapReduce→ EMR</v>
      </c>
      <c r="AM3" t="str">
        <v>大数据→ Elasticsearch Service→ ES</v>
      </c>
      <c r="AN3" t="str">
        <v>大数据→ 流计算 Oceanus→ OCEANUS</v>
      </c>
      <c r="AO3" t="str">
        <v>大数据→ 云数据仓库 PostgreSQL→ CDWPG</v>
      </c>
      <c r="AP3" t="str">
        <v>大数据→ 云数据仓库 ClickHouse→ CDWCH</v>
      </c>
      <c r="AQ3" t="str">
        <v>网络与CDN→ 内容分发网络 CDN→ CDN</v>
      </c>
      <c r="AR3" t="str">
        <v>网络与CDN→ 全站加速网络→ ECDN</v>
      </c>
      <c r="AS3" t="str">
        <v>网络与CDN→ 负载均衡→ CLB</v>
      </c>
      <c r="AT3" t="str">
        <v>网络与CDN→ 私有网络→ VPC</v>
      </c>
      <c r="AU3" t="str">
        <v>网络与CDN→ 专线接入→ DC</v>
      </c>
      <c r="AV3" t="str">
        <v>网络与CDN→ 云联网→ CCN</v>
      </c>
      <c r="AW3" t="str">
        <v>网络与CDN→ 弹性网卡→ ENI</v>
      </c>
      <c r="AX3" t="str">
        <v>网络与CDN→ NAT 网关→ NAT</v>
      </c>
      <c r="AY3" t="str">
        <v>网络与CDN→ 对等连接→ PC</v>
      </c>
      <c r="AZ3" t="str">
        <v>网络与CDN→ VPN 连接→ VPN</v>
      </c>
      <c r="BA3" t="str">
        <v>网络与CDN→ 共享带宽包→ BWP</v>
      </c>
      <c r="BB3" t="str">
        <v>网络与CDN→ 共享流量包→ TP</v>
      </c>
      <c r="BC3" t="str">
        <v>网络与CDN→ 弹性公网 IP→ EIP</v>
      </c>
      <c r="BD3" t="str">
        <v>容器与中间件→ 容器服务→ TKE</v>
      </c>
      <c r="BE3" t="str">
        <v>容器与中间件→ 弹性容器服务 EKS→ EKS</v>
      </c>
      <c r="BF3" t="str">
        <v>容器与中间件→ 微服务平台 TSF→ TSF</v>
      </c>
      <c r="BG3" t="str">
        <v>容器与中间件→ 消息队列 CKafka→ CKAFKA</v>
      </c>
      <c r="BH3" t="str">
        <v>容器与中间件→ 消息队列 TDMQ→ TDMQ</v>
      </c>
      <c r="BI3" t="str">
        <v>安全→ 堡垒机→ BH</v>
      </c>
      <c r="BJ3" t="str">
        <v>安全→ 数据脱敏→ DMASK</v>
      </c>
      <c r="BK3" t="str">
        <v>安全→ 云加密机→ CLOUDHSM</v>
      </c>
      <c r="BL3" t="str">
        <v>安全→ DDoS 防护→ DDOS</v>
      </c>
      <c r="BM3" t="str">
        <v>安全→ 云防火墙→ CFW</v>
      </c>
      <c r="BN3" t="str">
        <v>安全→ Web 应用防火墙→ WAF</v>
      </c>
      <c r="BO3" t="str">
        <v>安全→ 主机安全→ CWP</v>
      </c>
      <c r="BP3" t="str">
        <v>开发者服务→ 访问管理→ CAM</v>
      </c>
      <c r="BQ3" t="str">
        <v>开发者服务→ 集团账号管理→ ORGANIZATION</v>
      </c>
      <c r="BR3" t="str">
        <v>开发者服务→ 云审计→ CLOUDAUDIT</v>
      </c>
      <c r="BS3" t="str">
        <v>开发者服务→ 云拨测→ CAT</v>
      </c>
      <c r="BT3" t="str">
        <v>开发者服务→ 应用性能观测→ APM</v>
      </c>
      <c r="BU3" t="str">
        <v>开发者服务→ 前端性能监控→ RUM</v>
      </c>
      <c r="BV3" t="str">
        <v>开发者服务→ 云监控→ CM</v>
      </c>
      <c r="BW3" t="str">
        <v>开发者服务→ Prometheus 监控服务→ TMP</v>
      </c>
      <c r="BX3" t="str">
        <v>企业应用与云通信→ SSL 证书→ SSL</v>
      </c>
      <c r="BY3" t="str">
        <v>企业应用与云通信→ 私有域解析 Private DNS→ PRIVATEDNS</v>
      </c>
      <c r="BZ3" t="str">
        <v>企业应用与云通信→ 即时通信 IM→ IM</v>
      </c>
      <c r="CA3" t="str">
        <v>企业应用与云通信→ 短信→ SMS</v>
      </c>
      <c r="CB3" t="str">
        <v>视频服务→ 云点播→ VOD</v>
      </c>
      <c r="CC3" t="str">
        <v>视频服务→ 云直播→ CSS</v>
      </c>
    </row>
    <row r="4" spans="2:369">
      <c r="B4" t="e" vm="3">
        <v>#VALUE!</v>
      </c>
      <c r="D4" t="s">
        <v>50</v>
      </c>
      <c r="E4" t="s">
        <v>50</v>
      </c>
      <c r="F4" t="s">
        <v>6</v>
      </c>
      <c r="G4" s="11" t="s">
        <v>63</v>
      </c>
      <c r="H4" t="s">
        <v>64</v>
      </c>
      <c r="I4" s="19" t="s">
        <v>2079</v>
      </c>
      <c r="J4" t="s">
        <v>24</v>
      </c>
      <c r="K4" t="s">
        <v>2055</v>
      </c>
      <c r="M4" t="s">
        <v>62</v>
      </c>
      <c r="P4" t="s">
        <v>2059</v>
      </c>
      <c r="Q4" t="str">
        <f t="shared" si="0"/>
        <v>产品!$T$4#</v>
      </c>
      <c r="T4" t="str" cm="1">
        <f t="array" ref="T4:NE4">TRANSPOSE(产品[产品选项名])</f>
        <v>计算→ 边缘计算机器→ ECM</v>
      </c>
      <c r="U4" t="str">
        <v>计算→ 物联网边缘计算平台→ IECP</v>
      </c>
      <c r="V4" t="str">
        <v>计算→ 云服务器→ CVM</v>
      </c>
      <c r="W4" t="str">
        <v>计算→ 轻量应用服务器→ LIGHTHOUSE</v>
      </c>
      <c r="X4" t="str">
        <v>计算→ GPU 云服务器→ GPU</v>
      </c>
      <c r="Y4" t="str">
        <v>计算→ 专用宿主机→ CDH</v>
      </c>
      <c r="Z4" t="str">
        <v>计算→ 黑石物理服务器2.0→ CPM</v>
      </c>
      <c r="AA4" t="str">
        <v>计算→ 云托付物理服务器→ CHC</v>
      </c>
      <c r="AB4" t="str">
        <v>计算→ 弹性伸缩→ AS</v>
      </c>
      <c r="AC4" t="str">
        <v>计算→ 批量计算→ BATCH</v>
      </c>
      <c r="AD4" t="str">
        <v>计算→ 本地专用集群→ CDC</v>
      </c>
      <c r="AE4" t="str">
        <v>计算→ 边缘可用区→ EDGEZONE</v>
      </c>
      <c r="AF4" t="str">
        <v>计算→ 自动化助手→ TAT</v>
      </c>
      <c r="AG4" t="str">
        <v>计算→ 抗量子签名服务→ PQSS</v>
      </c>
      <c r="AH4" t="str">
        <v>存储→ 智能媒资托管→ SMH</v>
      </c>
      <c r="AI4" t="str">
        <v>存储→ 数据协作平台→ DSP</v>
      </c>
      <c r="AJ4" t="str">
        <v>存储→ 存储网关→ CSG</v>
      </c>
      <c r="AK4" t="str">
        <v>存储→ 存储一体机→ TSTOR</v>
      </c>
      <c r="AL4" t="str">
        <v>存储→ 备份一体机→ TSTORB2000</v>
      </c>
      <c r="AM4" t="str">
        <v>存储→ 对象存储→ COS</v>
      </c>
      <c r="AN4" t="str">
        <v>存储→ 云硬盘→ CBS</v>
      </c>
      <c r="AO4" t="str">
        <v>存储→ 文件存储→ CFS</v>
      </c>
      <c r="AP4" t="str">
        <v>存储→ 归档存储→ CAS</v>
      </c>
      <c r="AQ4" t="str">
        <v>存储→ 云 HDFS→ CHDFS</v>
      </c>
      <c r="AR4" t="str">
        <v>存储→ 数据万象→ CI</v>
      </c>
      <c r="AS4" t="str">
        <v>存储→ 日志服务→ CLS</v>
      </c>
      <c r="AT4" t="str">
        <v>存储→ 迁移服务平台→ MSP</v>
      </c>
      <c r="AU4" t="str">
        <v>存储→ 云数据迁移→ CDM</v>
      </c>
      <c r="AV4" t="str">
        <v>存储→ 明瞳智控→ ISS</v>
      </c>
      <c r="AW4" t="str">
        <v>数据库→ 云数据库 Redis→ CRS</v>
      </c>
      <c r="AX4" t="str">
        <v>数据库→ 云数据库 MongoDB→ MONGODB</v>
      </c>
      <c r="AY4" t="str">
        <v>数据库→ 云数据库 Memcached→ CMEM</v>
      </c>
      <c r="AZ4" t="str">
        <v>数据库→ 时序数据库 CTSDB→ CTSDB</v>
      </c>
      <c r="BA4" t="str">
        <v>数据库→ 游戏数据库 TcaplusDB→ TCAPLUSDB</v>
      </c>
      <c r="BB4" t="str">
        <v>数据库→ 云数据库 Tendis→ TENDIS</v>
      </c>
      <c r="BC4" t="str">
        <v>数据库→ 图数据库 KonisGraph→ KONISGRAPH</v>
      </c>
      <c r="BD4" t="str">
        <v>数据库→ 云数据库 MySQL→ CDB</v>
      </c>
      <c r="BE4" t="str">
        <v>数据库→ 云数据库 SQL Server→ SQLSERVER</v>
      </c>
      <c r="BF4" t="str">
        <v>数据库→ 云数据库 PostgreSQL→ POSTGRES</v>
      </c>
      <c r="BG4" t="str">
        <v>数据库→ TDSQL-A PostgreSQL 版→ TDA</v>
      </c>
      <c r="BH4" t="str">
        <v>数据库→ TDSQL-H TxLightning→ TXLN</v>
      </c>
      <c r="BI4" t="str">
        <v>数据库→ TDSQL MySQL 版→ DCDB</v>
      </c>
      <c r="BJ4" t="str">
        <v>数据库→ TDSQL PostgreSQL 版→ TBASE</v>
      </c>
      <c r="BK4" t="str">
        <v>数据库→ 数据传输服务→ DTS</v>
      </c>
      <c r="BL4" t="str">
        <v>数据库→ 数据库专家服务→ DES</v>
      </c>
      <c r="BM4" t="str">
        <v>数据库→ 腾讯云图→ TCV</v>
      </c>
      <c r="BN4" t="str">
        <v>数据库→ 数据库智能管家 DBbrain→ DBBRAIN</v>
      </c>
      <c r="BO4" t="str">
        <v>数据库→ 数据库一体机 TData→ TDATA</v>
      </c>
      <c r="BP4" t="str">
        <v>数据库→ 云数据库独享集群→ DBDC</v>
      </c>
      <c r="BQ4" t="str">
        <v>大数据→ 弹性 MapReduce→ EMR</v>
      </c>
      <c r="BR4" t="str">
        <v>大数据→ Elasticsearch Service→ ES</v>
      </c>
      <c r="BS4" t="str">
        <v>大数据→ 流计算 Oceanus→ OCEANUS</v>
      </c>
      <c r="BT4" t="str">
        <v>大数据→ 云数据仓库 PostgreSQL→ CDWPG</v>
      </c>
      <c r="BU4" t="str">
        <v>大数据→ 云数据仓库 ClickHouse→ CDWCH</v>
      </c>
      <c r="BV4" t="str">
        <v>大数据→ 云数据仓库 Doris→ CDWDORIS</v>
      </c>
      <c r="BW4" t="str">
        <v>大数据→ 数据湖计算 DLC→ DLC</v>
      </c>
      <c r="BX4" t="str">
        <v>大数据→ 数据湖构建 DLF→ DLF</v>
      </c>
      <c r="BY4" t="str">
        <v>大数据→ 商业智能分析 BI→ BI</v>
      </c>
      <c r="BZ4" t="str">
        <v>大数据→ 大数据处理套件→ TBDS</v>
      </c>
      <c r="CA4" t="str">
        <v>大数据→ 数据开发平台 WeData→ WEDATA</v>
      </c>
      <c r="CB4" t="str">
        <v>大数据→ 智能数据分析→ IDA</v>
      </c>
      <c r="CC4" t="str">
        <v>大数据→ 产业分析→ IEA</v>
      </c>
      <c r="CD4" t="str">
        <v>大数据→ 商机魔方→ BCDM</v>
      </c>
      <c r="CE4" t="str">
        <v>大数据→ 商机雷达→ BRDM</v>
      </c>
      <c r="CF4" t="str">
        <v>大数据→ 企业画像→ EP</v>
      </c>
      <c r="CG4" t="str">
        <v>大数据→ 腾讯文智公众趋势分析→ POA</v>
      </c>
      <c r="CH4" t="str">
        <v>大数据→ 腾讯增长平台→ TGP</v>
      </c>
      <c r="CI4" t="str">
        <v>大数据→ 云安全隐私计算→ TCSPC</v>
      </c>
      <c r="CJ4" t="str">
        <v>大数据→ 腾讯云搜→ TCS</v>
      </c>
      <c r="CK4" t="str">
        <v>大数据→ 大数据可视交互系统→ RAYDATA</v>
      </c>
      <c r="CL4" t="str">
        <v>大数据→ 企业舆情→ EPO</v>
      </c>
      <c r="CM4" t="str">
        <v>网络与CDN→ 内容分发网络 CDN→ CDN</v>
      </c>
      <c r="CN4" t="str">
        <v>网络与CDN→ 全站加速网络→ ECDN</v>
      </c>
      <c r="CO4" t="str">
        <v>网络与CDN→ 全球应用加速→ GAAP</v>
      </c>
      <c r="CP4" t="str">
        <v>网络与CDN→ 安全加速 SCDN→ SCDN</v>
      </c>
      <c r="CQ4" t="str">
        <v>网络与CDN→ X-P2P→ X-P2P</v>
      </c>
      <c r="CR4" t="str">
        <v>网络与CDN→ 全球办公访问→ GOA</v>
      </c>
      <c r="CS4" t="str">
        <v>网络与CDN→ 负载均衡→ CLB</v>
      </c>
      <c r="CT4" t="str">
        <v>网络与CDN→ 私有网络→ VPC</v>
      </c>
      <c r="CU4" t="str">
        <v>网络与CDN→ 专线接入→ DC</v>
      </c>
      <c r="CV4" t="str">
        <v>网络与CDN→ 专线接入-高速上云→ DC/CAS</v>
      </c>
      <c r="CW4" t="str">
        <v>网络与CDN→ 云联网→ CCN</v>
      </c>
      <c r="CX4" t="str">
        <v>网络与CDN→ 弹性网卡→ ENI</v>
      </c>
      <c r="CY4" t="str">
        <v>网络与CDN→ NAT 网关→ NAT</v>
      </c>
      <c r="CZ4" t="str">
        <v>网络与CDN→ 对等连接→ PC</v>
      </c>
      <c r="DA4" t="str">
        <v>网络与CDN→ VPN 连接→ VPN</v>
      </c>
      <c r="DB4" t="str">
        <v>网络与CDN→ 网络流日志→ FL</v>
      </c>
      <c r="DC4" t="str">
        <v>网络与CDN→ Anycast 公网加速→ AIA</v>
      </c>
      <c r="DD4" t="str">
        <v>网络与CDN→ 共享带宽包→ BWP</v>
      </c>
      <c r="DE4" t="str">
        <v>网络与CDN→ 共享流量包→ TP</v>
      </c>
      <c r="DF4" t="str">
        <v>网络与CDN→ 弹性公网 IPv6→ EIPV6</v>
      </c>
      <c r="DG4" t="str">
        <v>网络与CDN→ 弹性公网 IP→ EIP</v>
      </c>
      <c r="DH4" t="str">
        <v>网络与CDN→ SD-WAN 接入服务→ SAS</v>
      </c>
      <c r="DI4" t="str">
        <v>网络与CDN→ 私有连接→ PLS</v>
      </c>
      <c r="DJ4" t="str">
        <v>容器与中间件→ Serverless 应用中心→ SLS</v>
      </c>
      <c r="DK4" t="str">
        <v>容器与中间件→ 云函数→ SCF</v>
      </c>
      <c r="DL4" t="str">
        <v>容器与中间件→ 事件总线→ EB</v>
      </c>
      <c r="DM4" t="str">
        <v>容器与中间件→ 容器服务→ TKE</v>
      </c>
      <c r="DN4" t="str">
        <v>容器与中间件→ 弹性容器服务 EKS→ EKS</v>
      </c>
      <c r="DO4" t="str">
        <v>容器与中间件→ 容器镜像服务→ TCR</v>
      </c>
      <c r="DP4" t="str">
        <v>容器与中间件→ 弹性微服务→ TEM</v>
      </c>
      <c r="DQ4" t="str">
        <v>容器与中间件→ 分布式事务 DTF→ DTF</v>
      </c>
      <c r="DR4" t="str">
        <v>容器与中间件→ 微服务平台 TSF→ TSF</v>
      </c>
      <c r="DS4" t="str">
        <v>容器与中间件→ 微服务引擎→ TSE</v>
      </c>
      <c r="DT4" t="str">
        <v>容器与中间件→ 云开发 CloudBase→ TCB</v>
      </c>
      <c r="DU4" t="str">
        <v>容器与中间件→ 腾讯云微搭低代码→ WEDA</v>
      </c>
      <c r="DV4" t="str">
        <v>容器与中间件→ 静态网站托管→ WH</v>
      </c>
      <c r="DW4" t="str">
        <v>容器与中间件→ 云开发 CLI 工具→ CCLID</v>
      </c>
      <c r="DX4" t="str">
        <v>容器与中间件→ 云托管 CloudBase Run→ TCBR</v>
      </c>
      <c r="DY4" t="str">
        <v>容器与中间件→ Web 应用托管→ WEBIFY</v>
      </c>
      <c r="DZ4" t="str">
        <v>容器与中间件→ 消息队列 CMQ→ CMQ</v>
      </c>
      <c r="EA4" t="str">
        <v>容器与中间件→ 消息队列 CKafka→ CKAFKA</v>
      </c>
      <c r="EB4" t="str">
        <v>容器与中间件→ API 网关→ APIGW</v>
      </c>
      <c r="EC4" t="str">
        <v>容器与中间件→ 消息队列 TDMQ→ TDMQ</v>
      </c>
      <c r="ED4" t="str">
        <v>容器与中间件→ 腾讯 Kona→ TKJDK</v>
      </c>
      <c r="EE4" t="str">
        <v>安全→ 安全专家服务→ EXPERT-SERVICE</v>
      </c>
      <c r="EF4" t="str">
        <v>安全→ 高级威胁追溯系统→ ATTS</v>
      </c>
      <c r="EG4" t="str">
        <v>安全→ 威胁情报云查服务→ TICS</v>
      </c>
      <c r="EH4" t="str">
        <v>安全→ 安全托管服务→ MSS</v>
      </c>
      <c r="EI4" t="str">
        <v>安全→ 网络空间云监测系统→ CCMS</v>
      </c>
      <c r="EJ4" t="str">
        <v>安全→ 安全运营中心→ SOC</v>
      </c>
      <c r="EK4" t="str">
        <v>安全→ 多因子身份认证→ MFAS</v>
      </c>
      <c r="EL4" t="str">
        <v>安全→ 数据安全中心→ DSGC</v>
      </c>
      <c r="EM4" t="str">
        <v>安全→ 堡垒机→ BH</v>
      </c>
      <c r="EN4" t="str">
        <v>安全→ 数据安全审计→ DSAUDIT</v>
      </c>
      <c r="EO4" t="str">
        <v>安全→ 数据脱敏→ DMASK</v>
      </c>
      <c r="EP4" t="str">
        <v>安全→ 云加密机→ CLOUDHSM</v>
      </c>
      <c r="EQ4" t="str">
        <v>安全→ 密钥管理系统→ KMS</v>
      </c>
      <c r="ER4" t="str">
        <v>安全→ 凭据管理系统→ SSM</v>
      </c>
      <c r="ES4" t="str">
        <v>安全→ 数据保险箱→ CDCS</v>
      </c>
      <c r="ET4" t="str">
        <v>安全→ 云访问安全代理→ CASB</v>
      </c>
      <c r="EU4" t="str">
        <v>安全→ DDoS 防护→ DDOS</v>
      </c>
      <c r="EV4" t="str">
        <v>安全→ 云防火墙→ CFW</v>
      </c>
      <c r="EW4" t="str">
        <v>安全→ 网络入侵防护系统→ NIPS</v>
      </c>
      <c r="EX4" t="str">
        <v>安全→ 样本智能分析平台→ AMA-SANDBOX</v>
      </c>
      <c r="EY4" t="str">
        <v>安全→ 高级威胁检测系统→ NTA</v>
      </c>
      <c r="EZ4" t="str">
        <v>安全→ 借贷反欺诈→ AF</v>
      </c>
      <c r="FA4" t="str">
        <v>安全→ 保险反欺诈→ IAF</v>
      </c>
      <c r="FB4" t="str">
        <v>安全→ 定制建模→ AFC</v>
      </c>
      <c r="FC4" t="str">
        <v>安全→ 风控平台→ RCP</v>
      </c>
      <c r="FD4" t="str">
        <v>安全→ 流量反欺诈→ TAF</v>
      </c>
      <c r="FE4" t="str">
        <v>安全→ 活动防刷→ AA</v>
      </c>
      <c r="FF4" t="str">
        <v>安全→ 注册保护→ RP</v>
      </c>
      <c r="FG4" t="str">
        <v>安全→ 登录保护→ LP</v>
      </c>
      <c r="FH4" t="str">
        <v>安全→ 营销风控→ MRM</v>
      </c>
      <c r="FI4" t="str">
        <v>安全→ 验证码→ CAPTCHA</v>
      </c>
      <c r="FJ4" t="str">
        <v>安全→ 文本内容安全→ TMS</v>
      </c>
      <c r="FK4" t="str">
        <v>安全→ 图片内容安全→ IMS</v>
      </c>
      <c r="FL4" t="str">
        <v>安全→ 音频内容安全→ AMS</v>
      </c>
      <c r="FM4" t="str">
        <v>安全→ 视频内容安全→ VM</v>
      </c>
      <c r="FN4" t="str">
        <v>安全→ 营销号码安全→ SMPN</v>
      </c>
      <c r="FO4" t="str">
        <v>安全→ 业务风险情报→ BRI</v>
      </c>
      <c r="FP4" t="str">
        <v>安全→ 联邦学习→ FELE</v>
      </c>
      <c r="FQ4" t="str">
        <v>安全→ 邮件证书→ ESC</v>
      </c>
      <c r="FR4" t="str">
        <v>安全→ 全栈式风控引擎→ RCE</v>
      </c>
      <c r="FS4" t="str">
        <v>安全→ 安全营销运营平台→ SMOP</v>
      </c>
      <c r="FT4" t="str">
        <v>安全→ 私域安全→ PDS</v>
      </c>
      <c r="FU4" t="str">
        <v>安全→ Web 应用防火墙→ WAF</v>
      </c>
      <c r="FV4" t="str">
        <v>安全→ iOA 应用安全访问服务→ SASE</v>
      </c>
      <c r="FW4" t="str">
        <v>安全→ 漏洞扫描服务→ VSS</v>
      </c>
      <c r="FX4" t="str">
        <v>安全→ 移动应用安全→ MS</v>
      </c>
      <c r="FY4" t="str">
        <v>安全→ 手游安全→ ACE</v>
      </c>
      <c r="FZ4" t="str">
        <v>安全→ 小程序安全→ MMPS</v>
      </c>
      <c r="GA4" t="str">
        <v>安全→ 软件定义边界→ SDP</v>
      </c>
      <c r="GB4" t="str">
        <v>安全→ 应用安全开发→ ASD</v>
      </c>
      <c r="GC4" t="str">
        <v>安全→ 主机安全→ CWP</v>
      </c>
      <c r="GD4" t="str">
        <v>安全→ 反病毒引擎→ ANTIVIRUS</v>
      </c>
      <c r="GE4" t="str">
        <v>安全→ 零信任无边界访问控制系统→ IOA</v>
      </c>
      <c r="GF4" t="str">
        <v>安全→ 企业移动管理→ EMM</v>
      </c>
      <c r="GG4" t="str">
        <v>安全→ 容器安全服务→ TCSS</v>
      </c>
      <c r="GH4" t="str">
        <v>开发者服务→ 访问管理→ CAM</v>
      </c>
      <c r="GI4" t="str">
        <v>开发者服务→ 集团账号管理→ ORGANIZATION</v>
      </c>
      <c r="GJ4" t="str">
        <v>开发者服务→ 商业流程服务→ BPAAS</v>
      </c>
      <c r="GK4" t="str">
        <v>开发者服务→ 账号安全服务→ ACSS</v>
      </c>
      <c r="GL4" t="str">
        <v>开发者服务→ 云审计→ CLOUDAUDIT</v>
      </c>
      <c r="GM4" t="str">
        <v>开发者服务→ 账号威胁发现→ ATD</v>
      </c>
      <c r="GN4" t="str">
        <v>开发者服务→ 云拨测→ CAT</v>
      </c>
      <c r="GO4" t="str">
        <v>开发者服务→ 应用性能观测→ APM</v>
      </c>
      <c r="GP4" t="str">
        <v>开发者服务→ 前端性能监控→ RUM</v>
      </c>
      <c r="GQ4" t="str">
        <v>开发者服务→ 云监控→ CM</v>
      </c>
      <c r="GR4" t="str">
        <v>开发者服务→ Prometheus 监控服务→ TMP</v>
      </c>
      <c r="GS4" t="str">
        <v>开发者服务→ 混沌演练平台→ CFG</v>
      </c>
      <c r="GT4" t="str">
        <v>开发者服务→ 压测大师→ LM</v>
      </c>
      <c r="GU4" t="str">
        <v>开发者服务→ 腾讯云代码分析→ TCAP</v>
      </c>
      <c r="GV4" t="str">
        <v>开发者服务→ 测试服务→ WETEST</v>
      </c>
      <c r="GW4" t="str">
        <v>开发者服务→ CODING DevOps→ CODING</v>
      </c>
      <c r="GX4" t="str">
        <v>开发者服务→ 设计协作平台→ CODESIGN</v>
      </c>
      <c r="GY4" t="str">
        <v>开发者服务→ 泰山创意创作→ TAIDC</v>
      </c>
      <c r="GZ4" t="str">
        <v>开发者服务→ 应用与服务编排工作流→ ASW</v>
      </c>
      <c r="HA4" t="str">
        <v>开发者服务→ 腾讯云助手→ TCA</v>
      </c>
      <c r="HB4" t="str">
        <v>开发者服务→ 云 API→ API</v>
      </c>
      <c r="HC4" t="str">
        <v>开发者服务→ 命令行工具→ CLI</v>
      </c>
      <c r="HD4" t="str">
        <v>开发者服务→ 资源编排 TIC→ TIC</v>
      </c>
      <c r="HE4" t="str">
        <v>开发者服务→ 云顾问→ ADVISOR</v>
      </c>
      <c r="HF4" t="str">
        <v>企业应用与云通信→ 腾讯会议→ TM</v>
      </c>
      <c r="HG4" t="str">
        <v>企业应用与云通信→ 腾讯文档企业版→ TDE</v>
      </c>
      <c r="HH4" t="str">
        <v>企业应用与云通信→ TAPD 敏捷项目管理→ TAPD</v>
      </c>
      <c r="HI4" t="str">
        <v>企业应用与云通信→ 腾讯乐享→ LEXIANG</v>
      </c>
      <c r="HJ4" t="str">
        <v>企业应用与云通信→ 腾讯HR助手→ HRM</v>
      </c>
      <c r="HK4" t="str">
        <v>企业应用与云通信→ 腾讯企业邮→ EXMAIL</v>
      </c>
      <c r="HL4" t="str">
        <v>企业应用与云通信→ 商标注册→ TMR</v>
      </c>
      <c r="HM4" t="str">
        <v>企业应用与云通信→ 版权登记→ CRR</v>
      </c>
      <c r="HN4" t="str">
        <v>企业应用与云通信→ 增值电信→ VAT</v>
      </c>
      <c r="HO4" t="str">
        <v>企业应用与云通信→ 工商注册→ BR</v>
      </c>
      <c r="HP4" t="str">
        <v>企业应用与云通信→ 网站建设→ WDS</v>
      </c>
      <c r="HQ4" t="str">
        <v>企业应用与云通信→ 云呼叫中心→ CCC</v>
      </c>
      <c r="HR4" t="str">
        <v>企业应用与云通信→ 智慧会务→ TCC</v>
      </c>
      <c r="HS4" t="str">
        <v>企业应用与云通信→ 腾讯云 IDaaS→ TCID</v>
      </c>
      <c r="HT4" t="str">
        <v>企业应用与云通信→ 企业集成服务→ EIS</v>
      </c>
      <c r="HU4" t="str">
        <v>企业应用与云通信→ 品牌经营管家→ BMA</v>
      </c>
      <c r="HV4" t="str">
        <v>企业应用与云通信→ 神笔低代码平台→ SHENBI</v>
      </c>
      <c r="HW4" t="str">
        <v>企业应用与云通信→ 腾讯问卷→ SURVEY</v>
      </c>
      <c r="HX4" t="str">
        <v>企业应用与云通信→ 腾讯企点→ QIDIAN</v>
      </c>
      <c r="HY4" t="str">
        <v>企业应用与云通信→ 腾讯电子签 SaaS 版→ ESS</v>
      </c>
      <c r="HZ4" t="str">
        <v>企业应用与云通信→ 腾讯电子签集成版→ ESS-INTEGRATION</v>
      </c>
      <c r="IA4" t="str">
        <v>企业应用与云通信→ TBaaS→ TBAAS</v>
      </c>
      <c r="IB4" t="str">
        <v>企业应用与云通信→ 动产质押区块链登记系统→ TBPR</v>
      </c>
      <c r="IC4" t="str">
        <v>企业应用与云通信→ 区块链可信取证→ BTOE</v>
      </c>
      <c r="ID4" t="str">
        <v>企业应用与云通信→ 分布式身份→ TDID</v>
      </c>
      <c r="IE4" t="str">
        <v>企业应用与云通信→ 域名注册→ DOMAIN</v>
      </c>
      <c r="IF4" t="str">
        <v>企业应用与云通信→ DNS 解析 DNSPod→ CNS</v>
      </c>
      <c r="IG4" t="str">
        <v>企业应用与云通信→ 网站备案→ BA</v>
      </c>
      <c r="IH4" t="str">
        <v>企业应用与云通信→ SSL 证书→ SSL</v>
      </c>
      <c r="II4" t="str">
        <v>企业应用与云通信→ 证书监控 SSLPod→ SSLPOD</v>
      </c>
      <c r="IJ4" t="str">
        <v>企业应用与云通信→ 移动解析 HTTPDNS→ HTTPDNS</v>
      </c>
      <c r="IK4" t="str">
        <v>企业应用与云通信→ 检测工具→ TOOLS</v>
      </c>
      <c r="IL4" t="str">
        <v>企业应用与云通信→ 私有域解析 Private DNS→ PRIVATEDNS</v>
      </c>
      <c r="IM4" t="str">
        <v>企业应用与云通信→ 代码签名证书→ CSC</v>
      </c>
      <c r="IN4" t="str">
        <v>企业应用与云通信→ Discuz!→ DISCUZ</v>
      </c>
      <c r="IO4" t="str">
        <v>企业应用与云通信→ 云证通→ TDCP</v>
      </c>
      <c r="IP4" t="str">
        <v>企业应用与云通信→ 即时通信 IM→ IM</v>
      </c>
      <c r="IQ4" t="str">
        <v>企业应用与云通信→ 移动推送 TPNS→ TPNS</v>
      </c>
      <c r="IR4" t="str">
        <v>企业应用与云通信→ 短信→ SMS</v>
      </c>
      <c r="IS4" t="str">
        <v>企业应用与云通信→ 语音消息→ VMS</v>
      </c>
      <c r="IT4" t="str">
        <v>企业应用与云通信→ 邮件推送→ SES</v>
      </c>
      <c r="IU4" t="str">
        <v>企业应用与云通信→ 号码认证→ NVS</v>
      </c>
      <c r="IV4" t="str">
        <v>企业应用与云通信→ 移动网络加速→ MNA</v>
      </c>
      <c r="IW4" t="str">
        <v>人工智能→ 人脸融合→ FACEFUSION</v>
      </c>
      <c r="IX4" t="str">
        <v>人工智能→ 人脸试妆→ FMU</v>
      </c>
      <c r="IY4" t="str">
        <v>人工智能→ 人像变换→ FT</v>
      </c>
      <c r="IZ4" t="str">
        <v>人工智能→ 手势识别→ GR</v>
      </c>
      <c r="JA4" t="str">
        <v>人工智能→ 人工智能服务平台→ TIMATRIX</v>
      </c>
      <c r="JB4" t="str">
        <v>人工智能→ 腾讯智能对话平台→ TBP</v>
      </c>
      <c r="JC4" t="str">
        <v>人工智能→ IP 虚拟人→ IVH</v>
      </c>
      <c r="JD4" t="str">
        <v>人工智能→ 智能钛机器学习平台→ TIONE</v>
      </c>
      <c r="JE4" t="str">
        <v>人工智能→ 智能钛弹性模型服务→ TI-EMS</v>
      </c>
      <c r="JF4" t="str">
        <v>人工智能→ 智能钛工业 AI 平台→ TI-INSIGHT</v>
      </c>
      <c r="JG4" t="str">
        <v>人工智能→ 智能保险助手→ CII</v>
      </c>
      <c r="JH4" t="str">
        <v>人工智能→ 人脸识别→ FACERECOGNITION</v>
      </c>
      <c r="JI4" t="str">
        <v>人工智能→ 人脸核身→ FACEID</v>
      </c>
      <c r="JJ4" t="str">
        <v>人工智能→ 人脸支付→ FRP</v>
      </c>
      <c r="JK4" t="str">
        <v>人工智能→ 换脸甄别→ ATDF</v>
      </c>
      <c r="JL4" t="str">
        <v>人工智能→ 人体分析→ BDA</v>
      </c>
      <c r="JM4" t="str">
        <v>人工智能→ 图像分析→ TIIA</v>
      </c>
      <c r="JN4" t="str">
        <v>人工智能→ 智能识图→ IIR</v>
      </c>
      <c r="JO4" t="str">
        <v>人工智能→ 通用文字识别→ GENERALOCR</v>
      </c>
      <c r="JP4" t="str">
        <v>人工智能→ 卡证文字识别→ CARDOCR</v>
      </c>
      <c r="JQ4" t="str">
        <v>人工智能→ 票据单据识别→ INVOICEOCR</v>
      </c>
      <c r="JR4" t="str">
        <v>人工智能→ 汽车相关识别→ VEHICLEOCR</v>
      </c>
      <c r="JS4" t="str">
        <v>人工智能→ 行业文档识别→ DOCUMENTOCR</v>
      </c>
      <c r="JT4" t="str">
        <v>人工智能→ 智能扫码→ IS</v>
      </c>
      <c r="JU4" t="str">
        <v>人工智能→ 营业执照核验→ BLV</v>
      </c>
      <c r="JV4" t="str">
        <v>人工智能→ 增值税发票核验→ VTIV</v>
      </c>
      <c r="JW4" t="str">
        <v>人工智能→ 自定义模板 OCR→ CUSTOM-OCR</v>
      </c>
      <c r="JX4" t="str">
        <v>人工智能→ 语音识别→ ASR</v>
      </c>
      <c r="JY4" t="str">
        <v>人工智能→ 语音合成→ TTS</v>
      </c>
      <c r="JZ4" t="str">
        <v>人工智能→ 声纹识别→ VPR</v>
      </c>
      <c r="KA4" t="str">
        <v>人工智能→ 声音工坊→ TTSW</v>
      </c>
      <c r="KB4" t="str">
        <v>人工智能→ 声音定制→ CTTS</v>
      </c>
      <c r="KC4" t="str">
        <v>人工智能→ 腾讯云小微→ XIAOWEI</v>
      </c>
      <c r="KD4" t="str">
        <v>人工智能→ 智能硬件 AI 语音助手→ IHAVA</v>
      </c>
      <c r="KE4" t="str">
        <v>人工智能→ 对话机器人→ ICR</v>
      </c>
      <c r="KF4" t="str">
        <v>人工智能→ 腾讯同传系统→ TSI</v>
      </c>
      <c r="KG4" t="str">
        <v>人工智能→ 自然语言处理→ NLP</v>
      </c>
      <c r="KH4" t="str">
        <v>人工智能→ 机器翻译→ TMT</v>
      </c>
      <c r="KI4" t="str">
        <v>人工智能→ 腾讯知识图谱→ TKG</v>
      </c>
      <c r="KJ4" t="str">
        <v>人工智能→ 腾讯云释义→ TCEX</v>
      </c>
      <c r="KK4" t="str">
        <v>视频服务→ 实时音视频→ TRTC</v>
      </c>
      <c r="KL4" t="str">
        <v>视频服务→ 云点播→ VOD</v>
      </c>
      <c r="KM4" t="str">
        <v>视频服务→ 视频处理→ MPS</v>
      </c>
      <c r="KN4" t="str">
        <v>视频服务→ 云直播→ CSS</v>
      </c>
      <c r="KO4" t="str">
        <v>视频服务→ 音视频终端引擎→ VCUBE</v>
      </c>
      <c r="KP4" t="str">
        <v>视频服务→ 腾讯云剪→ CVE</v>
      </c>
      <c r="KQ4" t="str">
        <v>视频服务→ 极速高清→ TSC</v>
      </c>
      <c r="KR4" t="str">
        <v>视频服务→ 智能识别→ II</v>
      </c>
      <c r="KS4" t="str">
        <v>视频服务→ 智能审核→ IA</v>
      </c>
      <c r="KT4" t="str">
        <v>视频服务→ 智能编辑→ IE</v>
      </c>
      <c r="KU4" t="str">
        <v>视频服务→ 云游戏→ GS</v>
      </c>
      <c r="KV4" t="str">
        <v>视频服务→ 云桌面→ CVD</v>
      </c>
      <c r="KW4" t="str">
        <v>物联网→ 物联网设备身份认证→ IOTTID</v>
      </c>
      <c r="KX4" t="str">
        <v>物联网→ 物联网开发平台→ IOTEXPLORER</v>
      </c>
      <c r="KY4" t="str">
        <v>物联网→ 物联使能→ IOTENABLE</v>
      </c>
      <c r="KZ4" t="str">
        <v>物联网→ 物联网智能视频服务(行业版)→ IOT-VIDEO-INDUSTRY</v>
      </c>
      <c r="LA4" t="str">
        <v>物联网→ 物联网智能视频服务(消费版)→ IOT-VIDEO</v>
      </c>
      <c r="LB4" t="str">
        <v>物联网→ 物联网通信→ IOTHUB</v>
      </c>
      <c r="LC4" t="str">
        <v>物联网→ 腾讯物联网终端操作系统→ TOS-TINY</v>
      </c>
      <c r="LD4" t="str">
        <v>物联网→ 物联卡→ IOTLINK</v>
      </c>
      <c r="LE4" t="str">
        <v>物联网→ LPWA 物联网络→ LPWA</v>
      </c>
      <c r="LF4" t="str">
        <v>行业应用→ 腾讯智慧建筑管理平台→ WEILING</v>
      </c>
      <c r="LG4" t="str">
        <v>行业应用→ 腾讯智慧建筑运营系统→ WEILINGVIEW</v>
      </c>
      <c r="LH4" t="str">
        <v>行业应用→ 腾讯智慧建筑 AI 能效→ WEILINGENERGY</v>
      </c>
      <c r="LI4" t="str">
        <v>行业应用→ 腾讯一码通→ YMT</v>
      </c>
      <c r="LJ4" t="str">
        <v>行业应用→ 腾讯智慧视觉分析系统→ TIV</v>
      </c>
      <c r="LK4" t="str">
        <v>行业应用→ 数学作业批改→ HCM</v>
      </c>
      <c r="LL4" t="str">
        <v>行业应用→ 英文作文批改→ ECC</v>
      </c>
      <c r="LM4" t="str">
        <v>行业应用→ 腾学汇→ TLAB</v>
      </c>
      <c r="LN4" t="str">
        <v>行业应用→ 互动白板→ TIW</v>
      </c>
      <c r="LO4" t="str">
        <v>行业应用→ AI 互动课开发套件→ AICS</v>
      </c>
      <c r="LP4" t="str">
        <v>行业应用→ 招生通→ EOE</v>
      </c>
      <c r="LQ4" t="str">
        <v>行业应用→ 1+X 认证→ XCERT</v>
      </c>
      <c r="LR4" t="str">
        <v>行业应用→ 私域直播→ PTL</v>
      </c>
      <c r="LS4" t="str">
        <v>行业应用→ 云课堂→ OCL</v>
      </c>
      <c r="LT4" t="str">
        <v>行业应用→ 智聆口语评测（中文版）→ SOE-C</v>
      </c>
      <c r="LU4" t="str">
        <v>行业应用→ 智聆口语评测（英文版）→ SOE-E</v>
      </c>
      <c r="LV4" t="str">
        <v>行业应用→ 企业收付平台→ CPDP</v>
      </c>
      <c r="LW4" t="str">
        <v>行业应用→ 云支付→ CPAY</v>
      </c>
      <c r="LX4" t="str">
        <v>行业应用→ 金融资源聚合平台→ SOLAR</v>
      </c>
      <c r="LY4" t="str">
        <v>行业应用→ 移动金融开发平台→ TMF</v>
      </c>
      <c r="LZ4" t="str">
        <v>行业应用→ 金融专有云开发测试平台→ FPCRDTP</v>
      </c>
      <c r="MA4" t="str">
        <v>行业应用→ 供应链金融→ TSCF</v>
      </c>
      <c r="MB4" t="str">
        <v>行业应用→ 企业金融服务平台→ TEFP</v>
      </c>
      <c r="MC4" t="str">
        <v>行业应用→ 腾讯云综能工场→ ENERGY-STUDIO</v>
      </c>
      <c r="MD4" t="str">
        <v>行业应用→ 碳引擎→ TAN</v>
      </c>
      <c r="ME4" t="str">
        <v>行业应用→ 仿真云→ CLOUDSIM</v>
      </c>
      <c r="MF4" t="str">
        <v>行业应用→ 网约车系统→ CHS</v>
      </c>
      <c r="MG4" t="str">
        <v>行业应用→ 企业出行服务系统→ BMSS</v>
      </c>
      <c r="MH4" t="str">
        <v>行业应用→ 汽车精准获客服务→ APCAS</v>
      </c>
      <c r="MI4" t="str">
        <v>行业应用→ 汽车租赁系统→ CRSYS</v>
      </c>
      <c r="MJ4" t="str">
        <v>行业应用→ 新能源监控与转发平台→ EVMP</v>
      </c>
      <c r="MK4" t="str">
        <v>行业应用→ 包车系统→ CCSYS</v>
      </c>
      <c r="ML4" t="str">
        <v>行业应用→ 企业微信汽车行业版→ WAV</v>
      </c>
      <c r="MM4" t="str">
        <v>行业应用→ 顺风车系统→ HRS</v>
      </c>
      <c r="MN4" t="str">
        <v>行业应用→ 汽车智能网联产品套件→ VICPK</v>
      </c>
      <c r="MO4" t="str">
        <v>行业应用→ 数字文博采集与建模→ DMAM</v>
      </c>
      <c r="MP4" t="str">
        <v>行业应用→ 数字峰会平台→ DMP</v>
      </c>
      <c r="MQ4" t="str">
        <v>行业应用→ 智能导诊→ IG</v>
      </c>
      <c r="MR4" t="str">
        <v>行业应用→ AI 就医助手→ AMA</v>
      </c>
      <c r="MS4" t="str">
        <v>行业应用→ AI 临床助手→ ACA</v>
      </c>
      <c r="MT4" t="str">
        <v>行业应用→ 智能预问诊→ IPC</v>
      </c>
      <c r="MU4" t="str">
        <v>行业应用→ 医疗报告结构化→ MRS</v>
      </c>
      <c r="MV4" t="str">
        <v>行业应用→ 精准预约→ AIPA</v>
      </c>
      <c r="MW4" t="str">
        <v>行业应用→ 腾讯客户端性能分析→ QAPM</v>
      </c>
      <c r="MX4" t="str">
        <v>行业应用→ 正版曲库直通车→ AME</v>
      </c>
      <c r="MY4" t="str">
        <v>行业应用→ 正版图库直通车→ APE</v>
      </c>
      <c r="MZ4" t="str">
        <v>行业应用→ 游戏联机对战引擎→ MGOBE</v>
      </c>
      <c r="NA4" t="str">
        <v>行业应用→ 游戏多媒体引擎→ GME</v>
      </c>
      <c r="NB4" t="str">
        <v>行业应用→ 游戏服务器伸缩→ GSE</v>
      </c>
      <c r="NC4" t="str">
        <v>行业应用→ 游戏玩家匹配→ GPM</v>
      </c>
      <c r="ND4" t="str">
        <v>行业应用→ 智慧党建→ SPB</v>
      </c>
      <c r="NE4" t="str">
        <v>行业应用→ 腾讯数字农村→ TDC</v>
      </c>
    </row>
    <row r="5" spans="2:369">
      <c r="B5" t="e" vm="4">
        <v>#VALUE!</v>
      </c>
      <c r="D5" t="s">
        <v>50</v>
      </c>
      <c r="E5" t="s">
        <v>50</v>
      </c>
      <c r="F5" t="s">
        <v>65</v>
      </c>
      <c r="G5" s="11" t="s">
        <v>66</v>
      </c>
      <c r="H5" t="s">
        <v>67</v>
      </c>
      <c r="I5" t="s">
        <v>68</v>
      </c>
      <c r="J5" t="s">
        <v>69</v>
      </c>
    </row>
    <row r="6" spans="2:369">
      <c r="B6" t="e" vm="5">
        <v>#VALUE!</v>
      </c>
      <c r="D6" t="s">
        <v>50</v>
      </c>
      <c r="E6" t="s">
        <v>50</v>
      </c>
      <c r="F6" t="s">
        <v>70</v>
      </c>
      <c r="G6" s="11" t="s">
        <v>71</v>
      </c>
      <c r="H6" t="s">
        <v>72</v>
      </c>
      <c r="I6" t="s">
        <v>73</v>
      </c>
      <c r="J6" t="s">
        <v>74</v>
      </c>
    </row>
    <row r="7" spans="2:369">
      <c r="B7" t="e" vm="6">
        <v>#VALUE!</v>
      </c>
      <c r="D7" t="s">
        <v>50</v>
      </c>
      <c r="E7" t="s">
        <v>50</v>
      </c>
      <c r="F7" t="s">
        <v>75</v>
      </c>
      <c r="G7" s="11" t="s">
        <v>76</v>
      </c>
      <c r="H7" t="s">
        <v>77</v>
      </c>
      <c r="I7" t="s">
        <v>78</v>
      </c>
      <c r="J7" t="s">
        <v>79</v>
      </c>
    </row>
    <row r="8" spans="2:369">
      <c r="B8" t="e" vm="7">
        <v>#VALUE!</v>
      </c>
      <c r="D8" t="s">
        <v>50</v>
      </c>
      <c r="E8" t="s">
        <v>50</v>
      </c>
      <c r="F8" t="s">
        <v>80</v>
      </c>
      <c r="G8" s="11" t="s">
        <v>81</v>
      </c>
      <c r="H8" t="s">
        <v>82</v>
      </c>
      <c r="I8" t="s">
        <v>83</v>
      </c>
      <c r="J8" t="s">
        <v>84</v>
      </c>
    </row>
    <row r="9" spans="2:369">
      <c r="B9" t="e" vm="8">
        <v>#VALUE!</v>
      </c>
      <c r="D9" t="s">
        <v>50</v>
      </c>
      <c r="E9" t="s">
        <v>50</v>
      </c>
      <c r="F9" t="s">
        <v>85</v>
      </c>
      <c r="G9" s="11" t="s">
        <v>86</v>
      </c>
      <c r="H9" t="s">
        <v>87</v>
      </c>
      <c r="I9" t="s">
        <v>88</v>
      </c>
      <c r="J9" t="s">
        <v>89</v>
      </c>
    </row>
    <row r="10" spans="2:369">
      <c r="B10" t="e" vm="9">
        <v>#VALUE!</v>
      </c>
      <c r="D10" t="s">
        <v>50</v>
      </c>
      <c r="E10" t="s">
        <v>50</v>
      </c>
      <c r="F10" t="s">
        <v>90</v>
      </c>
      <c r="G10" s="11" t="s">
        <v>92</v>
      </c>
      <c r="H10" t="s">
        <v>93</v>
      </c>
      <c r="I10" t="s">
        <v>94</v>
      </c>
      <c r="J10" t="s">
        <v>95</v>
      </c>
      <c r="L10" t="s">
        <v>91</v>
      </c>
      <c r="M10" t="s">
        <v>62</v>
      </c>
    </row>
    <row r="11" spans="2:369">
      <c r="B11" t="e" vm="10">
        <v>#VALUE!</v>
      </c>
      <c r="D11" t="s">
        <v>50</v>
      </c>
      <c r="E11" t="s">
        <v>50</v>
      </c>
      <c r="F11" t="s">
        <v>96</v>
      </c>
      <c r="G11" s="11" t="s">
        <v>97</v>
      </c>
      <c r="H11" t="s">
        <v>98</v>
      </c>
      <c r="I11" t="s">
        <v>99</v>
      </c>
      <c r="J11" t="s">
        <v>100</v>
      </c>
    </row>
    <row r="12" spans="2:369">
      <c r="B12" t="e" vm="11">
        <v>#VALUE!</v>
      </c>
      <c r="D12" t="s">
        <v>50</v>
      </c>
      <c r="E12" t="s">
        <v>50</v>
      </c>
      <c r="F12" t="s">
        <v>101</v>
      </c>
      <c r="G12" s="11" t="s">
        <v>102</v>
      </c>
      <c r="H12" t="s">
        <v>103</v>
      </c>
      <c r="I12" t="s">
        <v>104</v>
      </c>
      <c r="J12" t="s">
        <v>105</v>
      </c>
    </row>
    <row r="13" spans="2:369">
      <c r="B13" t="e" vm="12">
        <v>#VALUE!</v>
      </c>
      <c r="D13" t="s">
        <v>50</v>
      </c>
      <c r="E13" t="s">
        <v>50</v>
      </c>
      <c r="F13" t="s">
        <v>106</v>
      </c>
      <c r="G13" s="11" t="s">
        <v>107</v>
      </c>
      <c r="H13" t="s">
        <v>108</v>
      </c>
      <c r="I13" t="s">
        <v>109</v>
      </c>
      <c r="J13" t="s">
        <v>110</v>
      </c>
    </row>
    <row r="14" spans="2:369">
      <c r="B14" t="e" vm="13">
        <v>#VALUE!</v>
      </c>
      <c r="D14" t="s">
        <v>50</v>
      </c>
      <c r="E14" t="s">
        <v>50</v>
      </c>
      <c r="F14" t="s">
        <v>111</v>
      </c>
      <c r="G14" s="11" t="s">
        <v>112</v>
      </c>
      <c r="H14" t="s">
        <v>113</v>
      </c>
      <c r="I14" t="s">
        <v>114</v>
      </c>
      <c r="J14" t="s">
        <v>115</v>
      </c>
      <c r="L14" t="s">
        <v>91</v>
      </c>
      <c r="M14" t="s">
        <v>62</v>
      </c>
    </row>
    <row r="15" spans="2:369">
      <c r="B15" t="e" vm="14">
        <v>#VALUE!</v>
      </c>
      <c r="D15" t="s">
        <v>50</v>
      </c>
      <c r="E15" t="s">
        <v>116</v>
      </c>
      <c r="F15" t="s">
        <v>117</v>
      </c>
      <c r="G15" s="11" t="s">
        <v>118</v>
      </c>
      <c r="H15" t="s">
        <v>119</v>
      </c>
      <c r="I15" t="s">
        <v>120</v>
      </c>
      <c r="J15" t="s">
        <v>121</v>
      </c>
    </row>
    <row r="16" spans="2:369">
      <c r="B16" t="e" vm="15">
        <v>#VALUE!</v>
      </c>
      <c r="D16" t="s">
        <v>122</v>
      </c>
      <c r="E16" t="s">
        <v>123</v>
      </c>
      <c r="F16" t="s">
        <v>124</v>
      </c>
      <c r="G16" s="11" t="s">
        <v>125</v>
      </c>
      <c r="H16" t="s">
        <v>126</v>
      </c>
      <c r="I16" t="s">
        <v>127</v>
      </c>
      <c r="J16" t="s">
        <v>128</v>
      </c>
    </row>
    <row r="17" spans="2:13">
      <c r="B17" t="e" vm="16">
        <v>#VALUE!</v>
      </c>
      <c r="D17" t="s">
        <v>122</v>
      </c>
      <c r="E17" t="s">
        <v>123</v>
      </c>
      <c r="F17" t="s">
        <v>129</v>
      </c>
      <c r="G17" s="11" t="s">
        <v>130</v>
      </c>
      <c r="H17" t="s">
        <v>131</v>
      </c>
      <c r="I17" t="s">
        <v>132</v>
      </c>
      <c r="J17" t="s">
        <v>133</v>
      </c>
    </row>
    <row r="18" spans="2:13">
      <c r="B18" t="e" vm="17">
        <v>#VALUE!</v>
      </c>
      <c r="D18" t="s">
        <v>122</v>
      </c>
      <c r="E18" t="s">
        <v>134</v>
      </c>
      <c r="F18" t="s">
        <v>135</v>
      </c>
      <c r="G18" s="11" t="s">
        <v>136</v>
      </c>
      <c r="H18" t="s">
        <v>137</v>
      </c>
      <c r="I18" t="s">
        <v>138</v>
      </c>
      <c r="J18" t="s">
        <v>139</v>
      </c>
    </row>
    <row r="19" spans="2:13">
      <c r="B19" t="e" vm="18">
        <v>#VALUE!</v>
      </c>
      <c r="D19" t="s">
        <v>122</v>
      </c>
      <c r="E19" t="s">
        <v>134</v>
      </c>
      <c r="F19" t="s">
        <v>140</v>
      </c>
      <c r="G19" s="11" t="s">
        <v>141</v>
      </c>
      <c r="H19" t="s">
        <v>142</v>
      </c>
      <c r="I19" t="s">
        <v>143</v>
      </c>
      <c r="J19" t="s">
        <v>144</v>
      </c>
    </row>
    <row r="20" spans="2:13">
      <c r="B20" t="e" vm="19">
        <v>#VALUE!</v>
      </c>
      <c r="D20" t="s">
        <v>122</v>
      </c>
      <c r="E20" t="s">
        <v>134</v>
      </c>
      <c r="F20" t="s">
        <v>145</v>
      </c>
      <c r="G20" s="11" t="s">
        <v>146</v>
      </c>
      <c r="H20" t="s">
        <v>147</v>
      </c>
      <c r="I20" t="s">
        <v>148</v>
      </c>
      <c r="J20" t="s">
        <v>149</v>
      </c>
    </row>
    <row r="21" spans="2:13">
      <c r="B21" t="e" vm="20">
        <v>#VALUE!</v>
      </c>
      <c r="D21" t="s">
        <v>122</v>
      </c>
      <c r="E21" t="s">
        <v>150</v>
      </c>
      <c r="F21" t="s">
        <v>151</v>
      </c>
      <c r="G21" s="11" t="s">
        <v>152</v>
      </c>
      <c r="H21" t="s">
        <v>153</v>
      </c>
      <c r="I21" t="s">
        <v>154</v>
      </c>
      <c r="J21" t="s">
        <v>155</v>
      </c>
      <c r="M21" t="s">
        <v>62</v>
      </c>
    </row>
    <row r="22" spans="2:13">
      <c r="B22" t="e" vm="21">
        <v>#VALUE!</v>
      </c>
      <c r="D22" t="s">
        <v>122</v>
      </c>
      <c r="E22" t="s">
        <v>150</v>
      </c>
      <c r="F22" t="s">
        <v>156</v>
      </c>
      <c r="G22" s="11" t="s">
        <v>157</v>
      </c>
      <c r="H22" t="s">
        <v>158</v>
      </c>
      <c r="I22" t="s">
        <v>159</v>
      </c>
      <c r="J22" t="s">
        <v>160</v>
      </c>
      <c r="M22" t="s">
        <v>62</v>
      </c>
    </row>
    <row r="23" spans="2:13">
      <c r="B23" t="e" vm="22">
        <v>#VALUE!</v>
      </c>
      <c r="D23" t="s">
        <v>122</v>
      </c>
      <c r="E23" t="s">
        <v>150</v>
      </c>
      <c r="F23" t="s">
        <v>161</v>
      </c>
      <c r="G23" s="11" t="s">
        <v>162</v>
      </c>
      <c r="H23" t="s">
        <v>163</v>
      </c>
      <c r="I23" t="s">
        <v>164</v>
      </c>
      <c r="J23" t="s">
        <v>165</v>
      </c>
    </row>
    <row r="24" spans="2:13">
      <c r="B24" t="e" vm="23">
        <v>#VALUE!</v>
      </c>
      <c r="D24" t="s">
        <v>122</v>
      </c>
      <c r="E24" t="s">
        <v>150</v>
      </c>
      <c r="F24" t="s">
        <v>166</v>
      </c>
      <c r="G24" s="11" t="s">
        <v>167</v>
      </c>
      <c r="H24" t="s">
        <v>168</v>
      </c>
      <c r="I24" t="s">
        <v>169</v>
      </c>
      <c r="J24" t="s">
        <v>170</v>
      </c>
    </row>
    <row r="25" spans="2:13">
      <c r="B25" t="e" vm="24">
        <v>#VALUE!</v>
      </c>
      <c r="D25" t="s">
        <v>122</v>
      </c>
      <c r="E25" t="s">
        <v>150</v>
      </c>
      <c r="F25" t="s">
        <v>171</v>
      </c>
      <c r="G25" s="11" t="s">
        <v>172</v>
      </c>
      <c r="H25" t="s">
        <v>173</v>
      </c>
      <c r="I25" t="s">
        <v>174</v>
      </c>
      <c r="J25" t="s">
        <v>175</v>
      </c>
      <c r="M25" t="s">
        <v>62</v>
      </c>
    </row>
    <row r="26" spans="2:13">
      <c r="B26" t="e" vm="25">
        <v>#VALUE!</v>
      </c>
      <c r="D26" t="s">
        <v>122</v>
      </c>
      <c r="E26" t="s">
        <v>176</v>
      </c>
      <c r="F26" t="s">
        <v>177</v>
      </c>
      <c r="G26" s="11" t="s">
        <v>178</v>
      </c>
      <c r="H26" t="s">
        <v>179</v>
      </c>
      <c r="I26" t="s">
        <v>180</v>
      </c>
      <c r="J26" t="s">
        <v>181</v>
      </c>
      <c r="M26" t="s">
        <v>62</v>
      </c>
    </row>
    <row r="27" spans="2:13">
      <c r="B27" t="e" vm="26">
        <v>#VALUE!</v>
      </c>
      <c r="D27" t="s">
        <v>122</v>
      </c>
      <c r="E27" t="s">
        <v>176</v>
      </c>
      <c r="F27" t="s">
        <v>182</v>
      </c>
      <c r="G27" s="11" t="s">
        <v>183</v>
      </c>
      <c r="H27" t="s">
        <v>184</v>
      </c>
      <c r="I27" t="s">
        <v>185</v>
      </c>
      <c r="J27" t="s">
        <v>186</v>
      </c>
      <c r="M27" t="s">
        <v>62</v>
      </c>
    </row>
    <row r="28" spans="2:13">
      <c r="B28" t="e" vm="27">
        <v>#VALUE!</v>
      </c>
      <c r="D28" t="s">
        <v>122</v>
      </c>
      <c r="E28" t="s">
        <v>187</v>
      </c>
      <c r="F28" t="s">
        <v>188</v>
      </c>
      <c r="G28" s="11" t="s">
        <v>189</v>
      </c>
      <c r="H28" t="s">
        <v>190</v>
      </c>
      <c r="I28" t="s">
        <v>191</v>
      </c>
      <c r="J28" t="s">
        <v>192</v>
      </c>
      <c r="M28" t="s">
        <v>62</v>
      </c>
    </row>
    <row r="29" spans="2:13">
      <c r="B29" t="e" vm="28">
        <v>#VALUE!</v>
      </c>
      <c r="D29" t="s">
        <v>122</v>
      </c>
      <c r="E29" t="s">
        <v>187</v>
      </c>
      <c r="F29" t="s">
        <v>193</v>
      </c>
      <c r="G29" s="11" t="s">
        <v>194</v>
      </c>
      <c r="H29" t="s">
        <v>195</v>
      </c>
      <c r="I29" t="s">
        <v>196</v>
      </c>
      <c r="J29" t="s">
        <v>197</v>
      </c>
    </row>
    <row r="30" spans="2:13">
      <c r="B30" t="e" vm="29">
        <v>#VALUE!</v>
      </c>
      <c r="D30" t="s">
        <v>122</v>
      </c>
      <c r="E30" t="s">
        <v>198</v>
      </c>
      <c r="F30" t="s">
        <v>199</v>
      </c>
      <c r="G30" s="11" t="s">
        <v>200</v>
      </c>
      <c r="H30" t="s">
        <v>201</v>
      </c>
      <c r="I30" t="s">
        <v>202</v>
      </c>
      <c r="J30" t="s">
        <v>203</v>
      </c>
    </row>
    <row r="31" spans="2:13">
      <c r="B31" t="e" vm="30">
        <v>#VALUE!</v>
      </c>
      <c r="D31" t="s">
        <v>204</v>
      </c>
      <c r="E31" t="s">
        <v>205</v>
      </c>
      <c r="F31" t="s">
        <v>8</v>
      </c>
      <c r="G31" s="11" t="s">
        <v>206</v>
      </c>
      <c r="H31" t="s">
        <v>207</v>
      </c>
      <c r="I31" t="s">
        <v>208</v>
      </c>
      <c r="J31" t="s">
        <v>28</v>
      </c>
      <c r="K31" t="s">
        <v>2055</v>
      </c>
      <c r="M31" t="s">
        <v>62</v>
      </c>
    </row>
    <row r="32" spans="2:13">
      <c r="B32" t="e" vm="31">
        <v>#VALUE!</v>
      </c>
      <c r="D32" t="s">
        <v>204</v>
      </c>
      <c r="E32" t="s">
        <v>205</v>
      </c>
      <c r="F32" t="s">
        <v>209</v>
      </c>
      <c r="G32" s="11" t="s">
        <v>210</v>
      </c>
      <c r="H32" t="s">
        <v>211</v>
      </c>
      <c r="I32" t="s">
        <v>212</v>
      </c>
      <c r="J32" t="s">
        <v>213</v>
      </c>
      <c r="M32" t="s">
        <v>62</v>
      </c>
    </row>
    <row r="33" spans="2:13">
      <c r="B33" t="e" vm="32">
        <v>#VALUE!</v>
      </c>
      <c r="D33" t="s">
        <v>204</v>
      </c>
      <c r="E33" t="s">
        <v>205</v>
      </c>
      <c r="F33" t="s">
        <v>214</v>
      </c>
      <c r="G33" s="11" t="s">
        <v>215</v>
      </c>
      <c r="H33" t="s">
        <v>216</v>
      </c>
      <c r="I33" t="s">
        <v>217</v>
      </c>
      <c r="J33" t="s">
        <v>218</v>
      </c>
    </row>
    <row r="34" spans="2:13">
      <c r="B34" t="e" vm="33">
        <v>#VALUE!</v>
      </c>
      <c r="D34" t="s">
        <v>204</v>
      </c>
      <c r="E34" t="s">
        <v>205</v>
      </c>
      <c r="F34" t="s">
        <v>219</v>
      </c>
      <c r="G34" s="11" t="s">
        <v>220</v>
      </c>
      <c r="H34" t="s">
        <v>221</v>
      </c>
      <c r="I34" t="s">
        <v>222</v>
      </c>
      <c r="J34" t="s">
        <v>223</v>
      </c>
    </row>
    <row r="35" spans="2:13">
      <c r="B35" t="e" vm="34">
        <v>#VALUE!</v>
      </c>
      <c r="D35" t="s">
        <v>204</v>
      </c>
      <c r="E35" t="s">
        <v>205</v>
      </c>
      <c r="F35" t="s">
        <v>224</v>
      </c>
      <c r="G35" s="11" t="s">
        <v>225</v>
      </c>
      <c r="H35" t="s">
        <v>226</v>
      </c>
      <c r="I35" t="s">
        <v>227</v>
      </c>
      <c r="J35" t="s">
        <v>228</v>
      </c>
    </row>
    <row r="36" spans="2:13">
      <c r="B36" t="e" vm="35">
        <v>#VALUE!</v>
      </c>
      <c r="D36" t="s">
        <v>204</v>
      </c>
      <c r="E36" t="s">
        <v>205</v>
      </c>
      <c r="F36" t="s">
        <v>229</v>
      </c>
      <c r="G36" s="11" t="s">
        <v>230</v>
      </c>
      <c r="H36" t="s">
        <v>231</v>
      </c>
      <c r="I36" t="s">
        <v>232</v>
      </c>
      <c r="J36" t="s">
        <v>233</v>
      </c>
    </row>
    <row r="37" spans="2:13">
      <c r="B37" t="e" vm="36">
        <v>#VALUE!</v>
      </c>
      <c r="D37" t="s">
        <v>204</v>
      </c>
      <c r="E37" t="s">
        <v>205</v>
      </c>
      <c r="F37" t="s">
        <v>234</v>
      </c>
      <c r="G37" s="11" t="s">
        <v>235</v>
      </c>
      <c r="H37" t="s">
        <v>236</v>
      </c>
      <c r="I37" t="s">
        <v>237</v>
      </c>
      <c r="J37" t="s">
        <v>238</v>
      </c>
    </row>
    <row r="38" spans="2:13">
      <c r="B38" t="e" vm="37">
        <v>#VALUE!</v>
      </c>
      <c r="D38" t="s">
        <v>204</v>
      </c>
      <c r="E38" t="s">
        <v>239</v>
      </c>
      <c r="F38" t="s">
        <v>7</v>
      </c>
      <c r="G38" s="11" t="s">
        <v>240</v>
      </c>
      <c r="H38" t="s">
        <v>241</v>
      </c>
      <c r="I38" t="s">
        <v>242</v>
      </c>
      <c r="J38" t="s">
        <v>26</v>
      </c>
      <c r="K38" t="s">
        <v>2055</v>
      </c>
      <c r="M38" t="s">
        <v>62</v>
      </c>
    </row>
    <row r="39" spans="2:13">
      <c r="B39" t="e" vm="38">
        <v>#VALUE!</v>
      </c>
      <c r="D39" t="s">
        <v>204</v>
      </c>
      <c r="E39" t="s">
        <v>239</v>
      </c>
      <c r="F39" t="s">
        <v>243</v>
      </c>
      <c r="G39" s="11" t="s">
        <v>244</v>
      </c>
      <c r="H39" t="s">
        <v>245</v>
      </c>
      <c r="I39" t="s">
        <v>246</v>
      </c>
      <c r="J39" t="s">
        <v>247</v>
      </c>
      <c r="M39" t="s">
        <v>62</v>
      </c>
    </row>
    <row r="40" spans="2:13">
      <c r="B40" t="e" vm="39">
        <v>#VALUE!</v>
      </c>
      <c r="D40" t="s">
        <v>204</v>
      </c>
      <c r="E40" t="s">
        <v>239</v>
      </c>
      <c r="F40" t="s">
        <v>248</v>
      </c>
      <c r="G40" s="11" t="s">
        <v>249</v>
      </c>
      <c r="H40" t="s">
        <v>250</v>
      </c>
      <c r="I40" t="s">
        <v>251</v>
      </c>
      <c r="J40" t="s">
        <v>252</v>
      </c>
      <c r="M40" t="s">
        <v>62</v>
      </c>
    </row>
    <row r="41" spans="2:13" ht="69.400000000000006">
      <c r="B41" t="e" vm="40">
        <v>#VALUE!</v>
      </c>
      <c r="D41" t="s">
        <v>204</v>
      </c>
      <c r="E41" t="s">
        <v>253</v>
      </c>
      <c r="F41" t="s">
        <v>254</v>
      </c>
      <c r="G41" s="11" t="s">
        <v>255</v>
      </c>
      <c r="H41" t="s">
        <v>256</v>
      </c>
      <c r="I41" t="s">
        <v>257</v>
      </c>
      <c r="J41" t="s">
        <v>258</v>
      </c>
    </row>
    <row r="42" spans="2:13" ht="41.65">
      <c r="B42" t="e" vm="41">
        <v>#VALUE!</v>
      </c>
      <c r="D42" t="s">
        <v>204</v>
      </c>
      <c r="E42" t="s">
        <v>253</v>
      </c>
      <c r="F42" t="s">
        <v>259</v>
      </c>
      <c r="G42" s="11" t="s">
        <v>260</v>
      </c>
      <c r="H42" t="s">
        <v>261</v>
      </c>
      <c r="I42" t="s">
        <v>262</v>
      </c>
      <c r="J42" t="s">
        <v>263</v>
      </c>
    </row>
    <row r="43" spans="2:13" ht="41.65">
      <c r="B43" t="e" vm="42">
        <v>#VALUE!</v>
      </c>
      <c r="D43" t="s">
        <v>204</v>
      </c>
      <c r="E43" t="s">
        <v>253</v>
      </c>
      <c r="F43" t="s">
        <v>264</v>
      </c>
      <c r="G43" s="11" t="s">
        <v>265</v>
      </c>
      <c r="H43" t="s">
        <v>266</v>
      </c>
      <c r="I43" t="s">
        <v>267</v>
      </c>
      <c r="J43" t="s">
        <v>268</v>
      </c>
      <c r="M43" t="s">
        <v>62</v>
      </c>
    </row>
    <row r="44" spans="2:13" ht="55.5">
      <c r="B44" t="e" vm="43">
        <v>#VALUE!</v>
      </c>
      <c r="D44" t="s">
        <v>204</v>
      </c>
      <c r="E44" t="s">
        <v>253</v>
      </c>
      <c r="F44" t="s">
        <v>269</v>
      </c>
      <c r="G44" s="11" t="s">
        <v>270</v>
      </c>
      <c r="H44" t="s">
        <v>271</v>
      </c>
      <c r="I44" t="s">
        <v>272</v>
      </c>
      <c r="J44" t="s">
        <v>273</v>
      </c>
      <c r="M44" t="s">
        <v>62</v>
      </c>
    </row>
    <row r="45" spans="2:13">
      <c r="B45" t="e" vm="44">
        <v>#VALUE!</v>
      </c>
      <c r="D45" t="s">
        <v>204</v>
      </c>
      <c r="E45" t="s">
        <v>274</v>
      </c>
      <c r="F45" t="s">
        <v>275</v>
      </c>
      <c r="G45" s="11" t="s">
        <v>276</v>
      </c>
      <c r="H45" t="s">
        <v>277</v>
      </c>
      <c r="I45" t="s">
        <v>278</v>
      </c>
      <c r="J45" t="s">
        <v>279</v>
      </c>
      <c r="M45" t="s">
        <v>62</v>
      </c>
    </row>
    <row r="46" spans="2:13">
      <c r="B46" t="e" vm="45">
        <v>#VALUE!</v>
      </c>
      <c r="D46" t="s">
        <v>204</v>
      </c>
      <c r="E46" t="s">
        <v>274</v>
      </c>
      <c r="F46" t="s">
        <v>280</v>
      </c>
      <c r="G46" s="11" t="s">
        <v>281</v>
      </c>
      <c r="H46" t="s">
        <v>282</v>
      </c>
      <c r="I46" t="s">
        <v>283</v>
      </c>
      <c r="J46" t="s">
        <v>284</v>
      </c>
    </row>
    <row r="47" spans="2:13">
      <c r="B47" t="e" vm="46">
        <v>#VALUE!</v>
      </c>
      <c r="D47" t="s">
        <v>204</v>
      </c>
      <c r="E47" t="s">
        <v>274</v>
      </c>
      <c r="F47" t="s">
        <v>285</v>
      </c>
      <c r="G47" s="11" t="s">
        <v>286</v>
      </c>
      <c r="H47" t="s">
        <v>287</v>
      </c>
      <c r="I47" t="s">
        <v>288</v>
      </c>
      <c r="J47" t="s">
        <v>289</v>
      </c>
    </row>
    <row r="48" spans="2:13">
      <c r="B48" t="e" vm="47">
        <v>#VALUE!</v>
      </c>
      <c r="D48" t="s">
        <v>204</v>
      </c>
      <c r="E48" t="s">
        <v>274</v>
      </c>
      <c r="F48" t="s">
        <v>290</v>
      </c>
      <c r="G48" s="11" t="s">
        <v>292</v>
      </c>
      <c r="H48" t="s">
        <v>293</v>
      </c>
      <c r="I48" t="s">
        <v>294</v>
      </c>
      <c r="J48" t="s">
        <v>295</v>
      </c>
      <c r="L48" t="s">
        <v>291</v>
      </c>
      <c r="M48" t="s">
        <v>62</v>
      </c>
    </row>
    <row r="49" spans="2:13">
      <c r="B49" t="e" vm="48">
        <v>#VALUE!</v>
      </c>
      <c r="D49" t="s">
        <v>204</v>
      </c>
      <c r="E49" t="s">
        <v>296</v>
      </c>
      <c r="F49" t="s">
        <v>297</v>
      </c>
      <c r="G49" s="11" t="s">
        <v>298</v>
      </c>
      <c r="H49" t="s">
        <v>299</v>
      </c>
      <c r="I49" t="s">
        <v>300</v>
      </c>
      <c r="J49" t="s">
        <v>301</v>
      </c>
    </row>
    <row r="50" spans="2:13">
      <c r="B50" t="e" vm="49">
        <v>#VALUE!</v>
      </c>
      <c r="D50" t="s">
        <v>204</v>
      </c>
      <c r="E50" t="s">
        <v>296</v>
      </c>
      <c r="F50" t="s">
        <v>302</v>
      </c>
      <c r="G50" s="11" t="s">
        <v>303</v>
      </c>
      <c r="H50" t="s">
        <v>304</v>
      </c>
      <c r="I50" t="s">
        <v>305</v>
      </c>
      <c r="J50" t="s">
        <v>306</v>
      </c>
    </row>
    <row r="51" spans="2:13">
      <c r="B51" t="e" vm="50">
        <v>#VALUE!</v>
      </c>
      <c r="D51" t="s">
        <v>307</v>
      </c>
      <c r="E51" t="s">
        <v>308</v>
      </c>
      <c r="F51" t="s">
        <v>309</v>
      </c>
      <c r="G51" s="11" t="s">
        <v>310</v>
      </c>
      <c r="H51" t="s">
        <v>311</v>
      </c>
      <c r="I51" t="s">
        <v>312</v>
      </c>
      <c r="J51" t="s">
        <v>313</v>
      </c>
      <c r="M51" t="s">
        <v>62</v>
      </c>
    </row>
    <row r="52" spans="2:13">
      <c r="B52" t="e" vm="51">
        <v>#VALUE!</v>
      </c>
      <c r="D52" t="s">
        <v>307</v>
      </c>
      <c r="E52" t="s">
        <v>308</v>
      </c>
      <c r="F52" t="s">
        <v>314</v>
      </c>
      <c r="G52" s="11" t="s">
        <v>315</v>
      </c>
      <c r="H52" t="s">
        <v>316</v>
      </c>
      <c r="I52" t="s">
        <v>317</v>
      </c>
      <c r="J52" t="s">
        <v>318</v>
      </c>
      <c r="M52" t="s">
        <v>62</v>
      </c>
    </row>
    <row r="53" spans="2:13">
      <c r="B53" t="e" vm="52">
        <v>#VALUE!</v>
      </c>
      <c r="D53" t="s">
        <v>307</v>
      </c>
      <c r="E53" t="s">
        <v>308</v>
      </c>
      <c r="F53" t="s">
        <v>319</v>
      </c>
      <c r="G53" s="11" t="s">
        <v>320</v>
      </c>
      <c r="H53" t="s">
        <v>321</v>
      </c>
      <c r="I53" t="s">
        <v>322</v>
      </c>
      <c r="J53" t="s">
        <v>323</v>
      </c>
      <c r="M53" t="s">
        <v>62</v>
      </c>
    </row>
    <row r="54" spans="2:13" ht="27.75">
      <c r="B54" t="e" vm="53">
        <v>#VALUE!</v>
      </c>
      <c r="D54" t="s">
        <v>307</v>
      </c>
      <c r="E54" t="s">
        <v>308</v>
      </c>
      <c r="F54" t="s">
        <v>324</v>
      </c>
      <c r="G54" s="11" t="s">
        <v>325</v>
      </c>
      <c r="H54" t="s">
        <v>326</v>
      </c>
      <c r="I54" t="s">
        <v>327</v>
      </c>
      <c r="J54" t="s">
        <v>328</v>
      </c>
      <c r="M54" t="s">
        <v>62</v>
      </c>
    </row>
    <row r="55" spans="2:13">
      <c r="B55" t="e" vm="54">
        <v>#VALUE!</v>
      </c>
      <c r="D55" t="s">
        <v>307</v>
      </c>
      <c r="E55" t="s">
        <v>308</v>
      </c>
      <c r="F55" t="s">
        <v>329</v>
      </c>
      <c r="G55" s="11" t="s">
        <v>330</v>
      </c>
      <c r="H55" t="s">
        <v>331</v>
      </c>
      <c r="I55" t="s">
        <v>332</v>
      </c>
      <c r="J55" t="s">
        <v>333</v>
      </c>
      <c r="M55" t="s">
        <v>62</v>
      </c>
    </row>
    <row r="56" spans="2:13" ht="27.75">
      <c r="B56" t="e" vm="55">
        <v>#VALUE!</v>
      </c>
      <c r="D56" t="s">
        <v>307</v>
      </c>
      <c r="E56" t="s">
        <v>308</v>
      </c>
      <c r="F56" t="s">
        <v>334</v>
      </c>
      <c r="G56" s="11" t="s">
        <v>335</v>
      </c>
      <c r="H56" t="s">
        <v>336</v>
      </c>
      <c r="I56" t="s">
        <v>337</v>
      </c>
      <c r="J56" t="s">
        <v>338</v>
      </c>
    </row>
    <row r="57" spans="2:13" ht="41.65">
      <c r="B57" t="e" vm="56">
        <v>#VALUE!</v>
      </c>
      <c r="D57" t="s">
        <v>307</v>
      </c>
      <c r="E57" t="s">
        <v>308</v>
      </c>
      <c r="F57" t="s">
        <v>339</v>
      </c>
      <c r="G57" s="11" t="s">
        <v>340</v>
      </c>
      <c r="H57" t="s">
        <v>341</v>
      </c>
      <c r="I57" t="s">
        <v>342</v>
      </c>
      <c r="J57" t="s">
        <v>343</v>
      </c>
    </row>
    <row r="58" spans="2:13" ht="55.5">
      <c r="B58" t="e" vm="57">
        <v>#VALUE!</v>
      </c>
      <c r="D58" t="s">
        <v>307</v>
      </c>
      <c r="E58" t="s">
        <v>308</v>
      </c>
      <c r="F58" t="s">
        <v>344</v>
      </c>
      <c r="G58" s="11" t="s">
        <v>345</v>
      </c>
      <c r="H58" t="s">
        <v>346</v>
      </c>
      <c r="I58" t="s">
        <v>347</v>
      </c>
      <c r="J58" t="s">
        <v>348</v>
      </c>
    </row>
    <row r="59" spans="2:13">
      <c r="B59" t="e" vm="58">
        <v>#VALUE!</v>
      </c>
      <c r="D59" t="s">
        <v>307</v>
      </c>
      <c r="E59" t="s">
        <v>308</v>
      </c>
      <c r="F59" t="s">
        <v>349</v>
      </c>
      <c r="G59" s="11" t="s">
        <v>350</v>
      </c>
      <c r="H59" t="s">
        <v>351</v>
      </c>
      <c r="I59" t="s">
        <v>352</v>
      </c>
      <c r="J59" t="s">
        <v>353</v>
      </c>
    </row>
    <row r="60" spans="2:13">
      <c r="B60" t="e" vm="59">
        <v>#VALUE!</v>
      </c>
      <c r="D60" t="s">
        <v>307</v>
      </c>
      <c r="E60" t="s">
        <v>354</v>
      </c>
      <c r="F60" t="s">
        <v>355</v>
      </c>
      <c r="G60" s="11" t="s">
        <v>356</v>
      </c>
      <c r="H60" t="s">
        <v>357</v>
      </c>
      <c r="I60" t="s">
        <v>358</v>
      </c>
      <c r="J60" t="s">
        <v>359</v>
      </c>
    </row>
    <row r="61" spans="2:13">
      <c r="B61" t="e" vm="60">
        <v>#VALUE!</v>
      </c>
      <c r="D61" t="s">
        <v>307</v>
      </c>
      <c r="E61" t="s">
        <v>354</v>
      </c>
      <c r="F61" t="s">
        <v>360</v>
      </c>
      <c r="G61" s="11" t="s">
        <v>361</v>
      </c>
      <c r="H61" t="s">
        <v>362</v>
      </c>
      <c r="I61" t="s">
        <v>363</v>
      </c>
      <c r="J61" t="s">
        <v>364</v>
      </c>
    </row>
    <row r="62" spans="2:13">
      <c r="B62" t="e" vm="61">
        <v>#VALUE!</v>
      </c>
      <c r="D62" t="s">
        <v>307</v>
      </c>
      <c r="E62" t="s">
        <v>365</v>
      </c>
      <c r="F62" t="s">
        <v>366</v>
      </c>
      <c r="G62" s="11" t="s">
        <v>367</v>
      </c>
      <c r="H62" t="s">
        <v>368</v>
      </c>
      <c r="I62" t="s">
        <v>369</v>
      </c>
      <c r="J62" t="s">
        <v>370</v>
      </c>
    </row>
    <row r="63" spans="2:13">
      <c r="B63" t="e" vm="62">
        <v>#VALUE!</v>
      </c>
      <c r="D63" t="s">
        <v>307</v>
      </c>
      <c r="E63" t="s">
        <v>365</v>
      </c>
      <c r="F63" t="s">
        <v>371</v>
      </c>
      <c r="G63" s="11" t="s">
        <v>372</v>
      </c>
      <c r="H63" t="s">
        <v>373</v>
      </c>
      <c r="I63" t="s">
        <v>374</v>
      </c>
      <c r="J63" t="s">
        <v>375</v>
      </c>
    </row>
    <row r="64" spans="2:13">
      <c r="B64" t="e" vm="63">
        <v>#VALUE!</v>
      </c>
      <c r="D64" t="s">
        <v>307</v>
      </c>
      <c r="E64" t="s">
        <v>365</v>
      </c>
      <c r="F64" t="s">
        <v>376</v>
      </c>
      <c r="G64" s="11" t="s">
        <v>377</v>
      </c>
      <c r="H64" t="s">
        <v>378</v>
      </c>
      <c r="I64" t="s">
        <v>379</v>
      </c>
      <c r="J64" t="s">
        <v>380</v>
      </c>
    </row>
    <row r="65" spans="2:13">
      <c r="B65" t="e" vm="64">
        <v>#VALUE!</v>
      </c>
      <c r="D65" t="s">
        <v>307</v>
      </c>
      <c r="E65" t="s">
        <v>365</v>
      </c>
      <c r="F65" t="s">
        <v>381</v>
      </c>
      <c r="G65" s="11" t="s">
        <v>377</v>
      </c>
      <c r="H65" t="s">
        <v>382</v>
      </c>
      <c r="I65" t="s">
        <v>383</v>
      </c>
      <c r="J65" t="s">
        <v>384</v>
      </c>
    </row>
    <row r="66" spans="2:13">
      <c r="B66" t="e" vm="65">
        <v>#VALUE!</v>
      </c>
      <c r="D66" t="s">
        <v>307</v>
      </c>
      <c r="E66" t="s">
        <v>385</v>
      </c>
      <c r="F66" t="s">
        <v>386</v>
      </c>
      <c r="G66" s="11" t="s">
        <v>387</v>
      </c>
      <c r="H66" t="s">
        <v>388</v>
      </c>
      <c r="I66" t="s">
        <v>389</v>
      </c>
      <c r="J66" t="s">
        <v>390</v>
      </c>
    </row>
    <row r="67" spans="2:13">
      <c r="B67" t="e" vm="66">
        <v>#VALUE!</v>
      </c>
      <c r="D67" t="s">
        <v>307</v>
      </c>
      <c r="E67" t="s">
        <v>385</v>
      </c>
      <c r="F67" t="s">
        <v>391</v>
      </c>
      <c r="G67" s="11" t="s">
        <v>392</v>
      </c>
      <c r="H67" t="s">
        <v>393</v>
      </c>
      <c r="I67" t="s">
        <v>394</v>
      </c>
      <c r="J67" t="s">
        <v>395</v>
      </c>
    </row>
    <row r="68" spans="2:13">
      <c r="B68" t="e" vm="67">
        <v>#VALUE!</v>
      </c>
      <c r="D68" t="s">
        <v>307</v>
      </c>
      <c r="E68" t="s">
        <v>385</v>
      </c>
      <c r="F68" t="s">
        <v>396</v>
      </c>
      <c r="G68" s="11" t="s">
        <v>397</v>
      </c>
      <c r="H68" t="s">
        <v>398</v>
      </c>
      <c r="I68" t="s">
        <v>399</v>
      </c>
      <c r="J68" t="s">
        <v>400</v>
      </c>
    </row>
    <row r="69" spans="2:13">
      <c r="B69" t="e" vm="68">
        <v>#VALUE!</v>
      </c>
      <c r="D69" t="s">
        <v>307</v>
      </c>
      <c r="E69" t="s">
        <v>385</v>
      </c>
      <c r="F69" t="s">
        <v>401</v>
      </c>
      <c r="G69" s="11" t="s">
        <v>402</v>
      </c>
      <c r="H69" t="s">
        <v>403</v>
      </c>
      <c r="I69" t="s">
        <v>404</v>
      </c>
      <c r="J69" t="s">
        <v>405</v>
      </c>
    </row>
    <row r="70" spans="2:13">
      <c r="B70" t="e" vm="69">
        <v>#VALUE!</v>
      </c>
      <c r="D70" t="s">
        <v>307</v>
      </c>
      <c r="E70" t="s">
        <v>385</v>
      </c>
      <c r="F70" t="s">
        <v>406</v>
      </c>
      <c r="G70" s="11" t="s">
        <v>407</v>
      </c>
      <c r="H70" t="s">
        <v>408</v>
      </c>
      <c r="I70" t="s">
        <v>409</v>
      </c>
      <c r="J70" t="s">
        <v>410</v>
      </c>
    </row>
    <row r="71" spans="2:13">
      <c r="B71" t="e" vm="70">
        <v>#VALUE!</v>
      </c>
      <c r="D71" t="s">
        <v>307</v>
      </c>
      <c r="E71" t="s">
        <v>385</v>
      </c>
      <c r="F71" t="s">
        <v>411</v>
      </c>
      <c r="G71" s="11" t="s">
        <v>412</v>
      </c>
      <c r="H71" t="s">
        <v>413</v>
      </c>
      <c r="I71" t="s">
        <v>414</v>
      </c>
      <c r="J71" t="s">
        <v>415</v>
      </c>
    </row>
    <row r="72" spans="2:13">
      <c r="B72" t="e" vm="71">
        <v>#VALUE!</v>
      </c>
      <c r="D72" t="s">
        <v>307</v>
      </c>
      <c r="E72" t="s">
        <v>385</v>
      </c>
      <c r="F72" t="s">
        <v>416</v>
      </c>
      <c r="G72" s="11" t="s">
        <v>417</v>
      </c>
      <c r="H72" t="s">
        <v>418</v>
      </c>
      <c r="I72" t="s">
        <v>419</v>
      </c>
      <c r="J72" t="s">
        <v>420</v>
      </c>
    </row>
    <row r="73" spans="2:13">
      <c r="B73" t="e" vm="72">
        <v>#VALUE!</v>
      </c>
      <c r="D73" t="s">
        <v>421</v>
      </c>
      <c r="E73" t="s">
        <v>422</v>
      </c>
      <c r="F73" t="s">
        <v>423</v>
      </c>
      <c r="G73" s="11" t="s">
        <v>424</v>
      </c>
      <c r="H73" t="s">
        <v>425</v>
      </c>
      <c r="I73" t="s">
        <v>426</v>
      </c>
      <c r="J73" t="s">
        <v>427</v>
      </c>
      <c r="M73" t="s">
        <v>62</v>
      </c>
    </row>
    <row r="74" spans="2:13">
      <c r="B74" t="e" vm="73">
        <v>#VALUE!</v>
      </c>
      <c r="D74" t="s">
        <v>421</v>
      </c>
      <c r="E74" t="s">
        <v>422</v>
      </c>
      <c r="F74" t="s">
        <v>428</v>
      </c>
      <c r="G74" s="11" t="s">
        <v>429</v>
      </c>
      <c r="H74" t="s">
        <v>430</v>
      </c>
      <c r="I74" t="s">
        <v>431</v>
      </c>
      <c r="J74" t="s">
        <v>432</v>
      </c>
      <c r="M74" t="s">
        <v>62</v>
      </c>
    </row>
    <row r="75" spans="2:13">
      <c r="B75" t="e" vm="74">
        <v>#VALUE!</v>
      </c>
      <c r="D75" t="s">
        <v>421</v>
      </c>
      <c r="E75" t="s">
        <v>422</v>
      </c>
      <c r="F75" t="s">
        <v>433</v>
      </c>
      <c r="G75" s="11" t="s">
        <v>434</v>
      </c>
      <c r="H75" t="s">
        <v>435</v>
      </c>
      <c r="I75" t="s">
        <v>436</v>
      </c>
      <c r="J75" t="s">
        <v>437</v>
      </c>
    </row>
    <row r="76" spans="2:13">
      <c r="B76" t="e" vm="75">
        <v>#VALUE!</v>
      </c>
      <c r="D76" t="s">
        <v>421</v>
      </c>
      <c r="E76" t="s">
        <v>422</v>
      </c>
      <c r="F76" t="s">
        <v>438</v>
      </c>
      <c r="G76" s="11" t="s">
        <v>439</v>
      </c>
      <c r="H76" t="s">
        <v>440</v>
      </c>
      <c r="I76" t="s">
        <v>441</v>
      </c>
      <c r="J76" t="s">
        <v>442</v>
      </c>
    </row>
    <row r="77" spans="2:13">
      <c r="B77" t="e" vm="76">
        <v>#VALUE!</v>
      </c>
      <c r="D77" t="s">
        <v>421</v>
      </c>
      <c r="E77" t="s">
        <v>422</v>
      </c>
      <c r="F77" t="s">
        <v>443</v>
      </c>
      <c r="G77" s="11" t="s">
        <v>444</v>
      </c>
      <c r="H77" t="s">
        <v>445</v>
      </c>
      <c r="I77" t="s">
        <v>446</v>
      </c>
      <c r="J77" t="s">
        <v>447</v>
      </c>
    </row>
    <row r="78" spans="2:13">
      <c r="B78" t="e" vm="77">
        <v>#VALUE!</v>
      </c>
      <c r="D78" t="s">
        <v>421</v>
      </c>
      <c r="E78" t="s">
        <v>422</v>
      </c>
      <c r="F78" t="s">
        <v>448</v>
      </c>
      <c r="G78" s="11" t="s">
        <v>449</v>
      </c>
      <c r="H78" t="s">
        <v>450</v>
      </c>
      <c r="I78" t="s">
        <v>451</v>
      </c>
      <c r="J78" t="s">
        <v>452</v>
      </c>
    </row>
    <row r="79" spans="2:13">
      <c r="B79" t="e" vm="78">
        <v>#VALUE!</v>
      </c>
      <c r="D79" t="s">
        <v>421</v>
      </c>
      <c r="E79" t="s">
        <v>453</v>
      </c>
      <c r="F79" t="s">
        <v>3</v>
      </c>
      <c r="G79" s="11" t="s">
        <v>454</v>
      </c>
      <c r="H79" t="s">
        <v>455</v>
      </c>
      <c r="I79" t="s">
        <v>456</v>
      </c>
      <c r="J79" t="s">
        <v>31</v>
      </c>
      <c r="K79" t="s">
        <v>2055</v>
      </c>
      <c r="M79" t="s">
        <v>62</v>
      </c>
    </row>
    <row r="80" spans="2:13">
      <c r="B80" t="e" vm="79">
        <v>#VALUE!</v>
      </c>
      <c r="D80" t="s">
        <v>421</v>
      </c>
      <c r="E80" t="s">
        <v>453</v>
      </c>
      <c r="F80" t="s">
        <v>457</v>
      </c>
      <c r="G80" s="11" t="s">
        <v>458</v>
      </c>
      <c r="H80" t="s">
        <v>459</v>
      </c>
      <c r="I80" t="s">
        <v>460</v>
      </c>
      <c r="J80" t="s">
        <v>461</v>
      </c>
      <c r="L80" t="s">
        <v>91</v>
      </c>
      <c r="M80" t="s">
        <v>62</v>
      </c>
    </row>
    <row r="81" spans="2:13">
      <c r="B81" t="e" vm="80">
        <v>#VALUE!</v>
      </c>
      <c r="D81" t="s">
        <v>421</v>
      </c>
      <c r="E81" t="s">
        <v>453</v>
      </c>
      <c r="F81" t="s">
        <v>462</v>
      </c>
      <c r="G81" s="11" t="s">
        <v>463</v>
      </c>
      <c r="H81" t="s">
        <v>464</v>
      </c>
      <c r="I81" t="s">
        <v>465</v>
      </c>
      <c r="J81" t="s">
        <v>466</v>
      </c>
      <c r="M81" t="s">
        <v>62</v>
      </c>
    </row>
    <row r="82" spans="2:13">
      <c r="B82" t="e" vm="81">
        <v>#VALUE!</v>
      </c>
      <c r="D82" t="s">
        <v>421</v>
      </c>
      <c r="E82" t="s">
        <v>453</v>
      </c>
      <c r="F82" t="s">
        <v>9</v>
      </c>
      <c r="G82" s="11" t="s">
        <v>468</v>
      </c>
      <c r="H82" t="s">
        <v>469</v>
      </c>
      <c r="I82" t="s">
        <v>470</v>
      </c>
      <c r="J82" t="s">
        <v>36</v>
      </c>
      <c r="K82" t="s">
        <v>2055</v>
      </c>
      <c r="M82" t="s">
        <v>467</v>
      </c>
    </row>
    <row r="83" spans="2:13">
      <c r="B83" t="e" vm="82">
        <v>#VALUE!</v>
      </c>
      <c r="D83" t="s">
        <v>421</v>
      </c>
      <c r="E83" t="s">
        <v>453</v>
      </c>
      <c r="F83" t="s">
        <v>471</v>
      </c>
      <c r="G83" s="11" t="s">
        <v>472</v>
      </c>
      <c r="H83" t="s">
        <v>473</v>
      </c>
      <c r="I83" t="s">
        <v>474</v>
      </c>
      <c r="J83" t="s">
        <v>475</v>
      </c>
      <c r="M83" t="s">
        <v>62</v>
      </c>
    </row>
    <row r="84" spans="2:13">
      <c r="B84" t="e" vm="83">
        <v>#VALUE!</v>
      </c>
      <c r="D84" t="s">
        <v>421</v>
      </c>
      <c r="E84" t="s">
        <v>453</v>
      </c>
      <c r="F84" t="s">
        <v>476</v>
      </c>
      <c r="G84" s="11" t="s">
        <v>477</v>
      </c>
      <c r="H84" t="s">
        <v>478</v>
      </c>
      <c r="I84" t="s">
        <v>479</v>
      </c>
      <c r="J84" t="s">
        <v>480</v>
      </c>
      <c r="L84" t="s">
        <v>91</v>
      </c>
      <c r="M84" t="s">
        <v>62</v>
      </c>
    </row>
    <row r="85" spans="2:13">
      <c r="B85" t="e" vm="84">
        <v>#VALUE!</v>
      </c>
      <c r="D85" t="s">
        <v>421</v>
      </c>
      <c r="E85" t="s">
        <v>453</v>
      </c>
      <c r="F85" t="s">
        <v>1</v>
      </c>
      <c r="G85" s="11" t="s">
        <v>481</v>
      </c>
      <c r="H85" t="s">
        <v>482</v>
      </c>
      <c r="I85" t="s">
        <v>483</v>
      </c>
      <c r="J85" t="s">
        <v>34</v>
      </c>
      <c r="K85" t="s">
        <v>2055</v>
      </c>
      <c r="M85" t="s">
        <v>62</v>
      </c>
    </row>
    <row r="86" spans="2:13">
      <c r="B86" t="e" vm="85">
        <v>#VALUE!</v>
      </c>
      <c r="D86" t="s">
        <v>421</v>
      </c>
      <c r="E86" t="s">
        <v>453</v>
      </c>
      <c r="F86" t="s">
        <v>484</v>
      </c>
      <c r="G86" s="11" t="s">
        <v>486</v>
      </c>
      <c r="H86" t="s">
        <v>487</v>
      </c>
      <c r="I86" t="s">
        <v>488</v>
      </c>
      <c r="J86" t="s">
        <v>489</v>
      </c>
      <c r="L86" t="s">
        <v>485</v>
      </c>
      <c r="M86" t="s">
        <v>62</v>
      </c>
    </row>
    <row r="87" spans="2:13">
      <c r="B87" t="e" vm="86">
        <v>#VALUE!</v>
      </c>
      <c r="D87" t="s">
        <v>421</v>
      </c>
      <c r="E87" t="s">
        <v>453</v>
      </c>
      <c r="F87" t="s">
        <v>2</v>
      </c>
      <c r="G87" s="11" t="s">
        <v>490</v>
      </c>
      <c r="H87" t="s">
        <v>491</v>
      </c>
      <c r="I87" t="s">
        <v>492</v>
      </c>
      <c r="J87" t="s">
        <v>32</v>
      </c>
      <c r="K87" t="s">
        <v>2055</v>
      </c>
      <c r="M87" t="s">
        <v>62</v>
      </c>
    </row>
    <row r="88" spans="2:13">
      <c r="B88" t="e" vm="87">
        <v>#VALUE!</v>
      </c>
      <c r="D88" t="s">
        <v>421</v>
      </c>
      <c r="E88" t="s">
        <v>453</v>
      </c>
      <c r="F88" t="s">
        <v>493</v>
      </c>
      <c r="G88" s="11" t="s">
        <v>494</v>
      </c>
      <c r="H88" t="s">
        <v>495</v>
      </c>
      <c r="I88" t="s">
        <v>496</v>
      </c>
      <c r="J88" t="s">
        <v>497</v>
      </c>
    </row>
    <row r="89" spans="2:13">
      <c r="B89" t="e" vm="88">
        <v>#VALUE!</v>
      </c>
      <c r="D89" t="s">
        <v>421</v>
      </c>
      <c r="E89" t="s">
        <v>453</v>
      </c>
      <c r="F89" t="s">
        <v>498</v>
      </c>
      <c r="G89" s="11" t="s">
        <v>499</v>
      </c>
      <c r="H89" t="s">
        <v>500</v>
      </c>
      <c r="I89" t="s">
        <v>501</v>
      </c>
      <c r="J89" t="s">
        <v>502</v>
      </c>
    </row>
    <row r="90" spans="2:13">
      <c r="B90" t="e" vm="89">
        <v>#VALUE!</v>
      </c>
      <c r="D90" t="s">
        <v>421</v>
      </c>
      <c r="E90" t="s">
        <v>453</v>
      </c>
      <c r="F90" t="s">
        <v>4</v>
      </c>
      <c r="G90" s="11" t="s">
        <v>503</v>
      </c>
      <c r="H90" t="s">
        <v>504</v>
      </c>
      <c r="I90" t="s">
        <v>505</v>
      </c>
      <c r="J90" t="s">
        <v>38</v>
      </c>
      <c r="K90" t="s">
        <v>2055</v>
      </c>
      <c r="M90" t="s">
        <v>62</v>
      </c>
    </row>
    <row r="91" spans="2:13">
      <c r="B91" t="e" vm="90">
        <v>#VALUE!</v>
      </c>
      <c r="D91" t="s">
        <v>421</v>
      </c>
      <c r="E91" t="s">
        <v>453</v>
      </c>
      <c r="F91" t="s">
        <v>506</v>
      </c>
      <c r="G91" s="11" t="s">
        <v>507</v>
      </c>
      <c r="H91" t="s">
        <v>508</v>
      </c>
      <c r="I91" t="s">
        <v>509</v>
      </c>
      <c r="J91" t="s">
        <v>510</v>
      </c>
      <c r="M91" t="s">
        <v>62</v>
      </c>
    </row>
    <row r="92" spans="2:13">
      <c r="B92" t="e" vm="91">
        <v>#VALUE!</v>
      </c>
      <c r="D92" t="s">
        <v>421</v>
      </c>
      <c r="E92" t="s">
        <v>453</v>
      </c>
      <c r="F92" t="s">
        <v>511</v>
      </c>
      <c r="G92" s="11" t="s">
        <v>512</v>
      </c>
      <c r="H92" t="s">
        <v>513</v>
      </c>
      <c r="I92" t="s">
        <v>514</v>
      </c>
      <c r="J92" t="s">
        <v>515</v>
      </c>
    </row>
    <row r="93" spans="2:13">
      <c r="B93" t="e" vm="92">
        <v>#VALUE!</v>
      </c>
      <c r="D93" t="s">
        <v>421</v>
      </c>
      <c r="E93" t="s">
        <v>453</v>
      </c>
      <c r="F93" t="s">
        <v>516</v>
      </c>
      <c r="G93" s="11" t="s">
        <v>517</v>
      </c>
      <c r="H93" t="s">
        <v>518</v>
      </c>
      <c r="I93" t="s">
        <v>519</v>
      </c>
      <c r="J93" t="s">
        <v>520</v>
      </c>
      <c r="M93" t="s">
        <v>62</v>
      </c>
    </row>
    <row r="94" spans="2:13">
      <c r="B94" t="e" vm="93">
        <v>#VALUE!</v>
      </c>
      <c r="D94" t="s">
        <v>421</v>
      </c>
      <c r="E94" t="s">
        <v>453</v>
      </c>
      <c r="F94" t="s">
        <v>521</v>
      </c>
      <c r="G94" s="11" t="s">
        <v>522</v>
      </c>
      <c r="H94" t="s">
        <v>523</v>
      </c>
      <c r="I94" t="s">
        <v>524</v>
      </c>
      <c r="J94" t="s">
        <v>525</v>
      </c>
    </row>
    <row r="95" spans="2:13">
      <c r="B95" t="e" vm="94">
        <v>#VALUE!</v>
      </c>
      <c r="D95" t="s">
        <v>421</v>
      </c>
      <c r="E95" t="s">
        <v>453</v>
      </c>
      <c r="F95" t="s">
        <v>526</v>
      </c>
      <c r="G95" s="11" t="s">
        <v>528</v>
      </c>
      <c r="H95" t="s">
        <v>529</v>
      </c>
      <c r="I95" t="s">
        <v>530</v>
      </c>
      <c r="J95" t="s">
        <v>531</v>
      </c>
      <c r="L95" t="s">
        <v>527</v>
      </c>
      <c r="M95" t="s">
        <v>45</v>
      </c>
    </row>
    <row r="96" spans="2:13" ht="55.5">
      <c r="B96" t="e" vm="95">
        <v>#VALUE!</v>
      </c>
      <c r="D96" t="s">
        <v>532</v>
      </c>
      <c r="E96" t="s">
        <v>533</v>
      </c>
      <c r="F96" t="s">
        <v>534</v>
      </c>
      <c r="G96" s="11" t="s">
        <v>535</v>
      </c>
      <c r="H96" t="s">
        <v>536</v>
      </c>
      <c r="I96" t="s">
        <v>537</v>
      </c>
      <c r="J96" t="s">
        <v>538</v>
      </c>
    </row>
    <row r="97" spans="2:13">
      <c r="B97" t="e" vm="96">
        <v>#VALUE!</v>
      </c>
      <c r="D97" t="s">
        <v>532</v>
      </c>
      <c r="E97" t="s">
        <v>533</v>
      </c>
      <c r="F97" t="s">
        <v>539</v>
      </c>
      <c r="G97" s="11" t="s">
        <v>540</v>
      </c>
      <c r="H97" t="s">
        <v>541</v>
      </c>
      <c r="I97" t="s">
        <v>542</v>
      </c>
      <c r="J97" t="s">
        <v>543</v>
      </c>
    </row>
    <row r="98" spans="2:13">
      <c r="B98" t="e" vm="97">
        <v>#VALUE!</v>
      </c>
      <c r="D98" t="s">
        <v>532</v>
      </c>
      <c r="E98" t="s">
        <v>533</v>
      </c>
      <c r="F98" t="s">
        <v>544</v>
      </c>
      <c r="G98" s="11" t="s">
        <v>545</v>
      </c>
      <c r="H98" t="s">
        <v>546</v>
      </c>
      <c r="I98" t="s">
        <v>547</v>
      </c>
      <c r="J98" t="s">
        <v>548</v>
      </c>
    </row>
    <row r="99" spans="2:13">
      <c r="B99" t="e" vm="98">
        <v>#VALUE!</v>
      </c>
      <c r="D99" t="s">
        <v>532</v>
      </c>
      <c r="E99" t="s">
        <v>549</v>
      </c>
      <c r="F99" t="s">
        <v>550</v>
      </c>
      <c r="G99" s="11" t="s">
        <v>551</v>
      </c>
      <c r="H99" t="s">
        <v>552</v>
      </c>
      <c r="I99" t="s">
        <v>553</v>
      </c>
      <c r="J99" t="s">
        <v>554</v>
      </c>
      <c r="M99" t="s">
        <v>62</v>
      </c>
    </row>
    <row r="100" spans="2:13">
      <c r="B100" t="e" vm="99">
        <v>#VALUE!</v>
      </c>
      <c r="D100" t="s">
        <v>532</v>
      </c>
      <c r="E100" t="s">
        <v>549</v>
      </c>
      <c r="F100" t="s">
        <v>555</v>
      </c>
      <c r="G100" s="11" t="s">
        <v>556</v>
      </c>
      <c r="H100" t="s">
        <v>557</v>
      </c>
      <c r="I100" t="s">
        <v>558</v>
      </c>
      <c r="J100" t="s">
        <v>559</v>
      </c>
      <c r="M100" t="s">
        <v>62</v>
      </c>
    </row>
    <row r="101" spans="2:13">
      <c r="B101" t="e" vm="100">
        <v>#VALUE!</v>
      </c>
      <c r="D101" t="s">
        <v>532</v>
      </c>
      <c r="E101" t="s">
        <v>549</v>
      </c>
      <c r="F101" t="s">
        <v>560</v>
      </c>
      <c r="G101" s="11" t="s">
        <v>561</v>
      </c>
      <c r="H101" t="s">
        <v>562</v>
      </c>
      <c r="I101" t="s">
        <v>563</v>
      </c>
      <c r="J101" t="s">
        <v>564</v>
      </c>
    </row>
    <row r="102" spans="2:13">
      <c r="B102" t="e" vm="101">
        <v>#VALUE!</v>
      </c>
      <c r="D102" t="s">
        <v>532</v>
      </c>
      <c r="E102" t="s">
        <v>23</v>
      </c>
      <c r="F102" t="s">
        <v>565</v>
      </c>
      <c r="G102" s="11" t="s">
        <v>566</v>
      </c>
      <c r="H102" t="s">
        <v>567</v>
      </c>
      <c r="I102" t="s">
        <v>568</v>
      </c>
      <c r="J102" t="s">
        <v>569</v>
      </c>
    </row>
    <row r="103" spans="2:13">
      <c r="B103" t="e" vm="102">
        <v>#VALUE!</v>
      </c>
      <c r="D103" t="s">
        <v>532</v>
      </c>
      <c r="E103" t="s">
        <v>23</v>
      </c>
      <c r="F103" t="s">
        <v>570</v>
      </c>
      <c r="G103" s="11" t="s">
        <v>571</v>
      </c>
      <c r="H103" t="s">
        <v>572</v>
      </c>
      <c r="I103" t="s">
        <v>573</v>
      </c>
      <c r="J103" t="s">
        <v>574</v>
      </c>
    </row>
    <row r="104" spans="2:13" ht="41.65">
      <c r="B104" t="e" vm="103">
        <v>#VALUE!</v>
      </c>
      <c r="D104" t="s">
        <v>532</v>
      </c>
      <c r="E104" t="s">
        <v>23</v>
      </c>
      <c r="F104" t="s">
        <v>575</v>
      </c>
      <c r="G104" s="11" t="s">
        <v>576</v>
      </c>
      <c r="H104" t="s">
        <v>577</v>
      </c>
      <c r="I104" t="s">
        <v>578</v>
      </c>
      <c r="J104" t="s">
        <v>579</v>
      </c>
      <c r="M104" t="s">
        <v>62</v>
      </c>
    </row>
    <row r="105" spans="2:13" ht="55.5">
      <c r="B105" t="e" vm="104">
        <v>#VALUE!</v>
      </c>
      <c r="D105" t="s">
        <v>532</v>
      </c>
      <c r="E105" t="s">
        <v>23</v>
      </c>
      <c r="F105" t="s">
        <v>580</v>
      </c>
      <c r="G105" s="11" t="s">
        <v>581</v>
      </c>
      <c r="H105" t="s">
        <v>582</v>
      </c>
      <c r="I105" t="s">
        <v>583</v>
      </c>
      <c r="J105" t="s">
        <v>584</v>
      </c>
    </row>
    <row r="106" spans="2:13">
      <c r="B106" t="e" vm="105">
        <v>#VALUE!</v>
      </c>
      <c r="D106" t="s">
        <v>532</v>
      </c>
      <c r="E106" t="s">
        <v>585</v>
      </c>
      <c r="F106" t="s">
        <v>586</v>
      </c>
      <c r="G106" s="11" t="s">
        <v>587</v>
      </c>
      <c r="H106" t="s">
        <v>588</v>
      </c>
      <c r="I106" t="s">
        <v>589</v>
      </c>
      <c r="J106" t="s">
        <v>590</v>
      </c>
    </row>
    <row r="107" spans="2:13">
      <c r="B107" t="e" vm="106">
        <v>#VALUE!</v>
      </c>
      <c r="D107" t="s">
        <v>532</v>
      </c>
      <c r="E107" t="s">
        <v>585</v>
      </c>
      <c r="F107" t="s">
        <v>591</v>
      </c>
      <c r="G107" s="11" t="s">
        <v>592</v>
      </c>
      <c r="H107" t="s">
        <v>593</v>
      </c>
      <c r="I107" t="s">
        <v>594</v>
      </c>
      <c r="J107" t="s">
        <v>595</v>
      </c>
    </row>
    <row r="108" spans="2:13">
      <c r="B108" t="e" vm="107">
        <v>#VALUE!</v>
      </c>
      <c r="D108" t="s">
        <v>532</v>
      </c>
      <c r="E108" t="s">
        <v>585</v>
      </c>
      <c r="F108" t="s">
        <v>596</v>
      </c>
      <c r="G108" s="11" t="s">
        <v>597</v>
      </c>
      <c r="H108" t="s">
        <v>598</v>
      </c>
      <c r="I108" t="s">
        <v>599</v>
      </c>
      <c r="J108" t="s">
        <v>600</v>
      </c>
    </row>
    <row r="109" spans="2:13">
      <c r="B109" t="e" vm="108">
        <v>#VALUE!</v>
      </c>
      <c r="D109" t="s">
        <v>532</v>
      </c>
      <c r="E109" t="s">
        <v>585</v>
      </c>
      <c r="F109" t="s">
        <v>601</v>
      </c>
      <c r="G109" s="11" t="s">
        <v>602</v>
      </c>
      <c r="H109" t="s">
        <v>603</v>
      </c>
      <c r="I109" t="s">
        <v>604</v>
      </c>
      <c r="J109" t="s">
        <v>605</v>
      </c>
    </row>
    <row r="110" spans="2:13">
      <c r="B110" t="e" vm="109">
        <v>#VALUE!</v>
      </c>
      <c r="D110" t="s">
        <v>532</v>
      </c>
      <c r="E110" t="s">
        <v>585</v>
      </c>
      <c r="F110" t="s">
        <v>606</v>
      </c>
      <c r="G110" s="11" t="s">
        <v>607</v>
      </c>
      <c r="H110" t="s">
        <v>608</v>
      </c>
      <c r="I110" t="s">
        <v>609</v>
      </c>
      <c r="J110" t="s">
        <v>610</v>
      </c>
    </row>
    <row r="111" spans="2:13">
      <c r="B111" t="e" vm="110">
        <v>#VALUE!</v>
      </c>
      <c r="D111" t="s">
        <v>532</v>
      </c>
      <c r="E111" t="s">
        <v>585</v>
      </c>
      <c r="F111" t="s">
        <v>611</v>
      </c>
      <c r="G111" s="11" t="s">
        <v>612</v>
      </c>
      <c r="H111" t="s">
        <v>613</v>
      </c>
      <c r="I111" t="s">
        <v>614</v>
      </c>
      <c r="J111" t="s">
        <v>615</v>
      </c>
    </row>
    <row r="112" spans="2:13">
      <c r="B112" t="e" vm="111">
        <v>#VALUE!</v>
      </c>
      <c r="D112" t="s">
        <v>532</v>
      </c>
      <c r="E112" t="s">
        <v>616</v>
      </c>
      <c r="F112" t="s">
        <v>617</v>
      </c>
      <c r="G112" s="11" t="s">
        <v>618</v>
      </c>
      <c r="H112" t="s">
        <v>619</v>
      </c>
      <c r="I112" t="s">
        <v>620</v>
      </c>
      <c r="J112" t="s">
        <v>621</v>
      </c>
    </row>
    <row r="113" spans="2:13">
      <c r="B113" t="e" vm="112">
        <v>#VALUE!</v>
      </c>
      <c r="D113" t="s">
        <v>532</v>
      </c>
      <c r="E113" t="s">
        <v>616</v>
      </c>
      <c r="F113" t="s">
        <v>622</v>
      </c>
      <c r="G113" s="11" t="s">
        <v>623</v>
      </c>
      <c r="H113" t="s">
        <v>624</v>
      </c>
      <c r="I113" t="s">
        <v>625</v>
      </c>
      <c r="J113" t="s">
        <v>626</v>
      </c>
      <c r="M113" t="s">
        <v>62</v>
      </c>
    </row>
    <row r="114" spans="2:13">
      <c r="B114" t="e" vm="113">
        <v>#VALUE!</v>
      </c>
      <c r="D114" t="s">
        <v>532</v>
      </c>
      <c r="E114" t="s">
        <v>616</v>
      </c>
      <c r="F114" t="s">
        <v>627</v>
      </c>
      <c r="G114" s="11" t="s">
        <v>628</v>
      </c>
      <c r="H114" t="s">
        <v>629</v>
      </c>
      <c r="I114" t="s">
        <v>630</v>
      </c>
      <c r="J114" t="s">
        <v>631</v>
      </c>
    </row>
    <row r="115" spans="2:13" ht="55.5">
      <c r="B115" t="e" vm="114">
        <v>#VALUE!</v>
      </c>
      <c r="D115" t="s">
        <v>532</v>
      </c>
      <c r="E115" t="s">
        <v>616</v>
      </c>
      <c r="F115" t="s">
        <v>632</v>
      </c>
      <c r="G115" s="11" t="s">
        <v>633</v>
      </c>
      <c r="H115" t="s">
        <v>634</v>
      </c>
      <c r="I115" t="s">
        <v>635</v>
      </c>
      <c r="J115" t="s">
        <v>636</v>
      </c>
      <c r="M115" t="s">
        <v>62</v>
      </c>
    </row>
    <row r="116" spans="2:13">
      <c r="B116" t="e" vm="115">
        <v>#VALUE!</v>
      </c>
      <c r="D116" t="s">
        <v>532</v>
      </c>
      <c r="E116" t="s">
        <v>616</v>
      </c>
      <c r="F116" t="s">
        <v>637</v>
      </c>
      <c r="G116" s="11" t="s">
        <v>638</v>
      </c>
      <c r="H116" t="s">
        <v>639</v>
      </c>
      <c r="I116" t="s">
        <v>640</v>
      </c>
      <c r="J116" t="s">
        <v>641</v>
      </c>
    </row>
    <row r="117" spans="2:13">
      <c r="B117" t="e" vm="116">
        <v>#VALUE!</v>
      </c>
      <c r="D117" t="s">
        <v>642</v>
      </c>
      <c r="E117" t="s">
        <v>643</v>
      </c>
      <c r="F117" t="s">
        <v>644</v>
      </c>
      <c r="G117" s="11" t="s">
        <v>645</v>
      </c>
      <c r="H117" t="s">
        <v>646</v>
      </c>
      <c r="I117" t="s">
        <v>647</v>
      </c>
      <c r="J117" t="s">
        <v>648</v>
      </c>
    </row>
    <row r="118" spans="2:13">
      <c r="B118" t="e" vm="117">
        <v>#VALUE!</v>
      </c>
      <c r="D118" t="s">
        <v>642</v>
      </c>
      <c r="E118" t="s">
        <v>643</v>
      </c>
      <c r="F118" t="s">
        <v>649</v>
      </c>
      <c r="G118" s="11" t="s">
        <v>650</v>
      </c>
      <c r="H118" t="s">
        <v>651</v>
      </c>
      <c r="I118" t="s">
        <v>652</v>
      </c>
      <c r="J118" t="s">
        <v>653</v>
      </c>
    </row>
    <row r="119" spans="2:13">
      <c r="B119" t="e" vm="118">
        <v>#VALUE!</v>
      </c>
      <c r="D119" t="s">
        <v>642</v>
      </c>
      <c r="E119" t="s">
        <v>643</v>
      </c>
      <c r="F119" t="s">
        <v>654</v>
      </c>
      <c r="G119" s="11" t="s">
        <v>655</v>
      </c>
      <c r="H119" t="s">
        <v>656</v>
      </c>
      <c r="I119" t="s">
        <v>657</v>
      </c>
      <c r="J119" t="s">
        <v>658</v>
      </c>
    </row>
    <row r="120" spans="2:13">
      <c r="B120" t="e" vm="119">
        <v>#VALUE!</v>
      </c>
      <c r="D120" t="s">
        <v>642</v>
      </c>
      <c r="E120" t="s">
        <v>643</v>
      </c>
      <c r="F120" t="s">
        <v>659</v>
      </c>
      <c r="G120" s="11" t="s">
        <v>660</v>
      </c>
      <c r="H120" t="s">
        <v>661</v>
      </c>
      <c r="I120" t="s">
        <v>662</v>
      </c>
      <c r="J120" t="s">
        <v>663</v>
      </c>
    </row>
    <row r="121" spans="2:13">
      <c r="B121" t="e" vm="120">
        <v>#VALUE!</v>
      </c>
      <c r="D121" t="s">
        <v>642</v>
      </c>
      <c r="E121" t="s">
        <v>643</v>
      </c>
      <c r="F121" t="s">
        <v>664</v>
      </c>
      <c r="G121" s="11" t="s">
        <v>665</v>
      </c>
      <c r="H121" t="s">
        <v>666</v>
      </c>
      <c r="I121" t="s">
        <v>667</v>
      </c>
      <c r="J121" t="s">
        <v>668</v>
      </c>
    </row>
    <row r="122" spans="2:13">
      <c r="B122" t="e" vm="121">
        <v>#VALUE!</v>
      </c>
      <c r="D122" t="s">
        <v>642</v>
      </c>
      <c r="E122" t="s">
        <v>669</v>
      </c>
      <c r="F122" t="s">
        <v>670</v>
      </c>
      <c r="G122" s="11" t="s">
        <v>671</v>
      </c>
      <c r="H122" t="s">
        <v>672</v>
      </c>
      <c r="I122" t="s">
        <v>673</v>
      </c>
      <c r="J122" t="s">
        <v>674</v>
      </c>
    </row>
    <row r="123" spans="2:13">
      <c r="B123" t="e" vm="122">
        <v>#VALUE!</v>
      </c>
      <c r="D123" t="s">
        <v>642</v>
      </c>
      <c r="E123" t="s">
        <v>675</v>
      </c>
      <c r="F123" t="s">
        <v>676</v>
      </c>
      <c r="G123" s="11" t="s">
        <v>677</v>
      </c>
      <c r="H123" t="s">
        <v>678</v>
      </c>
      <c r="I123" t="s">
        <v>679</v>
      </c>
      <c r="J123" t="s">
        <v>680</v>
      </c>
    </row>
    <row r="124" spans="2:13">
      <c r="B124" t="e" vm="123">
        <v>#VALUE!</v>
      </c>
      <c r="D124" t="s">
        <v>642</v>
      </c>
      <c r="E124" t="s">
        <v>681</v>
      </c>
      <c r="F124" t="s">
        <v>682</v>
      </c>
      <c r="G124" s="11" t="s">
        <v>683</v>
      </c>
      <c r="H124" t="s">
        <v>684</v>
      </c>
      <c r="I124" t="s">
        <v>685</v>
      </c>
      <c r="J124" t="s">
        <v>686</v>
      </c>
    </row>
    <row r="125" spans="2:13">
      <c r="B125" t="e" vm="124">
        <v>#VALUE!</v>
      </c>
      <c r="D125" t="s">
        <v>642</v>
      </c>
      <c r="E125" t="s">
        <v>681</v>
      </c>
      <c r="F125" t="s">
        <v>687</v>
      </c>
      <c r="G125" s="11" t="s">
        <v>688</v>
      </c>
      <c r="H125" t="s">
        <v>689</v>
      </c>
      <c r="I125" t="s">
        <v>690</v>
      </c>
      <c r="J125" t="s">
        <v>691</v>
      </c>
      <c r="M125" t="s">
        <v>62</v>
      </c>
    </row>
    <row r="126" spans="2:13">
      <c r="B126" t="e" vm="125">
        <v>#VALUE!</v>
      </c>
      <c r="D126" t="s">
        <v>642</v>
      </c>
      <c r="E126" t="s">
        <v>681</v>
      </c>
      <c r="F126" t="s">
        <v>692</v>
      </c>
      <c r="G126" s="11" t="s">
        <v>693</v>
      </c>
      <c r="H126" t="s">
        <v>694</v>
      </c>
      <c r="I126" t="s">
        <v>695</v>
      </c>
      <c r="J126" t="s">
        <v>696</v>
      </c>
    </row>
    <row r="127" spans="2:13">
      <c r="B127" t="e" vm="126">
        <v>#VALUE!</v>
      </c>
      <c r="D127" t="s">
        <v>642</v>
      </c>
      <c r="E127" t="s">
        <v>681</v>
      </c>
      <c r="F127" t="s">
        <v>697</v>
      </c>
      <c r="G127" s="11" t="s">
        <v>698</v>
      </c>
      <c r="H127" t="s">
        <v>699</v>
      </c>
      <c r="I127" t="s">
        <v>700</v>
      </c>
      <c r="J127" t="s">
        <v>701</v>
      </c>
      <c r="M127" t="s">
        <v>62</v>
      </c>
    </row>
    <row r="128" spans="2:13">
      <c r="B128" t="e" vm="127">
        <v>#VALUE!</v>
      </c>
      <c r="D128" t="s">
        <v>642</v>
      </c>
      <c r="E128" t="s">
        <v>681</v>
      </c>
      <c r="F128" t="s">
        <v>702</v>
      </c>
      <c r="G128" s="11" t="s">
        <v>703</v>
      </c>
      <c r="H128" t="s">
        <v>704</v>
      </c>
      <c r="I128" t="s">
        <v>705</v>
      </c>
      <c r="J128" t="s">
        <v>706</v>
      </c>
      <c r="M128" t="s">
        <v>62</v>
      </c>
    </row>
    <row r="129" spans="2:13">
      <c r="B129" t="e" vm="128">
        <v>#VALUE!</v>
      </c>
      <c r="D129" t="s">
        <v>642</v>
      </c>
      <c r="E129" t="s">
        <v>681</v>
      </c>
      <c r="F129" t="s">
        <v>707</v>
      </c>
      <c r="G129" s="11" t="s">
        <v>708</v>
      </c>
      <c r="H129" t="s">
        <v>709</v>
      </c>
      <c r="I129" t="s">
        <v>710</v>
      </c>
      <c r="J129" t="s">
        <v>711</v>
      </c>
    </row>
    <row r="130" spans="2:13">
      <c r="B130" t="e" vm="129">
        <v>#VALUE!</v>
      </c>
      <c r="D130" t="s">
        <v>642</v>
      </c>
      <c r="E130" t="s">
        <v>681</v>
      </c>
      <c r="F130" t="s">
        <v>712</v>
      </c>
      <c r="G130" s="11" t="s">
        <v>713</v>
      </c>
      <c r="H130" t="s">
        <v>714</v>
      </c>
      <c r="I130" t="s">
        <v>715</v>
      </c>
      <c r="J130" t="s">
        <v>716</v>
      </c>
    </row>
    <row r="131" spans="2:13">
      <c r="B131" t="e" vm="130">
        <v>#VALUE!</v>
      </c>
      <c r="D131" t="s">
        <v>642</v>
      </c>
      <c r="E131" t="s">
        <v>681</v>
      </c>
      <c r="F131" t="s">
        <v>717</v>
      </c>
      <c r="G131" s="11" t="s">
        <v>718</v>
      </c>
      <c r="H131" t="s">
        <v>719</v>
      </c>
      <c r="I131" t="s">
        <v>720</v>
      </c>
      <c r="J131" t="s">
        <v>721</v>
      </c>
    </row>
    <row r="132" spans="2:13">
      <c r="B132" t="e" vm="131">
        <v>#VALUE!</v>
      </c>
      <c r="D132" t="s">
        <v>642</v>
      </c>
      <c r="E132" t="s">
        <v>681</v>
      </c>
      <c r="F132" t="s">
        <v>722</v>
      </c>
      <c r="G132" s="11" t="s">
        <v>723</v>
      </c>
      <c r="H132" t="s">
        <v>724</v>
      </c>
      <c r="I132" t="s">
        <v>725</v>
      </c>
      <c r="J132" t="s">
        <v>726</v>
      </c>
    </row>
    <row r="133" spans="2:13">
      <c r="B133" t="e" vm="132">
        <v>#VALUE!</v>
      </c>
      <c r="D133" t="s">
        <v>642</v>
      </c>
      <c r="E133" t="s">
        <v>727</v>
      </c>
      <c r="F133" t="s">
        <v>728</v>
      </c>
      <c r="G133" s="11" t="s">
        <v>729</v>
      </c>
      <c r="H133" t="s">
        <v>730</v>
      </c>
      <c r="I133" t="s">
        <v>731</v>
      </c>
      <c r="J133" t="s">
        <v>732</v>
      </c>
      <c r="M133" t="s">
        <v>62</v>
      </c>
    </row>
    <row r="134" spans="2:13">
      <c r="B134" t="e" vm="133">
        <v>#VALUE!</v>
      </c>
      <c r="D134" t="s">
        <v>642</v>
      </c>
      <c r="E134" t="s">
        <v>727</v>
      </c>
      <c r="F134" t="s">
        <v>733</v>
      </c>
      <c r="G134" s="11" t="s">
        <v>734</v>
      </c>
      <c r="H134" t="s">
        <v>735</v>
      </c>
      <c r="I134" t="s">
        <v>736</v>
      </c>
      <c r="J134" t="s">
        <v>737</v>
      </c>
      <c r="M134" t="s">
        <v>62</v>
      </c>
    </row>
    <row r="135" spans="2:13">
      <c r="B135" t="e" vm="134">
        <v>#VALUE!</v>
      </c>
      <c r="D135" t="s">
        <v>642</v>
      </c>
      <c r="E135" t="s">
        <v>727</v>
      </c>
      <c r="F135" t="s">
        <v>738</v>
      </c>
      <c r="G135" s="11" t="s">
        <v>739</v>
      </c>
      <c r="H135" t="s">
        <v>740</v>
      </c>
      <c r="I135" t="s">
        <v>741</v>
      </c>
      <c r="J135" t="s">
        <v>742</v>
      </c>
    </row>
    <row r="136" spans="2:13">
      <c r="B136" t="e" vm="135">
        <v>#VALUE!</v>
      </c>
      <c r="D136" t="s">
        <v>642</v>
      </c>
      <c r="E136" t="s">
        <v>727</v>
      </c>
      <c r="F136" t="s">
        <v>743</v>
      </c>
      <c r="G136" s="11" t="s">
        <v>744</v>
      </c>
      <c r="H136" t="s">
        <v>745</v>
      </c>
      <c r="I136" t="s">
        <v>746</v>
      </c>
      <c r="J136" t="s">
        <v>747</v>
      </c>
    </row>
    <row r="137" spans="2:13">
      <c r="B137" t="e" vm="136">
        <v>#VALUE!</v>
      </c>
      <c r="D137" t="s">
        <v>642</v>
      </c>
      <c r="E137" t="s">
        <v>727</v>
      </c>
      <c r="F137" t="s">
        <v>748</v>
      </c>
      <c r="G137" s="11" t="s">
        <v>749</v>
      </c>
      <c r="H137" t="s">
        <v>750</v>
      </c>
      <c r="I137" t="s">
        <v>751</v>
      </c>
      <c r="J137" t="s">
        <v>752</v>
      </c>
    </row>
    <row r="138" spans="2:13">
      <c r="B138" t="e" vm="137">
        <v>#VALUE!</v>
      </c>
      <c r="D138" t="s">
        <v>642</v>
      </c>
      <c r="E138" t="s">
        <v>753</v>
      </c>
      <c r="F138" t="s">
        <v>754</v>
      </c>
      <c r="G138" s="11" t="s">
        <v>755</v>
      </c>
      <c r="H138" t="s">
        <v>756</v>
      </c>
      <c r="I138" t="s">
        <v>757</v>
      </c>
      <c r="J138" t="s">
        <v>758</v>
      </c>
    </row>
    <row r="139" spans="2:13">
      <c r="B139" t="e" vm="138">
        <v>#VALUE!</v>
      </c>
      <c r="D139" t="s">
        <v>642</v>
      </c>
      <c r="E139" t="s">
        <v>753</v>
      </c>
      <c r="F139" t="s">
        <v>759</v>
      </c>
      <c r="G139" s="11" t="s">
        <v>760</v>
      </c>
      <c r="H139" t="s">
        <v>761</v>
      </c>
      <c r="I139" t="s">
        <v>762</v>
      </c>
      <c r="J139" t="s">
        <v>763</v>
      </c>
    </row>
    <row r="140" spans="2:13">
      <c r="B140" t="e" vm="139">
        <v>#VALUE!</v>
      </c>
      <c r="D140" t="s">
        <v>642</v>
      </c>
      <c r="E140" t="s">
        <v>753</v>
      </c>
      <c r="F140" t="s">
        <v>764</v>
      </c>
      <c r="G140" s="11" t="s">
        <v>765</v>
      </c>
      <c r="H140" t="s">
        <v>766</v>
      </c>
      <c r="I140" t="s">
        <v>767</v>
      </c>
      <c r="J140" t="s">
        <v>768</v>
      </c>
    </row>
    <row r="141" spans="2:13">
      <c r="B141" t="e" vm="140">
        <v>#VALUE!</v>
      </c>
      <c r="D141" t="s">
        <v>642</v>
      </c>
      <c r="E141" t="s">
        <v>753</v>
      </c>
      <c r="F141" t="s">
        <v>769</v>
      </c>
      <c r="G141" s="11" t="s">
        <v>770</v>
      </c>
      <c r="H141" t="s">
        <v>771</v>
      </c>
      <c r="I141" t="s">
        <v>772</v>
      </c>
      <c r="J141" t="s">
        <v>773</v>
      </c>
    </row>
    <row r="142" spans="2:13">
      <c r="B142" t="e" vm="141">
        <v>#VALUE!</v>
      </c>
      <c r="D142" t="s">
        <v>642</v>
      </c>
      <c r="E142" t="s">
        <v>753</v>
      </c>
      <c r="F142" t="s">
        <v>774</v>
      </c>
      <c r="G142" s="11" t="s">
        <v>775</v>
      </c>
      <c r="H142" t="s">
        <v>776</v>
      </c>
      <c r="I142" t="s">
        <v>777</v>
      </c>
      <c r="J142" t="s">
        <v>778</v>
      </c>
    </row>
    <row r="143" spans="2:13">
      <c r="B143" t="e" vm="142">
        <v>#VALUE!</v>
      </c>
      <c r="D143" t="s">
        <v>642</v>
      </c>
      <c r="E143" t="s">
        <v>753</v>
      </c>
      <c r="F143" t="s">
        <v>779</v>
      </c>
      <c r="G143" s="11" t="s">
        <v>780</v>
      </c>
      <c r="H143" t="s">
        <v>781</v>
      </c>
      <c r="I143" t="s">
        <v>782</v>
      </c>
      <c r="J143" t="s">
        <v>783</v>
      </c>
    </row>
    <row r="144" spans="2:13">
      <c r="B144" t="e" vm="143">
        <v>#VALUE!</v>
      </c>
      <c r="D144" t="s">
        <v>642</v>
      </c>
      <c r="E144" t="s">
        <v>753</v>
      </c>
      <c r="F144" t="s">
        <v>784</v>
      </c>
      <c r="G144" s="11" t="s">
        <v>785</v>
      </c>
      <c r="H144" t="s">
        <v>786</v>
      </c>
      <c r="I144" t="s">
        <v>787</v>
      </c>
      <c r="J144" t="s">
        <v>788</v>
      </c>
    </row>
    <row r="145" spans="2:13">
      <c r="B145" t="e" vm="144">
        <v>#VALUE!</v>
      </c>
      <c r="D145" t="s">
        <v>642</v>
      </c>
      <c r="E145" t="s">
        <v>753</v>
      </c>
      <c r="F145" t="s">
        <v>789</v>
      </c>
      <c r="G145" s="11" t="s">
        <v>790</v>
      </c>
      <c r="H145" t="s">
        <v>791</v>
      </c>
      <c r="I145" t="s">
        <v>792</v>
      </c>
      <c r="J145" t="s">
        <v>793</v>
      </c>
    </row>
    <row r="146" spans="2:13">
      <c r="B146" t="e" vm="145">
        <v>#VALUE!</v>
      </c>
      <c r="D146" t="s">
        <v>642</v>
      </c>
      <c r="E146" t="s">
        <v>753</v>
      </c>
      <c r="F146" t="s">
        <v>794</v>
      </c>
      <c r="G146" s="11" t="s">
        <v>795</v>
      </c>
      <c r="H146" t="s">
        <v>796</v>
      </c>
      <c r="I146" t="s">
        <v>797</v>
      </c>
      <c r="J146" t="s">
        <v>798</v>
      </c>
    </row>
    <row r="147" spans="2:13">
      <c r="B147" t="e" vm="146">
        <v>#VALUE!</v>
      </c>
      <c r="D147" t="s">
        <v>642</v>
      </c>
      <c r="E147" t="s">
        <v>753</v>
      </c>
      <c r="F147" t="s">
        <v>799</v>
      </c>
      <c r="G147" s="11" t="s">
        <v>800</v>
      </c>
      <c r="H147" t="s">
        <v>801</v>
      </c>
      <c r="I147" t="s">
        <v>802</v>
      </c>
      <c r="J147" t="s">
        <v>803</v>
      </c>
    </row>
    <row r="148" spans="2:13">
      <c r="B148" t="e" vm="147">
        <v>#VALUE!</v>
      </c>
      <c r="D148" t="s">
        <v>642</v>
      </c>
      <c r="E148" t="s">
        <v>753</v>
      </c>
      <c r="F148" t="s">
        <v>804</v>
      </c>
      <c r="G148" s="11" t="s">
        <v>805</v>
      </c>
      <c r="H148" t="s">
        <v>806</v>
      </c>
      <c r="I148" t="s">
        <v>807</v>
      </c>
      <c r="J148" t="s">
        <v>808</v>
      </c>
    </row>
    <row r="149" spans="2:13">
      <c r="B149" t="e" vm="148">
        <v>#VALUE!</v>
      </c>
      <c r="D149" t="s">
        <v>642</v>
      </c>
      <c r="E149" t="s">
        <v>753</v>
      </c>
      <c r="F149" t="s">
        <v>809</v>
      </c>
      <c r="G149" s="11" t="s">
        <v>805</v>
      </c>
      <c r="H149" t="s">
        <v>810</v>
      </c>
      <c r="I149" t="s">
        <v>811</v>
      </c>
      <c r="J149" t="s">
        <v>812</v>
      </c>
    </row>
    <row r="150" spans="2:13">
      <c r="B150" t="e" vm="149">
        <v>#VALUE!</v>
      </c>
      <c r="D150" t="s">
        <v>642</v>
      </c>
      <c r="E150" t="s">
        <v>753</v>
      </c>
      <c r="F150" t="s">
        <v>813</v>
      </c>
      <c r="G150" s="11" t="s">
        <v>814</v>
      </c>
      <c r="H150" t="s">
        <v>815</v>
      </c>
      <c r="I150" t="s">
        <v>816</v>
      </c>
      <c r="J150" t="s">
        <v>817</v>
      </c>
    </row>
    <row r="151" spans="2:13">
      <c r="B151" t="e" vm="150">
        <v>#VALUE!</v>
      </c>
      <c r="D151" t="s">
        <v>642</v>
      </c>
      <c r="E151" t="s">
        <v>753</v>
      </c>
      <c r="F151" t="s">
        <v>818</v>
      </c>
      <c r="G151" s="11" t="s">
        <v>819</v>
      </c>
      <c r="H151" t="s">
        <v>820</v>
      </c>
      <c r="I151" t="s">
        <v>821</v>
      </c>
      <c r="J151" t="s">
        <v>822</v>
      </c>
    </row>
    <row r="152" spans="2:13">
      <c r="B152" t="e" vm="151">
        <v>#VALUE!</v>
      </c>
      <c r="D152" t="s">
        <v>642</v>
      </c>
      <c r="E152" t="s">
        <v>753</v>
      </c>
      <c r="F152" t="s">
        <v>823</v>
      </c>
      <c r="G152" s="11" t="s">
        <v>824</v>
      </c>
      <c r="H152" t="s">
        <v>825</v>
      </c>
      <c r="I152" t="s">
        <v>826</v>
      </c>
      <c r="J152" t="s">
        <v>827</v>
      </c>
    </row>
    <row r="153" spans="2:13">
      <c r="B153" t="e" vm="152">
        <v>#VALUE!</v>
      </c>
      <c r="D153" t="s">
        <v>642</v>
      </c>
      <c r="E153" t="s">
        <v>753</v>
      </c>
      <c r="F153" t="s">
        <v>828</v>
      </c>
      <c r="G153" s="11" t="s">
        <v>829</v>
      </c>
      <c r="H153" t="s">
        <v>830</v>
      </c>
      <c r="I153" t="s">
        <v>831</v>
      </c>
      <c r="J153" t="s">
        <v>832</v>
      </c>
    </row>
    <row r="154" spans="2:13">
      <c r="B154" t="e" vm="153">
        <v>#VALUE!</v>
      </c>
      <c r="D154" t="s">
        <v>642</v>
      </c>
      <c r="E154" t="s">
        <v>753</v>
      </c>
      <c r="F154" t="s">
        <v>833</v>
      </c>
      <c r="G154" s="11" t="s">
        <v>834</v>
      </c>
      <c r="H154" t="s">
        <v>835</v>
      </c>
      <c r="I154" t="s">
        <v>836</v>
      </c>
      <c r="J154" t="s">
        <v>837</v>
      </c>
    </row>
    <row r="155" spans="2:13">
      <c r="B155" t="e" vm="154">
        <v>#VALUE!</v>
      </c>
      <c r="D155" t="s">
        <v>642</v>
      </c>
      <c r="E155" t="s">
        <v>753</v>
      </c>
      <c r="F155" t="s">
        <v>838</v>
      </c>
      <c r="G155" s="11" t="s">
        <v>839</v>
      </c>
      <c r="H155" t="s">
        <v>840</v>
      </c>
      <c r="I155" t="s">
        <v>841</v>
      </c>
      <c r="J155" t="s">
        <v>842</v>
      </c>
    </row>
    <row r="156" spans="2:13">
      <c r="B156" t="e" vm="155">
        <v>#VALUE!</v>
      </c>
      <c r="D156" t="s">
        <v>642</v>
      </c>
      <c r="E156" t="s">
        <v>753</v>
      </c>
      <c r="F156" t="s">
        <v>843</v>
      </c>
      <c r="G156" s="11" t="s">
        <v>780</v>
      </c>
      <c r="H156" t="s">
        <v>844</v>
      </c>
      <c r="I156" t="s">
        <v>845</v>
      </c>
      <c r="J156" t="s">
        <v>846</v>
      </c>
    </row>
    <row r="157" spans="2:13">
      <c r="B157" t="e" vm="156">
        <v>#VALUE!</v>
      </c>
      <c r="D157" t="s">
        <v>642</v>
      </c>
      <c r="E157" t="s">
        <v>753</v>
      </c>
      <c r="F157" t="s">
        <v>847</v>
      </c>
      <c r="G157" s="11" t="s">
        <v>848</v>
      </c>
      <c r="H157" t="s">
        <v>849</v>
      </c>
      <c r="I157" t="s">
        <v>850</v>
      </c>
      <c r="J157" t="s">
        <v>851</v>
      </c>
    </row>
    <row r="158" spans="2:13">
      <c r="B158" t="e" vm="157">
        <v>#VALUE!</v>
      </c>
      <c r="D158" t="s">
        <v>642</v>
      </c>
      <c r="E158" t="s">
        <v>753</v>
      </c>
      <c r="F158" t="s">
        <v>852</v>
      </c>
      <c r="G158" s="11" t="s">
        <v>853</v>
      </c>
      <c r="H158" t="s">
        <v>854</v>
      </c>
      <c r="I158" t="s">
        <v>855</v>
      </c>
      <c r="J158" t="s">
        <v>856</v>
      </c>
    </row>
    <row r="159" spans="2:13">
      <c r="B159" t="e" vm="158">
        <v>#VALUE!</v>
      </c>
      <c r="D159" t="s">
        <v>642</v>
      </c>
      <c r="E159" t="s">
        <v>857</v>
      </c>
      <c r="F159" t="s">
        <v>858</v>
      </c>
      <c r="G159" s="11" t="s">
        <v>859</v>
      </c>
      <c r="H159" t="s">
        <v>860</v>
      </c>
      <c r="I159" t="s">
        <v>861</v>
      </c>
      <c r="J159" t="s">
        <v>862</v>
      </c>
      <c r="M159" t="s">
        <v>62</v>
      </c>
    </row>
    <row r="160" spans="2:13">
      <c r="B160" t="e" vm="159">
        <v>#VALUE!</v>
      </c>
      <c r="D160" t="s">
        <v>642</v>
      </c>
      <c r="E160" t="s">
        <v>857</v>
      </c>
      <c r="F160" t="s">
        <v>863</v>
      </c>
      <c r="G160" s="11" t="s">
        <v>864</v>
      </c>
      <c r="H160" t="s">
        <v>865</v>
      </c>
      <c r="I160" t="s">
        <v>866</v>
      </c>
      <c r="J160" t="s">
        <v>867</v>
      </c>
    </row>
    <row r="161" spans="2:13">
      <c r="B161" t="e" vm="160">
        <v>#VALUE!</v>
      </c>
      <c r="D161" t="s">
        <v>642</v>
      </c>
      <c r="E161" t="s">
        <v>857</v>
      </c>
      <c r="F161" t="s">
        <v>868</v>
      </c>
      <c r="G161" s="11" t="s">
        <v>869</v>
      </c>
      <c r="H161" t="s">
        <v>870</v>
      </c>
      <c r="I161" t="s">
        <v>871</v>
      </c>
      <c r="J161" t="s">
        <v>872</v>
      </c>
    </row>
    <row r="162" spans="2:13">
      <c r="B162" t="e" vm="161">
        <v>#VALUE!</v>
      </c>
      <c r="D162" t="s">
        <v>642</v>
      </c>
      <c r="E162" t="s">
        <v>857</v>
      </c>
      <c r="F162" t="s">
        <v>873</v>
      </c>
      <c r="G162" s="11" t="s">
        <v>874</v>
      </c>
      <c r="H162" t="s">
        <v>875</v>
      </c>
      <c r="I162" t="s">
        <v>876</v>
      </c>
      <c r="J162" t="s">
        <v>877</v>
      </c>
    </row>
    <row r="163" spans="2:13">
      <c r="B163" t="e" vm="162">
        <v>#VALUE!</v>
      </c>
      <c r="D163" t="s">
        <v>642</v>
      </c>
      <c r="E163" t="s">
        <v>857</v>
      </c>
      <c r="F163" t="s">
        <v>878</v>
      </c>
      <c r="G163" s="11" t="s">
        <v>879</v>
      </c>
      <c r="H163" t="s">
        <v>880</v>
      </c>
      <c r="I163" t="s">
        <v>881</v>
      </c>
      <c r="J163" t="s">
        <v>882</v>
      </c>
    </row>
    <row r="164" spans="2:13">
      <c r="B164" t="e" vm="163">
        <v>#VALUE!</v>
      </c>
      <c r="D164" t="s">
        <v>642</v>
      </c>
      <c r="E164" t="s">
        <v>857</v>
      </c>
      <c r="F164" t="s">
        <v>883</v>
      </c>
      <c r="G164" s="11" t="s">
        <v>884</v>
      </c>
      <c r="H164" t="s">
        <v>885</v>
      </c>
      <c r="I164" t="s">
        <v>886</v>
      </c>
      <c r="J164" t="s">
        <v>887</v>
      </c>
    </row>
    <row r="165" spans="2:13">
      <c r="B165" t="e" vm="164">
        <v>#VALUE!</v>
      </c>
      <c r="D165" t="s">
        <v>642</v>
      </c>
      <c r="E165" t="s">
        <v>857</v>
      </c>
      <c r="F165" t="s">
        <v>888</v>
      </c>
      <c r="G165" s="11" t="s">
        <v>889</v>
      </c>
      <c r="H165" t="s">
        <v>890</v>
      </c>
      <c r="I165" t="s">
        <v>891</v>
      </c>
      <c r="J165" t="s">
        <v>892</v>
      </c>
    </row>
    <row r="166" spans="2:13">
      <c r="B166" t="e" vm="165">
        <v>#VALUE!</v>
      </c>
      <c r="D166" t="s">
        <v>642</v>
      </c>
      <c r="E166" t="s">
        <v>857</v>
      </c>
      <c r="F166" t="s">
        <v>893</v>
      </c>
      <c r="G166" s="11" t="s">
        <v>894</v>
      </c>
      <c r="H166" t="s">
        <v>895</v>
      </c>
      <c r="I166" t="s">
        <v>896</v>
      </c>
      <c r="J166" t="s">
        <v>897</v>
      </c>
    </row>
    <row r="167" spans="2:13">
      <c r="B167" t="e" vm="166">
        <v>#VALUE!</v>
      </c>
      <c r="D167" t="s">
        <v>642</v>
      </c>
      <c r="E167" t="s">
        <v>898</v>
      </c>
      <c r="F167" t="s">
        <v>899</v>
      </c>
      <c r="G167" s="11" t="s">
        <v>900</v>
      </c>
      <c r="H167" t="s">
        <v>901</v>
      </c>
      <c r="I167" t="s">
        <v>902</v>
      </c>
      <c r="J167" t="s">
        <v>903</v>
      </c>
      <c r="M167" t="s">
        <v>62</v>
      </c>
    </row>
    <row r="168" spans="2:13">
      <c r="B168" t="e" vm="167">
        <v>#VALUE!</v>
      </c>
      <c r="D168" t="s">
        <v>642</v>
      </c>
      <c r="E168" t="s">
        <v>898</v>
      </c>
      <c r="F168" t="s">
        <v>904</v>
      </c>
      <c r="G168" s="11" t="s">
        <v>905</v>
      </c>
      <c r="H168" t="s">
        <v>906</v>
      </c>
      <c r="I168" t="s">
        <v>907</v>
      </c>
      <c r="J168" t="s">
        <v>908</v>
      </c>
    </row>
    <row r="169" spans="2:13">
      <c r="B169" t="e" vm="168">
        <v>#VALUE!</v>
      </c>
      <c r="D169" t="s">
        <v>642</v>
      </c>
      <c r="E169" t="s">
        <v>898</v>
      </c>
      <c r="F169" t="s">
        <v>909</v>
      </c>
      <c r="G169" s="11" t="s">
        <v>910</v>
      </c>
      <c r="H169" t="s">
        <v>911</v>
      </c>
      <c r="I169" t="s">
        <v>912</v>
      </c>
      <c r="J169" t="s">
        <v>913</v>
      </c>
    </row>
    <row r="170" spans="2:13">
      <c r="B170" t="e" vm="169">
        <v>#VALUE!</v>
      </c>
      <c r="D170" t="s">
        <v>642</v>
      </c>
      <c r="E170" t="s">
        <v>898</v>
      </c>
      <c r="F170" t="s">
        <v>914</v>
      </c>
      <c r="G170" s="11" t="s">
        <v>915</v>
      </c>
      <c r="H170" t="s">
        <v>916</v>
      </c>
      <c r="I170" t="s">
        <v>917</v>
      </c>
      <c r="J170" t="s">
        <v>918</v>
      </c>
    </row>
    <row r="171" spans="2:13">
      <c r="B171" t="e" vm="170">
        <v>#VALUE!</v>
      </c>
      <c r="D171" t="s">
        <v>642</v>
      </c>
      <c r="E171" t="s">
        <v>898</v>
      </c>
      <c r="F171" t="s">
        <v>919</v>
      </c>
      <c r="G171" s="11" t="s">
        <v>920</v>
      </c>
      <c r="H171" t="s">
        <v>921</v>
      </c>
      <c r="I171" t="s">
        <v>922</v>
      </c>
      <c r="J171" t="s">
        <v>923</v>
      </c>
    </row>
    <row r="172" spans="2:13">
      <c r="B172" t="e" vm="171">
        <v>#VALUE!</v>
      </c>
      <c r="D172" t="s">
        <v>924</v>
      </c>
      <c r="E172" t="s">
        <v>925</v>
      </c>
      <c r="F172" t="s">
        <v>926</v>
      </c>
      <c r="G172" s="11" t="s">
        <v>927</v>
      </c>
      <c r="H172" t="s">
        <v>928</v>
      </c>
      <c r="I172" t="s">
        <v>929</v>
      </c>
      <c r="J172" t="s">
        <v>930</v>
      </c>
      <c r="L172" t="s">
        <v>91</v>
      </c>
      <c r="M172" t="s">
        <v>62</v>
      </c>
    </row>
    <row r="173" spans="2:13">
      <c r="B173" t="e" vm="172">
        <v>#VALUE!</v>
      </c>
      <c r="D173" t="s">
        <v>924</v>
      </c>
      <c r="E173" t="s">
        <v>925</v>
      </c>
      <c r="F173" t="s">
        <v>931</v>
      </c>
      <c r="G173" s="11" t="s">
        <v>932</v>
      </c>
      <c r="H173" t="s">
        <v>933</v>
      </c>
      <c r="I173" t="s">
        <v>934</v>
      </c>
      <c r="J173" t="s">
        <v>935</v>
      </c>
      <c r="L173" t="s">
        <v>91</v>
      </c>
      <c r="M173" t="s">
        <v>62</v>
      </c>
    </row>
    <row r="174" spans="2:13">
      <c r="B174" t="e" vm="173">
        <v>#VALUE!</v>
      </c>
      <c r="D174" t="s">
        <v>924</v>
      </c>
      <c r="E174" t="s">
        <v>925</v>
      </c>
      <c r="F174" t="s">
        <v>936</v>
      </c>
      <c r="G174" s="11" t="s">
        <v>937</v>
      </c>
      <c r="H174" t="s">
        <v>938</v>
      </c>
      <c r="I174" t="s">
        <v>939</v>
      </c>
      <c r="J174" t="s">
        <v>940</v>
      </c>
    </row>
    <row r="175" spans="2:13">
      <c r="B175" t="e" vm="174">
        <v>#VALUE!</v>
      </c>
      <c r="D175" t="s">
        <v>924</v>
      </c>
      <c r="E175" t="s">
        <v>925</v>
      </c>
      <c r="F175" t="s">
        <v>941</v>
      </c>
      <c r="G175" s="11" t="s">
        <v>942</v>
      </c>
      <c r="H175" t="s">
        <v>943</v>
      </c>
      <c r="I175" t="s">
        <v>944</v>
      </c>
      <c r="J175" t="s">
        <v>945</v>
      </c>
    </row>
    <row r="176" spans="2:13" ht="69.400000000000006">
      <c r="B176" t="e" vm="175">
        <v>#VALUE!</v>
      </c>
      <c r="D176" t="s">
        <v>924</v>
      </c>
      <c r="E176" t="s">
        <v>925</v>
      </c>
      <c r="F176" t="s">
        <v>946</v>
      </c>
      <c r="G176" s="11" t="s">
        <v>947</v>
      </c>
      <c r="H176" t="s">
        <v>948</v>
      </c>
      <c r="I176" t="s">
        <v>949</v>
      </c>
      <c r="J176" t="s">
        <v>950</v>
      </c>
      <c r="L176" t="s">
        <v>91</v>
      </c>
      <c r="M176" t="s">
        <v>62</v>
      </c>
    </row>
    <row r="177" spans="2:13" ht="69.400000000000006">
      <c r="B177" t="e" vm="176">
        <v>#VALUE!</v>
      </c>
      <c r="D177" t="s">
        <v>924</v>
      </c>
      <c r="E177" t="s">
        <v>925</v>
      </c>
      <c r="F177" t="s">
        <v>951</v>
      </c>
      <c r="G177" s="11" t="s">
        <v>952</v>
      </c>
      <c r="H177" t="s">
        <v>953</v>
      </c>
      <c r="I177" t="s">
        <v>954</v>
      </c>
      <c r="J177" t="s">
        <v>955</v>
      </c>
    </row>
    <row r="178" spans="2:13">
      <c r="B178" t="e" vm="177">
        <v>#VALUE!</v>
      </c>
      <c r="D178" t="s">
        <v>924</v>
      </c>
      <c r="E178" t="s">
        <v>956</v>
      </c>
      <c r="F178" t="s">
        <v>957</v>
      </c>
      <c r="G178" s="11" t="s">
        <v>958</v>
      </c>
      <c r="H178" t="s">
        <v>959</v>
      </c>
      <c r="I178" t="s">
        <v>960</v>
      </c>
      <c r="J178" t="s">
        <v>961</v>
      </c>
      <c r="M178" t="s">
        <v>62</v>
      </c>
    </row>
    <row r="179" spans="2:13">
      <c r="B179" t="e" vm="178">
        <v>#VALUE!</v>
      </c>
      <c r="D179" t="s">
        <v>924</v>
      </c>
      <c r="E179" t="s">
        <v>956</v>
      </c>
      <c r="F179" t="s">
        <v>962</v>
      </c>
      <c r="G179" s="11" t="s">
        <v>964</v>
      </c>
      <c r="H179" t="s">
        <v>965</v>
      </c>
      <c r="I179" t="s">
        <v>966</v>
      </c>
      <c r="J179" t="s">
        <v>967</v>
      </c>
      <c r="L179" t="s">
        <v>963</v>
      </c>
      <c r="M179" t="s">
        <v>62</v>
      </c>
    </row>
    <row r="180" spans="2:13">
      <c r="B180" t="e" vm="179">
        <v>#VALUE!</v>
      </c>
      <c r="D180" t="s">
        <v>924</v>
      </c>
      <c r="E180" t="s">
        <v>956</v>
      </c>
      <c r="F180" t="s">
        <v>968</v>
      </c>
      <c r="G180" s="11" t="s">
        <v>969</v>
      </c>
      <c r="H180" t="s">
        <v>970</v>
      </c>
      <c r="I180" t="s">
        <v>971</v>
      </c>
      <c r="J180" t="s">
        <v>972</v>
      </c>
      <c r="L180" t="s">
        <v>527</v>
      </c>
      <c r="M180" t="s">
        <v>62</v>
      </c>
    </row>
    <row r="181" spans="2:13" ht="55.5">
      <c r="B181" t="e" vm="180">
        <v>#VALUE!</v>
      </c>
      <c r="D181" t="s">
        <v>924</v>
      </c>
      <c r="E181" t="s">
        <v>956</v>
      </c>
      <c r="F181" t="s">
        <v>973</v>
      </c>
      <c r="G181" s="11" t="s">
        <v>974</v>
      </c>
      <c r="H181" t="s">
        <v>975</v>
      </c>
      <c r="I181" t="s">
        <v>976</v>
      </c>
      <c r="J181" t="s">
        <v>977</v>
      </c>
      <c r="L181" t="s">
        <v>291</v>
      </c>
      <c r="M181" t="s">
        <v>62</v>
      </c>
    </row>
    <row r="182" spans="2:13" ht="41.65">
      <c r="B182" t="e" vm="181">
        <v>#VALUE!</v>
      </c>
      <c r="D182" t="s">
        <v>924</v>
      </c>
      <c r="E182" t="s">
        <v>956</v>
      </c>
      <c r="F182" t="s">
        <v>978</v>
      </c>
      <c r="G182" s="11" t="s">
        <v>980</v>
      </c>
      <c r="H182" t="s">
        <v>981</v>
      </c>
      <c r="I182" t="s">
        <v>982</v>
      </c>
      <c r="J182" t="s">
        <v>983</v>
      </c>
      <c r="L182" t="s">
        <v>979</v>
      </c>
      <c r="M182" t="s">
        <v>62</v>
      </c>
    </row>
    <row r="183" spans="2:13">
      <c r="B183" t="e" vm="182">
        <v>#VALUE!</v>
      </c>
      <c r="D183" t="s">
        <v>924</v>
      </c>
      <c r="E183" t="s">
        <v>956</v>
      </c>
      <c r="F183" t="s">
        <v>984</v>
      </c>
      <c r="G183" s="11" t="s">
        <v>985</v>
      </c>
      <c r="H183" t="s">
        <v>986</v>
      </c>
      <c r="I183" t="s">
        <v>987</v>
      </c>
      <c r="J183" t="s">
        <v>988</v>
      </c>
    </row>
    <row r="184" spans="2:13">
      <c r="B184" t="e" vm="183">
        <v>#VALUE!</v>
      </c>
      <c r="D184" t="s">
        <v>924</v>
      </c>
      <c r="E184" t="s">
        <v>989</v>
      </c>
      <c r="F184" t="s">
        <v>990</v>
      </c>
      <c r="G184" s="11" t="s">
        <v>991</v>
      </c>
      <c r="H184" t="s">
        <v>992</v>
      </c>
      <c r="I184" t="s">
        <v>993</v>
      </c>
      <c r="J184" t="s">
        <v>994</v>
      </c>
    </row>
    <row r="185" spans="2:13">
      <c r="B185" t="e" vm="184">
        <v>#VALUE!</v>
      </c>
      <c r="D185" t="s">
        <v>924</v>
      </c>
      <c r="E185" t="s">
        <v>989</v>
      </c>
      <c r="F185" t="s">
        <v>995</v>
      </c>
      <c r="G185" s="11" t="s">
        <v>996</v>
      </c>
      <c r="H185" t="s">
        <v>997</v>
      </c>
      <c r="I185" t="s">
        <v>998</v>
      </c>
      <c r="J185" t="s">
        <v>999</v>
      </c>
    </row>
    <row r="186" spans="2:13">
      <c r="B186" t="e" vm="185">
        <v>#VALUE!</v>
      </c>
      <c r="D186" t="s">
        <v>924</v>
      </c>
      <c r="E186" t="s">
        <v>989</v>
      </c>
      <c r="F186" t="s">
        <v>1000</v>
      </c>
      <c r="G186" s="11" t="s">
        <v>1001</v>
      </c>
      <c r="H186" t="s">
        <v>1002</v>
      </c>
      <c r="I186" t="s">
        <v>1003</v>
      </c>
      <c r="J186" t="s">
        <v>1004</v>
      </c>
    </row>
    <row r="187" spans="2:13">
      <c r="B187" t="e" vm="186">
        <v>#VALUE!</v>
      </c>
      <c r="D187" t="s">
        <v>924</v>
      </c>
      <c r="E187" t="s">
        <v>989</v>
      </c>
      <c r="F187" t="s">
        <v>1005</v>
      </c>
      <c r="G187" s="11" t="s">
        <v>1006</v>
      </c>
      <c r="H187" t="s">
        <v>1007</v>
      </c>
      <c r="I187" t="s">
        <v>1008</v>
      </c>
      <c r="J187" t="s">
        <v>1009</v>
      </c>
    </row>
    <row r="188" spans="2:13">
      <c r="B188" t="e" vm="187">
        <v>#VALUE!</v>
      </c>
      <c r="D188" t="s">
        <v>924</v>
      </c>
      <c r="E188" t="s">
        <v>1010</v>
      </c>
      <c r="F188" t="s">
        <v>1011</v>
      </c>
      <c r="G188" s="11" t="s">
        <v>1012</v>
      </c>
      <c r="H188" t="s">
        <v>1013</v>
      </c>
      <c r="I188" t="s">
        <v>1014</v>
      </c>
      <c r="J188" t="s">
        <v>1015</v>
      </c>
    </row>
    <row r="189" spans="2:13">
      <c r="B189" t="e" vm="188">
        <v>#VALUE!</v>
      </c>
      <c r="D189" t="s">
        <v>924</v>
      </c>
      <c r="E189" t="s">
        <v>1010</v>
      </c>
      <c r="F189" t="s">
        <v>1016</v>
      </c>
      <c r="G189" s="11" t="s">
        <v>1017</v>
      </c>
      <c r="H189" t="s">
        <v>1018</v>
      </c>
      <c r="I189" t="s">
        <v>1019</v>
      </c>
      <c r="J189" t="s">
        <v>1020</v>
      </c>
    </row>
    <row r="190" spans="2:13">
      <c r="B190" t="e" vm="189">
        <v>#VALUE!</v>
      </c>
      <c r="D190" t="s">
        <v>924</v>
      </c>
      <c r="E190" t="s">
        <v>1021</v>
      </c>
      <c r="F190" t="s">
        <v>1022</v>
      </c>
      <c r="G190" s="11" t="s">
        <v>1023</v>
      </c>
      <c r="H190" t="s">
        <v>1024</v>
      </c>
      <c r="I190" t="s">
        <v>1025</v>
      </c>
      <c r="J190" t="s">
        <v>1026</v>
      </c>
    </row>
    <row r="191" spans="2:13">
      <c r="B191" t="e" vm="190">
        <v>#VALUE!</v>
      </c>
      <c r="D191" t="s">
        <v>924</v>
      </c>
      <c r="E191" t="s">
        <v>1027</v>
      </c>
      <c r="F191" t="s">
        <v>1028</v>
      </c>
      <c r="G191" s="11" t="s">
        <v>1029</v>
      </c>
      <c r="H191" t="s">
        <v>1030</v>
      </c>
      <c r="I191" t="s">
        <v>1031</v>
      </c>
      <c r="J191" t="s">
        <v>1032</v>
      </c>
    </row>
    <row r="192" spans="2:13">
      <c r="B192" t="e" vm="191">
        <v>#VALUE!</v>
      </c>
      <c r="D192" t="s">
        <v>924</v>
      </c>
      <c r="E192" t="s">
        <v>1027</v>
      </c>
      <c r="F192" t="s">
        <v>1033</v>
      </c>
      <c r="G192" s="11" t="s">
        <v>1034</v>
      </c>
      <c r="H192" t="s">
        <v>1035</v>
      </c>
      <c r="I192" t="s">
        <v>1036</v>
      </c>
      <c r="J192" t="s">
        <v>1037</v>
      </c>
    </row>
    <row r="193" spans="2:10">
      <c r="B193" t="e" vm="192">
        <v>#VALUE!</v>
      </c>
      <c r="D193" t="s">
        <v>924</v>
      </c>
      <c r="E193" t="s">
        <v>1027</v>
      </c>
      <c r="F193" t="s">
        <v>1038</v>
      </c>
      <c r="G193" s="11" t="s">
        <v>1039</v>
      </c>
      <c r="H193" t="s">
        <v>1040</v>
      </c>
      <c r="I193" t="s">
        <v>1041</v>
      </c>
      <c r="J193" t="s">
        <v>1042</v>
      </c>
    </row>
    <row r="194" spans="2:10">
      <c r="B194" t="e" vm="193">
        <v>#VALUE!</v>
      </c>
      <c r="D194" t="s">
        <v>924</v>
      </c>
      <c r="E194" t="s">
        <v>1027</v>
      </c>
      <c r="F194" t="s">
        <v>1043</v>
      </c>
      <c r="G194" s="11" t="s">
        <v>1044</v>
      </c>
      <c r="H194" t="s">
        <v>1045</v>
      </c>
      <c r="I194" t="s">
        <v>1046</v>
      </c>
      <c r="J194" t="s">
        <v>1047</v>
      </c>
    </row>
    <row r="195" spans="2:10">
      <c r="B195" t="e" vm="194">
        <v>#VALUE!</v>
      </c>
      <c r="D195" t="s">
        <v>924</v>
      </c>
      <c r="E195" t="s">
        <v>1027</v>
      </c>
      <c r="F195" t="s">
        <v>1048</v>
      </c>
      <c r="G195" s="11" t="s">
        <v>1049</v>
      </c>
      <c r="H195" t="s">
        <v>1050</v>
      </c>
      <c r="I195" t="s">
        <v>1051</v>
      </c>
      <c r="J195" t="s">
        <v>1052</v>
      </c>
    </row>
    <row r="196" spans="2:10">
      <c r="B196" t="e" vm="195">
        <v>#VALUE!</v>
      </c>
      <c r="D196" t="s">
        <v>1053</v>
      </c>
      <c r="E196" t="s">
        <v>1054</v>
      </c>
      <c r="F196" t="s">
        <v>1055</v>
      </c>
      <c r="G196" s="11" t="s">
        <v>1056</v>
      </c>
      <c r="H196" t="s">
        <v>1057</v>
      </c>
      <c r="I196" t="s">
        <v>1058</v>
      </c>
      <c r="J196" t="s">
        <v>1059</v>
      </c>
    </row>
    <row r="197" spans="2:10">
      <c r="B197" t="e" vm="196">
        <v>#VALUE!</v>
      </c>
      <c r="D197" t="s">
        <v>1053</v>
      </c>
      <c r="E197" t="s">
        <v>1054</v>
      </c>
      <c r="F197" t="s">
        <v>1060</v>
      </c>
      <c r="G197" s="11" t="s">
        <v>1061</v>
      </c>
      <c r="H197" t="s">
        <v>1062</v>
      </c>
      <c r="I197" t="s">
        <v>1063</v>
      </c>
      <c r="J197" t="s">
        <v>1064</v>
      </c>
    </row>
    <row r="198" spans="2:10">
      <c r="B198" t="e" vm="197">
        <v>#VALUE!</v>
      </c>
      <c r="D198" t="s">
        <v>1053</v>
      </c>
      <c r="E198" t="s">
        <v>1054</v>
      </c>
      <c r="F198" t="s">
        <v>1065</v>
      </c>
      <c r="G198" s="11" t="s">
        <v>1066</v>
      </c>
      <c r="H198" t="s">
        <v>1067</v>
      </c>
      <c r="I198" t="s">
        <v>1068</v>
      </c>
      <c r="J198" t="s">
        <v>1069</v>
      </c>
    </row>
    <row r="199" spans="2:10">
      <c r="B199" t="e" vm="198">
        <v>#VALUE!</v>
      </c>
      <c r="D199" t="s">
        <v>1053</v>
      </c>
      <c r="E199" t="s">
        <v>1054</v>
      </c>
      <c r="F199" t="s">
        <v>1070</v>
      </c>
      <c r="G199" s="11" t="s">
        <v>1071</v>
      </c>
      <c r="H199" t="s">
        <v>1072</v>
      </c>
      <c r="I199" t="s">
        <v>1073</v>
      </c>
      <c r="J199" t="s">
        <v>1074</v>
      </c>
    </row>
    <row r="200" spans="2:10">
      <c r="B200" t="e" vm="199">
        <v>#VALUE!</v>
      </c>
      <c r="D200" t="s">
        <v>1053</v>
      </c>
      <c r="E200" t="s">
        <v>1054</v>
      </c>
      <c r="F200" t="s">
        <v>1075</v>
      </c>
      <c r="G200" s="11" t="s">
        <v>1076</v>
      </c>
      <c r="H200" t="s">
        <v>1077</v>
      </c>
      <c r="I200" t="s">
        <v>1078</v>
      </c>
      <c r="J200" t="s">
        <v>1079</v>
      </c>
    </row>
    <row r="201" spans="2:10">
      <c r="B201" t="e" vm="200">
        <v>#VALUE!</v>
      </c>
      <c r="D201" t="s">
        <v>1053</v>
      </c>
      <c r="E201" t="s">
        <v>1054</v>
      </c>
      <c r="F201" t="s">
        <v>1080</v>
      </c>
      <c r="G201" s="11" t="s">
        <v>1081</v>
      </c>
      <c r="H201" t="s">
        <v>1082</v>
      </c>
      <c r="I201" t="s">
        <v>1083</v>
      </c>
      <c r="J201" t="s">
        <v>1084</v>
      </c>
    </row>
    <row r="202" spans="2:10">
      <c r="B202" t="e" vm="201">
        <v>#VALUE!</v>
      </c>
      <c r="D202" t="s">
        <v>1053</v>
      </c>
      <c r="E202" t="s">
        <v>1085</v>
      </c>
      <c r="F202" t="s">
        <v>1086</v>
      </c>
      <c r="G202" s="11" t="s">
        <v>1087</v>
      </c>
      <c r="H202" t="s">
        <v>1088</v>
      </c>
      <c r="I202" t="s">
        <v>1089</v>
      </c>
      <c r="J202" t="s">
        <v>1090</v>
      </c>
    </row>
    <row r="203" spans="2:10">
      <c r="B203" t="e" vm="202">
        <v>#VALUE!</v>
      </c>
      <c r="D203" t="s">
        <v>1053</v>
      </c>
      <c r="E203" t="s">
        <v>1085</v>
      </c>
      <c r="F203" t="s">
        <v>1091</v>
      </c>
      <c r="G203" s="11" t="s">
        <v>1092</v>
      </c>
      <c r="H203" t="s">
        <v>1093</v>
      </c>
      <c r="I203" t="s">
        <v>1094</v>
      </c>
      <c r="J203" t="s">
        <v>1095</v>
      </c>
    </row>
    <row r="204" spans="2:10">
      <c r="B204" t="e" vm="203">
        <v>#VALUE!</v>
      </c>
      <c r="D204" t="s">
        <v>1053</v>
      </c>
      <c r="E204" t="s">
        <v>1085</v>
      </c>
      <c r="F204" t="s">
        <v>1096</v>
      </c>
      <c r="G204" s="11" t="s">
        <v>1097</v>
      </c>
      <c r="H204" t="s">
        <v>1098</v>
      </c>
      <c r="I204" t="s">
        <v>1099</v>
      </c>
      <c r="J204" t="s">
        <v>1100</v>
      </c>
    </row>
    <row r="205" spans="2:10">
      <c r="B205" t="e" vm="204">
        <v>#VALUE!</v>
      </c>
      <c r="D205" t="s">
        <v>1053</v>
      </c>
      <c r="E205" t="s">
        <v>1085</v>
      </c>
      <c r="F205" t="s">
        <v>1101</v>
      </c>
      <c r="G205" s="11" t="s">
        <v>1102</v>
      </c>
      <c r="H205" t="s">
        <v>1103</v>
      </c>
      <c r="I205" t="s">
        <v>1104</v>
      </c>
      <c r="J205" t="s">
        <v>1105</v>
      </c>
    </row>
    <row r="206" spans="2:10">
      <c r="B206" t="e" vm="205">
        <v>#VALUE!</v>
      </c>
      <c r="D206" t="s">
        <v>1053</v>
      </c>
      <c r="E206" t="s">
        <v>1085</v>
      </c>
      <c r="F206" t="s">
        <v>1106</v>
      </c>
      <c r="G206" s="11" t="s">
        <v>1107</v>
      </c>
      <c r="H206" t="s">
        <v>1108</v>
      </c>
      <c r="I206" t="s">
        <v>1109</v>
      </c>
      <c r="J206" t="s">
        <v>1110</v>
      </c>
    </row>
    <row r="207" spans="2:10">
      <c r="B207" t="e" vm="206">
        <v>#VALUE!</v>
      </c>
      <c r="D207" t="s">
        <v>1053</v>
      </c>
      <c r="E207" t="s">
        <v>1111</v>
      </c>
      <c r="F207" t="s">
        <v>1112</v>
      </c>
      <c r="G207" s="11" t="s">
        <v>1113</v>
      </c>
      <c r="H207" t="s">
        <v>1114</v>
      </c>
      <c r="I207" t="s">
        <v>1115</v>
      </c>
      <c r="J207" t="s">
        <v>1116</v>
      </c>
    </row>
    <row r="208" spans="2:10">
      <c r="B208" t="e" vm="207">
        <v>#VALUE!</v>
      </c>
      <c r="D208" t="s">
        <v>1053</v>
      </c>
      <c r="E208" t="s">
        <v>1117</v>
      </c>
      <c r="F208" t="s">
        <v>1118</v>
      </c>
      <c r="G208" s="11" t="s">
        <v>1119</v>
      </c>
      <c r="H208" t="s">
        <v>1120</v>
      </c>
      <c r="I208" t="s">
        <v>1121</v>
      </c>
      <c r="J208" t="s">
        <v>1122</v>
      </c>
    </row>
    <row r="209" spans="2:13">
      <c r="B209" t="e" vm="208">
        <v>#VALUE!</v>
      </c>
      <c r="D209" t="s">
        <v>1053</v>
      </c>
      <c r="E209" t="s">
        <v>1117</v>
      </c>
      <c r="F209" t="s">
        <v>1123</v>
      </c>
      <c r="G209" s="11" t="s">
        <v>1124</v>
      </c>
      <c r="H209" t="s">
        <v>1125</v>
      </c>
      <c r="I209" t="s">
        <v>1126</v>
      </c>
      <c r="J209" t="s">
        <v>1127</v>
      </c>
    </row>
    <row r="210" spans="2:13">
      <c r="B210" t="e" vm="209">
        <v>#VALUE!</v>
      </c>
      <c r="D210" t="s">
        <v>1053</v>
      </c>
      <c r="E210" t="s">
        <v>1117</v>
      </c>
      <c r="F210" t="s">
        <v>1128</v>
      </c>
      <c r="G210" s="11" t="s">
        <v>1129</v>
      </c>
      <c r="H210" t="s">
        <v>1130</v>
      </c>
      <c r="I210" t="s">
        <v>1131</v>
      </c>
      <c r="J210" t="s">
        <v>1132</v>
      </c>
    </row>
    <row r="211" spans="2:13">
      <c r="B211" t="e" vm="210">
        <v>#VALUE!</v>
      </c>
      <c r="D211" t="s">
        <v>1053</v>
      </c>
      <c r="E211" t="s">
        <v>1117</v>
      </c>
      <c r="F211" t="s">
        <v>1133</v>
      </c>
      <c r="G211" s="11" t="s">
        <v>1134</v>
      </c>
      <c r="H211" t="s">
        <v>1135</v>
      </c>
      <c r="I211" t="s">
        <v>1136</v>
      </c>
      <c r="J211" t="s">
        <v>1137</v>
      </c>
    </row>
    <row r="212" spans="2:13">
      <c r="B212" t="e" vm="211">
        <v>#VALUE!</v>
      </c>
      <c r="D212" t="s">
        <v>1053</v>
      </c>
      <c r="E212" t="s">
        <v>1117</v>
      </c>
      <c r="F212" t="s">
        <v>1138</v>
      </c>
      <c r="G212" s="11" t="s">
        <v>1139</v>
      </c>
      <c r="H212" t="s">
        <v>1140</v>
      </c>
      <c r="I212" t="s">
        <v>1141</v>
      </c>
      <c r="J212" t="s">
        <v>1142</v>
      </c>
    </row>
    <row r="213" spans="2:13">
      <c r="B213" t="e" vm="212">
        <v>#VALUE!</v>
      </c>
      <c r="D213" t="s">
        <v>1053</v>
      </c>
      <c r="E213" t="s">
        <v>1117</v>
      </c>
      <c r="F213" t="s">
        <v>1143</v>
      </c>
      <c r="G213" s="11" t="s">
        <v>1144</v>
      </c>
      <c r="H213" t="s">
        <v>1145</v>
      </c>
      <c r="I213" t="s">
        <v>1146</v>
      </c>
      <c r="J213" t="s">
        <v>1147</v>
      </c>
    </row>
    <row r="214" spans="2:13">
      <c r="B214" t="e" vm="213">
        <v>#VALUE!</v>
      </c>
      <c r="D214" t="s">
        <v>1053</v>
      </c>
      <c r="E214" t="s">
        <v>1117</v>
      </c>
      <c r="F214" t="s">
        <v>1148</v>
      </c>
      <c r="G214" s="11" t="s">
        <v>1149</v>
      </c>
      <c r="H214" t="s">
        <v>1150</v>
      </c>
      <c r="I214" t="s">
        <v>1151</v>
      </c>
      <c r="J214" t="s">
        <v>1152</v>
      </c>
    </row>
    <row r="215" spans="2:13" ht="41.65">
      <c r="B215" t="e" vm="214">
        <v>#VALUE!</v>
      </c>
      <c r="D215" t="s">
        <v>1053</v>
      </c>
      <c r="E215" t="s">
        <v>1117</v>
      </c>
      <c r="F215" t="s">
        <v>1153</v>
      </c>
      <c r="G215" s="11" t="s">
        <v>1154</v>
      </c>
      <c r="H215" t="s">
        <v>1155</v>
      </c>
      <c r="I215" t="s">
        <v>1156</v>
      </c>
      <c r="J215" t="s">
        <v>1157</v>
      </c>
    </row>
    <row r="216" spans="2:13" ht="41.65">
      <c r="B216" t="e" vm="215">
        <v>#VALUE!</v>
      </c>
      <c r="D216" t="s">
        <v>1053</v>
      </c>
      <c r="E216" t="s">
        <v>1117</v>
      </c>
      <c r="F216" t="s">
        <v>1158</v>
      </c>
      <c r="G216" s="11" t="s">
        <v>1159</v>
      </c>
      <c r="H216" t="s">
        <v>1160</v>
      </c>
      <c r="I216" t="s">
        <v>1161</v>
      </c>
      <c r="J216" t="s">
        <v>1162</v>
      </c>
    </row>
    <row r="217" spans="2:13">
      <c r="B217" t="e" vm="216">
        <v>#VALUE!</v>
      </c>
      <c r="D217" t="s">
        <v>1053</v>
      </c>
      <c r="E217" t="s">
        <v>1163</v>
      </c>
      <c r="F217" t="s">
        <v>1164</v>
      </c>
      <c r="G217" s="11" t="s">
        <v>1165</v>
      </c>
      <c r="H217" t="s">
        <v>1166</v>
      </c>
      <c r="I217" t="s">
        <v>1167</v>
      </c>
      <c r="J217" t="s">
        <v>1168</v>
      </c>
    </row>
    <row r="218" spans="2:13">
      <c r="B218" t="e" vm="217">
        <v>#VALUE!</v>
      </c>
      <c r="D218" t="s">
        <v>1053</v>
      </c>
      <c r="E218" t="s">
        <v>1163</v>
      </c>
      <c r="F218" t="s">
        <v>1169</v>
      </c>
      <c r="G218" s="11" t="s">
        <v>1170</v>
      </c>
      <c r="H218" t="s">
        <v>1171</v>
      </c>
      <c r="I218" t="s">
        <v>1172</v>
      </c>
      <c r="J218" t="s">
        <v>1173</v>
      </c>
    </row>
    <row r="219" spans="2:13">
      <c r="B219" t="e" vm="218">
        <v>#VALUE!</v>
      </c>
      <c r="D219" t="s">
        <v>1053</v>
      </c>
      <c r="E219" t="s">
        <v>1163</v>
      </c>
      <c r="F219" t="s">
        <v>1174</v>
      </c>
      <c r="G219" s="11" t="s">
        <v>1175</v>
      </c>
      <c r="H219" t="s">
        <v>1176</v>
      </c>
      <c r="I219" t="s">
        <v>1177</v>
      </c>
      <c r="J219" t="s">
        <v>1178</v>
      </c>
    </row>
    <row r="220" spans="2:13">
      <c r="B220" t="e" vm="219">
        <v>#VALUE!</v>
      </c>
      <c r="D220" t="s">
        <v>1053</v>
      </c>
      <c r="E220" t="s">
        <v>1163</v>
      </c>
      <c r="F220" t="s">
        <v>1179</v>
      </c>
      <c r="G220" s="11" t="s">
        <v>1180</v>
      </c>
      <c r="H220" t="s">
        <v>1181</v>
      </c>
      <c r="I220" t="s">
        <v>1182</v>
      </c>
      <c r="J220" t="s">
        <v>1183</v>
      </c>
    </row>
    <row r="221" spans="2:13">
      <c r="B221" t="e" vm="220">
        <v>#VALUE!</v>
      </c>
      <c r="D221" t="s">
        <v>1053</v>
      </c>
      <c r="E221" t="s">
        <v>1184</v>
      </c>
      <c r="F221" t="s">
        <v>1185</v>
      </c>
      <c r="G221" s="11" t="s">
        <v>1186</v>
      </c>
      <c r="H221" t="s">
        <v>1187</v>
      </c>
      <c r="I221" t="s">
        <v>1188</v>
      </c>
      <c r="J221" t="s">
        <v>1189</v>
      </c>
    </row>
    <row r="222" spans="2:13">
      <c r="B222" t="e" vm="221">
        <v>#VALUE!</v>
      </c>
      <c r="D222" t="s">
        <v>1053</v>
      </c>
      <c r="E222" t="s">
        <v>1184</v>
      </c>
      <c r="F222" t="s">
        <v>1190</v>
      </c>
      <c r="G222" s="11" t="s">
        <v>1191</v>
      </c>
      <c r="H222" t="s">
        <v>1192</v>
      </c>
      <c r="I222" t="s">
        <v>1193</v>
      </c>
      <c r="J222" t="s">
        <v>1194</v>
      </c>
    </row>
    <row r="223" spans="2:13">
      <c r="B223" t="e" vm="222">
        <v>#VALUE!</v>
      </c>
      <c r="D223" t="s">
        <v>1053</v>
      </c>
      <c r="E223" t="s">
        <v>1184</v>
      </c>
      <c r="F223" t="s">
        <v>1195</v>
      </c>
      <c r="G223" s="11" t="s">
        <v>1196</v>
      </c>
      <c r="H223" t="s">
        <v>1197</v>
      </c>
      <c r="I223" t="s">
        <v>1198</v>
      </c>
      <c r="J223" t="s">
        <v>1199</v>
      </c>
    </row>
    <row r="224" spans="2:13">
      <c r="B224" t="e" vm="223">
        <v>#VALUE!</v>
      </c>
      <c r="D224" t="s">
        <v>1053</v>
      </c>
      <c r="E224" t="s">
        <v>1184</v>
      </c>
      <c r="F224" t="s">
        <v>1200</v>
      </c>
      <c r="G224" s="11" t="s">
        <v>1201</v>
      </c>
      <c r="H224" t="s">
        <v>1202</v>
      </c>
      <c r="I224" t="s">
        <v>1203</v>
      </c>
      <c r="J224" t="s">
        <v>1204</v>
      </c>
      <c r="M224" t="s">
        <v>62</v>
      </c>
    </row>
    <row r="225" spans="2:13">
      <c r="B225" t="e" vm="224">
        <v>#VALUE!</v>
      </c>
      <c r="D225" t="s">
        <v>1053</v>
      </c>
      <c r="E225" t="s">
        <v>1184</v>
      </c>
      <c r="F225" t="s">
        <v>1205</v>
      </c>
      <c r="G225" s="11" t="s">
        <v>1206</v>
      </c>
      <c r="H225" t="s">
        <v>1207</v>
      </c>
      <c r="I225" t="s">
        <v>1208</v>
      </c>
      <c r="J225" t="s">
        <v>1209</v>
      </c>
    </row>
    <row r="226" spans="2:13">
      <c r="B226" t="e" vm="225">
        <v>#VALUE!</v>
      </c>
      <c r="D226" t="s">
        <v>1053</v>
      </c>
      <c r="E226" t="s">
        <v>1184</v>
      </c>
      <c r="F226" t="s">
        <v>1210</v>
      </c>
      <c r="G226" s="11" t="s">
        <v>1211</v>
      </c>
      <c r="H226" t="s">
        <v>1212</v>
      </c>
      <c r="I226" t="s">
        <v>1213</v>
      </c>
      <c r="J226" t="s">
        <v>1214</v>
      </c>
    </row>
    <row r="227" spans="2:13">
      <c r="B227" t="e" vm="226">
        <v>#VALUE!</v>
      </c>
      <c r="D227" t="s">
        <v>1053</v>
      </c>
      <c r="E227" t="s">
        <v>1184</v>
      </c>
      <c r="F227" t="s">
        <v>1215</v>
      </c>
      <c r="G227" s="11" t="s">
        <v>1216</v>
      </c>
      <c r="H227" t="s">
        <v>1217</v>
      </c>
      <c r="I227" t="s">
        <v>1218</v>
      </c>
      <c r="J227" t="s">
        <v>1219</v>
      </c>
    </row>
    <row r="228" spans="2:13">
      <c r="B228" t="e" vm="227">
        <v>#VALUE!</v>
      </c>
      <c r="D228" t="s">
        <v>1053</v>
      </c>
      <c r="E228" t="s">
        <v>1184</v>
      </c>
      <c r="F228" t="s">
        <v>1220</v>
      </c>
      <c r="G228" s="11" t="s">
        <v>1221</v>
      </c>
      <c r="H228" t="s">
        <v>1222</v>
      </c>
      <c r="I228" t="s">
        <v>1223</v>
      </c>
      <c r="J228" t="s">
        <v>1224</v>
      </c>
      <c r="M228" t="s">
        <v>62</v>
      </c>
    </row>
    <row r="229" spans="2:13">
      <c r="B229" t="e" vm="228">
        <v>#VALUE!</v>
      </c>
      <c r="D229" t="s">
        <v>1053</v>
      </c>
      <c r="E229" t="s">
        <v>1184</v>
      </c>
      <c r="F229" t="s">
        <v>1225</v>
      </c>
      <c r="G229" s="11" t="s">
        <v>1226</v>
      </c>
      <c r="H229" t="s">
        <v>1227</v>
      </c>
      <c r="I229" t="s">
        <v>1228</v>
      </c>
      <c r="J229" t="s">
        <v>1229</v>
      </c>
    </row>
    <row r="230" spans="2:13">
      <c r="B230" t="e" vm="229">
        <v>#VALUE!</v>
      </c>
      <c r="D230" t="s">
        <v>1053</v>
      </c>
      <c r="E230" t="s">
        <v>1184</v>
      </c>
      <c r="F230" t="s">
        <v>1230</v>
      </c>
      <c r="G230" s="11" t="s">
        <v>1231</v>
      </c>
      <c r="H230" t="s">
        <v>1232</v>
      </c>
      <c r="I230" t="s">
        <v>1233</v>
      </c>
      <c r="J230" t="s">
        <v>1234</v>
      </c>
    </row>
    <row r="231" spans="2:13">
      <c r="B231" t="e" vm="230">
        <v>#VALUE!</v>
      </c>
      <c r="D231" t="s">
        <v>1053</v>
      </c>
      <c r="E231" t="s">
        <v>1184</v>
      </c>
      <c r="F231" t="s">
        <v>1235</v>
      </c>
      <c r="G231" s="11" t="s">
        <v>1236</v>
      </c>
      <c r="H231" t="s">
        <v>1237</v>
      </c>
      <c r="I231" t="s">
        <v>1238</v>
      </c>
      <c r="J231" t="s">
        <v>1239</v>
      </c>
    </row>
    <row r="232" spans="2:13">
      <c r="B232" t="e" vm="231">
        <v>#VALUE!</v>
      </c>
      <c r="D232" t="s">
        <v>1053</v>
      </c>
      <c r="E232" t="s">
        <v>1240</v>
      </c>
      <c r="F232" t="s">
        <v>1241</v>
      </c>
      <c r="G232" s="11" t="s">
        <v>1242</v>
      </c>
      <c r="H232" t="s">
        <v>1243</v>
      </c>
      <c r="I232" t="s">
        <v>1244</v>
      </c>
      <c r="J232" t="s">
        <v>1245</v>
      </c>
      <c r="M232" t="s">
        <v>62</v>
      </c>
    </row>
    <row r="233" spans="2:13">
      <c r="B233" t="e" vm="232">
        <v>#VALUE!</v>
      </c>
      <c r="D233" t="s">
        <v>1053</v>
      </c>
      <c r="E233" t="s">
        <v>1240</v>
      </c>
      <c r="F233" t="s">
        <v>1246</v>
      </c>
      <c r="G233" s="11" t="s">
        <v>1247</v>
      </c>
      <c r="H233" t="s">
        <v>1248</v>
      </c>
      <c r="I233" t="s">
        <v>1249</v>
      </c>
      <c r="J233" t="s">
        <v>1250</v>
      </c>
    </row>
    <row r="234" spans="2:13">
      <c r="B234" t="e" vm="233">
        <v>#VALUE!</v>
      </c>
      <c r="D234" t="s">
        <v>1053</v>
      </c>
      <c r="E234" t="s">
        <v>1240</v>
      </c>
      <c r="F234" t="s">
        <v>1251</v>
      </c>
      <c r="G234" s="11" t="s">
        <v>1252</v>
      </c>
      <c r="H234" t="s">
        <v>1253</v>
      </c>
      <c r="I234" t="s">
        <v>1254</v>
      </c>
      <c r="J234" t="s">
        <v>1255</v>
      </c>
      <c r="M234" t="s">
        <v>62</v>
      </c>
    </row>
    <row r="235" spans="2:13">
      <c r="B235" t="e" vm="234">
        <v>#VALUE!</v>
      </c>
      <c r="D235" t="s">
        <v>1053</v>
      </c>
      <c r="E235" t="s">
        <v>1240</v>
      </c>
      <c r="F235" t="s">
        <v>1256</v>
      </c>
      <c r="G235" s="11" t="s">
        <v>1257</v>
      </c>
      <c r="H235" t="s">
        <v>1258</v>
      </c>
      <c r="I235" t="s">
        <v>1259</v>
      </c>
      <c r="J235" t="s">
        <v>1260</v>
      </c>
    </row>
    <row r="236" spans="2:13">
      <c r="B236" t="e" vm="235">
        <v>#VALUE!</v>
      </c>
      <c r="D236" t="s">
        <v>1053</v>
      </c>
      <c r="E236" t="s">
        <v>1240</v>
      </c>
      <c r="F236" t="s">
        <v>1261</v>
      </c>
      <c r="G236" s="11" t="s">
        <v>1262</v>
      </c>
      <c r="H236" t="s">
        <v>1263</v>
      </c>
      <c r="I236" t="s">
        <v>1264</v>
      </c>
      <c r="J236" t="s">
        <v>1265</v>
      </c>
    </row>
    <row r="237" spans="2:13">
      <c r="B237" t="e" vm="236">
        <v>#VALUE!</v>
      </c>
      <c r="D237" t="s">
        <v>1053</v>
      </c>
      <c r="E237" t="s">
        <v>1240</v>
      </c>
      <c r="F237" t="s">
        <v>1266</v>
      </c>
      <c r="G237" s="11" t="s">
        <v>1267</v>
      </c>
      <c r="H237" t="s">
        <v>1268</v>
      </c>
      <c r="I237" t="s">
        <v>1269</v>
      </c>
      <c r="J237" t="s">
        <v>1270</v>
      </c>
    </row>
    <row r="238" spans="2:13">
      <c r="B238" t="e" vm="237">
        <v>#VALUE!</v>
      </c>
      <c r="D238" t="s">
        <v>1053</v>
      </c>
      <c r="E238" t="s">
        <v>1240</v>
      </c>
      <c r="F238" t="s">
        <v>1271</v>
      </c>
      <c r="G238" s="11" t="s">
        <v>1272</v>
      </c>
      <c r="H238" t="s">
        <v>1273</v>
      </c>
      <c r="I238" t="s">
        <v>1274</v>
      </c>
      <c r="J238" t="s">
        <v>1275</v>
      </c>
    </row>
    <row r="239" spans="2:13">
      <c r="B239" t="e" vm="238">
        <v>#VALUE!</v>
      </c>
      <c r="D239" t="s">
        <v>1276</v>
      </c>
      <c r="E239" t="s">
        <v>1277</v>
      </c>
      <c r="F239" t="s">
        <v>1278</v>
      </c>
      <c r="G239" s="11" t="s">
        <v>1279</v>
      </c>
      <c r="H239" t="s">
        <v>1280</v>
      </c>
      <c r="I239" t="s">
        <v>1281</v>
      </c>
      <c r="J239" t="s">
        <v>1282</v>
      </c>
    </row>
    <row r="240" spans="2:13">
      <c r="B240" t="e" vm="239">
        <v>#VALUE!</v>
      </c>
      <c r="D240" t="s">
        <v>1276</v>
      </c>
      <c r="E240" t="s">
        <v>1277</v>
      </c>
      <c r="F240" t="s">
        <v>1283</v>
      </c>
      <c r="G240" s="11" t="s">
        <v>1284</v>
      </c>
      <c r="H240" t="s">
        <v>1285</v>
      </c>
      <c r="I240" t="s">
        <v>1286</v>
      </c>
      <c r="J240" t="s">
        <v>1287</v>
      </c>
    </row>
    <row r="241" spans="2:10">
      <c r="B241" t="e" vm="240">
        <v>#VALUE!</v>
      </c>
      <c r="D241" t="s">
        <v>1276</v>
      </c>
      <c r="E241" t="s">
        <v>1277</v>
      </c>
      <c r="F241" t="s">
        <v>1288</v>
      </c>
      <c r="G241" s="11" t="s">
        <v>1289</v>
      </c>
      <c r="H241" t="s">
        <v>1290</v>
      </c>
      <c r="I241" t="s">
        <v>1291</v>
      </c>
      <c r="J241" t="s">
        <v>1292</v>
      </c>
    </row>
    <row r="242" spans="2:10">
      <c r="B242" t="e" vm="241">
        <v>#VALUE!</v>
      </c>
      <c r="D242" t="s">
        <v>1276</v>
      </c>
      <c r="E242" t="s">
        <v>1277</v>
      </c>
      <c r="F242" t="s">
        <v>1293</v>
      </c>
      <c r="G242" s="11" t="s">
        <v>1294</v>
      </c>
      <c r="H242" t="s">
        <v>1295</v>
      </c>
      <c r="I242" t="s">
        <v>1296</v>
      </c>
      <c r="J242" t="s">
        <v>1297</v>
      </c>
    </row>
    <row r="243" spans="2:10">
      <c r="B243" t="e" vm="242">
        <v>#VALUE!</v>
      </c>
      <c r="D243" t="s">
        <v>1276</v>
      </c>
      <c r="E243" t="s">
        <v>1298</v>
      </c>
      <c r="F243" t="s">
        <v>1299</v>
      </c>
      <c r="G243" s="11" t="s">
        <v>1300</v>
      </c>
      <c r="H243" t="s">
        <v>1301</v>
      </c>
      <c r="I243" t="s">
        <v>1302</v>
      </c>
      <c r="J243" t="s">
        <v>1303</v>
      </c>
    </row>
    <row r="244" spans="2:10">
      <c r="B244" t="e" vm="243">
        <v>#VALUE!</v>
      </c>
      <c r="D244" t="s">
        <v>1276</v>
      </c>
      <c r="E244" t="s">
        <v>1298</v>
      </c>
      <c r="F244" t="s">
        <v>1304</v>
      </c>
      <c r="G244" s="11" t="s">
        <v>1305</v>
      </c>
      <c r="H244" t="s">
        <v>1306</v>
      </c>
      <c r="I244" t="s">
        <v>1307</v>
      </c>
      <c r="J244" t="s">
        <v>1308</v>
      </c>
    </row>
    <row r="245" spans="2:10">
      <c r="B245" t="e" vm="244">
        <v>#VALUE!</v>
      </c>
      <c r="D245" t="s">
        <v>1276</v>
      </c>
      <c r="E245" t="s">
        <v>1298</v>
      </c>
      <c r="F245" t="s">
        <v>1309</v>
      </c>
      <c r="G245" s="11" t="s">
        <v>1310</v>
      </c>
      <c r="H245" t="s">
        <v>1311</v>
      </c>
      <c r="I245" t="s">
        <v>1312</v>
      </c>
      <c r="J245" t="s">
        <v>1313</v>
      </c>
    </row>
    <row r="246" spans="2:10" ht="55.5">
      <c r="B246" t="e" vm="245">
        <v>#VALUE!</v>
      </c>
      <c r="D246" t="s">
        <v>1276</v>
      </c>
      <c r="E246" t="s">
        <v>1298</v>
      </c>
      <c r="F246" t="s">
        <v>1314</v>
      </c>
      <c r="G246" s="11" t="s">
        <v>1315</v>
      </c>
      <c r="H246" t="s">
        <v>1316</v>
      </c>
      <c r="I246" t="s">
        <v>1317</v>
      </c>
      <c r="J246" t="s">
        <v>1318</v>
      </c>
    </row>
    <row r="247" spans="2:10" ht="69.400000000000006">
      <c r="B247" t="e" vm="246">
        <v>#VALUE!</v>
      </c>
      <c r="D247" t="s">
        <v>1276</v>
      </c>
      <c r="E247" t="s">
        <v>1298</v>
      </c>
      <c r="F247" t="s">
        <v>1319</v>
      </c>
      <c r="G247" s="11" t="s">
        <v>1320</v>
      </c>
      <c r="H247" t="s">
        <v>1321</v>
      </c>
      <c r="I247" t="s">
        <v>1322</v>
      </c>
      <c r="J247" t="s">
        <v>1323</v>
      </c>
    </row>
    <row r="248" spans="2:10" ht="97.15">
      <c r="B248" t="e" vm="247">
        <v>#VALUE!</v>
      </c>
      <c r="D248" t="s">
        <v>1276</v>
      </c>
      <c r="E248" t="s">
        <v>1298</v>
      </c>
      <c r="F248" t="s">
        <v>1324</v>
      </c>
      <c r="G248" s="11" t="s">
        <v>1325</v>
      </c>
      <c r="H248" t="s">
        <v>1326</v>
      </c>
      <c r="I248" t="s">
        <v>1327</v>
      </c>
      <c r="J248" t="s">
        <v>1328</v>
      </c>
    </row>
    <row r="249" spans="2:10">
      <c r="B249" t="e" vm="248">
        <v>#VALUE!</v>
      </c>
      <c r="D249" t="s">
        <v>1276</v>
      </c>
      <c r="E249" t="s">
        <v>1329</v>
      </c>
      <c r="F249" t="s">
        <v>1330</v>
      </c>
      <c r="G249" s="11" t="s">
        <v>1331</v>
      </c>
      <c r="H249" t="s">
        <v>1332</v>
      </c>
      <c r="I249" t="s">
        <v>1333</v>
      </c>
      <c r="J249" t="s">
        <v>1334</v>
      </c>
    </row>
    <row r="250" spans="2:10">
      <c r="B250" t="e" vm="249">
        <v>#VALUE!</v>
      </c>
      <c r="D250" t="s">
        <v>1276</v>
      </c>
      <c r="E250" t="s">
        <v>1335</v>
      </c>
      <c r="F250" t="s">
        <v>1335</v>
      </c>
      <c r="G250" s="11" t="s">
        <v>1336</v>
      </c>
      <c r="H250" t="s">
        <v>1337</v>
      </c>
      <c r="I250" t="s">
        <v>1338</v>
      </c>
      <c r="J250" t="s">
        <v>1339</v>
      </c>
    </row>
    <row r="251" spans="2:10">
      <c r="B251" t="e" vm="250">
        <v>#VALUE!</v>
      </c>
      <c r="D251" t="s">
        <v>1276</v>
      </c>
      <c r="E251" t="s">
        <v>1335</v>
      </c>
      <c r="F251" t="s">
        <v>1340</v>
      </c>
      <c r="G251" s="11" t="s">
        <v>1341</v>
      </c>
      <c r="H251" t="s">
        <v>1342</v>
      </c>
      <c r="I251" t="s">
        <v>1343</v>
      </c>
      <c r="J251" t="s">
        <v>1344</v>
      </c>
    </row>
    <row r="252" spans="2:10">
      <c r="B252" t="e" vm="251">
        <v>#VALUE!</v>
      </c>
      <c r="D252" t="s">
        <v>1276</v>
      </c>
      <c r="E252" t="s">
        <v>1335</v>
      </c>
      <c r="F252" t="s">
        <v>1345</v>
      </c>
      <c r="G252" s="11" t="s">
        <v>1346</v>
      </c>
      <c r="H252" t="s">
        <v>1347</v>
      </c>
      <c r="I252" t="s">
        <v>1348</v>
      </c>
      <c r="J252" t="s">
        <v>1349</v>
      </c>
    </row>
    <row r="253" spans="2:10">
      <c r="B253" t="e" vm="252">
        <v>#VALUE!</v>
      </c>
      <c r="D253" t="s">
        <v>1276</v>
      </c>
      <c r="E253" t="s">
        <v>1335</v>
      </c>
      <c r="F253" t="s">
        <v>1350</v>
      </c>
      <c r="G253" s="11" t="s">
        <v>1351</v>
      </c>
      <c r="H253" t="s">
        <v>1352</v>
      </c>
      <c r="I253" t="s">
        <v>1353</v>
      </c>
      <c r="J253" t="s">
        <v>1354</v>
      </c>
    </row>
    <row r="254" spans="2:10">
      <c r="B254" t="e" vm="253">
        <v>#VALUE!</v>
      </c>
      <c r="D254" t="s">
        <v>1276</v>
      </c>
      <c r="E254" t="s">
        <v>1355</v>
      </c>
      <c r="F254" t="s">
        <v>1356</v>
      </c>
      <c r="G254" s="11" t="s">
        <v>1357</v>
      </c>
      <c r="H254" t="s">
        <v>1358</v>
      </c>
      <c r="I254" t="s">
        <v>1359</v>
      </c>
      <c r="J254" t="s">
        <v>1360</v>
      </c>
    </row>
    <row r="255" spans="2:10">
      <c r="B255" t="e" vm="254">
        <v>#VALUE!</v>
      </c>
      <c r="D255" t="s">
        <v>1276</v>
      </c>
      <c r="E255" t="s">
        <v>1361</v>
      </c>
      <c r="F255" t="s">
        <v>1362</v>
      </c>
      <c r="G255" s="11" t="s">
        <v>1363</v>
      </c>
      <c r="H255" t="s">
        <v>1364</v>
      </c>
      <c r="I255" t="s">
        <v>1365</v>
      </c>
      <c r="J255" t="s">
        <v>1366</v>
      </c>
    </row>
    <row r="256" spans="2:10">
      <c r="B256" t="e" vm="255">
        <v>#VALUE!</v>
      </c>
      <c r="D256" t="s">
        <v>1276</v>
      </c>
      <c r="E256" t="s">
        <v>1361</v>
      </c>
      <c r="F256" t="s">
        <v>1367</v>
      </c>
      <c r="G256" s="11" t="s">
        <v>1368</v>
      </c>
      <c r="H256" t="s">
        <v>1369</v>
      </c>
      <c r="I256" t="s">
        <v>1370</v>
      </c>
      <c r="J256" t="s">
        <v>1371</v>
      </c>
    </row>
    <row r="257" spans="2:10">
      <c r="B257" t="e" vm="256">
        <v>#VALUE!</v>
      </c>
      <c r="D257" t="s">
        <v>1276</v>
      </c>
      <c r="E257" t="s">
        <v>1372</v>
      </c>
      <c r="F257" t="s">
        <v>1373</v>
      </c>
      <c r="G257" s="11" t="s">
        <v>1374</v>
      </c>
      <c r="H257" t="s">
        <v>1375</v>
      </c>
      <c r="I257" t="s">
        <v>1376</v>
      </c>
      <c r="J257" t="s">
        <v>1377</v>
      </c>
    </row>
    <row r="258" spans="2:10">
      <c r="B258" t="e" vm="257">
        <v>#VALUE!</v>
      </c>
      <c r="D258" t="s">
        <v>1276</v>
      </c>
      <c r="E258" t="s">
        <v>1372</v>
      </c>
      <c r="F258" t="s">
        <v>1378</v>
      </c>
      <c r="G258" s="11" t="s">
        <v>1379</v>
      </c>
      <c r="H258" t="s">
        <v>1380</v>
      </c>
      <c r="I258" t="s">
        <v>1381</v>
      </c>
      <c r="J258" t="s">
        <v>1382</v>
      </c>
    </row>
    <row r="259" spans="2:10">
      <c r="B259" t="e" vm="258">
        <v>#VALUE!</v>
      </c>
      <c r="D259" t="s">
        <v>1276</v>
      </c>
      <c r="E259" t="s">
        <v>1372</v>
      </c>
      <c r="F259" t="s">
        <v>1383</v>
      </c>
      <c r="G259" s="11" t="s">
        <v>1384</v>
      </c>
      <c r="H259" t="s">
        <v>1385</v>
      </c>
      <c r="I259" t="s">
        <v>1386</v>
      </c>
      <c r="J259" t="s">
        <v>1387</v>
      </c>
    </row>
    <row r="260" spans="2:10">
      <c r="B260" t="e" vm="259">
        <v>#VALUE!</v>
      </c>
      <c r="D260" t="s">
        <v>1276</v>
      </c>
      <c r="E260" t="s">
        <v>1372</v>
      </c>
      <c r="F260" t="s">
        <v>1388</v>
      </c>
      <c r="G260" s="11" t="s">
        <v>1389</v>
      </c>
      <c r="H260" t="s">
        <v>1390</v>
      </c>
      <c r="I260" t="s">
        <v>1391</v>
      </c>
      <c r="J260" t="s">
        <v>1392</v>
      </c>
    </row>
    <row r="261" spans="2:10">
      <c r="B261" t="e" vm="260">
        <v>#VALUE!</v>
      </c>
      <c r="D261" t="s">
        <v>1276</v>
      </c>
      <c r="E261" t="s">
        <v>1372</v>
      </c>
      <c r="F261" t="s">
        <v>1393</v>
      </c>
      <c r="G261" s="11" t="s">
        <v>1394</v>
      </c>
      <c r="H261" t="s">
        <v>1395</v>
      </c>
      <c r="I261" t="s">
        <v>1396</v>
      </c>
      <c r="J261" t="s">
        <v>1397</v>
      </c>
    </row>
    <row r="262" spans="2:10">
      <c r="B262" t="e" vm="261">
        <v>#VALUE!</v>
      </c>
      <c r="D262" t="s">
        <v>1276</v>
      </c>
      <c r="E262" t="s">
        <v>1372</v>
      </c>
      <c r="F262" t="s">
        <v>1398</v>
      </c>
      <c r="G262" s="11" t="s">
        <v>1399</v>
      </c>
      <c r="H262" t="s">
        <v>1400</v>
      </c>
      <c r="I262" t="s">
        <v>1401</v>
      </c>
      <c r="J262" t="s">
        <v>1402</v>
      </c>
    </row>
    <row r="263" spans="2:10">
      <c r="B263" t="e" vm="262">
        <v>#VALUE!</v>
      </c>
      <c r="D263" t="s">
        <v>1276</v>
      </c>
      <c r="E263" t="s">
        <v>1372</v>
      </c>
      <c r="F263" t="s">
        <v>1403</v>
      </c>
      <c r="G263" s="11" t="s">
        <v>1404</v>
      </c>
      <c r="H263" t="s">
        <v>1405</v>
      </c>
      <c r="I263" t="s">
        <v>1406</v>
      </c>
      <c r="J263" t="s">
        <v>1407</v>
      </c>
    </row>
    <row r="264" spans="2:10">
      <c r="B264" t="e" vm="263">
        <v>#VALUE!</v>
      </c>
      <c r="D264" t="s">
        <v>1276</v>
      </c>
      <c r="E264" t="s">
        <v>1372</v>
      </c>
      <c r="F264" t="s">
        <v>1408</v>
      </c>
      <c r="G264" s="11" t="s">
        <v>1409</v>
      </c>
      <c r="H264" t="s">
        <v>1410</v>
      </c>
      <c r="I264" t="s">
        <v>1411</v>
      </c>
      <c r="J264" t="s">
        <v>1412</v>
      </c>
    </row>
    <row r="265" spans="2:10">
      <c r="B265" t="e" vm="264">
        <v>#VALUE!</v>
      </c>
      <c r="D265" t="s">
        <v>1276</v>
      </c>
      <c r="E265" t="s">
        <v>1372</v>
      </c>
      <c r="F265" t="s">
        <v>1413</v>
      </c>
      <c r="G265" s="11" t="s">
        <v>1414</v>
      </c>
      <c r="H265" t="s">
        <v>1415</v>
      </c>
      <c r="I265" t="s">
        <v>1416</v>
      </c>
      <c r="J265" t="s">
        <v>1417</v>
      </c>
    </row>
    <row r="266" spans="2:10">
      <c r="B266" t="e" vm="265">
        <v>#VALUE!</v>
      </c>
      <c r="D266" t="s">
        <v>1276</v>
      </c>
      <c r="E266" t="s">
        <v>1418</v>
      </c>
      <c r="F266" t="s">
        <v>1419</v>
      </c>
      <c r="G266" s="11" t="s">
        <v>1420</v>
      </c>
      <c r="H266" t="s">
        <v>1421</v>
      </c>
      <c r="I266" t="s">
        <v>1422</v>
      </c>
      <c r="J266" t="s">
        <v>1423</v>
      </c>
    </row>
    <row r="267" spans="2:10">
      <c r="B267" t="e" vm="266">
        <v>#VALUE!</v>
      </c>
      <c r="D267" t="s">
        <v>1276</v>
      </c>
      <c r="E267" t="s">
        <v>1418</v>
      </c>
      <c r="F267" t="s">
        <v>1424</v>
      </c>
      <c r="G267" s="11" t="s">
        <v>1425</v>
      </c>
      <c r="H267" t="s">
        <v>1426</v>
      </c>
      <c r="I267" t="s">
        <v>1427</v>
      </c>
      <c r="J267" t="s">
        <v>1428</v>
      </c>
    </row>
    <row r="268" spans="2:10">
      <c r="B268" t="e" vm="267">
        <v>#VALUE!</v>
      </c>
      <c r="D268" t="s">
        <v>1276</v>
      </c>
      <c r="E268" t="s">
        <v>1418</v>
      </c>
      <c r="F268" t="s">
        <v>1429</v>
      </c>
      <c r="G268" s="11" t="s">
        <v>1430</v>
      </c>
      <c r="H268" t="s">
        <v>1431</v>
      </c>
      <c r="I268" t="s">
        <v>1432</v>
      </c>
      <c r="J268" t="s">
        <v>1433</v>
      </c>
    </row>
    <row r="269" spans="2:10">
      <c r="B269" t="e" vm="268">
        <v>#VALUE!</v>
      </c>
      <c r="D269" t="s">
        <v>1276</v>
      </c>
      <c r="E269" t="s">
        <v>1418</v>
      </c>
      <c r="F269" t="s">
        <v>1434</v>
      </c>
      <c r="G269" s="11" t="s">
        <v>1435</v>
      </c>
      <c r="H269" t="s">
        <v>1436</v>
      </c>
      <c r="I269" t="s">
        <v>1437</v>
      </c>
      <c r="J269" t="s">
        <v>1438</v>
      </c>
    </row>
    <row r="270" spans="2:10">
      <c r="B270" t="e" vm="269">
        <v>#VALUE!</v>
      </c>
      <c r="D270" t="s">
        <v>1276</v>
      </c>
      <c r="E270" t="s">
        <v>1418</v>
      </c>
      <c r="F270" t="s">
        <v>1439</v>
      </c>
      <c r="G270" s="11" t="s">
        <v>1298</v>
      </c>
      <c r="H270" t="s">
        <v>1440</v>
      </c>
      <c r="I270" t="s">
        <v>1441</v>
      </c>
      <c r="J270" t="s">
        <v>1442</v>
      </c>
    </row>
    <row r="271" spans="2:10">
      <c r="B271" t="e" vm="270">
        <v>#VALUE!</v>
      </c>
      <c r="D271" t="s">
        <v>1276</v>
      </c>
      <c r="E271" t="s">
        <v>1443</v>
      </c>
      <c r="F271" t="s">
        <v>1444</v>
      </c>
      <c r="G271" s="11" t="s">
        <v>1445</v>
      </c>
      <c r="H271" t="s">
        <v>1446</v>
      </c>
      <c r="I271" t="s">
        <v>1447</v>
      </c>
      <c r="J271" t="s">
        <v>1448</v>
      </c>
    </row>
    <row r="272" spans="2:10">
      <c r="B272" t="e" vm="271">
        <v>#VALUE!</v>
      </c>
      <c r="D272" t="s">
        <v>1276</v>
      </c>
      <c r="E272" t="s">
        <v>1443</v>
      </c>
      <c r="F272" t="s">
        <v>1449</v>
      </c>
      <c r="G272" s="11" t="s">
        <v>1450</v>
      </c>
      <c r="H272" t="s">
        <v>1451</v>
      </c>
      <c r="I272" t="s">
        <v>1452</v>
      </c>
      <c r="J272" t="s">
        <v>1453</v>
      </c>
    </row>
    <row r="273" spans="2:13">
      <c r="B273" t="e" vm="272">
        <v>#VALUE!</v>
      </c>
      <c r="D273" t="s">
        <v>1276</v>
      </c>
      <c r="E273" t="s">
        <v>1443</v>
      </c>
      <c r="F273" t="s">
        <v>1454</v>
      </c>
      <c r="G273" s="11" t="s">
        <v>1455</v>
      </c>
      <c r="H273" t="s">
        <v>1456</v>
      </c>
      <c r="I273" t="s">
        <v>1457</v>
      </c>
      <c r="J273" t="s">
        <v>1458</v>
      </c>
    </row>
    <row r="274" spans="2:13">
      <c r="B274" t="e" vm="273">
        <v>#VALUE!</v>
      </c>
      <c r="D274" t="s">
        <v>1276</v>
      </c>
      <c r="E274" t="s">
        <v>1443</v>
      </c>
      <c r="F274" t="s">
        <v>1459</v>
      </c>
      <c r="G274" s="11" t="s">
        <v>1460</v>
      </c>
      <c r="H274" t="s">
        <v>1461</v>
      </c>
      <c r="I274" t="s">
        <v>1462</v>
      </c>
      <c r="J274" t="s">
        <v>1463</v>
      </c>
    </row>
    <row r="275" spans="2:13">
      <c r="B275" t="e" vm="274">
        <v>#VALUE!</v>
      </c>
      <c r="D275" t="s">
        <v>1276</v>
      </c>
      <c r="E275" t="s">
        <v>1464</v>
      </c>
      <c r="F275" t="s">
        <v>1464</v>
      </c>
      <c r="G275" s="11" t="s">
        <v>1465</v>
      </c>
      <c r="H275" t="s">
        <v>1466</v>
      </c>
      <c r="I275" t="s">
        <v>1467</v>
      </c>
      <c r="J275" t="s">
        <v>1468</v>
      </c>
    </row>
    <row r="276" spans="2:13">
      <c r="B276" t="e" vm="275">
        <v>#VALUE!</v>
      </c>
      <c r="D276" t="s">
        <v>1276</v>
      </c>
      <c r="E276" t="s">
        <v>1464</v>
      </c>
      <c r="F276" t="s">
        <v>1469</v>
      </c>
      <c r="G276" s="11" t="s">
        <v>1470</v>
      </c>
      <c r="H276" t="s">
        <v>1471</v>
      </c>
      <c r="I276" t="s">
        <v>1472</v>
      </c>
      <c r="J276" t="s">
        <v>1473</v>
      </c>
    </row>
    <row r="277" spans="2:13">
      <c r="B277" t="e" vm="276">
        <v>#VALUE!</v>
      </c>
      <c r="D277" t="s">
        <v>1276</v>
      </c>
      <c r="E277" t="s">
        <v>1464</v>
      </c>
      <c r="F277" t="s">
        <v>1474</v>
      </c>
      <c r="G277" s="11" t="s">
        <v>1475</v>
      </c>
      <c r="H277" t="s">
        <v>1476</v>
      </c>
      <c r="I277" t="s">
        <v>1477</v>
      </c>
      <c r="J277" t="s">
        <v>1478</v>
      </c>
    </row>
    <row r="278" spans="2:13">
      <c r="B278" t="e" vm="277">
        <v>#VALUE!</v>
      </c>
      <c r="D278" t="s">
        <v>1276</v>
      </c>
      <c r="E278" t="s">
        <v>1464</v>
      </c>
      <c r="F278" t="s">
        <v>1479</v>
      </c>
      <c r="G278" s="11" t="s">
        <v>1480</v>
      </c>
      <c r="H278" t="s">
        <v>1481</v>
      </c>
      <c r="I278" t="s">
        <v>1482</v>
      </c>
      <c r="J278" t="s">
        <v>1483</v>
      </c>
    </row>
    <row r="279" spans="2:13">
      <c r="B279" t="e" vm="278">
        <v>#VALUE!</v>
      </c>
      <c r="D279" t="s">
        <v>1484</v>
      </c>
      <c r="E279" t="s">
        <v>1484</v>
      </c>
      <c r="F279" t="s">
        <v>1485</v>
      </c>
      <c r="G279" s="11" t="s">
        <v>1486</v>
      </c>
      <c r="H279" t="s">
        <v>1487</v>
      </c>
      <c r="I279" t="s">
        <v>1488</v>
      </c>
      <c r="J279" t="s">
        <v>1489</v>
      </c>
    </row>
    <row r="280" spans="2:13">
      <c r="B280" t="e" vm="279">
        <v>#VALUE!</v>
      </c>
      <c r="D280" t="s">
        <v>1484</v>
      </c>
      <c r="E280" t="s">
        <v>1484</v>
      </c>
      <c r="F280" t="s">
        <v>1490</v>
      </c>
      <c r="G280" s="11" t="s">
        <v>1491</v>
      </c>
      <c r="H280" t="s">
        <v>1492</v>
      </c>
      <c r="I280" t="s">
        <v>1493</v>
      </c>
      <c r="J280" t="s">
        <v>1494</v>
      </c>
      <c r="M280" t="s">
        <v>62</v>
      </c>
    </row>
    <row r="281" spans="2:13">
      <c r="B281" t="e" vm="280">
        <v>#VALUE!</v>
      </c>
      <c r="D281" t="s">
        <v>1484</v>
      </c>
      <c r="E281" t="s">
        <v>1484</v>
      </c>
      <c r="F281" t="s">
        <v>1495</v>
      </c>
      <c r="G281" s="11" t="s">
        <v>1496</v>
      </c>
      <c r="H281" t="s">
        <v>1497</v>
      </c>
      <c r="I281" t="s">
        <v>1498</v>
      </c>
      <c r="J281" t="s">
        <v>1499</v>
      </c>
    </row>
    <row r="282" spans="2:13">
      <c r="B282" t="e" vm="281">
        <v>#VALUE!</v>
      </c>
      <c r="D282" t="s">
        <v>1484</v>
      </c>
      <c r="E282" t="s">
        <v>1484</v>
      </c>
      <c r="F282" t="s">
        <v>1500</v>
      </c>
      <c r="G282" s="11" t="s">
        <v>1501</v>
      </c>
      <c r="H282" t="s">
        <v>1502</v>
      </c>
      <c r="I282" t="s">
        <v>1503</v>
      </c>
      <c r="J282" t="s">
        <v>1504</v>
      </c>
      <c r="M282" t="s">
        <v>62</v>
      </c>
    </row>
    <row r="283" spans="2:13">
      <c r="B283" t="e" vm="282">
        <v>#VALUE!</v>
      </c>
      <c r="D283" t="s">
        <v>1484</v>
      </c>
      <c r="E283" t="s">
        <v>1484</v>
      </c>
      <c r="F283" t="s">
        <v>1505</v>
      </c>
      <c r="G283" s="11" t="s">
        <v>1506</v>
      </c>
      <c r="H283" t="s">
        <v>1507</v>
      </c>
      <c r="I283" t="s">
        <v>1508</v>
      </c>
      <c r="J283" t="s">
        <v>1509</v>
      </c>
    </row>
    <row r="284" spans="2:13">
      <c r="B284" t="e" vm="283">
        <v>#VALUE!</v>
      </c>
      <c r="D284" t="s">
        <v>1484</v>
      </c>
      <c r="E284" t="s">
        <v>1484</v>
      </c>
      <c r="F284" t="s">
        <v>1510</v>
      </c>
      <c r="G284" s="11" t="s">
        <v>1511</v>
      </c>
      <c r="H284" t="s">
        <v>1512</v>
      </c>
      <c r="I284" t="s">
        <v>1513</v>
      </c>
      <c r="J284" t="s">
        <v>1514</v>
      </c>
    </row>
    <row r="285" spans="2:13">
      <c r="B285" t="e" vm="284">
        <v>#VALUE!</v>
      </c>
      <c r="D285" t="s">
        <v>1484</v>
      </c>
      <c r="E285" t="s">
        <v>1515</v>
      </c>
      <c r="F285" t="s">
        <v>1516</v>
      </c>
      <c r="G285" s="11" t="s">
        <v>1517</v>
      </c>
      <c r="H285" t="s">
        <v>1518</v>
      </c>
      <c r="I285" t="s">
        <v>1519</v>
      </c>
      <c r="J285" t="s">
        <v>1520</v>
      </c>
    </row>
    <row r="286" spans="2:13">
      <c r="B286" t="e" vm="285">
        <v>#VALUE!</v>
      </c>
      <c r="D286" t="s">
        <v>1484</v>
      </c>
      <c r="E286" t="s">
        <v>1515</v>
      </c>
      <c r="F286" t="s">
        <v>1521</v>
      </c>
      <c r="G286" s="11" t="s">
        <v>1522</v>
      </c>
      <c r="H286" t="s">
        <v>1523</v>
      </c>
      <c r="I286" t="s">
        <v>1524</v>
      </c>
      <c r="J286" t="s">
        <v>1525</v>
      </c>
    </row>
    <row r="287" spans="2:13">
      <c r="B287" t="e" vm="286">
        <v>#VALUE!</v>
      </c>
      <c r="D287" t="s">
        <v>1484</v>
      </c>
      <c r="E287" t="s">
        <v>1515</v>
      </c>
      <c r="F287" t="s">
        <v>1526</v>
      </c>
      <c r="G287" s="11" t="s">
        <v>1527</v>
      </c>
      <c r="H287" t="s">
        <v>1528</v>
      </c>
      <c r="I287" t="s">
        <v>1529</v>
      </c>
      <c r="J287" t="s">
        <v>1530</v>
      </c>
    </row>
    <row r="288" spans="2:13">
      <c r="B288" t="e" vm="287">
        <v>#VALUE!</v>
      </c>
      <c r="D288" t="s">
        <v>1484</v>
      </c>
      <c r="E288" t="s">
        <v>1515</v>
      </c>
      <c r="F288" t="s">
        <v>1531</v>
      </c>
      <c r="G288" s="11" t="s">
        <v>1532</v>
      </c>
      <c r="H288" t="s">
        <v>1533</v>
      </c>
      <c r="I288" t="s">
        <v>1534</v>
      </c>
      <c r="J288" t="s">
        <v>1535</v>
      </c>
    </row>
    <row r="289" spans="2:10">
      <c r="B289" t="e" vm="288">
        <v>#VALUE!</v>
      </c>
      <c r="D289" t="s">
        <v>1484</v>
      </c>
      <c r="E289" t="s">
        <v>1536</v>
      </c>
      <c r="F289" t="s">
        <v>1537</v>
      </c>
      <c r="G289" s="11" t="s">
        <v>1538</v>
      </c>
      <c r="H289" t="s">
        <v>1539</v>
      </c>
      <c r="I289" t="s">
        <v>1540</v>
      </c>
      <c r="J289" t="s">
        <v>1541</v>
      </c>
    </row>
    <row r="290" spans="2:10">
      <c r="B290" t="e" vm="289">
        <v>#VALUE!</v>
      </c>
      <c r="D290" t="s">
        <v>1484</v>
      </c>
      <c r="E290" t="s">
        <v>1536</v>
      </c>
      <c r="F290" t="s">
        <v>1542</v>
      </c>
      <c r="G290" s="11" t="s">
        <v>1543</v>
      </c>
      <c r="H290" t="s">
        <v>1544</v>
      </c>
      <c r="I290" t="s">
        <v>1545</v>
      </c>
      <c r="J290" t="s">
        <v>1546</v>
      </c>
    </row>
    <row r="291" spans="2:10">
      <c r="B291" t="e" vm="290">
        <v>#VALUE!</v>
      </c>
      <c r="D291" t="s">
        <v>1547</v>
      </c>
      <c r="E291" t="s">
        <v>1548</v>
      </c>
      <c r="F291" t="s">
        <v>1549</v>
      </c>
      <c r="G291" s="11" t="s">
        <v>1550</v>
      </c>
      <c r="H291" t="s">
        <v>1551</v>
      </c>
      <c r="I291" t="s">
        <v>1552</v>
      </c>
      <c r="J291" t="s">
        <v>1553</v>
      </c>
    </row>
    <row r="292" spans="2:10">
      <c r="B292" t="e" vm="291">
        <v>#VALUE!</v>
      </c>
      <c r="D292" t="s">
        <v>1547</v>
      </c>
      <c r="E292" t="s">
        <v>1554</v>
      </c>
      <c r="F292" t="s">
        <v>1555</v>
      </c>
      <c r="G292" s="11" t="s">
        <v>1556</v>
      </c>
      <c r="H292" t="s">
        <v>1557</v>
      </c>
      <c r="I292" t="s">
        <v>1558</v>
      </c>
      <c r="J292" t="s">
        <v>1559</v>
      </c>
    </row>
    <row r="293" spans="2:10">
      <c r="B293" t="e" vm="292">
        <v>#VALUE!</v>
      </c>
      <c r="D293" t="s">
        <v>1547</v>
      </c>
      <c r="E293" t="s">
        <v>1554</v>
      </c>
      <c r="F293" t="s">
        <v>1560</v>
      </c>
      <c r="G293" s="11" t="s">
        <v>1561</v>
      </c>
      <c r="H293" t="s">
        <v>1562</v>
      </c>
      <c r="I293" t="s">
        <v>1563</v>
      </c>
      <c r="J293" t="s">
        <v>1564</v>
      </c>
    </row>
    <row r="294" spans="2:10" ht="69.400000000000006">
      <c r="B294" t="e" vm="293">
        <v>#VALUE!</v>
      </c>
      <c r="D294" t="s">
        <v>1547</v>
      </c>
      <c r="E294" t="s">
        <v>1565</v>
      </c>
      <c r="F294" t="s">
        <v>1566</v>
      </c>
      <c r="G294" s="11" t="s">
        <v>1567</v>
      </c>
      <c r="H294" t="s">
        <v>1568</v>
      </c>
      <c r="I294" t="s">
        <v>1569</v>
      </c>
      <c r="J294" t="s">
        <v>1570</v>
      </c>
    </row>
    <row r="295" spans="2:10" ht="55.5">
      <c r="B295" t="e" vm="294">
        <v>#VALUE!</v>
      </c>
      <c r="D295" t="s">
        <v>1547</v>
      </c>
      <c r="E295" t="s">
        <v>1565</v>
      </c>
      <c r="F295" t="s">
        <v>1571</v>
      </c>
      <c r="G295" s="11" t="s">
        <v>1572</v>
      </c>
      <c r="H295" t="s">
        <v>1573</v>
      </c>
      <c r="I295" t="s">
        <v>1574</v>
      </c>
      <c r="J295" t="s">
        <v>1575</v>
      </c>
    </row>
    <row r="296" spans="2:10">
      <c r="B296" t="e" vm="295">
        <v>#VALUE!</v>
      </c>
      <c r="D296" t="s">
        <v>1547</v>
      </c>
      <c r="E296" t="s">
        <v>1565</v>
      </c>
      <c r="F296" t="s">
        <v>1576</v>
      </c>
      <c r="G296" s="11" t="s">
        <v>1577</v>
      </c>
      <c r="H296" t="s">
        <v>1578</v>
      </c>
      <c r="I296" t="s">
        <v>1579</v>
      </c>
      <c r="J296" t="s">
        <v>1580</v>
      </c>
    </row>
    <row r="297" spans="2:10">
      <c r="B297" t="e" vm="296">
        <v>#VALUE!</v>
      </c>
      <c r="D297" t="s">
        <v>1547</v>
      </c>
      <c r="E297" t="s">
        <v>1565</v>
      </c>
      <c r="F297" t="s">
        <v>1581</v>
      </c>
      <c r="G297" s="11" t="s">
        <v>1582</v>
      </c>
      <c r="H297" t="s">
        <v>1583</v>
      </c>
      <c r="I297" t="s">
        <v>1584</v>
      </c>
      <c r="J297" t="s">
        <v>1585</v>
      </c>
    </row>
    <row r="298" spans="2:10">
      <c r="B298" t="e" vm="297">
        <v>#VALUE!</v>
      </c>
      <c r="D298" t="s">
        <v>1547</v>
      </c>
      <c r="E298" t="s">
        <v>1586</v>
      </c>
      <c r="F298" t="s">
        <v>1587</v>
      </c>
      <c r="G298" s="11" t="s">
        <v>1588</v>
      </c>
      <c r="H298" t="s">
        <v>1589</v>
      </c>
      <c r="I298" t="s">
        <v>1590</v>
      </c>
      <c r="J298" t="s">
        <v>1591</v>
      </c>
    </row>
    <row r="299" spans="2:10">
      <c r="B299" t="e" vm="298">
        <v>#VALUE!</v>
      </c>
      <c r="D299" t="s">
        <v>1547</v>
      </c>
      <c r="E299" t="s">
        <v>1586</v>
      </c>
      <c r="F299" t="s">
        <v>1592</v>
      </c>
      <c r="G299" s="11" t="s">
        <v>1593</v>
      </c>
      <c r="H299" t="s">
        <v>1594</v>
      </c>
      <c r="I299" t="s">
        <v>1595</v>
      </c>
      <c r="J299" t="s">
        <v>1596</v>
      </c>
    </row>
    <row r="300" spans="2:10">
      <c r="B300" t="e" vm="299">
        <v>#VALUE!</v>
      </c>
      <c r="D300" t="s">
        <v>1597</v>
      </c>
      <c r="E300" t="s">
        <v>1598</v>
      </c>
      <c r="F300" t="s">
        <v>1599</v>
      </c>
      <c r="G300" s="11" t="s">
        <v>1600</v>
      </c>
      <c r="H300" t="s">
        <v>1601</v>
      </c>
      <c r="I300" t="s">
        <v>1602</v>
      </c>
      <c r="J300" t="s">
        <v>1603</v>
      </c>
    </row>
    <row r="301" spans="2:10">
      <c r="B301" t="e" vm="300">
        <v>#VALUE!</v>
      </c>
      <c r="D301" t="s">
        <v>1597</v>
      </c>
      <c r="E301" t="s">
        <v>1598</v>
      </c>
      <c r="F301" t="s">
        <v>1604</v>
      </c>
      <c r="G301" s="11" t="s">
        <v>1605</v>
      </c>
      <c r="H301" t="s">
        <v>1606</v>
      </c>
      <c r="I301" t="s">
        <v>1607</v>
      </c>
      <c r="J301" t="s">
        <v>1608</v>
      </c>
    </row>
    <row r="302" spans="2:10">
      <c r="B302" t="e" vm="301">
        <v>#VALUE!</v>
      </c>
      <c r="D302" t="s">
        <v>1597</v>
      </c>
      <c r="E302" t="s">
        <v>1598</v>
      </c>
      <c r="F302" t="s">
        <v>1609</v>
      </c>
      <c r="G302" s="11" t="s">
        <v>1610</v>
      </c>
      <c r="H302" t="s">
        <v>1611</v>
      </c>
      <c r="I302" t="s">
        <v>1612</v>
      </c>
      <c r="J302" t="s">
        <v>1613</v>
      </c>
    </row>
    <row r="303" spans="2:10">
      <c r="B303" t="e" vm="302">
        <v>#VALUE!</v>
      </c>
      <c r="D303" t="s">
        <v>1597</v>
      </c>
      <c r="E303" t="s">
        <v>1598</v>
      </c>
      <c r="F303" t="s">
        <v>1614</v>
      </c>
      <c r="G303" s="11" t="s">
        <v>1615</v>
      </c>
      <c r="H303" t="s">
        <v>1616</v>
      </c>
      <c r="I303" t="s">
        <v>1617</v>
      </c>
      <c r="J303" t="s">
        <v>1618</v>
      </c>
    </row>
    <row r="304" spans="2:10">
      <c r="B304" t="e" vm="303">
        <v>#VALUE!</v>
      </c>
      <c r="D304" t="s">
        <v>1597</v>
      </c>
      <c r="E304" t="s">
        <v>1598</v>
      </c>
      <c r="F304" t="s">
        <v>1619</v>
      </c>
      <c r="G304" s="11" t="s">
        <v>1620</v>
      </c>
      <c r="H304" t="s">
        <v>1621</v>
      </c>
      <c r="I304" t="s">
        <v>1622</v>
      </c>
      <c r="J304" t="s">
        <v>1623</v>
      </c>
    </row>
    <row r="305" spans="2:10">
      <c r="B305" t="e" vm="304">
        <v>#VALUE!</v>
      </c>
      <c r="D305" t="s">
        <v>1597</v>
      </c>
      <c r="E305" t="s">
        <v>1624</v>
      </c>
      <c r="F305" t="s">
        <v>1625</v>
      </c>
      <c r="G305" s="11" t="s">
        <v>1626</v>
      </c>
      <c r="H305" t="s">
        <v>1627</v>
      </c>
      <c r="I305" t="s">
        <v>1628</v>
      </c>
      <c r="J305" t="s">
        <v>1629</v>
      </c>
    </row>
    <row r="306" spans="2:10">
      <c r="B306" t="e" vm="305">
        <v>#VALUE!</v>
      </c>
      <c r="D306" t="s">
        <v>1597</v>
      </c>
      <c r="E306" t="s">
        <v>1624</v>
      </c>
      <c r="F306" t="s">
        <v>1630</v>
      </c>
      <c r="G306" s="11" t="s">
        <v>1631</v>
      </c>
      <c r="H306" t="s">
        <v>1632</v>
      </c>
      <c r="I306" t="s">
        <v>1633</v>
      </c>
      <c r="J306" t="s">
        <v>1634</v>
      </c>
    </row>
    <row r="307" spans="2:10">
      <c r="B307" t="e" vm="306">
        <v>#VALUE!</v>
      </c>
      <c r="D307" t="s">
        <v>1597</v>
      </c>
      <c r="E307" t="s">
        <v>1624</v>
      </c>
      <c r="F307" t="s">
        <v>1635</v>
      </c>
      <c r="G307" s="11" t="s">
        <v>1636</v>
      </c>
      <c r="H307" t="s">
        <v>1637</v>
      </c>
      <c r="I307" t="s">
        <v>1638</v>
      </c>
      <c r="J307" t="s">
        <v>1639</v>
      </c>
    </row>
    <row r="308" spans="2:10">
      <c r="B308" t="e" vm="307">
        <v>#VALUE!</v>
      </c>
      <c r="D308" t="s">
        <v>1597</v>
      </c>
      <c r="E308" t="s">
        <v>1624</v>
      </c>
      <c r="F308" t="s">
        <v>1640</v>
      </c>
      <c r="G308" s="11" t="s">
        <v>1641</v>
      </c>
      <c r="H308" t="s">
        <v>1642</v>
      </c>
      <c r="I308" t="s">
        <v>1643</v>
      </c>
      <c r="J308" t="s">
        <v>1644</v>
      </c>
    </row>
    <row r="309" spans="2:10">
      <c r="B309" t="e" vm="308">
        <v>#VALUE!</v>
      </c>
      <c r="D309" t="s">
        <v>1597</v>
      </c>
      <c r="E309" t="s">
        <v>1624</v>
      </c>
      <c r="F309" t="s">
        <v>1645</v>
      </c>
      <c r="G309" s="11" t="s">
        <v>1646</v>
      </c>
      <c r="H309" t="s">
        <v>1647</v>
      </c>
      <c r="I309" t="s">
        <v>1648</v>
      </c>
      <c r="J309" t="s">
        <v>1649</v>
      </c>
    </row>
    <row r="310" spans="2:10">
      <c r="B310" t="e" vm="309">
        <v>#VALUE!</v>
      </c>
      <c r="D310" t="s">
        <v>1597</v>
      </c>
      <c r="E310" t="s">
        <v>1624</v>
      </c>
      <c r="F310" t="s">
        <v>1650</v>
      </c>
      <c r="G310" s="11" t="s">
        <v>1651</v>
      </c>
      <c r="H310" t="s">
        <v>1652</v>
      </c>
      <c r="I310" t="s">
        <v>1653</v>
      </c>
      <c r="J310" t="s">
        <v>1654</v>
      </c>
    </row>
    <row r="311" spans="2:10">
      <c r="B311" t="e" vm="310">
        <v>#VALUE!</v>
      </c>
      <c r="D311" t="s">
        <v>1597</v>
      </c>
      <c r="E311" t="s">
        <v>1624</v>
      </c>
      <c r="F311" t="s">
        <v>1655</v>
      </c>
      <c r="G311" s="11" t="s">
        <v>1656</v>
      </c>
      <c r="H311" t="s">
        <v>1657</v>
      </c>
      <c r="I311" t="s">
        <v>1658</v>
      </c>
      <c r="J311" t="s">
        <v>1659</v>
      </c>
    </row>
    <row r="312" spans="2:10">
      <c r="B312" t="e" vm="311">
        <v>#VALUE!</v>
      </c>
      <c r="D312" t="s">
        <v>1597</v>
      </c>
      <c r="E312" t="s">
        <v>1624</v>
      </c>
      <c r="F312" t="s">
        <v>1660</v>
      </c>
      <c r="G312" s="11" t="s">
        <v>1661</v>
      </c>
      <c r="H312" t="s">
        <v>1662</v>
      </c>
      <c r="I312" t="s">
        <v>1663</v>
      </c>
      <c r="J312" t="s">
        <v>1664</v>
      </c>
    </row>
    <row r="313" spans="2:10">
      <c r="B313" t="e" vm="312">
        <v>#VALUE!</v>
      </c>
      <c r="D313" t="s">
        <v>1597</v>
      </c>
      <c r="E313" t="s">
        <v>1624</v>
      </c>
      <c r="F313" t="s">
        <v>1665</v>
      </c>
      <c r="G313" s="11" t="s">
        <v>1666</v>
      </c>
      <c r="H313" t="s">
        <v>1667</v>
      </c>
      <c r="I313" t="s">
        <v>1668</v>
      </c>
      <c r="J313" t="s">
        <v>1669</v>
      </c>
    </row>
    <row r="314" spans="2:10" ht="69.400000000000006">
      <c r="B314" t="e" vm="313">
        <v>#VALUE!</v>
      </c>
      <c r="D314" t="s">
        <v>1597</v>
      </c>
      <c r="E314" t="s">
        <v>1624</v>
      </c>
      <c r="F314" t="s">
        <v>1670</v>
      </c>
      <c r="G314" s="11" t="s">
        <v>1671</v>
      </c>
      <c r="H314" t="s">
        <v>1672</v>
      </c>
      <c r="I314" t="s">
        <v>1673</v>
      </c>
      <c r="J314" t="s">
        <v>1674</v>
      </c>
    </row>
    <row r="315" spans="2:10" ht="69.400000000000006">
      <c r="B315" t="e" vm="314">
        <v>#VALUE!</v>
      </c>
      <c r="D315" t="s">
        <v>1597</v>
      </c>
      <c r="E315" t="s">
        <v>1624</v>
      </c>
      <c r="F315" t="s">
        <v>1675</v>
      </c>
      <c r="G315" s="11" t="s">
        <v>1676</v>
      </c>
      <c r="H315" t="s">
        <v>1677</v>
      </c>
      <c r="I315" t="s">
        <v>1678</v>
      </c>
      <c r="J315" t="s">
        <v>1679</v>
      </c>
    </row>
    <row r="316" spans="2:10">
      <c r="B316" t="e" vm="315">
        <v>#VALUE!</v>
      </c>
      <c r="D316" t="s">
        <v>1597</v>
      </c>
      <c r="E316" t="s">
        <v>1680</v>
      </c>
      <c r="F316" t="s">
        <v>1681</v>
      </c>
      <c r="G316" s="11" t="s">
        <v>1682</v>
      </c>
      <c r="H316" t="s">
        <v>1683</v>
      </c>
      <c r="I316" t="s">
        <v>1684</v>
      </c>
      <c r="J316" t="s">
        <v>1685</v>
      </c>
    </row>
    <row r="317" spans="2:10">
      <c r="B317" t="e" vm="316">
        <v>#VALUE!</v>
      </c>
      <c r="D317" t="s">
        <v>1597</v>
      </c>
      <c r="E317" t="s">
        <v>1680</v>
      </c>
      <c r="F317" t="s">
        <v>1686</v>
      </c>
      <c r="G317" s="11" t="s">
        <v>1687</v>
      </c>
      <c r="H317" t="s">
        <v>1688</v>
      </c>
      <c r="I317" t="s">
        <v>1689</v>
      </c>
      <c r="J317" t="s">
        <v>1690</v>
      </c>
    </row>
    <row r="318" spans="2:10">
      <c r="B318" t="e" vm="317">
        <v>#VALUE!</v>
      </c>
      <c r="D318" t="s">
        <v>1597</v>
      </c>
      <c r="E318" t="s">
        <v>1680</v>
      </c>
      <c r="F318" t="s">
        <v>1691</v>
      </c>
      <c r="G318" s="11" t="s">
        <v>1692</v>
      </c>
      <c r="H318" t="s">
        <v>1693</v>
      </c>
      <c r="I318" t="s">
        <v>1694</v>
      </c>
      <c r="J318" t="s">
        <v>1695</v>
      </c>
    </row>
    <row r="319" spans="2:10">
      <c r="B319" t="e" vm="318">
        <v>#VALUE!</v>
      </c>
      <c r="D319" t="s">
        <v>1597</v>
      </c>
      <c r="E319" t="s">
        <v>1680</v>
      </c>
      <c r="F319" t="s">
        <v>1696</v>
      </c>
      <c r="G319" s="11" t="s">
        <v>1697</v>
      </c>
      <c r="H319" t="s">
        <v>1698</v>
      </c>
      <c r="I319" t="s">
        <v>1699</v>
      </c>
      <c r="J319" t="s">
        <v>1700</v>
      </c>
    </row>
    <row r="320" spans="2:10">
      <c r="B320" t="e" vm="319">
        <v>#VALUE!</v>
      </c>
      <c r="D320" t="s">
        <v>1597</v>
      </c>
      <c r="E320" t="s">
        <v>1680</v>
      </c>
      <c r="F320" t="s">
        <v>1701</v>
      </c>
      <c r="G320" s="11" t="s">
        <v>1702</v>
      </c>
      <c r="H320" t="s">
        <v>1703</v>
      </c>
      <c r="I320" t="s">
        <v>1704</v>
      </c>
      <c r="J320" t="s">
        <v>1705</v>
      </c>
    </row>
    <row r="321" spans="2:10">
      <c r="B321" t="e" vm="320">
        <v>#VALUE!</v>
      </c>
      <c r="D321" t="s">
        <v>1597</v>
      </c>
      <c r="E321" t="s">
        <v>1680</v>
      </c>
      <c r="F321" t="s">
        <v>1706</v>
      </c>
      <c r="G321" s="11" t="s">
        <v>1707</v>
      </c>
      <c r="H321" t="s">
        <v>1708</v>
      </c>
      <c r="I321" t="s">
        <v>1709</v>
      </c>
      <c r="J321" t="s">
        <v>1710</v>
      </c>
    </row>
    <row r="322" spans="2:10">
      <c r="B322" t="e" vm="321">
        <v>#VALUE!</v>
      </c>
      <c r="D322" t="s">
        <v>1597</v>
      </c>
      <c r="E322" t="s">
        <v>1680</v>
      </c>
      <c r="F322" t="s">
        <v>1711</v>
      </c>
      <c r="G322" s="11" t="s">
        <v>1712</v>
      </c>
      <c r="H322" t="s">
        <v>1713</v>
      </c>
      <c r="I322" t="s">
        <v>1714</v>
      </c>
      <c r="J322" t="s">
        <v>1715</v>
      </c>
    </row>
    <row r="323" spans="2:10">
      <c r="B323" t="e" vm="322">
        <v>#VALUE!</v>
      </c>
      <c r="D323" t="s">
        <v>1597</v>
      </c>
      <c r="E323" t="s">
        <v>1716</v>
      </c>
      <c r="F323" t="s">
        <v>1717</v>
      </c>
      <c r="G323" s="11" t="s">
        <v>1718</v>
      </c>
      <c r="H323" t="s">
        <v>1719</v>
      </c>
      <c r="I323" t="s">
        <v>1720</v>
      </c>
      <c r="J323" t="s">
        <v>1721</v>
      </c>
    </row>
    <row r="324" spans="2:10">
      <c r="B324" t="e" vm="323">
        <v>#VALUE!</v>
      </c>
      <c r="D324" t="s">
        <v>1597</v>
      </c>
      <c r="E324" t="s">
        <v>1716</v>
      </c>
      <c r="F324" t="s">
        <v>1722</v>
      </c>
      <c r="G324" s="11" t="s">
        <v>1723</v>
      </c>
      <c r="H324" t="s">
        <v>1724</v>
      </c>
      <c r="I324" t="s">
        <v>1725</v>
      </c>
      <c r="J324" t="s">
        <v>1726</v>
      </c>
    </row>
    <row r="325" spans="2:10">
      <c r="B325" t="e" vm="324">
        <v>#VALUE!</v>
      </c>
      <c r="D325" t="s">
        <v>1597</v>
      </c>
      <c r="E325" t="s">
        <v>1716</v>
      </c>
      <c r="F325" t="s">
        <v>1727</v>
      </c>
      <c r="G325" s="11" t="s">
        <v>1728</v>
      </c>
      <c r="H325" t="s">
        <v>1729</v>
      </c>
      <c r="I325" t="s">
        <v>1730</v>
      </c>
      <c r="J325" t="s">
        <v>1731</v>
      </c>
    </row>
    <row r="326" spans="2:10">
      <c r="B326" t="e" vm="325">
        <v>#VALUE!</v>
      </c>
      <c r="D326" t="s">
        <v>1597</v>
      </c>
      <c r="E326" t="s">
        <v>1732</v>
      </c>
      <c r="F326" t="s">
        <v>1733</v>
      </c>
      <c r="G326" s="11" t="s">
        <v>1734</v>
      </c>
      <c r="H326" t="s">
        <v>1735</v>
      </c>
      <c r="I326" t="s">
        <v>1736</v>
      </c>
      <c r="J326" t="s">
        <v>1737</v>
      </c>
    </row>
    <row r="327" spans="2:10">
      <c r="B327" t="e" vm="326">
        <v>#VALUE!</v>
      </c>
      <c r="D327" t="s">
        <v>1597</v>
      </c>
      <c r="E327" t="s">
        <v>1732</v>
      </c>
      <c r="F327" t="s">
        <v>1738</v>
      </c>
      <c r="G327" s="11" t="s">
        <v>1739</v>
      </c>
      <c r="H327" t="s">
        <v>1740</v>
      </c>
      <c r="I327" t="s">
        <v>1741</v>
      </c>
      <c r="J327" t="s">
        <v>1742</v>
      </c>
    </row>
    <row r="328" spans="2:10">
      <c r="B328" t="e" vm="327">
        <v>#VALUE!</v>
      </c>
      <c r="D328" t="s">
        <v>1597</v>
      </c>
      <c r="E328" t="s">
        <v>1732</v>
      </c>
      <c r="F328" t="s">
        <v>1743</v>
      </c>
      <c r="G328" s="11" t="s">
        <v>1744</v>
      </c>
      <c r="H328" t="s">
        <v>1745</v>
      </c>
      <c r="I328" t="s">
        <v>1746</v>
      </c>
      <c r="J328" t="s">
        <v>1747</v>
      </c>
    </row>
    <row r="329" spans="2:10">
      <c r="B329" t="e" vm="328">
        <v>#VALUE!</v>
      </c>
      <c r="D329" t="s">
        <v>1597</v>
      </c>
      <c r="E329" t="s">
        <v>1732</v>
      </c>
      <c r="F329" t="s">
        <v>1748</v>
      </c>
      <c r="G329" s="11" t="s">
        <v>1749</v>
      </c>
      <c r="H329" t="s">
        <v>1750</v>
      </c>
      <c r="I329" t="s">
        <v>1751</v>
      </c>
      <c r="J329" t="s">
        <v>1752</v>
      </c>
    </row>
    <row r="330" spans="2:10">
      <c r="B330" t="e" vm="329">
        <v>#VALUE!</v>
      </c>
      <c r="D330" t="s">
        <v>1597</v>
      </c>
      <c r="E330" t="s">
        <v>1732</v>
      </c>
      <c r="F330" t="s">
        <v>1753</v>
      </c>
      <c r="G330" s="11" t="s">
        <v>1754</v>
      </c>
      <c r="H330" t="s">
        <v>1755</v>
      </c>
      <c r="I330" t="s">
        <v>1756</v>
      </c>
      <c r="J330" t="s">
        <v>1757</v>
      </c>
    </row>
    <row r="331" spans="2:10">
      <c r="B331" t="e" vm="330">
        <v>#VALUE!</v>
      </c>
      <c r="D331" t="s">
        <v>1597</v>
      </c>
      <c r="E331" t="s">
        <v>1732</v>
      </c>
      <c r="F331" t="s">
        <v>1758</v>
      </c>
      <c r="G331" s="11" t="s">
        <v>1759</v>
      </c>
      <c r="H331" t="s">
        <v>1760</v>
      </c>
      <c r="I331" t="s">
        <v>1761</v>
      </c>
      <c r="J331" t="s">
        <v>1762</v>
      </c>
    </row>
    <row r="332" spans="2:10">
      <c r="B332" t="e" vm="331">
        <v>#VALUE!</v>
      </c>
      <c r="D332" t="s">
        <v>1597</v>
      </c>
      <c r="E332" t="s">
        <v>1732</v>
      </c>
      <c r="F332" t="s">
        <v>1763</v>
      </c>
      <c r="G332" s="11" t="s">
        <v>1764</v>
      </c>
      <c r="H332" t="s">
        <v>1765</v>
      </c>
      <c r="I332" t="s">
        <v>1766</v>
      </c>
      <c r="J332" t="s">
        <v>1767</v>
      </c>
    </row>
    <row r="333" spans="2:10">
      <c r="B333" t="e" vm="332">
        <v>#VALUE!</v>
      </c>
      <c r="D333" t="s">
        <v>1597</v>
      </c>
      <c r="E333" t="s">
        <v>1732</v>
      </c>
      <c r="F333" t="s">
        <v>1768</v>
      </c>
      <c r="G333" s="11" t="s">
        <v>1769</v>
      </c>
      <c r="H333" t="s">
        <v>1770</v>
      </c>
      <c r="I333" t="s">
        <v>1771</v>
      </c>
      <c r="J333" t="s">
        <v>1772</v>
      </c>
    </row>
    <row r="334" spans="2:10">
      <c r="B334" t="e" vm="333">
        <v>#VALUE!</v>
      </c>
      <c r="D334" t="s">
        <v>1597</v>
      </c>
      <c r="E334" t="s">
        <v>1732</v>
      </c>
      <c r="F334" t="s">
        <v>1773</v>
      </c>
      <c r="G334" s="11" t="s">
        <v>1774</v>
      </c>
      <c r="H334" t="s">
        <v>1775</v>
      </c>
      <c r="I334" t="s">
        <v>1776</v>
      </c>
      <c r="J334" t="s">
        <v>1777</v>
      </c>
    </row>
    <row r="335" spans="2:10">
      <c r="B335" t="e" vm="334">
        <v>#VALUE!</v>
      </c>
      <c r="D335" t="s">
        <v>1597</v>
      </c>
      <c r="E335" t="s">
        <v>1778</v>
      </c>
      <c r="F335" t="s">
        <v>1779</v>
      </c>
      <c r="G335" s="11" t="s">
        <v>1780</v>
      </c>
      <c r="H335" t="s">
        <v>1781</v>
      </c>
      <c r="I335" t="s">
        <v>1782</v>
      </c>
      <c r="J335" t="s">
        <v>1783</v>
      </c>
    </row>
    <row r="336" spans="2:10">
      <c r="B336" t="e" vm="335">
        <v>#VALUE!</v>
      </c>
      <c r="D336" t="s">
        <v>1597</v>
      </c>
      <c r="E336" t="s">
        <v>1778</v>
      </c>
      <c r="F336" t="s">
        <v>1784</v>
      </c>
      <c r="G336" s="11" t="s">
        <v>1785</v>
      </c>
      <c r="H336" t="s">
        <v>1786</v>
      </c>
      <c r="I336" t="s">
        <v>1787</v>
      </c>
      <c r="J336" t="s">
        <v>1788</v>
      </c>
    </row>
    <row r="337" spans="2:13">
      <c r="B337" t="e" vm="336">
        <v>#VALUE!</v>
      </c>
      <c r="D337" t="s">
        <v>1597</v>
      </c>
      <c r="E337" t="s">
        <v>1789</v>
      </c>
      <c r="F337" t="s">
        <v>1790</v>
      </c>
      <c r="G337" s="11" t="s">
        <v>1791</v>
      </c>
      <c r="H337" t="s">
        <v>1792</v>
      </c>
      <c r="I337" t="s">
        <v>1793</v>
      </c>
      <c r="J337" t="s">
        <v>1794</v>
      </c>
    </row>
    <row r="338" spans="2:13">
      <c r="B338" t="e" vm="337">
        <v>#VALUE!</v>
      </c>
      <c r="D338" t="s">
        <v>1597</v>
      </c>
      <c r="E338" t="s">
        <v>1789</v>
      </c>
      <c r="F338" t="s">
        <v>1795</v>
      </c>
      <c r="G338" s="11" t="s">
        <v>1796</v>
      </c>
      <c r="H338" t="s">
        <v>1797</v>
      </c>
      <c r="I338" t="s">
        <v>1798</v>
      </c>
      <c r="J338" t="s">
        <v>1799</v>
      </c>
    </row>
    <row r="339" spans="2:13">
      <c r="B339" t="e" vm="338">
        <v>#VALUE!</v>
      </c>
      <c r="D339" t="s">
        <v>1597</v>
      </c>
      <c r="E339" t="s">
        <v>1789</v>
      </c>
      <c r="F339" t="s">
        <v>1800</v>
      </c>
      <c r="G339" s="11" t="s">
        <v>1801</v>
      </c>
      <c r="H339" t="s">
        <v>1802</v>
      </c>
      <c r="I339" t="s">
        <v>1803</v>
      </c>
      <c r="J339" t="s">
        <v>1804</v>
      </c>
    </row>
    <row r="340" spans="2:13">
      <c r="B340" t="e" vm="339">
        <v>#VALUE!</v>
      </c>
      <c r="D340" t="s">
        <v>1597</v>
      </c>
      <c r="E340" t="s">
        <v>1789</v>
      </c>
      <c r="F340" t="s">
        <v>1805</v>
      </c>
      <c r="G340" s="11" t="s">
        <v>1806</v>
      </c>
      <c r="H340" t="s">
        <v>1807</v>
      </c>
      <c r="I340" t="s">
        <v>1808</v>
      </c>
      <c r="J340" t="s">
        <v>1809</v>
      </c>
    </row>
    <row r="341" spans="2:13">
      <c r="B341" t="e" vm="340">
        <v>#VALUE!</v>
      </c>
      <c r="D341" t="s">
        <v>1597</v>
      </c>
      <c r="E341" t="s">
        <v>1789</v>
      </c>
      <c r="F341" t="s">
        <v>1810</v>
      </c>
      <c r="G341" s="11" t="s">
        <v>1811</v>
      </c>
      <c r="H341" t="s">
        <v>1812</v>
      </c>
      <c r="I341" t="s">
        <v>1813</v>
      </c>
      <c r="J341" t="s">
        <v>1814</v>
      </c>
    </row>
    <row r="342" spans="2:13">
      <c r="B342" t="e" vm="341">
        <v>#VALUE!</v>
      </c>
      <c r="D342" t="s">
        <v>1597</v>
      </c>
      <c r="E342" t="s">
        <v>1789</v>
      </c>
      <c r="F342" t="s">
        <v>1815</v>
      </c>
      <c r="G342" s="11" t="s">
        <v>1816</v>
      </c>
      <c r="H342" t="s">
        <v>1817</v>
      </c>
      <c r="I342" t="s">
        <v>1818</v>
      </c>
      <c r="J342" t="s">
        <v>1819</v>
      </c>
    </row>
    <row r="343" spans="2:13">
      <c r="B343" t="e" vm="342">
        <v>#VALUE!</v>
      </c>
      <c r="D343" t="s">
        <v>1597</v>
      </c>
      <c r="E343" t="s">
        <v>1820</v>
      </c>
      <c r="F343" t="s">
        <v>1821</v>
      </c>
      <c r="G343" s="11" t="s">
        <v>1822</v>
      </c>
      <c r="H343" t="s">
        <v>1823</v>
      </c>
      <c r="I343" t="s">
        <v>1824</v>
      </c>
      <c r="J343" t="s">
        <v>1825</v>
      </c>
      <c r="L343" t="s">
        <v>527</v>
      </c>
      <c r="M343" t="s">
        <v>45</v>
      </c>
    </row>
    <row r="344" spans="2:13">
      <c r="B344" t="e" vm="343">
        <v>#VALUE!</v>
      </c>
      <c r="D344" t="s">
        <v>1597</v>
      </c>
      <c r="E344" t="s">
        <v>1820</v>
      </c>
      <c r="F344" t="s">
        <v>1826</v>
      </c>
      <c r="G344" s="11" t="s">
        <v>1827</v>
      </c>
      <c r="H344" t="s">
        <v>1828</v>
      </c>
      <c r="I344" t="s">
        <v>1829</v>
      </c>
      <c r="J344" t="s">
        <v>1830</v>
      </c>
    </row>
    <row r="345" spans="2:13">
      <c r="B345" t="e" vm="344">
        <v>#VALUE!</v>
      </c>
      <c r="D345" t="s">
        <v>1597</v>
      </c>
      <c r="E345" t="s">
        <v>1820</v>
      </c>
      <c r="F345" t="s">
        <v>1831</v>
      </c>
      <c r="G345" s="11" t="s">
        <v>1832</v>
      </c>
      <c r="H345" t="s">
        <v>1833</v>
      </c>
      <c r="I345" t="s">
        <v>1834</v>
      </c>
      <c r="J345" t="s">
        <v>1835</v>
      </c>
    </row>
    <row r="346" spans="2:13">
      <c r="B346" t="e" vm="345">
        <v>#VALUE!</v>
      </c>
      <c r="D346" t="s">
        <v>1597</v>
      </c>
      <c r="E346" t="s">
        <v>1836</v>
      </c>
      <c r="F346" t="s">
        <v>1837</v>
      </c>
      <c r="G346" s="11" t="s">
        <v>1838</v>
      </c>
      <c r="H346" t="s">
        <v>1839</v>
      </c>
      <c r="I346" t="s">
        <v>1840</v>
      </c>
      <c r="J346" t="s">
        <v>1841</v>
      </c>
    </row>
    <row r="347" spans="2:13">
      <c r="B347" t="e" vm="346">
        <v>#VALUE!</v>
      </c>
      <c r="D347" t="s">
        <v>1597</v>
      </c>
      <c r="E347" t="s">
        <v>1836</v>
      </c>
      <c r="F347" t="s">
        <v>1842</v>
      </c>
      <c r="G347" s="11" t="s">
        <v>1843</v>
      </c>
      <c r="H347" t="s">
        <v>1844</v>
      </c>
      <c r="I347" t="s">
        <v>1845</v>
      </c>
      <c r="J347" t="s">
        <v>1846</v>
      </c>
    </row>
    <row r="348" spans="2:13">
      <c r="B348" t="e" vm="347">
        <v>#VALUE!</v>
      </c>
      <c r="D348" t="s">
        <v>1597</v>
      </c>
      <c r="E348" t="s">
        <v>1836</v>
      </c>
      <c r="F348" t="s">
        <v>1847</v>
      </c>
      <c r="G348" s="11" t="s">
        <v>1848</v>
      </c>
      <c r="H348" t="s">
        <v>1849</v>
      </c>
      <c r="I348" t="s">
        <v>1850</v>
      </c>
      <c r="J348" t="s">
        <v>1851</v>
      </c>
    </row>
    <row r="349" spans="2:13">
      <c r="B349" t="e" vm="348">
        <v>#VALUE!</v>
      </c>
      <c r="D349" t="s">
        <v>1597</v>
      </c>
      <c r="E349" t="s">
        <v>1836</v>
      </c>
      <c r="F349" t="s">
        <v>1852</v>
      </c>
      <c r="G349" s="11" t="s">
        <v>1853</v>
      </c>
      <c r="H349" t="s">
        <v>1854</v>
      </c>
      <c r="I349" t="s">
        <v>1855</v>
      </c>
      <c r="J349" t="s">
        <v>1856</v>
      </c>
    </row>
    <row r="350" spans="2:13">
      <c r="B350" t="e" vm="349">
        <v>#VALUE!</v>
      </c>
      <c r="D350" t="s">
        <v>1597</v>
      </c>
      <c r="E350" t="s">
        <v>1857</v>
      </c>
      <c r="F350" t="s">
        <v>1858</v>
      </c>
      <c r="G350" s="11" t="s">
        <v>1859</v>
      </c>
      <c r="H350" t="s">
        <v>1860</v>
      </c>
      <c r="I350" t="s">
        <v>1861</v>
      </c>
      <c r="J350" t="s">
        <v>1862</v>
      </c>
    </row>
    <row r="351" spans="2:13">
      <c r="B351" t="e" vm="350">
        <v>#VALUE!</v>
      </c>
      <c r="D351" t="s">
        <v>1597</v>
      </c>
      <c r="E351" t="s">
        <v>1857</v>
      </c>
      <c r="F351" t="s">
        <v>5</v>
      </c>
      <c r="G351" s="11" t="s">
        <v>1863</v>
      </c>
      <c r="H351" t="s">
        <v>1864</v>
      </c>
      <c r="I351" t="s">
        <v>1865</v>
      </c>
      <c r="J351" t="s">
        <v>39</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6"/>
  <sheetViews>
    <sheetView showGridLines="0" topLeftCell="A49" zoomScale="85" zoomScaleNormal="85" workbookViewId="0">
      <selection activeCell="L56" sqref="L56"/>
    </sheetView>
  </sheetViews>
  <sheetFormatPr defaultColWidth="8.796875" defaultRowHeight="13.9"/>
  <cols>
    <col min="1" max="1" width="19.3984375" customWidth="1"/>
    <col min="2" max="2" width="32.73046875" customWidth="1"/>
    <col min="12" max="12" width="21.796875" customWidth="1"/>
    <col min="13" max="13" width="39.73046875" customWidth="1"/>
  </cols>
  <sheetData>
    <row r="1" spans="1:13">
      <c r="A1" t="s">
        <v>1866</v>
      </c>
      <c r="B1" t="s">
        <v>1867</v>
      </c>
      <c r="L1" t="s">
        <v>2049</v>
      </c>
      <c r="M1" t="s">
        <v>1871</v>
      </c>
    </row>
    <row r="2" spans="1:13">
      <c r="A2" t="s">
        <v>1868</v>
      </c>
      <c r="B2" s="15" t="s">
        <v>2070</v>
      </c>
      <c r="L2" t="s">
        <v>2025</v>
      </c>
      <c r="M2" t="e" cm="1">
        <f t="array" ref="M2">_xlfn.LET(_xlpm.x,_xlfn.SINGLE(_xlfn._xlws.FILTER(#REF!,#REF!&lt;&gt;"ok","ok")),_xlpm.x)</f>
        <v>#REF!</v>
      </c>
    </row>
    <row r="3" spans="1:13">
      <c r="A3" t="s">
        <v>1869</v>
      </c>
      <c r="B3" s="16" t="s">
        <v>1870</v>
      </c>
      <c r="L3" t="s">
        <v>2026</v>
      </c>
      <c r="M3" t="e" cm="1">
        <f t="array" ref="M3">_xlfn.LET(_xlpm.x,_xlfn.SINGLE(_xlfn._xlws.FILTER(#REF!,#REF!&lt;&gt;"ok","ok")),_xlpm.x)</f>
        <v>#REF!</v>
      </c>
    </row>
    <row r="4" spans="1:13">
      <c r="A4" s="7" t="s">
        <v>2069</v>
      </c>
      <c r="B4" s="17">
        <v>44587</v>
      </c>
      <c r="L4" t="s">
        <v>2027</v>
      </c>
      <c r="M4" t="e" cm="1">
        <f t="array" ref="M4">_xlfn.LET(_xlpm.x,_xlfn.SINGLE(_xlfn._xlws.FILTER(#REF!,#REF!&lt;&gt;"ok","ok")),_xlpm.x)</f>
        <v>#REF!</v>
      </c>
    </row>
    <row r="5" spans="1:13">
      <c r="L5" t="s">
        <v>2048</v>
      </c>
      <c r="M5" s="6" t="str" cm="1">
        <f t="array" ref="M5">_xlfn.LET(
    _xlpm.x,_xlfn.SINGLE(_xlfn._xlws.FILTER(price[自检],(price[自检]&lt;&gt;"-") * (price[自检]&lt;&gt;"ok"),"ok")),
    _xlpm.x
)</f>
        <v>error:$AJ$10</v>
      </c>
    </row>
    <row r="56" spans="12:12">
      <c r="L56" t="b">
        <f>ISNUMBER(SEARCH("x","xxx"))</f>
        <v>1</v>
      </c>
    </row>
  </sheetData>
  <phoneticPr fontId="1" type="noConversion"/>
  <conditionalFormatting sqref="M2:M5">
    <cfRule type="cellIs" dxfId="17" priority="1" operator="equal">
      <formula>"ok"</formula>
    </cfRule>
    <cfRule type="cellIs" dxfId="16"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9"/>
  <sheetViews>
    <sheetView workbookViewId="0">
      <selection activeCell="G11" sqref="G11"/>
    </sheetView>
  </sheetViews>
  <sheetFormatPr defaultRowHeight="13.9"/>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 min="10" max="10" width="17.19921875" customWidth="1"/>
  </cols>
  <sheetData>
    <row r="1" spans="1:10">
      <c r="A1" t="s">
        <v>43</v>
      </c>
      <c r="B1" t="s">
        <v>3233</v>
      </c>
      <c r="C1" t="s">
        <v>3234</v>
      </c>
      <c r="D1" t="s">
        <v>3538</v>
      </c>
      <c r="E1" t="s">
        <v>22</v>
      </c>
      <c r="F1" t="s">
        <v>3539</v>
      </c>
      <c r="G1" t="s">
        <v>3235</v>
      </c>
      <c r="H1" t="s">
        <v>3540</v>
      </c>
      <c r="J1" s="1" t="str">
        <f>"报价产品!" &amp; ADDRESS(ROW(J2),COLUMN(J2)) &amp; "#"</f>
        <v>报价产品!$J$2#</v>
      </c>
    </row>
    <row r="2" spans="1:10">
      <c r="A2" t="s">
        <v>6</v>
      </c>
      <c r="C2" t="s">
        <v>3231</v>
      </c>
      <c r="D2" t="s">
        <v>3232</v>
      </c>
      <c r="E2" t="s">
        <v>64</v>
      </c>
      <c r="F2" t="s">
        <v>64</v>
      </c>
      <c r="G2" s="21" t="s">
        <v>3249</v>
      </c>
      <c r="H2" t="str">
        <f>"https://cloud.tencent.com/product/" &amp; 报价产品[[#This Row],[母产品标识]]</f>
        <v>https://cloud.tencent.com/product/cvm</v>
      </c>
      <c r="J2" t="str" cm="1">
        <f t="array" ref="J2:J9">报价产品[产品名]</f>
        <v>云服务器</v>
      </c>
    </row>
    <row r="3" spans="1:10">
      <c r="A3" t="s">
        <v>8</v>
      </c>
      <c r="C3" t="s">
        <v>3231</v>
      </c>
      <c r="D3" t="s">
        <v>3232</v>
      </c>
      <c r="E3" t="s">
        <v>207</v>
      </c>
      <c r="F3" t="s">
        <v>207</v>
      </c>
      <c r="G3" s="21" t="s">
        <v>3250</v>
      </c>
      <c r="H3" t="str">
        <f>"https://cloud.tencent.com/product/" &amp; 报价产品[[#This Row],[母产品标识]]</f>
        <v>https://cloud.tencent.com/product/crs</v>
      </c>
      <c r="J3" t="str">
        <v>云数据库 Redis</v>
      </c>
    </row>
    <row r="4" spans="1:10">
      <c r="A4" t="s">
        <v>7</v>
      </c>
      <c r="C4" t="s">
        <v>3231</v>
      </c>
      <c r="D4" t="s">
        <v>3232</v>
      </c>
      <c r="E4" t="s">
        <v>241</v>
      </c>
      <c r="F4" t="s">
        <v>241</v>
      </c>
      <c r="G4" s="21" t="s">
        <v>3242</v>
      </c>
      <c r="H4" t="str">
        <f>"https://cloud.tencent.com/product/" &amp; 报价产品[[#This Row],[母产品标识]]</f>
        <v>https://cloud.tencent.com/product/cdb</v>
      </c>
      <c r="J4" t="str">
        <v>云数据库 MySQL</v>
      </c>
    </row>
    <row r="5" spans="1:10">
      <c r="A5" t="s">
        <v>3</v>
      </c>
      <c r="C5" t="s">
        <v>3231</v>
      </c>
      <c r="D5" t="s">
        <v>3232</v>
      </c>
      <c r="E5" t="s">
        <v>455</v>
      </c>
      <c r="F5" t="s">
        <v>455</v>
      </c>
      <c r="G5" s="21" t="s">
        <v>3237</v>
      </c>
      <c r="H5" t="str">
        <f>"https://cloud.tencent.com/product/" &amp; 报价产品[[#This Row],[母产品标识]]</f>
        <v>https://cloud.tencent.com/product/clb</v>
      </c>
      <c r="J5" t="str">
        <v>负载均衡</v>
      </c>
    </row>
    <row r="6" spans="1:10">
      <c r="A6" t="s">
        <v>1</v>
      </c>
      <c r="C6" t="s">
        <v>3231</v>
      </c>
      <c r="D6" t="s">
        <v>3232</v>
      </c>
      <c r="E6" t="s">
        <v>482</v>
      </c>
      <c r="F6" t="s">
        <v>482</v>
      </c>
      <c r="G6" s="21" t="s">
        <v>2035</v>
      </c>
      <c r="H6" t="str">
        <f>"https://cloud.tencent.com/product/" &amp; 报价产品[[#This Row],[母产品标识]]</f>
        <v>https://cloud.tencent.com/product/nat</v>
      </c>
      <c r="J6" t="str">
        <v>NAT 网关</v>
      </c>
    </row>
    <row r="7" spans="1:10">
      <c r="A7" t="s">
        <v>2</v>
      </c>
      <c r="C7" t="s">
        <v>3231</v>
      </c>
      <c r="D7" t="s">
        <v>3232</v>
      </c>
      <c r="E7" t="s">
        <v>491</v>
      </c>
      <c r="F7" t="s">
        <v>491</v>
      </c>
      <c r="G7" s="21" t="s">
        <v>2035</v>
      </c>
      <c r="H7" t="str">
        <f>"https://cloud.tencent.com/product/" &amp; 报价产品[[#This Row],[母产品标识]]</f>
        <v>https://cloud.tencent.com/product/vpn</v>
      </c>
      <c r="J7" t="str">
        <v>VPN 连接</v>
      </c>
    </row>
    <row r="8" spans="1:10">
      <c r="A8" t="s">
        <v>4</v>
      </c>
      <c r="C8" t="s">
        <v>3231</v>
      </c>
      <c r="D8" t="s">
        <v>3232</v>
      </c>
      <c r="E8" t="s">
        <v>504</v>
      </c>
      <c r="F8" t="s">
        <v>504</v>
      </c>
      <c r="G8" s="21" t="s">
        <v>2035</v>
      </c>
      <c r="H8" t="str">
        <f>"https://cloud.tencent.com/product/" &amp; 报价产品[[#This Row],[母产品标识]]</f>
        <v>https://cloud.tencent.com/product/bwp</v>
      </c>
      <c r="J8" t="str">
        <v>共享带宽包</v>
      </c>
    </row>
    <row r="9" spans="1:10">
      <c r="A9" t="s">
        <v>3525</v>
      </c>
      <c r="C9" t="s">
        <v>3231</v>
      </c>
      <c r="D9" t="s">
        <v>3232</v>
      </c>
      <c r="E9" t="s">
        <v>3523</v>
      </c>
      <c r="F9" t="s">
        <v>3537</v>
      </c>
      <c r="G9" s="21" t="s">
        <v>3249</v>
      </c>
      <c r="H9" t="str">
        <f>"https://cloud.tencent.com/product/" &amp; 报价产品[[#This Row],[母产品标识]]</f>
        <v>https://cloud.tencent.com/product/emr</v>
      </c>
      <c r="J9" t="str">
        <v>弹性 MapReduce/节点</v>
      </c>
    </row>
  </sheetData>
  <phoneticPr fontId="1" type="noConversion"/>
  <dataValidations disablePrompts="1" count="1">
    <dataValidation type="list" allowBlank="1" showInputMessage="1" showErrorMessage="1" sqref="D10" xr:uid="{A73E1966-28B9-4032-A57B-794898326B00}">
      <formula1>"报价器产品[产品名]"</formula1>
    </dataValidation>
  </dataValidations>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6"/>
  <sheetViews>
    <sheetView workbookViewId="0">
      <selection activeCell="F8" sqref="F8"/>
    </sheetView>
  </sheetViews>
  <sheetFormatPr defaultRowHeight="13.9"/>
  <cols>
    <col min="1" max="1" width="23.265625" customWidth="1"/>
    <col min="2" max="2" width="12.33203125" customWidth="1"/>
    <col min="3" max="3" width="54.33203125" customWidth="1"/>
  </cols>
  <sheetData>
    <row r="1" spans="1:3">
      <c r="A1" t="s">
        <v>3490</v>
      </c>
      <c r="B1" t="s">
        <v>3495</v>
      </c>
      <c r="C1" t="s">
        <v>3491</v>
      </c>
    </row>
    <row r="2" spans="1:3">
      <c r="A2" t="s">
        <v>3494</v>
      </c>
      <c r="B2" t="str">
        <f>"config!" &amp; ADDRESS(ROW(config[[#This Row],[value]]),COLUMN(config[[#This Row],[value]]))</f>
        <v>config!$C$2</v>
      </c>
      <c r="C2" s="32" t="s">
        <v>3839</v>
      </c>
    </row>
    <row r="3" spans="1:3">
      <c r="A3" t="s">
        <v>3492</v>
      </c>
      <c r="B3" t="str">
        <f>"config!" &amp; ADDRESS(ROW(config[[#This Row],[value]]),COLUMN(config[[#This Row],[value]]))</f>
        <v>config!$C$3</v>
      </c>
      <c r="C3" s="32" t="s">
        <v>3839</v>
      </c>
    </row>
    <row r="4" spans="1:3">
      <c r="A4" t="s">
        <v>3493</v>
      </c>
      <c r="B4" t="str">
        <f>"config!" &amp; ADDRESS(ROW(config[[#This Row],[value]]),COLUMN(config[[#This Row],[value]]))</f>
        <v>config!$C$4</v>
      </c>
      <c r="C4" s="32" t="s">
        <v>3839</v>
      </c>
    </row>
    <row r="5" spans="1:3">
      <c r="A5" t="s">
        <v>3498</v>
      </c>
      <c r="B5" s="6" t="str">
        <f>"config!" &amp; ADDRESS(ROW(config[[#This Row],[value]]),COLUMN(config[[#This Row],[value]]))</f>
        <v>config!$C$5</v>
      </c>
      <c r="C5" t="s">
        <v>3498</v>
      </c>
    </row>
    <row r="6" spans="1:3">
      <c r="A6" t="s">
        <v>3578</v>
      </c>
      <c r="B6" s="6" t="str">
        <f>"config!" &amp; ADDRESS(ROW(config[[#This Row],[value]]),COLUMN(config[[#This Row],[value]]))</f>
        <v>config!$C$6</v>
      </c>
      <c r="C6" t="s">
        <v>3578</v>
      </c>
    </row>
  </sheetData>
  <phoneticPr fontId="1"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F2" sqref="F2"/>
    </sheetView>
  </sheetViews>
  <sheetFormatPr defaultColWidth="8.796875" defaultRowHeight="13.9"/>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c r="A1" t="s">
        <v>1872</v>
      </c>
      <c r="F1" s="13" t="str">
        <f>"region!"&amp;ADDRESS(ROW(F2),COLUMN(F2)) &amp; "#"</f>
        <v>region!$F$2#</v>
      </c>
      <c r="K1" s="13" t="str">
        <f>"region!"&amp;ADDRESS(ROW(K2),COLUMN(K2)) &amp; "#"</f>
        <v>region!$K$2#</v>
      </c>
    </row>
    <row r="2" spans="1:11">
      <c r="A2" t="s">
        <v>1873</v>
      </c>
      <c r="F2" t="str" cm="1">
        <f t="array" ref="F2">{"可手工输入"}</f>
        <v>可手工输入</v>
      </c>
      <c r="K2" t="str" cm="1">
        <f t="array" ref="K2">{"请先选择产品"}</f>
        <v>请先选择产品</v>
      </c>
    </row>
    <row r="3" spans="1:11">
      <c r="A3" t="s">
        <v>11</v>
      </c>
    </row>
    <row r="4" spans="1:11">
      <c r="A4" t="s">
        <v>1874</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B351-F065-4C48-8A5E-7273A04BE01A}">
  <dimension ref="A1:E35"/>
  <sheetViews>
    <sheetView workbookViewId="0">
      <selection activeCell="C10" sqref="C10"/>
    </sheetView>
  </sheetViews>
  <sheetFormatPr defaultColWidth="10.59765625" defaultRowHeight="13.9"/>
  <cols>
    <col min="1" max="1" width="14.86328125" customWidth="1"/>
    <col min="2" max="2" width="19.53125" customWidth="1"/>
  </cols>
  <sheetData>
    <row r="1" spans="1:5" ht="14.25">
      <c r="A1" s="4" t="s">
        <v>1872</v>
      </c>
      <c r="B1" s="4" t="s">
        <v>3501</v>
      </c>
    </row>
    <row r="2" spans="1:5" ht="14.25">
      <c r="A2" s="5" t="s">
        <v>2031</v>
      </c>
      <c r="B2" s="5">
        <v>108</v>
      </c>
    </row>
    <row r="6" spans="1:5">
      <c r="E6" s="13" t="s">
        <v>3484</v>
      </c>
    </row>
    <row r="7" spans="1:5">
      <c r="A7" t="s">
        <v>3500</v>
      </c>
      <c r="B7" t="s">
        <v>2035</v>
      </c>
      <c r="C7" t="s">
        <v>3502</v>
      </c>
      <c r="E7" t="str">
        <f>"bwp!"&amp;ADDRESS(ROW(E8),COLUMN(E8)) &amp; "#"</f>
        <v>bwp!$E$8#</v>
      </c>
    </row>
    <row r="8" spans="1:5">
      <c r="A8">
        <v>1</v>
      </c>
      <c r="B8" t="str">
        <f>bwp规格表[[#This Row],[带宽Mbps]] &amp; "Mbps"</f>
        <v>1Mbps</v>
      </c>
      <c r="C8" cm="1">
        <f t="array" ref="C8">bwp规格表[[#This Row],[带宽Mbps]]*bwp价格表[元/Mbps/月]</f>
        <v>108</v>
      </c>
      <c r="E8" t="str" cm="1">
        <f t="array" ref="E8:E35">bwp规格表[规格]</f>
        <v>1Mbps</v>
      </c>
    </row>
    <row r="9" spans="1:5">
      <c r="A9">
        <v>2</v>
      </c>
      <c r="B9" t="str">
        <f>bwp规格表[[#This Row],[带宽Mbps]] &amp; "Mbps"</f>
        <v>2Mbps</v>
      </c>
      <c r="C9" cm="1">
        <f t="array" ref="C9">bwp规格表[[#This Row],[带宽Mbps]]*bwp价格表[元/Mbps/月]</f>
        <v>216</v>
      </c>
      <c r="E9" t="str">
        <v>2Mbps</v>
      </c>
    </row>
    <row r="10" spans="1:5">
      <c r="A10">
        <v>3</v>
      </c>
      <c r="B10" t="str">
        <f>bwp规格表[[#This Row],[带宽Mbps]] &amp; "Mbps"</f>
        <v>3Mbps</v>
      </c>
      <c r="C10" cm="1">
        <f t="array" ref="C10">bwp规格表[[#This Row],[带宽Mbps]]*bwp价格表[元/Mbps/月]</f>
        <v>324</v>
      </c>
      <c r="E10" t="str">
        <v>3Mbps</v>
      </c>
    </row>
    <row r="11" spans="1:5">
      <c r="A11">
        <v>4</v>
      </c>
      <c r="B11" t="str">
        <f>bwp规格表[[#This Row],[带宽Mbps]] &amp; "Mbps"</f>
        <v>4Mbps</v>
      </c>
      <c r="C11" cm="1">
        <f t="array" ref="C11">bwp规格表[[#This Row],[带宽Mbps]]*bwp价格表[元/Mbps/月]</f>
        <v>432</v>
      </c>
      <c r="E11" t="str">
        <v>4Mbps</v>
      </c>
    </row>
    <row r="12" spans="1:5">
      <c r="A12">
        <v>5</v>
      </c>
      <c r="B12" t="str">
        <f>bwp规格表[[#This Row],[带宽Mbps]] &amp; "Mbps"</f>
        <v>5Mbps</v>
      </c>
      <c r="C12" cm="1">
        <f t="array" ref="C12">bwp规格表[[#This Row],[带宽Mbps]]*bwp价格表[元/Mbps/月]</f>
        <v>540</v>
      </c>
      <c r="E12" t="str">
        <v>5Mbps</v>
      </c>
    </row>
    <row r="13" spans="1:5">
      <c r="A13">
        <v>6</v>
      </c>
      <c r="B13" t="str">
        <f>bwp规格表[[#This Row],[带宽Mbps]] &amp; "Mbps"</f>
        <v>6Mbps</v>
      </c>
      <c r="C13" cm="1">
        <f t="array" ref="C13">bwp规格表[[#This Row],[带宽Mbps]]*bwp价格表[元/Mbps/月]</f>
        <v>648</v>
      </c>
      <c r="E13" t="str">
        <v>6Mbps</v>
      </c>
    </row>
    <row r="14" spans="1:5">
      <c r="A14">
        <v>7</v>
      </c>
      <c r="B14" t="str">
        <f>bwp规格表[[#This Row],[带宽Mbps]] &amp; "Mbps"</f>
        <v>7Mbps</v>
      </c>
      <c r="C14" cm="1">
        <f t="array" ref="C14">bwp规格表[[#This Row],[带宽Mbps]]*bwp价格表[元/Mbps/月]</f>
        <v>756</v>
      </c>
      <c r="E14" t="str">
        <v>7Mbps</v>
      </c>
    </row>
    <row r="15" spans="1:5">
      <c r="A15">
        <v>8</v>
      </c>
      <c r="B15" t="str">
        <f>bwp规格表[[#This Row],[带宽Mbps]] &amp; "Mbps"</f>
        <v>8Mbps</v>
      </c>
      <c r="C15" cm="1">
        <f t="array" ref="C15">bwp规格表[[#This Row],[带宽Mbps]]*bwp价格表[元/Mbps/月]</f>
        <v>864</v>
      </c>
      <c r="E15" t="str">
        <v>8Mbps</v>
      </c>
    </row>
    <row r="16" spans="1:5">
      <c r="A16">
        <v>9</v>
      </c>
      <c r="B16" t="str">
        <f>bwp规格表[[#This Row],[带宽Mbps]] &amp; "Mbps"</f>
        <v>9Mbps</v>
      </c>
      <c r="C16" cm="1">
        <f t="array" ref="C16">bwp规格表[[#This Row],[带宽Mbps]]*bwp价格表[元/Mbps/月]</f>
        <v>972</v>
      </c>
      <c r="E16" t="str">
        <v>9Mbps</v>
      </c>
    </row>
    <row r="17" spans="1:5">
      <c r="A17">
        <v>10</v>
      </c>
      <c r="B17" t="str">
        <f>bwp规格表[[#This Row],[带宽Mbps]] &amp; "Mbps"</f>
        <v>10Mbps</v>
      </c>
      <c r="C17" cm="1">
        <f t="array" ref="C17">bwp规格表[[#This Row],[带宽Mbps]]*bwp价格表[元/Mbps/月]</f>
        <v>1080</v>
      </c>
      <c r="E17" t="str">
        <v>10Mbps</v>
      </c>
    </row>
    <row r="18" spans="1:5">
      <c r="A18">
        <v>20</v>
      </c>
      <c r="B18" t="str">
        <f>bwp规格表[[#This Row],[带宽Mbps]] &amp; "Mbps"</f>
        <v>20Mbps</v>
      </c>
      <c r="C18" cm="1">
        <f t="array" ref="C18">bwp规格表[[#This Row],[带宽Mbps]]*bwp价格表[元/Mbps/月]</f>
        <v>2160</v>
      </c>
      <c r="E18" t="str">
        <v>20Mbps</v>
      </c>
    </row>
    <row r="19" spans="1:5">
      <c r="A19">
        <v>30</v>
      </c>
      <c r="B19" t="str">
        <f>bwp规格表[[#This Row],[带宽Mbps]] &amp; "Mbps"</f>
        <v>30Mbps</v>
      </c>
      <c r="C19" cm="1">
        <f t="array" ref="C19">bwp规格表[[#This Row],[带宽Mbps]]*bwp价格表[元/Mbps/月]</f>
        <v>3240</v>
      </c>
      <c r="E19" t="str">
        <v>30Mbps</v>
      </c>
    </row>
    <row r="20" spans="1:5">
      <c r="A20">
        <v>40</v>
      </c>
      <c r="B20" t="str">
        <f>bwp规格表[[#This Row],[带宽Mbps]] &amp; "Mbps"</f>
        <v>40Mbps</v>
      </c>
      <c r="C20" cm="1">
        <f t="array" ref="C20">bwp规格表[[#This Row],[带宽Mbps]]*bwp价格表[元/Mbps/月]</f>
        <v>4320</v>
      </c>
      <c r="E20" t="str">
        <v>40Mbps</v>
      </c>
    </row>
    <row r="21" spans="1:5">
      <c r="A21">
        <v>50</v>
      </c>
      <c r="B21" t="str">
        <f>bwp规格表[[#This Row],[带宽Mbps]] &amp; "Mbps"</f>
        <v>50Mbps</v>
      </c>
      <c r="C21" cm="1">
        <f t="array" ref="C21">bwp规格表[[#This Row],[带宽Mbps]]*bwp价格表[元/Mbps/月]</f>
        <v>5400</v>
      </c>
      <c r="E21" t="str">
        <v>50Mbps</v>
      </c>
    </row>
    <row r="22" spans="1:5">
      <c r="A22">
        <v>60</v>
      </c>
      <c r="B22" t="str">
        <f>bwp规格表[[#This Row],[带宽Mbps]] &amp; "Mbps"</f>
        <v>60Mbps</v>
      </c>
      <c r="C22" cm="1">
        <f t="array" ref="C22">bwp规格表[[#This Row],[带宽Mbps]]*bwp价格表[元/Mbps/月]</f>
        <v>6480</v>
      </c>
      <c r="E22" t="str">
        <v>60Mbps</v>
      </c>
    </row>
    <row r="23" spans="1:5">
      <c r="A23">
        <v>70</v>
      </c>
      <c r="B23" t="str">
        <f>bwp规格表[[#This Row],[带宽Mbps]] &amp; "Mbps"</f>
        <v>70Mbps</v>
      </c>
      <c r="C23" cm="1">
        <f t="array" ref="C23">bwp规格表[[#This Row],[带宽Mbps]]*bwp价格表[元/Mbps/月]</f>
        <v>7560</v>
      </c>
      <c r="E23" t="str">
        <v>70Mbps</v>
      </c>
    </row>
    <row r="24" spans="1:5">
      <c r="A24">
        <v>80</v>
      </c>
      <c r="B24" t="str">
        <f>bwp规格表[[#This Row],[带宽Mbps]] &amp; "Mbps"</f>
        <v>80Mbps</v>
      </c>
      <c r="C24" cm="1">
        <f t="array" ref="C24">bwp规格表[[#This Row],[带宽Mbps]]*bwp价格表[元/Mbps/月]</f>
        <v>8640</v>
      </c>
      <c r="E24" t="str">
        <v>80Mbps</v>
      </c>
    </row>
    <row r="25" spans="1:5">
      <c r="A25">
        <v>90</v>
      </c>
      <c r="B25" t="str">
        <f>bwp规格表[[#This Row],[带宽Mbps]] &amp; "Mbps"</f>
        <v>90Mbps</v>
      </c>
      <c r="C25" cm="1">
        <f t="array" ref="C25">bwp规格表[[#This Row],[带宽Mbps]]*bwp价格表[元/Mbps/月]</f>
        <v>9720</v>
      </c>
      <c r="E25" t="str">
        <v>90Mbps</v>
      </c>
    </row>
    <row r="26" spans="1:5">
      <c r="A26">
        <v>100</v>
      </c>
      <c r="B26" t="str">
        <f>bwp规格表[[#This Row],[带宽Mbps]] &amp; "Mbps"</f>
        <v>100Mbps</v>
      </c>
      <c r="C26" cm="1">
        <f t="array" ref="C26">bwp规格表[[#This Row],[带宽Mbps]]*bwp价格表[元/Mbps/月]</f>
        <v>10800</v>
      </c>
      <c r="E26" t="str">
        <v>100Mbps</v>
      </c>
    </row>
    <row r="27" spans="1:5">
      <c r="A27">
        <v>200</v>
      </c>
      <c r="B27" t="str">
        <f>bwp规格表[[#This Row],[带宽Mbps]] &amp; "Mbps"</f>
        <v>200Mbps</v>
      </c>
      <c r="C27" cm="1">
        <f t="array" ref="C27">bwp规格表[[#This Row],[带宽Mbps]]*bwp价格表[元/Mbps/月]</f>
        <v>21600</v>
      </c>
      <c r="E27" t="str">
        <v>200Mbps</v>
      </c>
    </row>
    <row r="28" spans="1:5">
      <c r="A28">
        <v>300</v>
      </c>
      <c r="B28" t="str">
        <f>bwp规格表[[#This Row],[带宽Mbps]] &amp; "Mbps"</f>
        <v>300Mbps</v>
      </c>
      <c r="C28" cm="1">
        <f t="array" ref="C28">bwp规格表[[#This Row],[带宽Mbps]]*bwp价格表[元/Mbps/月]</f>
        <v>32400</v>
      </c>
      <c r="E28" t="str">
        <v>300Mbps</v>
      </c>
    </row>
    <row r="29" spans="1:5">
      <c r="A29">
        <v>400</v>
      </c>
      <c r="B29" t="str">
        <f>bwp规格表[[#This Row],[带宽Mbps]] &amp; "Mbps"</f>
        <v>400Mbps</v>
      </c>
      <c r="C29" cm="1">
        <f t="array" ref="C29">bwp规格表[[#This Row],[带宽Mbps]]*bwp价格表[元/Mbps/月]</f>
        <v>43200</v>
      </c>
      <c r="E29" t="str">
        <v>400Mbps</v>
      </c>
    </row>
    <row r="30" spans="1:5">
      <c r="A30">
        <v>500</v>
      </c>
      <c r="B30" t="str">
        <f>bwp规格表[[#This Row],[带宽Mbps]] &amp; "Mbps"</f>
        <v>500Mbps</v>
      </c>
      <c r="C30" cm="1">
        <f t="array" ref="C30">bwp规格表[[#This Row],[带宽Mbps]]*bwp价格表[元/Mbps/月]</f>
        <v>54000</v>
      </c>
      <c r="E30" t="str">
        <v>500Mbps</v>
      </c>
    </row>
    <row r="31" spans="1:5">
      <c r="A31">
        <v>600</v>
      </c>
      <c r="B31" t="str">
        <f>bwp规格表[[#This Row],[带宽Mbps]] &amp; "Mbps"</f>
        <v>600Mbps</v>
      </c>
      <c r="C31" cm="1">
        <f t="array" ref="C31">bwp规格表[[#This Row],[带宽Mbps]]*bwp价格表[元/Mbps/月]</f>
        <v>64800</v>
      </c>
      <c r="E31" t="str">
        <v>600Mbps</v>
      </c>
    </row>
    <row r="32" spans="1:5">
      <c r="A32">
        <v>700</v>
      </c>
      <c r="B32" t="str">
        <f>bwp规格表[[#This Row],[带宽Mbps]] &amp; "Mbps"</f>
        <v>700Mbps</v>
      </c>
      <c r="C32" cm="1">
        <f t="array" ref="C32">bwp规格表[[#This Row],[带宽Mbps]]*bwp价格表[元/Mbps/月]</f>
        <v>75600</v>
      </c>
      <c r="E32" t="str">
        <v>700Mbps</v>
      </c>
    </row>
    <row r="33" spans="1:5">
      <c r="A33">
        <v>800</v>
      </c>
      <c r="B33" t="str">
        <f>bwp规格表[[#This Row],[带宽Mbps]] &amp; "Mbps"</f>
        <v>800Mbps</v>
      </c>
      <c r="C33" cm="1">
        <f t="array" ref="C33">bwp规格表[[#This Row],[带宽Mbps]]*bwp价格表[元/Mbps/月]</f>
        <v>86400</v>
      </c>
      <c r="E33" t="str">
        <v>800Mbps</v>
      </c>
    </row>
    <row r="34" spans="1:5">
      <c r="A34">
        <v>900</v>
      </c>
      <c r="B34" t="str">
        <f>bwp规格表[[#This Row],[带宽Mbps]] &amp; "Mbps"</f>
        <v>900Mbps</v>
      </c>
      <c r="C34" cm="1">
        <f t="array" ref="C34">bwp规格表[[#This Row],[带宽Mbps]]*bwp价格表[元/Mbps/月]</f>
        <v>97200</v>
      </c>
      <c r="E34" t="str">
        <v>900Mbps</v>
      </c>
    </row>
    <row r="35" spans="1:5">
      <c r="A35">
        <v>1000</v>
      </c>
      <c r="B35" t="str">
        <f>bwp规格表[[#This Row],[带宽Mbps]] &amp; "Mbps"</f>
        <v>1000Mbps</v>
      </c>
      <c r="C35" cm="1">
        <f t="array" ref="C35">bwp规格表[[#This Row],[带宽Mbps]]*bwp价格表[元/Mbps/月]</f>
        <v>108000</v>
      </c>
      <c r="E35" t="str">
        <v>1000Mbps</v>
      </c>
    </row>
  </sheetData>
  <phoneticPr fontId="1" type="noConversion"/>
  <pageMargins left="0.7" right="0.7" top="0.75" bottom="0.75" header="0.3" footer="0.3"/>
  <drawing r:id="rId1"/>
  <tableParts count="2">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N1107"/>
  <sheetViews>
    <sheetView zoomScale="85" zoomScaleNormal="85" workbookViewId="0">
      <selection activeCell="E7" sqref="E7"/>
    </sheetView>
  </sheetViews>
  <sheetFormatPr defaultColWidth="8.796875" defaultRowHeight="13.9"/>
  <cols>
    <col min="1" max="1" width="43.46484375" customWidth="1"/>
    <col min="2" max="2" width="50.46484375" bestFit="1" customWidth="1"/>
    <col min="3" max="3" width="7.73046875" bestFit="1" customWidth="1"/>
    <col min="4" max="4" width="30" bestFit="1" customWidth="1"/>
    <col min="5" max="5" width="7.6640625" bestFit="1" customWidth="1"/>
    <col min="6" max="6" width="7.73046875" bestFit="1" customWidth="1"/>
    <col min="7" max="7" width="11.265625" bestFit="1" customWidth="1"/>
    <col min="8" max="8" width="15.06640625" bestFit="1" customWidth="1"/>
    <col min="9" max="9" width="7.73046875" bestFit="1" customWidth="1"/>
    <col min="10" max="10" width="48.33203125" bestFit="1" customWidth="1"/>
    <col min="11" max="11" width="9.19921875" bestFit="1" customWidth="1"/>
    <col min="19" max="19" width="13.796875" customWidth="1"/>
    <col min="22" max="22" width="8.796875" customWidth="1"/>
    <col min="23" max="27" width="8.3984375" customWidth="1"/>
    <col min="30" max="30" width="46.06640625" bestFit="1" customWidth="1"/>
  </cols>
  <sheetData>
    <row r="1" spans="2:14">
      <c r="B1" t="s">
        <v>64</v>
      </c>
      <c r="C1" t="s">
        <v>1872</v>
      </c>
      <c r="D1" t="s">
        <v>1875</v>
      </c>
      <c r="E1" t="s">
        <v>1876</v>
      </c>
      <c r="F1" t="s">
        <v>1877</v>
      </c>
      <c r="G1" t="s">
        <v>1878</v>
      </c>
      <c r="H1" t="s">
        <v>1879</v>
      </c>
      <c r="I1" t="s">
        <v>1880</v>
      </c>
      <c r="J1" t="s">
        <v>1881</v>
      </c>
    </row>
    <row r="2" spans="2:14">
      <c r="B2" t="e" vm="351">
        <v>#VALUE!</v>
      </c>
      <c r="C2" t="s">
        <v>1873</v>
      </c>
      <c r="D2" t="s">
        <v>2080</v>
      </c>
      <c r="E2">
        <v>96</v>
      </c>
      <c r="F2">
        <v>384</v>
      </c>
      <c r="G2" t="s">
        <v>1883</v>
      </c>
      <c r="H2">
        <v>12752</v>
      </c>
      <c r="I2">
        <v>1</v>
      </c>
      <c r="J2" t="s">
        <v>2081</v>
      </c>
    </row>
    <row r="3" spans="2:14">
      <c r="B3" t="e" vm="352">
        <v>#VALUE!</v>
      </c>
      <c r="C3" t="s">
        <v>1873</v>
      </c>
      <c r="D3" t="s">
        <v>2082</v>
      </c>
      <c r="E3">
        <v>16</v>
      </c>
      <c r="F3">
        <v>64</v>
      </c>
      <c r="G3" t="s">
        <v>1884</v>
      </c>
      <c r="H3">
        <v>2608</v>
      </c>
      <c r="I3">
        <v>1</v>
      </c>
      <c r="J3" t="s">
        <v>2083</v>
      </c>
    </row>
    <row r="4" spans="2:14">
      <c r="B4" t="e" vm="353">
        <v>#VALUE!</v>
      </c>
      <c r="C4" t="s">
        <v>1873</v>
      </c>
      <c r="D4" t="s">
        <v>2082</v>
      </c>
      <c r="E4">
        <v>32</v>
      </c>
      <c r="F4">
        <v>128</v>
      </c>
      <c r="G4" t="s">
        <v>1885</v>
      </c>
      <c r="H4">
        <v>5216</v>
      </c>
      <c r="I4">
        <v>1</v>
      </c>
      <c r="J4" t="s">
        <v>2084</v>
      </c>
    </row>
    <row r="5" spans="2:14">
      <c r="B5" t="e" vm="354">
        <v>#VALUE!</v>
      </c>
      <c r="C5" t="s">
        <v>1873</v>
      </c>
      <c r="D5" t="s">
        <v>2082</v>
      </c>
      <c r="E5">
        <v>64</v>
      </c>
      <c r="F5">
        <v>256</v>
      </c>
      <c r="G5" t="s">
        <v>1886</v>
      </c>
      <c r="H5">
        <v>10432</v>
      </c>
      <c r="I5">
        <v>1</v>
      </c>
      <c r="J5" t="s">
        <v>2085</v>
      </c>
    </row>
    <row r="6" spans="2:14">
      <c r="B6" t="e" vm="355">
        <v>#VALUE!</v>
      </c>
      <c r="C6" t="s">
        <v>1873</v>
      </c>
      <c r="D6" t="s">
        <v>2082</v>
      </c>
      <c r="E6">
        <v>84</v>
      </c>
      <c r="F6">
        <v>320</v>
      </c>
      <c r="G6" t="s">
        <v>1887</v>
      </c>
      <c r="H6">
        <v>11541.6</v>
      </c>
      <c r="I6">
        <v>1</v>
      </c>
      <c r="J6" t="s">
        <v>2086</v>
      </c>
      <c r="N6" s="7"/>
    </row>
    <row r="7" spans="2:14">
      <c r="B7" t="e" vm="356">
        <v>#VALUE!</v>
      </c>
      <c r="C7" t="s">
        <v>1873</v>
      </c>
      <c r="D7" t="s">
        <v>2087</v>
      </c>
      <c r="E7">
        <v>16</v>
      </c>
      <c r="F7">
        <v>64</v>
      </c>
      <c r="G7" t="s">
        <v>1884</v>
      </c>
      <c r="H7">
        <v>2804</v>
      </c>
      <c r="I7">
        <v>1</v>
      </c>
      <c r="J7" t="s">
        <v>2088</v>
      </c>
    </row>
    <row r="8" spans="2:14">
      <c r="B8" t="e" vm="357">
        <v>#VALUE!</v>
      </c>
      <c r="C8" t="s">
        <v>1873</v>
      </c>
      <c r="D8" t="s">
        <v>2087</v>
      </c>
      <c r="E8">
        <v>32</v>
      </c>
      <c r="F8">
        <v>128</v>
      </c>
      <c r="G8" t="s">
        <v>1885</v>
      </c>
      <c r="H8">
        <v>5608</v>
      </c>
      <c r="I8">
        <v>1</v>
      </c>
      <c r="J8" t="s">
        <v>2089</v>
      </c>
    </row>
    <row r="9" spans="2:14">
      <c r="B9" t="e" vm="358">
        <v>#VALUE!</v>
      </c>
      <c r="C9" t="s">
        <v>1873</v>
      </c>
      <c r="D9" t="s">
        <v>2087</v>
      </c>
      <c r="E9">
        <v>64</v>
      </c>
      <c r="F9">
        <v>256</v>
      </c>
      <c r="G9" t="s">
        <v>1886</v>
      </c>
      <c r="H9">
        <v>11216</v>
      </c>
      <c r="I9">
        <v>1</v>
      </c>
      <c r="J9" t="s">
        <v>2090</v>
      </c>
    </row>
    <row r="10" spans="2:14">
      <c r="B10" t="e" vm="359">
        <v>#VALUE!</v>
      </c>
      <c r="C10" t="s">
        <v>1873</v>
      </c>
      <c r="D10" t="s">
        <v>2091</v>
      </c>
      <c r="E10">
        <v>8</v>
      </c>
      <c r="F10">
        <v>32</v>
      </c>
      <c r="G10" t="s">
        <v>1888</v>
      </c>
      <c r="H10">
        <v>1404</v>
      </c>
      <c r="I10">
        <v>1</v>
      </c>
      <c r="J10" t="s">
        <v>2092</v>
      </c>
    </row>
    <row r="11" spans="2:14">
      <c r="B11" t="e" vm="360">
        <v>#VALUE!</v>
      </c>
      <c r="C11" t="s">
        <v>1873</v>
      </c>
      <c r="D11" t="s">
        <v>2091</v>
      </c>
      <c r="E11">
        <v>16</v>
      </c>
      <c r="F11">
        <v>64</v>
      </c>
      <c r="G11" t="s">
        <v>1884</v>
      </c>
      <c r="H11">
        <v>2808</v>
      </c>
      <c r="I11">
        <v>1</v>
      </c>
      <c r="J11" t="s">
        <v>2093</v>
      </c>
    </row>
    <row r="12" spans="2:14">
      <c r="B12" t="e" vm="361">
        <v>#VALUE!</v>
      </c>
      <c r="C12" t="s">
        <v>1873</v>
      </c>
      <c r="D12" t="s">
        <v>2091</v>
      </c>
      <c r="E12">
        <v>24</v>
      </c>
      <c r="F12">
        <v>96</v>
      </c>
      <c r="G12" t="s">
        <v>1889</v>
      </c>
      <c r="H12">
        <v>4512</v>
      </c>
      <c r="I12">
        <v>1</v>
      </c>
      <c r="J12" t="s">
        <v>2094</v>
      </c>
    </row>
    <row r="13" spans="2:14">
      <c r="B13" t="e" vm="362">
        <v>#VALUE!</v>
      </c>
      <c r="C13" t="s">
        <v>1873</v>
      </c>
      <c r="D13" t="s">
        <v>2091</v>
      </c>
      <c r="E13">
        <v>32</v>
      </c>
      <c r="F13">
        <v>128</v>
      </c>
      <c r="G13" t="s">
        <v>1885</v>
      </c>
      <c r="H13">
        <v>6216</v>
      </c>
      <c r="I13">
        <v>1</v>
      </c>
      <c r="J13" t="s">
        <v>2095</v>
      </c>
    </row>
    <row r="14" spans="2:14">
      <c r="B14" t="e" vm="363">
        <v>#VALUE!</v>
      </c>
      <c r="C14" t="s">
        <v>1873</v>
      </c>
      <c r="D14" t="s">
        <v>2091</v>
      </c>
      <c r="E14">
        <v>64</v>
      </c>
      <c r="F14">
        <v>256</v>
      </c>
      <c r="G14" t="s">
        <v>1886</v>
      </c>
      <c r="H14">
        <v>11232</v>
      </c>
      <c r="I14">
        <v>1</v>
      </c>
      <c r="J14" t="s">
        <v>2096</v>
      </c>
    </row>
    <row r="15" spans="2:14">
      <c r="B15" t="e" vm="364">
        <v>#VALUE!</v>
      </c>
      <c r="C15" t="s">
        <v>1873</v>
      </c>
      <c r="D15" t="s">
        <v>2097</v>
      </c>
      <c r="E15">
        <v>4</v>
      </c>
      <c r="F15">
        <v>8</v>
      </c>
      <c r="G15" t="s">
        <v>1891</v>
      </c>
      <c r="H15">
        <v>452</v>
      </c>
      <c r="I15">
        <v>1</v>
      </c>
      <c r="J15" t="s">
        <v>2098</v>
      </c>
    </row>
    <row r="16" spans="2:14">
      <c r="B16" t="e" vm="365">
        <v>#VALUE!</v>
      </c>
      <c r="C16" t="s">
        <v>1873</v>
      </c>
      <c r="D16" t="s">
        <v>2097</v>
      </c>
      <c r="E16">
        <v>4</v>
      </c>
      <c r="F16">
        <v>16</v>
      </c>
      <c r="G16" t="s">
        <v>1890</v>
      </c>
      <c r="H16">
        <v>678</v>
      </c>
      <c r="I16">
        <v>1</v>
      </c>
      <c r="J16" t="s">
        <v>2099</v>
      </c>
    </row>
    <row r="17" spans="2:10">
      <c r="B17" t="e" vm="366">
        <v>#VALUE!</v>
      </c>
      <c r="C17" t="s">
        <v>1873</v>
      </c>
      <c r="D17" t="s">
        <v>2097</v>
      </c>
      <c r="E17">
        <v>8</v>
      </c>
      <c r="F17">
        <v>16</v>
      </c>
      <c r="G17" t="s">
        <v>1892</v>
      </c>
      <c r="H17">
        <v>904</v>
      </c>
      <c r="I17">
        <v>1</v>
      </c>
      <c r="J17" t="s">
        <v>2100</v>
      </c>
    </row>
    <row r="18" spans="2:10">
      <c r="B18" t="e" vm="367">
        <v>#VALUE!</v>
      </c>
      <c r="C18" t="s">
        <v>1873</v>
      </c>
      <c r="D18" t="s">
        <v>2097</v>
      </c>
      <c r="E18">
        <v>8</v>
      </c>
      <c r="F18">
        <v>32</v>
      </c>
      <c r="G18" t="s">
        <v>1888</v>
      </c>
      <c r="H18">
        <v>1356</v>
      </c>
      <c r="I18">
        <v>1</v>
      </c>
      <c r="J18" t="s">
        <v>2101</v>
      </c>
    </row>
    <row r="19" spans="2:10">
      <c r="B19" t="e" vm="368">
        <v>#VALUE!</v>
      </c>
      <c r="C19" t="s">
        <v>1873</v>
      </c>
      <c r="D19" t="s">
        <v>2097</v>
      </c>
      <c r="E19">
        <v>16</v>
      </c>
      <c r="F19">
        <v>32</v>
      </c>
      <c r="G19" t="s">
        <v>1893</v>
      </c>
      <c r="H19">
        <v>1808</v>
      </c>
      <c r="I19">
        <v>1</v>
      </c>
      <c r="J19" t="s">
        <v>2102</v>
      </c>
    </row>
    <row r="20" spans="2:10">
      <c r="B20" t="e" vm="369">
        <v>#VALUE!</v>
      </c>
      <c r="C20" t="s">
        <v>1873</v>
      </c>
      <c r="D20" t="s">
        <v>2097</v>
      </c>
      <c r="E20">
        <v>16</v>
      </c>
      <c r="F20">
        <v>64</v>
      </c>
      <c r="G20" t="s">
        <v>1884</v>
      </c>
      <c r="H20">
        <v>2712</v>
      </c>
      <c r="I20">
        <v>1</v>
      </c>
      <c r="J20" t="s">
        <v>2103</v>
      </c>
    </row>
    <row r="21" spans="2:10">
      <c r="B21" t="e" vm="370">
        <v>#VALUE!</v>
      </c>
      <c r="C21" t="s">
        <v>1873</v>
      </c>
      <c r="D21" t="s">
        <v>2097</v>
      </c>
      <c r="E21">
        <v>32</v>
      </c>
      <c r="F21">
        <v>64</v>
      </c>
      <c r="G21" t="s">
        <v>1894</v>
      </c>
      <c r="H21">
        <v>3616</v>
      </c>
      <c r="I21">
        <v>1</v>
      </c>
      <c r="J21" t="s">
        <v>2104</v>
      </c>
    </row>
    <row r="22" spans="2:10">
      <c r="B22" t="e" vm="371">
        <v>#VALUE!</v>
      </c>
      <c r="C22" t="s">
        <v>1873</v>
      </c>
      <c r="D22" t="s">
        <v>2097</v>
      </c>
      <c r="E22">
        <v>32</v>
      </c>
      <c r="F22">
        <v>128</v>
      </c>
      <c r="G22" t="s">
        <v>1885</v>
      </c>
      <c r="H22">
        <v>5424</v>
      </c>
      <c r="I22">
        <v>1</v>
      </c>
      <c r="J22" t="s">
        <v>2105</v>
      </c>
    </row>
    <row r="23" spans="2:10">
      <c r="B23" t="e" vm="372">
        <v>#VALUE!</v>
      </c>
      <c r="C23" t="s">
        <v>1873</v>
      </c>
      <c r="D23" t="s">
        <v>2106</v>
      </c>
      <c r="E23">
        <v>4</v>
      </c>
      <c r="F23">
        <v>8</v>
      </c>
      <c r="G23" t="s">
        <v>1891</v>
      </c>
      <c r="H23">
        <v>376</v>
      </c>
      <c r="I23">
        <v>1</v>
      </c>
      <c r="J23" t="s">
        <v>2107</v>
      </c>
    </row>
    <row r="24" spans="2:10">
      <c r="B24" t="e" vm="373">
        <v>#VALUE!</v>
      </c>
      <c r="C24" t="s">
        <v>1873</v>
      </c>
      <c r="D24" t="s">
        <v>2106</v>
      </c>
      <c r="E24">
        <v>4</v>
      </c>
      <c r="F24">
        <v>16</v>
      </c>
      <c r="G24" t="s">
        <v>1890</v>
      </c>
      <c r="H24">
        <v>564</v>
      </c>
      <c r="I24">
        <v>1</v>
      </c>
      <c r="J24" t="s">
        <v>2108</v>
      </c>
    </row>
    <row r="25" spans="2:10">
      <c r="B25" t="e" vm="374">
        <v>#VALUE!</v>
      </c>
      <c r="C25" t="s">
        <v>1873</v>
      </c>
      <c r="D25" t="s">
        <v>2106</v>
      </c>
      <c r="E25">
        <v>8</v>
      </c>
      <c r="F25">
        <v>16</v>
      </c>
      <c r="G25" t="s">
        <v>1892</v>
      </c>
      <c r="H25">
        <v>752</v>
      </c>
      <c r="I25">
        <v>1</v>
      </c>
      <c r="J25" t="s">
        <v>2109</v>
      </c>
    </row>
    <row r="26" spans="2:10">
      <c r="B26" t="e" vm="375">
        <v>#VALUE!</v>
      </c>
      <c r="C26" t="s">
        <v>1873</v>
      </c>
      <c r="D26" t="s">
        <v>2106</v>
      </c>
      <c r="E26">
        <v>8</v>
      </c>
      <c r="F26">
        <v>32</v>
      </c>
      <c r="G26" t="s">
        <v>1888</v>
      </c>
      <c r="H26">
        <v>1128</v>
      </c>
      <c r="I26">
        <v>1</v>
      </c>
      <c r="J26" t="s">
        <v>2110</v>
      </c>
    </row>
    <row r="27" spans="2:10">
      <c r="B27" t="e" vm="376">
        <v>#VALUE!</v>
      </c>
      <c r="C27" t="s">
        <v>1873</v>
      </c>
      <c r="D27" t="s">
        <v>2106</v>
      </c>
      <c r="E27">
        <v>16</v>
      </c>
      <c r="F27">
        <v>32</v>
      </c>
      <c r="G27" t="s">
        <v>1893</v>
      </c>
      <c r="H27">
        <v>1504</v>
      </c>
      <c r="I27">
        <v>1</v>
      </c>
      <c r="J27" t="s">
        <v>2111</v>
      </c>
    </row>
    <row r="28" spans="2:10">
      <c r="B28" t="e" vm="377">
        <v>#VALUE!</v>
      </c>
      <c r="C28" t="s">
        <v>1873</v>
      </c>
      <c r="D28" t="s">
        <v>2106</v>
      </c>
      <c r="E28">
        <v>16</v>
      </c>
      <c r="F28">
        <v>64</v>
      </c>
      <c r="G28" t="s">
        <v>1884</v>
      </c>
      <c r="H28">
        <v>2256</v>
      </c>
      <c r="I28">
        <v>1</v>
      </c>
      <c r="J28" t="s">
        <v>2112</v>
      </c>
    </row>
    <row r="29" spans="2:10">
      <c r="B29" t="e" vm="378">
        <v>#VALUE!</v>
      </c>
      <c r="C29" t="s">
        <v>1873</v>
      </c>
      <c r="D29" t="s">
        <v>2106</v>
      </c>
      <c r="E29">
        <v>32</v>
      </c>
      <c r="F29">
        <v>128</v>
      </c>
      <c r="G29" t="s">
        <v>1885</v>
      </c>
      <c r="H29">
        <v>4512</v>
      </c>
      <c r="I29">
        <v>1</v>
      </c>
      <c r="J29" t="s">
        <v>2113</v>
      </c>
    </row>
    <row r="30" spans="2:10">
      <c r="B30" t="e" vm="379">
        <v>#VALUE!</v>
      </c>
      <c r="C30" t="s">
        <v>1873</v>
      </c>
      <c r="D30" t="s">
        <v>2106</v>
      </c>
      <c r="E30">
        <v>46</v>
      </c>
      <c r="F30">
        <v>216</v>
      </c>
      <c r="G30" t="s">
        <v>1895</v>
      </c>
      <c r="H30">
        <v>7238</v>
      </c>
      <c r="I30">
        <v>1</v>
      </c>
      <c r="J30" t="s">
        <v>2114</v>
      </c>
    </row>
    <row r="31" spans="2:10">
      <c r="B31" t="e" vm="380">
        <v>#VALUE!</v>
      </c>
      <c r="C31" t="s">
        <v>1873</v>
      </c>
      <c r="D31" t="s">
        <v>2106</v>
      </c>
      <c r="E31">
        <v>64</v>
      </c>
      <c r="F31">
        <v>256</v>
      </c>
      <c r="G31" t="s">
        <v>1886</v>
      </c>
      <c r="H31">
        <v>9024</v>
      </c>
      <c r="I31">
        <v>1</v>
      </c>
      <c r="J31" t="s">
        <v>2115</v>
      </c>
    </row>
    <row r="32" spans="2:10">
      <c r="B32" t="e" vm="381">
        <v>#VALUE!</v>
      </c>
      <c r="C32" t="s">
        <v>1873</v>
      </c>
      <c r="D32" t="s">
        <v>2106</v>
      </c>
      <c r="E32">
        <v>80</v>
      </c>
      <c r="F32">
        <v>320</v>
      </c>
      <c r="G32" t="s">
        <v>1896</v>
      </c>
      <c r="H32">
        <v>11280</v>
      </c>
      <c r="I32">
        <v>1</v>
      </c>
      <c r="J32" t="s">
        <v>2116</v>
      </c>
    </row>
    <row r="33" spans="2:10">
      <c r="B33" t="e" vm="382">
        <v>#VALUE!</v>
      </c>
      <c r="C33" t="s">
        <v>1873</v>
      </c>
      <c r="D33" t="s">
        <v>2106</v>
      </c>
      <c r="E33">
        <v>92</v>
      </c>
      <c r="F33">
        <v>432</v>
      </c>
      <c r="G33" t="s">
        <v>1897</v>
      </c>
      <c r="H33">
        <v>14476</v>
      </c>
      <c r="I33">
        <v>1</v>
      </c>
      <c r="J33" t="s">
        <v>2117</v>
      </c>
    </row>
    <row r="34" spans="2:10">
      <c r="B34" t="e" vm="383">
        <v>#VALUE!</v>
      </c>
      <c r="C34" t="s">
        <v>1873</v>
      </c>
      <c r="D34" t="s">
        <v>2118</v>
      </c>
      <c r="E34">
        <v>4</v>
      </c>
      <c r="F34">
        <v>8</v>
      </c>
      <c r="G34" t="s">
        <v>1891</v>
      </c>
      <c r="H34">
        <v>400</v>
      </c>
      <c r="I34">
        <v>1</v>
      </c>
      <c r="J34" t="s">
        <v>2119</v>
      </c>
    </row>
    <row r="35" spans="2:10">
      <c r="B35" t="e" vm="384">
        <v>#VALUE!</v>
      </c>
      <c r="C35" t="s">
        <v>1873</v>
      </c>
      <c r="D35" t="s">
        <v>2118</v>
      </c>
      <c r="E35">
        <v>4</v>
      </c>
      <c r="F35">
        <v>16</v>
      </c>
      <c r="G35" t="s">
        <v>1890</v>
      </c>
      <c r="H35">
        <v>600</v>
      </c>
      <c r="I35">
        <v>1</v>
      </c>
      <c r="J35" t="s">
        <v>2120</v>
      </c>
    </row>
    <row r="36" spans="2:10">
      <c r="B36" t="e" vm="385">
        <v>#VALUE!</v>
      </c>
      <c r="C36" t="s">
        <v>1873</v>
      </c>
      <c r="D36" t="s">
        <v>2118</v>
      </c>
      <c r="E36">
        <v>8</v>
      </c>
      <c r="F36">
        <v>16</v>
      </c>
      <c r="G36" t="s">
        <v>1892</v>
      </c>
      <c r="H36">
        <v>800</v>
      </c>
      <c r="I36">
        <v>1</v>
      </c>
      <c r="J36" t="s">
        <v>2121</v>
      </c>
    </row>
    <row r="37" spans="2:10">
      <c r="B37" t="e" vm="386">
        <v>#VALUE!</v>
      </c>
      <c r="C37" t="s">
        <v>1873</v>
      </c>
      <c r="D37" t="s">
        <v>2118</v>
      </c>
      <c r="E37">
        <v>8</v>
      </c>
      <c r="F37">
        <v>32</v>
      </c>
      <c r="G37" t="s">
        <v>1888</v>
      </c>
      <c r="H37">
        <v>1200</v>
      </c>
      <c r="I37">
        <v>1</v>
      </c>
      <c r="J37" t="s">
        <v>2122</v>
      </c>
    </row>
    <row r="38" spans="2:10">
      <c r="B38" t="e" vm="387">
        <v>#VALUE!</v>
      </c>
      <c r="C38" t="s">
        <v>1873</v>
      </c>
      <c r="D38" t="s">
        <v>2118</v>
      </c>
      <c r="E38">
        <v>16</v>
      </c>
      <c r="F38">
        <v>32</v>
      </c>
      <c r="G38" t="s">
        <v>1893</v>
      </c>
      <c r="H38">
        <v>1600</v>
      </c>
      <c r="I38">
        <v>1</v>
      </c>
      <c r="J38" t="s">
        <v>2123</v>
      </c>
    </row>
    <row r="39" spans="2:10">
      <c r="B39" t="e" vm="388">
        <v>#VALUE!</v>
      </c>
      <c r="C39" t="s">
        <v>1873</v>
      </c>
      <c r="D39" t="s">
        <v>2118</v>
      </c>
      <c r="E39">
        <v>16</v>
      </c>
      <c r="F39">
        <v>64</v>
      </c>
      <c r="G39" t="s">
        <v>1884</v>
      </c>
      <c r="H39">
        <v>2400</v>
      </c>
      <c r="I39">
        <v>1</v>
      </c>
      <c r="J39" t="s">
        <v>2124</v>
      </c>
    </row>
    <row r="40" spans="2:10">
      <c r="B40" t="e" vm="389">
        <v>#VALUE!</v>
      </c>
      <c r="C40" t="s">
        <v>1873</v>
      </c>
      <c r="D40" t="s">
        <v>2118</v>
      </c>
      <c r="E40">
        <v>32</v>
      </c>
      <c r="F40">
        <v>64</v>
      </c>
      <c r="G40" t="s">
        <v>1894</v>
      </c>
      <c r="H40">
        <v>3200</v>
      </c>
      <c r="I40">
        <v>1</v>
      </c>
      <c r="J40" t="s">
        <v>2125</v>
      </c>
    </row>
    <row r="41" spans="2:10">
      <c r="B41" t="e" vm="390">
        <v>#VALUE!</v>
      </c>
      <c r="C41" t="s">
        <v>1873</v>
      </c>
      <c r="D41" t="s">
        <v>2118</v>
      </c>
      <c r="E41">
        <v>32</v>
      </c>
      <c r="F41">
        <v>128</v>
      </c>
      <c r="G41" t="s">
        <v>1885</v>
      </c>
      <c r="H41">
        <v>4800</v>
      </c>
      <c r="I41">
        <v>1</v>
      </c>
      <c r="J41" t="s">
        <v>2126</v>
      </c>
    </row>
    <row r="42" spans="2:10">
      <c r="B42" t="e" vm="391">
        <v>#VALUE!</v>
      </c>
      <c r="C42" t="s">
        <v>1873</v>
      </c>
      <c r="D42" t="s">
        <v>2118</v>
      </c>
      <c r="E42">
        <v>48</v>
      </c>
      <c r="F42">
        <v>96</v>
      </c>
      <c r="G42" t="s">
        <v>1898</v>
      </c>
      <c r="H42">
        <v>4800</v>
      </c>
      <c r="I42">
        <v>1</v>
      </c>
      <c r="J42" t="s">
        <v>2127</v>
      </c>
    </row>
    <row r="43" spans="2:10">
      <c r="B43" t="e" vm="392">
        <v>#VALUE!</v>
      </c>
      <c r="C43" t="s">
        <v>1873</v>
      </c>
      <c r="D43" t="s">
        <v>2118</v>
      </c>
      <c r="E43">
        <v>48</v>
      </c>
      <c r="F43">
        <v>192</v>
      </c>
      <c r="G43" t="s">
        <v>1899</v>
      </c>
      <c r="H43">
        <v>7200</v>
      </c>
      <c r="I43">
        <v>1</v>
      </c>
      <c r="J43" t="s">
        <v>2128</v>
      </c>
    </row>
    <row r="44" spans="2:10">
      <c r="B44" t="e" vm="393">
        <v>#VALUE!</v>
      </c>
      <c r="C44" t="s">
        <v>1873</v>
      </c>
      <c r="D44" t="s">
        <v>2118</v>
      </c>
      <c r="E44">
        <v>52</v>
      </c>
      <c r="F44">
        <v>184</v>
      </c>
      <c r="G44" t="s">
        <v>1900</v>
      </c>
      <c r="H44">
        <v>7200</v>
      </c>
      <c r="I44">
        <v>1</v>
      </c>
      <c r="J44" t="s">
        <v>2129</v>
      </c>
    </row>
    <row r="45" spans="2:10">
      <c r="B45" t="e" vm="394">
        <v>#VALUE!</v>
      </c>
      <c r="C45" t="s">
        <v>1873</v>
      </c>
      <c r="D45" t="s">
        <v>2118</v>
      </c>
      <c r="E45">
        <v>64</v>
      </c>
      <c r="F45">
        <v>128</v>
      </c>
      <c r="G45" t="s">
        <v>1901</v>
      </c>
      <c r="H45">
        <v>6400</v>
      </c>
      <c r="I45">
        <v>1</v>
      </c>
      <c r="J45" t="s">
        <v>2130</v>
      </c>
    </row>
    <row r="46" spans="2:10">
      <c r="B46" t="e" vm="395">
        <v>#VALUE!</v>
      </c>
      <c r="C46" t="s">
        <v>1873</v>
      </c>
      <c r="D46" t="s">
        <v>2118</v>
      </c>
      <c r="E46">
        <v>64</v>
      </c>
      <c r="F46">
        <v>256</v>
      </c>
      <c r="G46" t="s">
        <v>1886</v>
      </c>
      <c r="H46">
        <v>9600</v>
      </c>
      <c r="I46">
        <v>1</v>
      </c>
      <c r="J46" t="s">
        <v>2131</v>
      </c>
    </row>
    <row r="47" spans="2:10">
      <c r="B47" t="e" vm="396">
        <v>#VALUE!</v>
      </c>
      <c r="C47" t="s">
        <v>1873</v>
      </c>
      <c r="D47" t="s">
        <v>2118</v>
      </c>
      <c r="E47">
        <v>104</v>
      </c>
      <c r="F47">
        <v>368</v>
      </c>
      <c r="G47" t="s">
        <v>1902</v>
      </c>
      <c r="H47">
        <v>14400</v>
      </c>
      <c r="I47">
        <v>1</v>
      </c>
      <c r="J47" t="s">
        <v>2132</v>
      </c>
    </row>
    <row r="48" spans="2:10">
      <c r="B48" t="e" vm="397">
        <v>#VALUE!</v>
      </c>
      <c r="C48" t="s">
        <v>1873</v>
      </c>
      <c r="D48" t="s">
        <v>2133</v>
      </c>
      <c r="E48">
        <v>4</v>
      </c>
      <c r="F48">
        <v>8</v>
      </c>
      <c r="G48" t="s">
        <v>1891</v>
      </c>
      <c r="H48">
        <v>452</v>
      </c>
      <c r="I48">
        <v>1</v>
      </c>
      <c r="J48" t="s">
        <v>2134</v>
      </c>
    </row>
    <row r="49" spans="2:10">
      <c r="B49" t="e" vm="398">
        <v>#VALUE!</v>
      </c>
      <c r="C49" t="s">
        <v>1873</v>
      </c>
      <c r="D49" t="s">
        <v>2133</v>
      </c>
      <c r="E49">
        <v>4</v>
      </c>
      <c r="F49">
        <v>16</v>
      </c>
      <c r="G49" t="s">
        <v>1890</v>
      </c>
      <c r="H49">
        <v>678</v>
      </c>
      <c r="I49">
        <v>1</v>
      </c>
      <c r="J49" t="s">
        <v>2135</v>
      </c>
    </row>
    <row r="50" spans="2:10">
      <c r="B50" t="e" vm="399">
        <v>#VALUE!</v>
      </c>
      <c r="C50" t="s">
        <v>1873</v>
      </c>
      <c r="D50" t="s">
        <v>2133</v>
      </c>
      <c r="E50">
        <v>8</v>
      </c>
      <c r="F50">
        <v>16</v>
      </c>
      <c r="G50" t="s">
        <v>1892</v>
      </c>
      <c r="H50">
        <v>904</v>
      </c>
      <c r="I50">
        <v>1</v>
      </c>
      <c r="J50" t="s">
        <v>2136</v>
      </c>
    </row>
    <row r="51" spans="2:10">
      <c r="B51" t="e" vm="400">
        <v>#VALUE!</v>
      </c>
      <c r="C51" t="s">
        <v>1873</v>
      </c>
      <c r="D51" t="s">
        <v>2133</v>
      </c>
      <c r="E51">
        <v>8</v>
      </c>
      <c r="F51">
        <v>32</v>
      </c>
      <c r="G51" t="s">
        <v>1888</v>
      </c>
      <c r="H51">
        <v>1356</v>
      </c>
      <c r="I51">
        <v>1</v>
      </c>
      <c r="J51" t="s">
        <v>2137</v>
      </c>
    </row>
    <row r="52" spans="2:10">
      <c r="B52" t="e" vm="401">
        <v>#VALUE!</v>
      </c>
      <c r="C52" t="s">
        <v>1873</v>
      </c>
      <c r="D52" t="s">
        <v>2133</v>
      </c>
      <c r="E52">
        <v>16</v>
      </c>
      <c r="F52">
        <v>32</v>
      </c>
      <c r="G52" t="s">
        <v>1893</v>
      </c>
      <c r="H52">
        <v>1632</v>
      </c>
      <c r="I52">
        <v>1</v>
      </c>
      <c r="J52" t="s">
        <v>2138</v>
      </c>
    </row>
    <row r="53" spans="2:10">
      <c r="B53" t="e" vm="402">
        <v>#VALUE!</v>
      </c>
      <c r="C53" t="s">
        <v>1873</v>
      </c>
      <c r="D53" t="s">
        <v>2133</v>
      </c>
      <c r="E53">
        <v>16</v>
      </c>
      <c r="F53">
        <v>64</v>
      </c>
      <c r="G53" t="s">
        <v>1884</v>
      </c>
      <c r="H53">
        <v>2712</v>
      </c>
      <c r="I53">
        <v>1</v>
      </c>
      <c r="J53" t="s">
        <v>2139</v>
      </c>
    </row>
    <row r="54" spans="2:10">
      <c r="B54" t="e" vm="403">
        <v>#VALUE!</v>
      </c>
      <c r="C54" t="s">
        <v>1873</v>
      </c>
      <c r="D54" t="s">
        <v>2133</v>
      </c>
      <c r="E54">
        <v>32</v>
      </c>
      <c r="F54">
        <v>174</v>
      </c>
      <c r="G54" t="s">
        <v>1903</v>
      </c>
      <c r="H54">
        <v>6723.5</v>
      </c>
      <c r="I54">
        <v>1</v>
      </c>
      <c r="J54" t="s">
        <v>2140</v>
      </c>
    </row>
    <row r="55" spans="2:10">
      <c r="B55" t="e" vm="404">
        <v>#VALUE!</v>
      </c>
      <c r="C55" t="s">
        <v>1873</v>
      </c>
      <c r="D55" t="s">
        <v>2133</v>
      </c>
      <c r="E55">
        <v>64</v>
      </c>
      <c r="F55">
        <v>348</v>
      </c>
      <c r="G55" t="s">
        <v>1904</v>
      </c>
      <c r="H55">
        <v>13447</v>
      </c>
      <c r="I55">
        <v>1</v>
      </c>
      <c r="J55" t="s">
        <v>2141</v>
      </c>
    </row>
    <row r="56" spans="2:10">
      <c r="B56" t="e" vm="405">
        <v>#VALUE!</v>
      </c>
      <c r="C56" t="s">
        <v>1873</v>
      </c>
      <c r="D56" t="s">
        <v>2142</v>
      </c>
      <c r="E56">
        <v>4</v>
      </c>
      <c r="F56">
        <v>8</v>
      </c>
      <c r="G56" t="s">
        <v>1891</v>
      </c>
      <c r="H56">
        <v>560</v>
      </c>
      <c r="I56">
        <v>1</v>
      </c>
      <c r="J56" t="s">
        <v>2143</v>
      </c>
    </row>
    <row r="57" spans="2:10">
      <c r="B57" t="e" vm="406">
        <v>#VALUE!</v>
      </c>
      <c r="C57" t="s">
        <v>1873</v>
      </c>
      <c r="D57" t="s">
        <v>2142</v>
      </c>
      <c r="E57">
        <v>4</v>
      </c>
      <c r="F57">
        <v>16</v>
      </c>
      <c r="G57" t="s">
        <v>1890</v>
      </c>
      <c r="H57">
        <v>840</v>
      </c>
      <c r="I57">
        <v>1</v>
      </c>
      <c r="J57" t="s">
        <v>2144</v>
      </c>
    </row>
    <row r="58" spans="2:10">
      <c r="B58" t="e" vm="407">
        <v>#VALUE!</v>
      </c>
      <c r="C58" t="s">
        <v>1873</v>
      </c>
      <c r="D58" t="s">
        <v>2142</v>
      </c>
      <c r="E58">
        <v>8</v>
      </c>
      <c r="F58">
        <v>16</v>
      </c>
      <c r="G58" t="s">
        <v>1892</v>
      </c>
      <c r="H58">
        <v>1120</v>
      </c>
      <c r="I58">
        <v>1</v>
      </c>
      <c r="J58" t="s">
        <v>2145</v>
      </c>
    </row>
    <row r="59" spans="2:10">
      <c r="B59" t="e" vm="408">
        <v>#VALUE!</v>
      </c>
      <c r="C59" t="s">
        <v>1873</v>
      </c>
      <c r="D59" t="s">
        <v>2142</v>
      </c>
      <c r="E59">
        <v>8</v>
      </c>
      <c r="F59">
        <v>32</v>
      </c>
      <c r="G59" t="s">
        <v>1888</v>
      </c>
      <c r="H59">
        <v>1680</v>
      </c>
      <c r="I59">
        <v>1</v>
      </c>
      <c r="J59" t="s">
        <v>2146</v>
      </c>
    </row>
    <row r="60" spans="2:10">
      <c r="B60" t="e" vm="409">
        <v>#VALUE!</v>
      </c>
      <c r="C60" t="s">
        <v>1873</v>
      </c>
      <c r="D60" t="s">
        <v>2142</v>
      </c>
      <c r="E60">
        <v>16</v>
      </c>
      <c r="F60">
        <v>32</v>
      </c>
      <c r="G60" t="s">
        <v>1893</v>
      </c>
      <c r="H60">
        <v>2240</v>
      </c>
      <c r="I60">
        <v>1</v>
      </c>
      <c r="J60" t="s">
        <v>2147</v>
      </c>
    </row>
    <row r="61" spans="2:10">
      <c r="B61" t="e" vm="410">
        <v>#VALUE!</v>
      </c>
      <c r="C61" t="s">
        <v>1873</v>
      </c>
      <c r="D61" t="s">
        <v>2142</v>
      </c>
      <c r="E61">
        <v>16</v>
      </c>
      <c r="F61">
        <v>64</v>
      </c>
      <c r="G61" t="s">
        <v>1884</v>
      </c>
      <c r="H61">
        <v>3360</v>
      </c>
      <c r="I61">
        <v>1</v>
      </c>
      <c r="J61" t="s">
        <v>2148</v>
      </c>
    </row>
    <row r="62" spans="2:10">
      <c r="B62" t="e" vm="411">
        <v>#VALUE!</v>
      </c>
      <c r="C62" t="s">
        <v>1873</v>
      </c>
      <c r="D62" t="s">
        <v>2142</v>
      </c>
      <c r="E62">
        <v>32</v>
      </c>
      <c r="F62">
        <v>64</v>
      </c>
      <c r="G62" t="s">
        <v>1894</v>
      </c>
      <c r="H62">
        <v>4480</v>
      </c>
      <c r="I62">
        <v>1</v>
      </c>
      <c r="J62" t="s">
        <v>2149</v>
      </c>
    </row>
    <row r="63" spans="2:10">
      <c r="B63" t="e" vm="412">
        <v>#VALUE!</v>
      </c>
      <c r="C63" t="s">
        <v>1873</v>
      </c>
      <c r="D63" t="s">
        <v>2142</v>
      </c>
      <c r="E63">
        <v>32</v>
      </c>
      <c r="F63">
        <v>128</v>
      </c>
      <c r="G63" t="s">
        <v>1885</v>
      </c>
      <c r="H63">
        <v>6720</v>
      </c>
      <c r="I63">
        <v>1</v>
      </c>
      <c r="J63" t="s">
        <v>2150</v>
      </c>
    </row>
    <row r="64" spans="2:10">
      <c r="B64" t="e" vm="413">
        <v>#VALUE!</v>
      </c>
      <c r="C64" t="s">
        <v>1873</v>
      </c>
      <c r="D64" t="s">
        <v>2151</v>
      </c>
      <c r="E64">
        <v>4</v>
      </c>
      <c r="F64">
        <v>8</v>
      </c>
      <c r="G64" t="s">
        <v>1891</v>
      </c>
      <c r="H64">
        <v>528</v>
      </c>
      <c r="I64">
        <v>1</v>
      </c>
      <c r="J64" t="s">
        <v>2152</v>
      </c>
    </row>
    <row r="65" spans="2:10">
      <c r="B65" t="e" vm="414">
        <v>#VALUE!</v>
      </c>
      <c r="C65" t="s">
        <v>1873</v>
      </c>
      <c r="D65" t="s">
        <v>2151</v>
      </c>
      <c r="E65">
        <v>4</v>
      </c>
      <c r="F65">
        <v>16</v>
      </c>
      <c r="G65" t="s">
        <v>1890</v>
      </c>
      <c r="H65">
        <v>792</v>
      </c>
      <c r="I65">
        <v>1</v>
      </c>
      <c r="J65" t="s">
        <v>2153</v>
      </c>
    </row>
    <row r="66" spans="2:10">
      <c r="B66" t="e" vm="415">
        <v>#VALUE!</v>
      </c>
      <c r="C66" t="s">
        <v>1873</v>
      </c>
      <c r="D66" t="s">
        <v>2151</v>
      </c>
      <c r="E66">
        <v>8</v>
      </c>
      <c r="F66">
        <v>16</v>
      </c>
      <c r="G66" t="s">
        <v>1892</v>
      </c>
      <c r="H66">
        <v>1056</v>
      </c>
      <c r="I66">
        <v>1</v>
      </c>
      <c r="J66" t="s">
        <v>2154</v>
      </c>
    </row>
    <row r="67" spans="2:10">
      <c r="B67" t="e" vm="416">
        <v>#VALUE!</v>
      </c>
      <c r="C67" t="s">
        <v>1873</v>
      </c>
      <c r="D67" t="s">
        <v>2151</v>
      </c>
      <c r="E67">
        <v>8</v>
      </c>
      <c r="F67">
        <v>32</v>
      </c>
      <c r="G67" t="s">
        <v>1888</v>
      </c>
      <c r="H67">
        <v>1584</v>
      </c>
      <c r="I67">
        <v>1</v>
      </c>
      <c r="J67" t="s">
        <v>2155</v>
      </c>
    </row>
    <row r="68" spans="2:10">
      <c r="B68" t="e" vm="417">
        <v>#VALUE!</v>
      </c>
      <c r="C68" t="s">
        <v>1873</v>
      </c>
      <c r="D68" t="s">
        <v>2151</v>
      </c>
      <c r="E68">
        <v>16</v>
      </c>
      <c r="F68">
        <v>32</v>
      </c>
      <c r="G68" t="s">
        <v>1893</v>
      </c>
      <c r="H68">
        <v>2112</v>
      </c>
      <c r="I68">
        <v>1</v>
      </c>
      <c r="J68" t="s">
        <v>2156</v>
      </c>
    </row>
    <row r="69" spans="2:10">
      <c r="B69" t="e" vm="418">
        <v>#VALUE!</v>
      </c>
      <c r="C69" t="s">
        <v>1873</v>
      </c>
      <c r="D69" t="s">
        <v>2151</v>
      </c>
      <c r="E69">
        <v>16</v>
      </c>
      <c r="F69">
        <v>64</v>
      </c>
      <c r="G69" t="s">
        <v>1884</v>
      </c>
      <c r="H69">
        <v>3168</v>
      </c>
      <c r="I69">
        <v>1</v>
      </c>
      <c r="J69" t="s">
        <v>2157</v>
      </c>
    </row>
    <row r="70" spans="2:10">
      <c r="B70" t="e" vm="419">
        <v>#VALUE!</v>
      </c>
      <c r="C70" t="s">
        <v>1873</v>
      </c>
      <c r="D70" t="s">
        <v>2151</v>
      </c>
      <c r="E70">
        <v>32</v>
      </c>
      <c r="F70">
        <v>64</v>
      </c>
      <c r="G70" t="s">
        <v>1894</v>
      </c>
      <c r="H70">
        <v>4224</v>
      </c>
      <c r="I70">
        <v>1</v>
      </c>
      <c r="J70" t="s">
        <v>2158</v>
      </c>
    </row>
    <row r="71" spans="2:10">
      <c r="B71" t="e" vm="420">
        <v>#VALUE!</v>
      </c>
      <c r="C71" t="s">
        <v>1873</v>
      </c>
      <c r="D71" t="s">
        <v>2151</v>
      </c>
      <c r="E71">
        <v>32</v>
      </c>
      <c r="F71">
        <v>96</v>
      </c>
      <c r="G71" t="s">
        <v>1905</v>
      </c>
      <c r="H71">
        <v>5280</v>
      </c>
      <c r="I71">
        <v>1</v>
      </c>
      <c r="J71" t="s">
        <v>2159</v>
      </c>
    </row>
    <row r="72" spans="2:10">
      <c r="B72" t="e" vm="421">
        <v>#VALUE!</v>
      </c>
      <c r="C72" t="s">
        <v>1873</v>
      </c>
      <c r="D72" t="s">
        <v>2160</v>
      </c>
      <c r="E72">
        <v>1</v>
      </c>
      <c r="F72">
        <v>2</v>
      </c>
      <c r="G72" t="s">
        <v>1906</v>
      </c>
      <c r="H72">
        <v>88</v>
      </c>
      <c r="I72">
        <v>1</v>
      </c>
      <c r="J72" t="s">
        <v>2161</v>
      </c>
    </row>
    <row r="73" spans="2:10">
      <c r="B73" t="e" vm="422">
        <v>#VALUE!</v>
      </c>
      <c r="C73" t="s">
        <v>1873</v>
      </c>
      <c r="D73" t="s">
        <v>2160</v>
      </c>
      <c r="E73">
        <v>2</v>
      </c>
      <c r="F73">
        <v>4</v>
      </c>
      <c r="G73" t="s">
        <v>1907</v>
      </c>
      <c r="H73">
        <v>184</v>
      </c>
      <c r="I73">
        <v>1</v>
      </c>
      <c r="J73" t="s">
        <v>2162</v>
      </c>
    </row>
    <row r="74" spans="2:10">
      <c r="B74" t="e" vm="423">
        <v>#VALUE!</v>
      </c>
      <c r="C74" t="s">
        <v>1873</v>
      </c>
      <c r="D74" t="s">
        <v>2160</v>
      </c>
      <c r="E74">
        <v>4</v>
      </c>
      <c r="F74">
        <v>8</v>
      </c>
      <c r="G74" t="s">
        <v>1891</v>
      </c>
      <c r="H74">
        <v>368</v>
      </c>
      <c r="I74">
        <v>1</v>
      </c>
      <c r="J74" t="s">
        <v>2163</v>
      </c>
    </row>
    <row r="75" spans="2:10">
      <c r="B75" t="e" vm="424">
        <v>#VALUE!</v>
      </c>
      <c r="C75" t="s">
        <v>1873</v>
      </c>
      <c r="D75" t="s">
        <v>2160</v>
      </c>
      <c r="E75">
        <v>4</v>
      </c>
      <c r="F75">
        <v>16</v>
      </c>
      <c r="G75" t="s">
        <v>1890</v>
      </c>
      <c r="H75">
        <v>552</v>
      </c>
      <c r="I75">
        <v>1</v>
      </c>
      <c r="J75" t="s">
        <v>2164</v>
      </c>
    </row>
    <row r="76" spans="2:10">
      <c r="B76" t="e" vm="425">
        <v>#VALUE!</v>
      </c>
      <c r="C76" t="s">
        <v>1873</v>
      </c>
      <c r="D76" t="s">
        <v>2160</v>
      </c>
      <c r="E76">
        <v>8</v>
      </c>
      <c r="F76">
        <v>16</v>
      </c>
      <c r="G76" t="s">
        <v>1892</v>
      </c>
      <c r="H76">
        <v>736</v>
      </c>
      <c r="I76">
        <v>1</v>
      </c>
      <c r="J76" t="s">
        <v>2165</v>
      </c>
    </row>
    <row r="77" spans="2:10">
      <c r="B77" t="e" vm="426">
        <v>#VALUE!</v>
      </c>
      <c r="C77" t="s">
        <v>1873</v>
      </c>
      <c r="D77" t="s">
        <v>2160</v>
      </c>
      <c r="E77">
        <v>8</v>
      </c>
      <c r="F77">
        <v>32</v>
      </c>
      <c r="G77" t="s">
        <v>1888</v>
      </c>
      <c r="H77">
        <v>1104</v>
      </c>
      <c r="I77">
        <v>1</v>
      </c>
      <c r="J77" t="s">
        <v>2166</v>
      </c>
    </row>
    <row r="78" spans="2:10">
      <c r="B78" t="e" vm="427">
        <v>#VALUE!</v>
      </c>
      <c r="C78" t="s">
        <v>1873</v>
      </c>
      <c r="D78" t="s">
        <v>2160</v>
      </c>
      <c r="E78">
        <v>12</v>
      </c>
      <c r="F78">
        <v>24</v>
      </c>
      <c r="G78" t="s">
        <v>1908</v>
      </c>
      <c r="H78">
        <v>1104</v>
      </c>
      <c r="I78">
        <v>1</v>
      </c>
      <c r="J78" t="s">
        <v>2167</v>
      </c>
    </row>
    <row r="79" spans="2:10">
      <c r="B79" t="e" vm="428">
        <v>#VALUE!</v>
      </c>
      <c r="C79" t="s">
        <v>1873</v>
      </c>
      <c r="D79" t="s">
        <v>2160</v>
      </c>
      <c r="E79">
        <v>16</v>
      </c>
      <c r="F79">
        <v>32</v>
      </c>
      <c r="G79" t="s">
        <v>1893</v>
      </c>
      <c r="H79">
        <v>1472</v>
      </c>
      <c r="I79">
        <v>1</v>
      </c>
      <c r="J79" t="s">
        <v>2168</v>
      </c>
    </row>
    <row r="80" spans="2:10">
      <c r="B80" t="e" vm="429">
        <v>#VALUE!</v>
      </c>
      <c r="C80" t="s">
        <v>1873</v>
      </c>
      <c r="D80" t="s">
        <v>2160</v>
      </c>
      <c r="E80">
        <v>16</v>
      </c>
      <c r="F80">
        <v>64</v>
      </c>
      <c r="G80" t="s">
        <v>1884</v>
      </c>
      <c r="H80">
        <v>2208</v>
      </c>
      <c r="I80">
        <v>1</v>
      </c>
      <c r="J80" t="s">
        <v>2169</v>
      </c>
    </row>
    <row r="81" spans="2:10">
      <c r="B81" t="e" vm="430">
        <v>#VALUE!</v>
      </c>
      <c r="C81" t="s">
        <v>1873</v>
      </c>
      <c r="D81" t="s">
        <v>2160</v>
      </c>
      <c r="E81">
        <v>24</v>
      </c>
      <c r="F81">
        <v>48</v>
      </c>
      <c r="G81" t="s">
        <v>1909</v>
      </c>
      <c r="H81">
        <v>2208</v>
      </c>
      <c r="I81">
        <v>1</v>
      </c>
      <c r="J81" t="s">
        <v>2170</v>
      </c>
    </row>
    <row r="82" spans="2:10">
      <c r="B82" t="e" vm="431">
        <v>#VALUE!</v>
      </c>
      <c r="C82" t="s">
        <v>1873</v>
      </c>
      <c r="D82" t="s">
        <v>2160</v>
      </c>
      <c r="E82">
        <v>24</v>
      </c>
      <c r="F82">
        <v>96</v>
      </c>
      <c r="G82" t="s">
        <v>1889</v>
      </c>
      <c r="H82">
        <v>3312</v>
      </c>
      <c r="I82">
        <v>1</v>
      </c>
      <c r="J82" t="s">
        <v>2171</v>
      </c>
    </row>
    <row r="83" spans="2:10">
      <c r="B83" t="e" vm="432">
        <v>#VALUE!</v>
      </c>
      <c r="C83" t="s">
        <v>1873</v>
      </c>
      <c r="D83" t="s">
        <v>2160</v>
      </c>
      <c r="E83">
        <v>32</v>
      </c>
      <c r="F83">
        <v>64</v>
      </c>
      <c r="G83" t="s">
        <v>1894</v>
      </c>
      <c r="H83">
        <v>2944</v>
      </c>
      <c r="I83">
        <v>1</v>
      </c>
      <c r="J83" t="s">
        <v>2172</v>
      </c>
    </row>
    <row r="84" spans="2:10">
      <c r="B84" t="e" vm="433">
        <v>#VALUE!</v>
      </c>
      <c r="C84" t="s">
        <v>1873</v>
      </c>
      <c r="D84" t="s">
        <v>2160</v>
      </c>
      <c r="E84">
        <v>32</v>
      </c>
      <c r="F84">
        <v>128</v>
      </c>
      <c r="G84" t="s">
        <v>1885</v>
      </c>
      <c r="H84">
        <v>4416</v>
      </c>
      <c r="I84">
        <v>1</v>
      </c>
      <c r="J84" t="s">
        <v>2173</v>
      </c>
    </row>
    <row r="85" spans="2:10">
      <c r="B85" t="e" vm="434">
        <v>#VALUE!</v>
      </c>
      <c r="C85" t="s">
        <v>1873</v>
      </c>
      <c r="D85" t="s">
        <v>2160</v>
      </c>
      <c r="E85">
        <v>48</v>
      </c>
      <c r="F85">
        <v>96</v>
      </c>
      <c r="G85" t="s">
        <v>1898</v>
      </c>
      <c r="H85">
        <v>4416</v>
      </c>
      <c r="I85">
        <v>1</v>
      </c>
      <c r="J85" t="s">
        <v>2174</v>
      </c>
    </row>
    <row r="86" spans="2:10">
      <c r="B86" t="e" vm="435">
        <v>#VALUE!</v>
      </c>
      <c r="C86" t="s">
        <v>1873</v>
      </c>
      <c r="D86" t="s">
        <v>2160</v>
      </c>
      <c r="E86">
        <v>48</v>
      </c>
      <c r="F86">
        <v>192</v>
      </c>
      <c r="G86" t="s">
        <v>1899</v>
      </c>
      <c r="H86">
        <v>6624</v>
      </c>
      <c r="I86">
        <v>1</v>
      </c>
      <c r="J86" t="s">
        <v>2175</v>
      </c>
    </row>
    <row r="87" spans="2:10">
      <c r="B87" t="e" vm="436">
        <v>#VALUE!</v>
      </c>
      <c r="C87" t="s">
        <v>1873</v>
      </c>
      <c r="D87" t="s">
        <v>2160</v>
      </c>
      <c r="E87">
        <v>64</v>
      </c>
      <c r="F87">
        <v>128</v>
      </c>
      <c r="G87" t="s">
        <v>1901</v>
      </c>
      <c r="H87">
        <v>5888</v>
      </c>
      <c r="I87">
        <v>1</v>
      </c>
      <c r="J87" t="s">
        <v>2176</v>
      </c>
    </row>
    <row r="88" spans="2:10">
      <c r="B88" t="e" vm="437">
        <v>#VALUE!</v>
      </c>
      <c r="C88" t="s">
        <v>1873</v>
      </c>
      <c r="D88" t="s">
        <v>2160</v>
      </c>
      <c r="E88">
        <v>64</v>
      </c>
      <c r="F88">
        <v>256</v>
      </c>
      <c r="G88" t="s">
        <v>1886</v>
      </c>
      <c r="H88">
        <v>8832</v>
      </c>
      <c r="I88">
        <v>1</v>
      </c>
      <c r="J88" t="s">
        <v>2177</v>
      </c>
    </row>
    <row r="89" spans="2:10">
      <c r="B89" t="e" vm="438">
        <v>#VALUE!</v>
      </c>
      <c r="C89" t="s">
        <v>1873</v>
      </c>
      <c r="D89" t="s">
        <v>2160</v>
      </c>
      <c r="E89">
        <v>72</v>
      </c>
      <c r="F89">
        <v>288</v>
      </c>
      <c r="G89" t="s">
        <v>1910</v>
      </c>
      <c r="H89">
        <v>9936</v>
      </c>
      <c r="I89">
        <v>1</v>
      </c>
      <c r="J89" t="s">
        <v>2178</v>
      </c>
    </row>
    <row r="90" spans="2:10">
      <c r="B90" t="e" vm="439">
        <v>#VALUE!</v>
      </c>
      <c r="C90" t="s">
        <v>1873</v>
      </c>
      <c r="D90" t="s">
        <v>2179</v>
      </c>
      <c r="E90">
        <v>4</v>
      </c>
      <c r="F90">
        <v>16</v>
      </c>
      <c r="G90" t="s">
        <v>1890</v>
      </c>
      <c r="H90">
        <v>607.20000000000005</v>
      </c>
      <c r="I90">
        <v>1</v>
      </c>
      <c r="J90" t="s">
        <v>2180</v>
      </c>
    </row>
    <row r="91" spans="2:10">
      <c r="B91" t="e" vm="440">
        <v>#VALUE!</v>
      </c>
      <c r="C91" t="s">
        <v>1873</v>
      </c>
      <c r="D91" t="s">
        <v>2179</v>
      </c>
      <c r="E91">
        <v>8</v>
      </c>
      <c r="F91">
        <v>16</v>
      </c>
      <c r="G91" t="s">
        <v>1892</v>
      </c>
      <c r="H91">
        <v>809.6</v>
      </c>
      <c r="I91">
        <v>1</v>
      </c>
      <c r="J91" t="s">
        <v>2181</v>
      </c>
    </row>
    <row r="92" spans="2:10">
      <c r="B92" t="e" vm="441">
        <v>#VALUE!</v>
      </c>
      <c r="C92" t="s">
        <v>1873</v>
      </c>
      <c r="D92" t="s">
        <v>2179</v>
      </c>
      <c r="E92">
        <v>8</v>
      </c>
      <c r="F92">
        <v>32</v>
      </c>
      <c r="G92" t="s">
        <v>1888</v>
      </c>
      <c r="H92">
        <v>1214.4000000000001</v>
      </c>
      <c r="I92">
        <v>1</v>
      </c>
      <c r="J92" t="s">
        <v>2182</v>
      </c>
    </row>
    <row r="93" spans="2:10">
      <c r="B93" t="e" vm="442">
        <v>#VALUE!</v>
      </c>
      <c r="C93" t="s">
        <v>1873</v>
      </c>
      <c r="D93" t="s">
        <v>2179</v>
      </c>
      <c r="E93">
        <v>16</v>
      </c>
      <c r="F93">
        <v>32</v>
      </c>
      <c r="G93" t="s">
        <v>1893</v>
      </c>
      <c r="H93">
        <v>1619.2</v>
      </c>
      <c r="I93">
        <v>1</v>
      </c>
      <c r="J93" t="s">
        <v>2183</v>
      </c>
    </row>
    <row r="94" spans="2:10">
      <c r="B94" t="e" vm="443">
        <v>#VALUE!</v>
      </c>
      <c r="C94" t="s">
        <v>1873</v>
      </c>
      <c r="D94" t="s">
        <v>2179</v>
      </c>
      <c r="E94">
        <v>16</v>
      </c>
      <c r="F94">
        <v>64</v>
      </c>
      <c r="G94" t="s">
        <v>1884</v>
      </c>
      <c r="H94">
        <v>2428.8000000000002</v>
      </c>
      <c r="I94">
        <v>1</v>
      </c>
      <c r="J94" t="s">
        <v>2184</v>
      </c>
    </row>
    <row r="95" spans="2:10">
      <c r="B95" t="e" vm="444">
        <v>#VALUE!</v>
      </c>
      <c r="C95" t="s">
        <v>1873</v>
      </c>
      <c r="D95" t="s">
        <v>2179</v>
      </c>
      <c r="E95">
        <v>32</v>
      </c>
      <c r="F95">
        <v>64</v>
      </c>
      <c r="G95" t="s">
        <v>1894</v>
      </c>
      <c r="H95">
        <v>3238.4</v>
      </c>
      <c r="I95">
        <v>1</v>
      </c>
      <c r="J95" t="s">
        <v>2185</v>
      </c>
    </row>
    <row r="96" spans="2:10">
      <c r="B96" t="e" vm="445">
        <v>#VALUE!</v>
      </c>
      <c r="C96" t="s">
        <v>1873</v>
      </c>
      <c r="D96" t="s">
        <v>2179</v>
      </c>
      <c r="E96">
        <v>32</v>
      </c>
      <c r="F96">
        <v>128</v>
      </c>
      <c r="G96" t="s">
        <v>1885</v>
      </c>
      <c r="H96">
        <v>4857.6000000000004</v>
      </c>
      <c r="I96">
        <v>1</v>
      </c>
      <c r="J96" t="s">
        <v>2186</v>
      </c>
    </row>
    <row r="97" spans="2:10">
      <c r="B97" t="e" vm="446">
        <v>#VALUE!</v>
      </c>
      <c r="C97" t="s">
        <v>1873</v>
      </c>
      <c r="D97" t="s">
        <v>2179</v>
      </c>
      <c r="E97">
        <v>68</v>
      </c>
      <c r="F97">
        <v>316</v>
      </c>
      <c r="G97" t="s">
        <v>1911</v>
      </c>
      <c r="H97">
        <v>11435.6</v>
      </c>
      <c r="I97">
        <v>1</v>
      </c>
      <c r="J97" t="s">
        <v>2187</v>
      </c>
    </row>
    <row r="98" spans="2:10">
      <c r="B98" t="e" vm="447">
        <v>#VALUE!</v>
      </c>
      <c r="C98" t="s">
        <v>1873</v>
      </c>
      <c r="D98" t="s">
        <v>2188</v>
      </c>
      <c r="E98">
        <v>80</v>
      </c>
      <c r="F98">
        <v>384</v>
      </c>
      <c r="G98" t="s">
        <v>1912</v>
      </c>
      <c r="H98">
        <v>14096</v>
      </c>
      <c r="I98">
        <v>1</v>
      </c>
      <c r="J98" t="s">
        <v>2189</v>
      </c>
    </row>
    <row r="99" spans="2:10">
      <c r="B99" t="e" vm="448">
        <v>#VALUE!</v>
      </c>
      <c r="C99" t="s">
        <v>1873</v>
      </c>
      <c r="D99" t="s">
        <v>2190</v>
      </c>
      <c r="E99">
        <v>1</v>
      </c>
      <c r="F99">
        <v>1</v>
      </c>
      <c r="G99" t="s">
        <v>1913</v>
      </c>
      <c r="H99">
        <v>18</v>
      </c>
      <c r="I99">
        <v>1</v>
      </c>
      <c r="J99" t="s">
        <v>2191</v>
      </c>
    </row>
    <row r="100" spans="2:10">
      <c r="B100" t="e" vm="449">
        <v>#VALUE!</v>
      </c>
      <c r="C100" t="s">
        <v>1873</v>
      </c>
      <c r="D100" t="s">
        <v>2190</v>
      </c>
      <c r="E100">
        <v>1</v>
      </c>
      <c r="F100">
        <v>2</v>
      </c>
      <c r="G100" t="s">
        <v>1906</v>
      </c>
      <c r="H100">
        <v>28</v>
      </c>
      <c r="I100">
        <v>1</v>
      </c>
      <c r="J100" t="s">
        <v>2192</v>
      </c>
    </row>
    <row r="101" spans="2:10">
      <c r="B101" t="e" vm="450">
        <v>#VALUE!</v>
      </c>
      <c r="C101" t="s">
        <v>1873</v>
      </c>
      <c r="D101" t="s">
        <v>2190</v>
      </c>
      <c r="E101">
        <v>1</v>
      </c>
      <c r="F101">
        <v>4</v>
      </c>
      <c r="G101" t="s">
        <v>1914</v>
      </c>
      <c r="H101">
        <v>90.6</v>
      </c>
      <c r="I101">
        <v>1</v>
      </c>
      <c r="J101" t="s">
        <v>2193</v>
      </c>
    </row>
    <row r="102" spans="2:10">
      <c r="B102" t="e" vm="451">
        <v>#VALUE!</v>
      </c>
      <c r="C102" t="s">
        <v>1873</v>
      </c>
      <c r="D102" t="s">
        <v>2190</v>
      </c>
      <c r="E102">
        <v>2</v>
      </c>
      <c r="F102">
        <v>4</v>
      </c>
      <c r="G102" t="s">
        <v>1907</v>
      </c>
      <c r="H102">
        <v>110</v>
      </c>
      <c r="I102">
        <v>1</v>
      </c>
      <c r="J102" t="s">
        <v>2194</v>
      </c>
    </row>
    <row r="103" spans="2:10">
      <c r="B103" t="e" vm="452">
        <v>#VALUE!</v>
      </c>
      <c r="C103" t="s">
        <v>1873</v>
      </c>
      <c r="D103" t="s">
        <v>2190</v>
      </c>
      <c r="E103">
        <v>2</v>
      </c>
      <c r="F103">
        <v>8</v>
      </c>
      <c r="G103" t="s">
        <v>1915</v>
      </c>
      <c r="H103">
        <v>181.2</v>
      </c>
      <c r="I103">
        <v>1</v>
      </c>
      <c r="J103" t="s">
        <v>2195</v>
      </c>
    </row>
    <row r="104" spans="2:10">
      <c r="B104" t="e" vm="453">
        <v>#VALUE!</v>
      </c>
      <c r="C104" t="s">
        <v>1873</v>
      </c>
      <c r="D104" t="s">
        <v>2190</v>
      </c>
      <c r="E104">
        <v>4</v>
      </c>
      <c r="F104">
        <v>8</v>
      </c>
      <c r="G104" t="s">
        <v>1891</v>
      </c>
      <c r="H104">
        <v>241.6</v>
      </c>
      <c r="I104">
        <v>1</v>
      </c>
      <c r="J104" t="s">
        <v>2196</v>
      </c>
    </row>
    <row r="105" spans="2:10">
      <c r="B105" t="e" vm="454">
        <v>#VALUE!</v>
      </c>
      <c r="C105" t="s">
        <v>1873</v>
      </c>
      <c r="D105" t="s">
        <v>2190</v>
      </c>
      <c r="E105">
        <v>4</v>
      </c>
      <c r="F105">
        <v>16</v>
      </c>
      <c r="G105" t="s">
        <v>1890</v>
      </c>
      <c r="H105">
        <v>362.4</v>
      </c>
      <c r="I105">
        <v>1</v>
      </c>
      <c r="J105" t="s">
        <v>2197</v>
      </c>
    </row>
    <row r="106" spans="2:10">
      <c r="B106" t="e" vm="455">
        <v>#VALUE!</v>
      </c>
      <c r="C106" t="s">
        <v>1873</v>
      </c>
      <c r="D106" t="s">
        <v>2190</v>
      </c>
      <c r="E106">
        <v>8</v>
      </c>
      <c r="F106">
        <v>16</v>
      </c>
      <c r="G106" t="s">
        <v>1892</v>
      </c>
      <c r="H106">
        <v>483.2</v>
      </c>
      <c r="I106">
        <v>1</v>
      </c>
      <c r="J106" t="s">
        <v>2198</v>
      </c>
    </row>
    <row r="107" spans="2:10">
      <c r="B107" t="e" vm="456">
        <v>#VALUE!</v>
      </c>
      <c r="C107" t="s">
        <v>1873</v>
      </c>
      <c r="D107" t="s">
        <v>2190</v>
      </c>
      <c r="E107">
        <v>8</v>
      </c>
      <c r="F107">
        <v>32</v>
      </c>
      <c r="G107" t="s">
        <v>1888</v>
      </c>
      <c r="H107">
        <v>724.8</v>
      </c>
      <c r="I107">
        <v>1</v>
      </c>
      <c r="J107" t="s">
        <v>2199</v>
      </c>
    </row>
    <row r="108" spans="2:10">
      <c r="B108" t="e" vm="457">
        <v>#VALUE!</v>
      </c>
      <c r="C108" t="s">
        <v>1873</v>
      </c>
      <c r="D108" t="s">
        <v>2190</v>
      </c>
      <c r="E108">
        <v>16</v>
      </c>
      <c r="F108">
        <v>32</v>
      </c>
      <c r="G108" t="s">
        <v>1893</v>
      </c>
      <c r="H108">
        <v>966.4</v>
      </c>
      <c r="I108">
        <v>1</v>
      </c>
      <c r="J108" t="s">
        <v>2200</v>
      </c>
    </row>
    <row r="109" spans="2:10">
      <c r="B109" t="e" vm="458">
        <v>#VALUE!</v>
      </c>
      <c r="C109" t="s">
        <v>1873</v>
      </c>
      <c r="D109" t="s">
        <v>2190</v>
      </c>
      <c r="E109">
        <v>16</v>
      </c>
      <c r="F109">
        <v>64</v>
      </c>
      <c r="G109" t="s">
        <v>1884</v>
      </c>
      <c r="H109">
        <v>1449.6</v>
      </c>
      <c r="I109">
        <v>1</v>
      </c>
      <c r="J109" t="s">
        <v>2201</v>
      </c>
    </row>
    <row r="110" spans="2:10">
      <c r="B110" t="e" vm="459">
        <v>#VALUE!</v>
      </c>
      <c r="C110" t="s">
        <v>1873</v>
      </c>
      <c r="D110" t="s">
        <v>2190</v>
      </c>
      <c r="E110">
        <v>32</v>
      </c>
      <c r="F110">
        <v>64</v>
      </c>
      <c r="G110" t="s">
        <v>1894</v>
      </c>
      <c r="H110">
        <v>1932.8</v>
      </c>
      <c r="I110">
        <v>1</v>
      </c>
      <c r="J110" t="s">
        <v>2202</v>
      </c>
    </row>
    <row r="111" spans="2:10">
      <c r="B111" t="e" vm="460">
        <v>#VALUE!</v>
      </c>
      <c r="C111" t="s">
        <v>1873</v>
      </c>
      <c r="D111" t="s">
        <v>2190</v>
      </c>
      <c r="E111">
        <v>32</v>
      </c>
      <c r="F111">
        <v>128</v>
      </c>
      <c r="G111" t="s">
        <v>1885</v>
      </c>
      <c r="H111">
        <v>2899.2</v>
      </c>
      <c r="I111">
        <v>1</v>
      </c>
      <c r="J111" t="s">
        <v>2203</v>
      </c>
    </row>
    <row r="112" spans="2:10">
      <c r="B112" t="e" vm="461">
        <v>#VALUE!</v>
      </c>
      <c r="C112" t="s">
        <v>1873</v>
      </c>
      <c r="D112" t="s">
        <v>2190</v>
      </c>
      <c r="E112">
        <v>48</v>
      </c>
      <c r="F112">
        <v>96</v>
      </c>
      <c r="G112" t="s">
        <v>1898</v>
      </c>
      <c r="H112">
        <v>2899.2</v>
      </c>
      <c r="I112">
        <v>1</v>
      </c>
      <c r="J112" t="s">
        <v>2204</v>
      </c>
    </row>
    <row r="113" spans="2:10">
      <c r="B113" t="e" vm="462">
        <v>#VALUE!</v>
      </c>
      <c r="C113" t="s">
        <v>1873</v>
      </c>
      <c r="D113" t="s">
        <v>2190</v>
      </c>
      <c r="E113">
        <v>48</v>
      </c>
      <c r="F113">
        <v>192</v>
      </c>
      <c r="G113" t="s">
        <v>1899</v>
      </c>
      <c r="H113">
        <v>4348.8</v>
      </c>
      <c r="I113">
        <v>1</v>
      </c>
      <c r="J113" t="s">
        <v>2205</v>
      </c>
    </row>
    <row r="114" spans="2:10">
      <c r="B114" t="e" vm="463">
        <v>#VALUE!</v>
      </c>
      <c r="C114" t="s">
        <v>1873</v>
      </c>
      <c r="D114" t="s">
        <v>2190</v>
      </c>
      <c r="E114">
        <v>64</v>
      </c>
      <c r="F114">
        <v>128</v>
      </c>
      <c r="G114" t="s">
        <v>1901</v>
      </c>
      <c r="H114">
        <v>3865.6</v>
      </c>
      <c r="I114">
        <v>1</v>
      </c>
      <c r="J114" t="s">
        <v>2206</v>
      </c>
    </row>
    <row r="115" spans="2:10">
      <c r="B115" t="e" vm="464">
        <v>#VALUE!</v>
      </c>
      <c r="C115" t="s">
        <v>1873</v>
      </c>
      <c r="D115" t="s">
        <v>2190</v>
      </c>
      <c r="E115">
        <v>64</v>
      </c>
      <c r="F115">
        <v>256</v>
      </c>
      <c r="G115" t="s">
        <v>1886</v>
      </c>
      <c r="H115">
        <v>5798.4</v>
      </c>
      <c r="I115">
        <v>1</v>
      </c>
      <c r="J115" t="s">
        <v>2207</v>
      </c>
    </row>
    <row r="116" spans="2:10">
      <c r="B116" t="e" vm="465">
        <v>#VALUE!</v>
      </c>
      <c r="C116" t="s">
        <v>1873</v>
      </c>
      <c r="D116" t="s">
        <v>2190</v>
      </c>
      <c r="E116">
        <v>80</v>
      </c>
      <c r="F116">
        <v>160</v>
      </c>
      <c r="G116" t="s">
        <v>1916</v>
      </c>
      <c r="H116">
        <v>4832</v>
      </c>
      <c r="I116">
        <v>1</v>
      </c>
      <c r="J116" t="s">
        <v>2208</v>
      </c>
    </row>
    <row r="117" spans="2:10">
      <c r="B117" t="e" vm="466">
        <v>#VALUE!</v>
      </c>
      <c r="C117" t="s">
        <v>1873</v>
      </c>
      <c r="D117" t="s">
        <v>2190</v>
      </c>
      <c r="E117">
        <v>80</v>
      </c>
      <c r="F117">
        <v>320</v>
      </c>
      <c r="G117" t="s">
        <v>1896</v>
      </c>
      <c r="H117">
        <v>7248</v>
      </c>
      <c r="I117">
        <v>1</v>
      </c>
      <c r="J117" t="s">
        <v>2209</v>
      </c>
    </row>
    <row r="118" spans="2:10">
      <c r="B118" t="e" vm="467">
        <v>#VALUE!</v>
      </c>
      <c r="C118" t="s">
        <v>1873</v>
      </c>
      <c r="D118" t="s">
        <v>2190</v>
      </c>
      <c r="E118">
        <v>96</v>
      </c>
      <c r="F118">
        <v>192</v>
      </c>
      <c r="G118" t="s">
        <v>1917</v>
      </c>
      <c r="H118">
        <v>5798.4</v>
      </c>
      <c r="I118">
        <v>1</v>
      </c>
      <c r="J118" t="s">
        <v>2210</v>
      </c>
    </row>
    <row r="119" spans="2:10">
      <c r="B119" t="e" vm="468">
        <v>#VALUE!</v>
      </c>
      <c r="C119" t="s">
        <v>1873</v>
      </c>
      <c r="D119" t="s">
        <v>2190</v>
      </c>
      <c r="E119">
        <v>96</v>
      </c>
      <c r="F119">
        <v>384</v>
      </c>
      <c r="G119" t="s">
        <v>1883</v>
      </c>
      <c r="H119">
        <v>8697.6</v>
      </c>
      <c r="I119">
        <v>1</v>
      </c>
      <c r="J119" t="s">
        <v>2211</v>
      </c>
    </row>
    <row r="120" spans="2:10">
      <c r="B120" t="e" vm="469">
        <v>#VALUE!</v>
      </c>
      <c r="C120" t="s">
        <v>1873</v>
      </c>
      <c r="D120" t="s">
        <v>2190</v>
      </c>
      <c r="E120">
        <v>116</v>
      </c>
      <c r="F120">
        <v>216</v>
      </c>
      <c r="G120" t="s">
        <v>1918</v>
      </c>
      <c r="H120">
        <v>6764.8</v>
      </c>
      <c r="I120">
        <v>1</v>
      </c>
      <c r="J120" t="s">
        <v>2212</v>
      </c>
    </row>
    <row r="121" spans="2:10">
      <c r="B121" t="e" vm="470">
        <v>#VALUE!</v>
      </c>
      <c r="C121" t="s">
        <v>1873</v>
      </c>
      <c r="D121" t="s">
        <v>2190</v>
      </c>
      <c r="E121">
        <v>116</v>
      </c>
      <c r="F121">
        <v>470</v>
      </c>
      <c r="G121" t="s">
        <v>1919</v>
      </c>
      <c r="H121">
        <v>10600.2</v>
      </c>
      <c r="I121">
        <v>1</v>
      </c>
      <c r="J121" t="s">
        <v>2213</v>
      </c>
    </row>
    <row r="122" spans="2:10">
      <c r="B122" t="e" vm="471">
        <v>#VALUE!</v>
      </c>
      <c r="C122" t="s">
        <v>1873</v>
      </c>
      <c r="D122" t="s">
        <v>2190</v>
      </c>
      <c r="E122">
        <v>128</v>
      </c>
      <c r="F122">
        <v>215</v>
      </c>
      <c r="G122" t="s">
        <v>1921</v>
      </c>
      <c r="H122">
        <v>7112.1</v>
      </c>
      <c r="I122">
        <v>1</v>
      </c>
      <c r="J122" t="s">
        <v>2214</v>
      </c>
    </row>
    <row r="123" spans="2:10">
      <c r="B123" t="e" vm="472">
        <v>#VALUE!</v>
      </c>
      <c r="C123" t="s">
        <v>1873</v>
      </c>
      <c r="D123" t="s">
        <v>2190</v>
      </c>
      <c r="E123">
        <v>128</v>
      </c>
      <c r="F123">
        <v>256</v>
      </c>
      <c r="G123" t="s">
        <v>1920</v>
      </c>
      <c r="H123">
        <v>7731.2</v>
      </c>
      <c r="I123">
        <v>1</v>
      </c>
      <c r="J123" t="s">
        <v>2215</v>
      </c>
    </row>
    <row r="124" spans="2:10">
      <c r="B124" t="e" vm="473">
        <v>#VALUE!</v>
      </c>
      <c r="C124" t="s">
        <v>1873</v>
      </c>
      <c r="D124" t="s">
        <v>2190</v>
      </c>
      <c r="E124">
        <v>160</v>
      </c>
      <c r="F124">
        <v>320</v>
      </c>
      <c r="G124" t="s">
        <v>1922</v>
      </c>
      <c r="H124">
        <v>9664</v>
      </c>
      <c r="I124">
        <v>1</v>
      </c>
      <c r="J124" t="s">
        <v>2216</v>
      </c>
    </row>
    <row r="125" spans="2:10">
      <c r="B125" t="e" vm="474">
        <v>#VALUE!</v>
      </c>
      <c r="C125" t="s">
        <v>1873</v>
      </c>
      <c r="D125" t="s">
        <v>2190</v>
      </c>
      <c r="E125">
        <v>160</v>
      </c>
      <c r="F125">
        <v>640</v>
      </c>
      <c r="G125" t="s">
        <v>1923</v>
      </c>
      <c r="H125">
        <v>14496</v>
      </c>
      <c r="I125">
        <v>1</v>
      </c>
      <c r="J125" t="s">
        <v>2217</v>
      </c>
    </row>
    <row r="126" spans="2:10">
      <c r="B126" t="e" vm="475">
        <v>#VALUE!</v>
      </c>
      <c r="C126" t="s">
        <v>1873</v>
      </c>
      <c r="D126" t="s">
        <v>2190</v>
      </c>
      <c r="E126">
        <v>232</v>
      </c>
      <c r="F126">
        <v>432</v>
      </c>
      <c r="G126" t="s">
        <v>1925</v>
      </c>
      <c r="H126">
        <v>13529.6</v>
      </c>
      <c r="I126">
        <v>1</v>
      </c>
      <c r="J126" t="s">
        <v>2218</v>
      </c>
    </row>
    <row r="127" spans="2:10">
      <c r="B127" t="e" vm="476">
        <v>#VALUE!</v>
      </c>
      <c r="C127" t="s">
        <v>1873</v>
      </c>
      <c r="D127" t="s">
        <v>2190</v>
      </c>
      <c r="E127">
        <v>232</v>
      </c>
      <c r="F127">
        <v>940</v>
      </c>
      <c r="G127" t="s">
        <v>1924</v>
      </c>
      <c r="H127">
        <v>21200.400000000001</v>
      </c>
      <c r="I127">
        <v>1</v>
      </c>
      <c r="J127" t="s">
        <v>2219</v>
      </c>
    </row>
    <row r="128" spans="2:10">
      <c r="B128" t="e" vm="477">
        <v>#VALUE!</v>
      </c>
      <c r="C128" t="s">
        <v>1873</v>
      </c>
      <c r="D128" t="s">
        <v>2220</v>
      </c>
      <c r="E128">
        <v>1</v>
      </c>
      <c r="F128">
        <v>1</v>
      </c>
      <c r="G128" t="s">
        <v>1913</v>
      </c>
      <c r="H128">
        <v>29</v>
      </c>
      <c r="I128">
        <v>1</v>
      </c>
      <c r="J128" t="s">
        <v>2221</v>
      </c>
    </row>
    <row r="129" spans="2:10">
      <c r="B129" t="e" vm="478">
        <v>#VALUE!</v>
      </c>
      <c r="C129" t="s">
        <v>1873</v>
      </c>
      <c r="D129" t="s">
        <v>2220</v>
      </c>
      <c r="E129">
        <v>1</v>
      </c>
      <c r="F129">
        <v>2</v>
      </c>
      <c r="G129" t="s">
        <v>1906</v>
      </c>
      <c r="H129">
        <v>32</v>
      </c>
      <c r="I129">
        <v>1</v>
      </c>
      <c r="J129" t="s">
        <v>2222</v>
      </c>
    </row>
    <row r="130" spans="2:10">
      <c r="B130" t="e" vm="479">
        <v>#VALUE!</v>
      </c>
      <c r="C130" t="s">
        <v>1873</v>
      </c>
      <c r="D130" t="s">
        <v>2220</v>
      </c>
      <c r="E130">
        <v>1</v>
      </c>
      <c r="F130">
        <v>4</v>
      </c>
      <c r="G130" t="s">
        <v>1914</v>
      </c>
      <c r="H130">
        <v>96</v>
      </c>
      <c r="I130">
        <v>1</v>
      </c>
      <c r="J130" t="s">
        <v>2223</v>
      </c>
    </row>
    <row r="131" spans="2:10">
      <c r="B131" t="e" vm="480">
        <v>#VALUE!</v>
      </c>
      <c r="C131" t="s">
        <v>1873</v>
      </c>
      <c r="D131" t="s">
        <v>2220</v>
      </c>
      <c r="E131">
        <v>2</v>
      </c>
      <c r="F131">
        <v>4</v>
      </c>
      <c r="G131" t="s">
        <v>1907</v>
      </c>
      <c r="H131">
        <v>136</v>
      </c>
      <c r="I131">
        <v>1</v>
      </c>
      <c r="J131" t="s">
        <v>2224</v>
      </c>
    </row>
    <row r="132" spans="2:10">
      <c r="B132" t="e" vm="481">
        <v>#VALUE!</v>
      </c>
      <c r="C132" t="s">
        <v>1873</v>
      </c>
      <c r="D132" t="s">
        <v>2220</v>
      </c>
      <c r="E132">
        <v>2</v>
      </c>
      <c r="F132">
        <v>8</v>
      </c>
      <c r="G132" t="s">
        <v>1915</v>
      </c>
      <c r="H132">
        <v>192</v>
      </c>
      <c r="I132">
        <v>1</v>
      </c>
      <c r="J132" t="s">
        <v>2225</v>
      </c>
    </row>
    <row r="133" spans="2:10">
      <c r="B133" t="e" vm="482">
        <v>#VALUE!</v>
      </c>
      <c r="C133" t="s">
        <v>1873</v>
      </c>
      <c r="D133" t="s">
        <v>2220</v>
      </c>
      <c r="E133">
        <v>4</v>
      </c>
      <c r="F133">
        <v>8</v>
      </c>
      <c r="G133" t="s">
        <v>1891</v>
      </c>
      <c r="H133">
        <v>256</v>
      </c>
      <c r="I133">
        <v>1</v>
      </c>
      <c r="J133" t="s">
        <v>2226</v>
      </c>
    </row>
    <row r="134" spans="2:10">
      <c r="B134" t="e" vm="483">
        <v>#VALUE!</v>
      </c>
      <c r="C134" t="s">
        <v>1873</v>
      </c>
      <c r="D134" t="s">
        <v>2220</v>
      </c>
      <c r="E134">
        <v>4</v>
      </c>
      <c r="F134">
        <v>16</v>
      </c>
      <c r="G134" t="s">
        <v>1890</v>
      </c>
      <c r="H134">
        <v>384</v>
      </c>
      <c r="I134">
        <v>1</v>
      </c>
      <c r="J134" t="s">
        <v>2227</v>
      </c>
    </row>
    <row r="135" spans="2:10">
      <c r="B135" t="e" vm="484">
        <v>#VALUE!</v>
      </c>
      <c r="C135" t="s">
        <v>1873</v>
      </c>
      <c r="D135" t="s">
        <v>2220</v>
      </c>
      <c r="E135">
        <v>8</v>
      </c>
      <c r="F135">
        <v>16</v>
      </c>
      <c r="G135" t="s">
        <v>1892</v>
      </c>
      <c r="H135">
        <v>512</v>
      </c>
      <c r="I135">
        <v>1</v>
      </c>
      <c r="J135" t="s">
        <v>2228</v>
      </c>
    </row>
    <row r="136" spans="2:10">
      <c r="B136" t="e" vm="485">
        <v>#VALUE!</v>
      </c>
      <c r="C136" t="s">
        <v>1873</v>
      </c>
      <c r="D136" t="s">
        <v>2220</v>
      </c>
      <c r="E136">
        <v>8</v>
      </c>
      <c r="F136">
        <v>32</v>
      </c>
      <c r="G136" t="s">
        <v>1888</v>
      </c>
      <c r="H136">
        <v>768</v>
      </c>
      <c r="I136">
        <v>1</v>
      </c>
      <c r="J136" t="s">
        <v>2229</v>
      </c>
    </row>
    <row r="137" spans="2:10">
      <c r="B137" t="e" vm="486">
        <v>#VALUE!</v>
      </c>
      <c r="C137" t="s">
        <v>1873</v>
      </c>
      <c r="D137" t="s">
        <v>2220</v>
      </c>
      <c r="E137">
        <v>16</v>
      </c>
      <c r="F137">
        <v>32</v>
      </c>
      <c r="G137" t="s">
        <v>1893</v>
      </c>
      <c r="H137">
        <v>1024</v>
      </c>
      <c r="I137">
        <v>1</v>
      </c>
      <c r="J137" t="s">
        <v>2230</v>
      </c>
    </row>
    <row r="138" spans="2:10">
      <c r="B138" t="e" vm="487">
        <v>#VALUE!</v>
      </c>
      <c r="C138" t="s">
        <v>1873</v>
      </c>
      <c r="D138" t="s">
        <v>2220</v>
      </c>
      <c r="E138">
        <v>16</v>
      </c>
      <c r="F138">
        <v>64</v>
      </c>
      <c r="G138" t="s">
        <v>1884</v>
      </c>
      <c r="H138">
        <v>1536</v>
      </c>
      <c r="I138">
        <v>1</v>
      </c>
      <c r="J138" t="s">
        <v>2231</v>
      </c>
    </row>
    <row r="139" spans="2:10">
      <c r="B139" t="e" vm="488">
        <v>#VALUE!</v>
      </c>
      <c r="C139" t="s">
        <v>1873</v>
      </c>
      <c r="D139" t="s">
        <v>2220</v>
      </c>
      <c r="E139">
        <v>32</v>
      </c>
      <c r="F139">
        <v>64</v>
      </c>
      <c r="G139" t="s">
        <v>1894</v>
      </c>
      <c r="H139">
        <v>2048</v>
      </c>
      <c r="I139">
        <v>1</v>
      </c>
      <c r="J139" t="s">
        <v>2232</v>
      </c>
    </row>
    <row r="140" spans="2:10">
      <c r="B140" t="e" vm="489">
        <v>#VALUE!</v>
      </c>
      <c r="C140" t="s">
        <v>1873</v>
      </c>
      <c r="D140" t="s">
        <v>2220</v>
      </c>
      <c r="E140">
        <v>32</v>
      </c>
      <c r="F140">
        <v>128</v>
      </c>
      <c r="G140" t="s">
        <v>1885</v>
      </c>
      <c r="H140">
        <v>2764.8</v>
      </c>
      <c r="I140">
        <v>1</v>
      </c>
      <c r="J140" t="s">
        <v>2233</v>
      </c>
    </row>
    <row r="141" spans="2:10">
      <c r="B141" t="e" vm="490">
        <v>#VALUE!</v>
      </c>
      <c r="C141" t="s">
        <v>1873</v>
      </c>
      <c r="D141" t="s">
        <v>2220</v>
      </c>
      <c r="E141">
        <v>48</v>
      </c>
      <c r="F141">
        <v>96</v>
      </c>
      <c r="G141" t="s">
        <v>1898</v>
      </c>
      <c r="H141">
        <v>3072</v>
      </c>
      <c r="I141">
        <v>1</v>
      </c>
      <c r="J141" t="s">
        <v>2234</v>
      </c>
    </row>
    <row r="142" spans="2:10">
      <c r="B142" t="e" vm="491">
        <v>#VALUE!</v>
      </c>
      <c r="C142" t="s">
        <v>1873</v>
      </c>
      <c r="D142" t="s">
        <v>2220</v>
      </c>
      <c r="E142">
        <v>64</v>
      </c>
      <c r="F142">
        <v>128</v>
      </c>
      <c r="G142" t="s">
        <v>1901</v>
      </c>
      <c r="H142">
        <v>4096</v>
      </c>
      <c r="I142">
        <v>1</v>
      </c>
      <c r="J142" t="s">
        <v>2235</v>
      </c>
    </row>
    <row r="143" spans="2:10">
      <c r="B143" t="e" vm="492">
        <v>#VALUE!</v>
      </c>
      <c r="C143" t="s">
        <v>1873</v>
      </c>
      <c r="D143" t="s">
        <v>2220</v>
      </c>
      <c r="E143">
        <v>64</v>
      </c>
      <c r="F143">
        <v>256</v>
      </c>
      <c r="G143" t="s">
        <v>1886</v>
      </c>
      <c r="H143">
        <v>6144</v>
      </c>
      <c r="I143">
        <v>1</v>
      </c>
      <c r="J143" t="s">
        <v>2236</v>
      </c>
    </row>
    <row r="144" spans="2:10">
      <c r="B144" t="e" vm="493">
        <v>#VALUE!</v>
      </c>
      <c r="C144" t="s">
        <v>1873</v>
      </c>
      <c r="D144" t="s">
        <v>2220</v>
      </c>
      <c r="E144">
        <v>80</v>
      </c>
      <c r="F144">
        <v>160</v>
      </c>
      <c r="G144" t="s">
        <v>1916</v>
      </c>
      <c r="H144">
        <v>5120</v>
      </c>
      <c r="I144">
        <v>1</v>
      </c>
      <c r="J144" t="s">
        <v>2237</v>
      </c>
    </row>
    <row r="145" spans="2:10">
      <c r="B145" t="e" vm="494">
        <v>#VALUE!</v>
      </c>
      <c r="C145" t="s">
        <v>1873</v>
      </c>
      <c r="D145" t="s">
        <v>2220</v>
      </c>
      <c r="E145">
        <v>90</v>
      </c>
      <c r="F145">
        <v>224</v>
      </c>
      <c r="G145" t="s">
        <v>1926</v>
      </c>
      <c r="H145">
        <v>6464</v>
      </c>
      <c r="I145">
        <v>1</v>
      </c>
      <c r="J145" t="s">
        <v>2238</v>
      </c>
    </row>
    <row r="146" spans="2:10">
      <c r="B146" t="e" vm="495">
        <v>#VALUE!</v>
      </c>
      <c r="C146" t="s">
        <v>1873</v>
      </c>
      <c r="D146" t="s">
        <v>2220</v>
      </c>
      <c r="E146">
        <v>128</v>
      </c>
      <c r="F146">
        <v>256</v>
      </c>
      <c r="G146" t="s">
        <v>1920</v>
      </c>
      <c r="H146">
        <v>8192</v>
      </c>
      <c r="I146">
        <v>1</v>
      </c>
      <c r="J146" t="s">
        <v>2239</v>
      </c>
    </row>
    <row r="147" spans="2:10">
      <c r="B147" t="e" vm="496">
        <v>#VALUE!</v>
      </c>
      <c r="C147" t="s">
        <v>1873</v>
      </c>
      <c r="D147" t="s">
        <v>2220</v>
      </c>
      <c r="E147">
        <v>160</v>
      </c>
      <c r="F147">
        <v>320</v>
      </c>
      <c r="G147" t="s">
        <v>1922</v>
      </c>
      <c r="H147">
        <v>10240</v>
      </c>
      <c r="I147">
        <v>1</v>
      </c>
      <c r="J147" t="s">
        <v>2240</v>
      </c>
    </row>
    <row r="148" spans="2:10">
      <c r="B148" t="e" vm="497">
        <v>#VALUE!</v>
      </c>
      <c r="C148" t="s">
        <v>1873</v>
      </c>
      <c r="D148" t="s">
        <v>2220</v>
      </c>
      <c r="E148">
        <v>180</v>
      </c>
      <c r="F148">
        <v>464</v>
      </c>
      <c r="G148" t="s">
        <v>1927</v>
      </c>
      <c r="H148">
        <v>13184</v>
      </c>
      <c r="I148">
        <v>1</v>
      </c>
      <c r="J148" t="s">
        <v>2241</v>
      </c>
    </row>
    <row r="149" spans="2:10">
      <c r="B149" t="e" vm="498">
        <v>#VALUE!</v>
      </c>
      <c r="C149" t="s">
        <v>1873</v>
      </c>
      <c r="D149" t="s">
        <v>2242</v>
      </c>
      <c r="E149">
        <v>1</v>
      </c>
      <c r="F149">
        <v>1</v>
      </c>
      <c r="G149" t="s">
        <v>1913</v>
      </c>
      <c r="H149">
        <v>32</v>
      </c>
      <c r="I149">
        <v>1</v>
      </c>
      <c r="J149" t="s">
        <v>2243</v>
      </c>
    </row>
    <row r="150" spans="2:10">
      <c r="B150" t="e" vm="499">
        <v>#VALUE!</v>
      </c>
      <c r="C150" t="s">
        <v>1873</v>
      </c>
      <c r="D150" t="s">
        <v>2242</v>
      </c>
      <c r="E150">
        <v>1</v>
      </c>
      <c r="F150">
        <v>2</v>
      </c>
      <c r="G150" t="s">
        <v>1906</v>
      </c>
      <c r="H150">
        <v>64</v>
      </c>
      <c r="I150">
        <v>1</v>
      </c>
      <c r="J150" t="s">
        <v>2244</v>
      </c>
    </row>
    <row r="151" spans="2:10">
      <c r="B151" t="e" vm="500">
        <v>#VALUE!</v>
      </c>
      <c r="C151" t="s">
        <v>1873</v>
      </c>
      <c r="D151" t="s">
        <v>2242</v>
      </c>
      <c r="E151">
        <v>1</v>
      </c>
      <c r="F151">
        <v>4</v>
      </c>
      <c r="G151" t="s">
        <v>1914</v>
      </c>
      <c r="H151">
        <v>96</v>
      </c>
      <c r="I151">
        <v>1</v>
      </c>
      <c r="J151" t="s">
        <v>2245</v>
      </c>
    </row>
    <row r="152" spans="2:10">
      <c r="B152" t="e" vm="501">
        <v>#VALUE!</v>
      </c>
      <c r="C152" t="s">
        <v>1873</v>
      </c>
      <c r="D152" t="s">
        <v>2242</v>
      </c>
      <c r="E152">
        <v>2</v>
      </c>
      <c r="F152">
        <v>4</v>
      </c>
      <c r="G152" t="s">
        <v>1907</v>
      </c>
      <c r="H152">
        <v>128</v>
      </c>
      <c r="I152">
        <v>1</v>
      </c>
      <c r="J152" t="s">
        <v>2246</v>
      </c>
    </row>
    <row r="153" spans="2:10">
      <c r="B153" t="e" vm="502">
        <v>#VALUE!</v>
      </c>
      <c r="C153" t="s">
        <v>1873</v>
      </c>
      <c r="D153" t="s">
        <v>2242</v>
      </c>
      <c r="E153">
        <v>2</v>
      </c>
      <c r="F153">
        <v>8</v>
      </c>
      <c r="G153" t="s">
        <v>1915</v>
      </c>
      <c r="H153">
        <v>192</v>
      </c>
      <c r="I153">
        <v>1</v>
      </c>
      <c r="J153" t="s">
        <v>2247</v>
      </c>
    </row>
    <row r="154" spans="2:10">
      <c r="B154" t="e" vm="503">
        <v>#VALUE!</v>
      </c>
      <c r="C154" t="s">
        <v>1873</v>
      </c>
      <c r="D154" t="s">
        <v>2242</v>
      </c>
      <c r="E154">
        <v>4</v>
      </c>
      <c r="F154">
        <v>8</v>
      </c>
      <c r="G154" t="s">
        <v>1891</v>
      </c>
      <c r="H154">
        <v>256</v>
      </c>
      <c r="I154">
        <v>1</v>
      </c>
      <c r="J154" t="s">
        <v>2248</v>
      </c>
    </row>
    <row r="155" spans="2:10">
      <c r="B155" t="e" vm="504">
        <v>#VALUE!</v>
      </c>
      <c r="C155" t="s">
        <v>1873</v>
      </c>
      <c r="D155" t="s">
        <v>2242</v>
      </c>
      <c r="E155">
        <v>4</v>
      </c>
      <c r="F155">
        <v>16</v>
      </c>
      <c r="G155" t="s">
        <v>1890</v>
      </c>
      <c r="H155">
        <v>384</v>
      </c>
      <c r="I155">
        <v>1</v>
      </c>
      <c r="J155" t="s">
        <v>2249</v>
      </c>
    </row>
    <row r="156" spans="2:10">
      <c r="B156" t="e" vm="505">
        <v>#VALUE!</v>
      </c>
      <c r="C156" t="s">
        <v>1873</v>
      </c>
      <c r="D156" t="s">
        <v>2242</v>
      </c>
      <c r="E156">
        <v>8</v>
      </c>
      <c r="F156">
        <v>16</v>
      </c>
      <c r="G156" t="s">
        <v>1892</v>
      </c>
      <c r="H156">
        <v>512</v>
      </c>
      <c r="I156">
        <v>1</v>
      </c>
      <c r="J156" t="s">
        <v>2250</v>
      </c>
    </row>
    <row r="157" spans="2:10">
      <c r="B157" t="e" vm="506">
        <v>#VALUE!</v>
      </c>
      <c r="C157" t="s">
        <v>1873</v>
      </c>
      <c r="D157" t="s">
        <v>2242</v>
      </c>
      <c r="E157">
        <v>8</v>
      </c>
      <c r="F157">
        <v>32</v>
      </c>
      <c r="G157" t="s">
        <v>1888</v>
      </c>
      <c r="H157">
        <v>768</v>
      </c>
      <c r="I157">
        <v>1</v>
      </c>
      <c r="J157" t="s">
        <v>2251</v>
      </c>
    </row>
    <row r="158" spans="2:10">
      <c r="B158" t="e" vm="507">
        <v>#VALUE!</v>
      </c>
      <c r="C158" t="s">
        <v>1873</v>
      </c>
      <c r="D158" t="s">
        <v>2242</v>
      </c>
      <c r="E158">
        <v>16</v>
      </c>
      <c r="F158">
        <v>32</v>
      </c>
      <c r="G158" t="s">
        <v>1893</v>
      </c>
      <c r="H158">
        <v>1024</v>
      </c>
      <c r="I158">
        <v>1</v>
      </c>
      <c r="J158" t="s">
        <v>2252</v>
      </c>
    </row>
    <row r="159" spans="2:10">
      <c r="B159" t="e" vm="508">
        <v>#VALUE!</v>
      </c>
      <c r="C159" t="s">
        <v>1873</v>
      </c>
      <c r="D159" t="s">
        <v>2242</v>
      </c>
      <c r="E159">
        <v>16</v>
      </c>
      <c r="F159">
        <v>64</v>
      </c>
      <c r="G159" t="s">
        <v>1884</v>
      </c>
      <c r="H159">
        <v>1536</v>
      </c>
      <c r="I159">
        <v>1</v>
      </c>
      <c r="J159" t="s">
        <v>2253</v>
      </c>
    </row>
    <row r="160" spans="2:10">
      <c r="B160" t="e" vm="509">
        <v>#VALUE!</v>
      </c>
      <c r="C160" t="s">
        <v>1873</v>
      </c>
      <c r="D160" t="s">
        <v>2242</v>
      </c>
      <c r="E160">
        <v>32</v>
      </c>
      <c r="F160">
        <v>64</v>
      </c>
      <c r="G160" t="s">
        <v>1894</v>
      </c>
      <c r="H160">
        <v>2048</v>
      </c>
      <c r="I160">
        <v>1</v>
      </c>
      <c r="J160" t="s">
        <v>2254</v>
      </c>
    </row>
    <row r="161" spans="2:10">
      <c r="B161" t="e" vm="510">
        <v>#VALUE!</v>
      </c>
      <c r="C161" t="s">
        <v>1873</v>
      </c>
      <c r="D161" t="s">
        <v>2242</v>
      </c>
      <c r="E161">
        <v>32</v>
      </c>
      <c r="F161">
        <v>128</v>
      </c>
      <c r="G161" t="s">
        <v>1885</v>
      </c>
      <c r="H161">
        <v>3072</v>
      </c>
      <c r="I161">
        <v>1</v>
      </c>
      <c r="J161" t="s">
        <v>2255</v>
      </c>
    </row>
    <row r="162" spans="2:10">
      <c r="B162" t="e" vm="511">
        <v>#VALUE!</v>
      </c>
      <c r="C162" t="s">
        <v>1873</v>
      </c>
      <c r="D162" t="s">
        <v>2242</v>
      </c>
      <c r="E162">
        <v>64</v>
      </c>
      <c r="F162">
        <v>128</v>
      </c>
      <c r="G162" t="s">
        <v>1901</v>
      </c>
      <c r="H162">
        <v>4096</v>
      </c>
      <c r="I162">
        <v>1</v>
      </c>
      <c r="J162" t="s">
        <v>2256</v>
      </c>
    </row>
    <row r="163" spans="2:10">
      <c r="B163" t="e" vm="512">
        <v>#VALUE!</v>
      </c>
      <c r="C163" t="s">
        <v>1873</v>
      </c>
      <c r="D163" t="s">
        <v>2242</v>
      </c>
      <c r="E163">
        <v>64</v>
      </c>
      <c r="F163">
        <v>256</v>
      </c>
      <c r="G163" t="s">
        <v>1886</v>
      </c>
      <c r="H163">
        <v>6144</v>
      </c>
      <c r="I163">
        <v>1</v>
      </c>
      <c r="J163" t="s">
        <v>2257</v>
      </c>
    </row>
    <row r="164" spans="2:10">
      <c r="B164" t="e" vm="513">
        <v>#VALUE!</v>
      </c>
      <c r="C164" t="s">
        <v>1873</v>
      </c>
      <c r="D164" t="s">
        <v>2242</v>
      </c>
      <c r="E164">
        <v>128</v>
      </c>
      <c r="F164">
        <v>448</v>
      </c>
      <c r="G164" t="s">
        <v>1928</v>
      </c>
      <c r="H164">
        <v>11264</v>
      </c>
      <c r="I164">
        <v>1</v>
      </c>
      <c r="J164" t="s">
        <v>2258</v>
      </c>
    </row>
    <row r="165" spans="2:10">
      <c r="B165" t="e" vm="514">
        <v>#VALUE!</v>
      </c>
      <c r="C165" t="s">
        <v>1873</v>
      </c>
      <c r="D165" t="s">
        <v>2259</v>
      </c>
      <c r="E165">
        <v>1</v>
      </c>
      <c r="F165">
        <v>1</v>
      </c>
      <c r="G165" t="s">
        <v>1913</v>
      </c>
      <c r="H165">
        <v>29.7</v>
      </c>
      <c r="I165">
        <v>1</v>
      </c>
      <c r="J165" t="s">
        <v>2260</v>
      </c>
    </row>
    <row r="166" spans="2:10">
      <c r="B166" t="e" vm="515">
        <v>#VALUE!</v>
      </c>
      <c r="C166" t="s">
        <v>1873</v>
      </c>
      <c r="D166" t="s">
        <v>2259</v>
      </c>
      <c r="E166">
        <v>1</v>
      </c>
      <c r="F166">
        <v>2</v>
      </c>
      <c r="G166" t="s">
        <v>1906</v>
      </c>
      <c r="H166">
        <v>35.1</v>
      </c>
      <c r="I166">
        <v>1</v>
      </c>
      <c r="J166" t="s">
        <v>2261</v>
      </c>
    </row>
    <row r="167" spans="2:10">
      <c r="B167" t="e" vm="516">
        <v>#VALUE!</v>
      </c>
      <c r="C167" t="s">
        <v>1873</v>
      </c>
      <c r="D167" t="s">
        <v>2259</v>
      </c>
      <c r="E167">
        <v>1</v>
      </c>
      <c r="F167">
        <v>4</v>
      </c>
      <c r="G167" t="s">
        <v>1914</v>
      </c>
      <c r="H167">
        <v>130.5</v>
      </c>
      <c r="I167">
        <v>1</v>
      </c>
      <c r="J167" t="s">
        <v>2262</v>
      </c>
    </row>
    <row r="168" spans="2:10">
      <c r="B168" t="e" vm="517">
        <v>#VALUE!</v>
      </c>
      <c r="C168" t="s">
        <v>1873</v>
      </c>
      <c r="D168" t="s">
        <v>2259</v>
      </c>
      <c r="E168">
        <v>2</v>
      </c>
      <c r="F168">
        <v>4</v>
      </c>
      <c r="G168" t="s">
        <v>1907</v>
      </c>
      <c r="H168">
        <v>132.30000000000001</v>
      </c>
      <c r="I168">
        <v>1</v>
      </c>
      <c r="J168" t="s">
        <v>2263</v>
      </c>
    </row>
    <row r="169" spans="2:10">
      <c r="B169" t="e" vm="518">
        <v>#VALUE!</v>
      </c>
      <c r="C169" t="s">
        <v>1873</v>
      </c>
      <c r="D169" t="s">
        <v>2259</v>
      </c>
      <c r="E169">
        <v>2</v>
      </c>
      <c r="F169">
        <v>8</v>
      </c>
      <c r="G169" t="s">
        <v>1915</v>
      </c>
      <c r="H169">
        <v>261</v>
      </c>
      <c r="I169">
        <v>1</v>
      </c>
      <c r="J169" t="s">
        <v>2264</v>
      </c>
    </row>
    <row r="170" spans="2:10">
      <c r="B170" t="e" vm="519">
        <v>#VALUE!</v>
      </c>
      <c r="C170" t="s">
        <v>1873</v>
      </c>
      <c r="D170" t="s">
        <v>2259</v>
      </c>
      <c r="E170">
        <v>4</v>
      </c>
      <c r="F170">
        <v>8</v>
      </c>
      <c r="G170" t="s">
        <v>1891</v>
      </c>
      <c r="H170">
        <v>348</v>
      </c>
      <c r="I170">
        <v>1</v>
      </c>
      <c r="J170" t="s">
        <v>2265</v>
      </c>
    </row>
    <row r="171" spans="2:10">
      <c r="B171" t="e" vm="520">
        <v>#VALUE!</v>
      </c>
      <c r="C171" t="s">
        <v>1873</v>
      </c>
      <c r="D171" t="s">
        <v>2259</v>
      </c>
      <c r="E171">
        <v>4</v>
      </c>
      <c r="F171">
        <v>16</v>
      </c>
      <c r="G171" t="s">
        <v>1890</v>
      </c>
      <c r="H171">
        <v>522</v>
      </c>
      <c r="I171">
        <v>1</v>
      </c>
      <c r="J171" t="s">
        <v>2266</v>
      </c>
    </row>
    <row r="172" spans="2:10">
      <c r="B172" t="e" vm="521">
        <v>#VALUE!</v>
      </c>
      <c r="C172" t="s">
        <v>1873</v>
      </c>
      <c r="D172" t="s">
        <v>2259</v>
      </c>
      <c r="E172">
        <v>8</v>
      </c>
      <c r="F172">
        <v>16</v>
      </c>
      <c r="G172" t="s">
        <v>1892</v>
      </c>
      <c r="H172">
        <v>696</v>
      </c>
      <c r="I172">
        <v>1</v>
      </c>
      <c r="J172" t="s">
        <v>2267</v>
      </c>
    </row>
    <row r="173" spans="2:10">
      <c r="B173" t="e" vm="522">
        <v>#VALUE!</v>
      </c>
      <c r="C173" t="s">
        <v>1873</v>
      </c>
      <c r="D173" t="s">
        <v>2259</v>
      </c>
      <c r="E173">
        <v>8</v>
      </c>
      <c r="F173">
        <v>32</v>
      </c>
      <c r="G173" t="s">
        <v>1888</v>
      </c>
      <c r="H173">
        <v>1044</v>
      </c>
      <c r="I173">
        <v>1</v>
      </c>
      <c r="J173" t="s">
        <v>2268</v>
      </c>
    </row>
    <row r="174" spans="2:10">
      <c r="B174" t="e" vm="523">
        <v>#VALUE!</v>
      </c>
      <c r="C174" t="s">
        <v>1873</v>
      </c>
      <c r="D174" t="s">
        <v>2259</v>
      </c>
      <c r="E174">
        <v>16</v>
      </c>
      <c r="F174">
        <v>32</v>
      </c>
      <c r="G174" t="s">
        <v>1893</v>
      </c>
      <c r="H174">
        <v>1392</v>
      </c>
      <c r="I174">
        <v>1</v>
      </c>
      <c r="J174" t="s">
        <v>2269</v>
      </c>
    </row>
    <row r="175" spans="2:10">
      <c r="B175" t="e" vm="524">
        <v>#VALUE!</v>
      </c>
      <c r="C175" t="s">
        <v>1873</v>
      </c>
      <c r="D175" t="s">
        <v>2259</v>
      </c>
      <c r="E175">
        <v>16</v>
      </c>
      <c r="F175">
        <v>64</v>
      </c>
      <c r="G175" t="s">
        <v>1884</v>
      </c>
      <c r="H175">
        <v>2088</v>
      </c>
      <c r="I175">
        <v>1</v>
      </c>
      <c r="J175" t="s">
        <v>2270</v>
      </c>
    </row>
    <row r="176" spans="2:10">
      <c r="B176" t="e" vm="525">
        <v>#VALUE!</v>
      </c>
      <c r="C176" t="s">
        <v>1873</v>
      </c>
      <c r="D176" t="s">
        <v>2259</v>
      </c>
      <c r="E176">
        <v>32</v>
      </c>
      <c r="F176">
        <v>64</v>
      </c>
      <c r="G176" t="s">
        <v>1894</v>
      </c>
      <c r="H176">
        <v>2784</v>
      </c>
      <c r="I176">
        <v>1</v>
      </c>
      <c r="J176" t="s">
        <v>2271</v>
      </c>
    </row>
    <row r="177" spans="2:10">
      <c r="B177" t="e" vm="526">
        <v>#VALUE!</v>
      </c>
      <c r="C177" t="s">
        <v>1873</v>
      </c>
      <c r="D177" t="s">
        <v>2259</v>
      </c>
      <c r="E177">
        <v>32</v>
      </c>
      <c r="F177">
        <v>128</v>
      </c>
      <c r="G177" t="s">
        <v>1885</v>
      </c>
      <c r="H177">
        <v>4176</v>
      </c>
      <c r="I177">
        <v>1</v>
      </c>
      <c r="J177" t="s">
        <v>2272</v>
      </c>
    </row>
    <row r="178" spans="2:10">
      <c r="B178" t="e" vm="527">
        <v>#VALUE!</v>
      </c>
      <c r="C178" t="s">
        <v>1873</v>
      </c>
      <c r="D178" t="s">
        <v>2259</v>
      </c>
      <c r="E178">
        <v>48</v>
      </c>
      <c r="F178">
        <v>96</v>
      </c>
      <c r="G178" t="s">
        <v>1898</v>
      </c>
      <c r="H178">
        <v>4176</v>
      </c>
      <c r="I178">
        <v>1</v>
      </c>
      <c r="J178" t="s">
        <v>2273</v>
      </c>
    </row>
    <row r="179" spans="2:10">
      <c r="B179" t="e" vm="528">
        <v>#VALUE!</v>
      </c>
      <c r="C179" t="s">
        <v>1873</v>
      </c>
      <c r="D179" t="s">
        <v>2259</v>
      </c>
      <c r="E179">
        <v>48</v>
      </c>
      <c r="F179">
        <v>192</v>
      </c>
      <c r="G179" t="s">
        <v>1899</v>
      </c>
      <c r="H179">
        <v>6264</v>
      </c>
      <c r="I179">
        <v>1</v>
      </c>
      <c r="J179" t="s">
        <v>2274</v>
      </c>
    </row>
    <row r="180" spans="2:10">
      <c r="B180" t="e" vm="529">
        <v>#VALUE!</v>
      </c>
      <c r="C180" t="s">
        <v>1873</v>
      </c>
      <c r="D180" t="s">
        <v>2259</v>
      </c>
      <c r="E180">
        <v>62</v>
      </c>
      <c r="F180">
        <v>216</v>
      </c>
      <c r="G180" t="s">
        <v>1929</v>
      </c>
      <c r="H180">
        <v>7395</v>
      </c>
      <c r="I180">
        <v>1</v>
      </c>
      <c r="J180" t="s">
        <v>2275</v>
      </c>
    </row>
    <row r="181" spans="2:10">
      <c r="B181" t="e" vm="530">
        <v>#VALUE!</v>
      </c>
      <c r="C181" t="s">
        <v>1873</v>
      </c>
      <c r="D181" t="s">
        <v>2259</v>
      </c>
      <c r="E181">
        <v>64</v>
      </c>
      <c r="F181">
        <v>256</v>
      </c>
      <c r="G181" t="s">
        <v>1886</v>
      </c>
      <c r="H181">
        <v>8352</v>
      </c>
      <c r="I181">
        <v>1</v>
      </c>
      <c r="J181" t="s">
        <v>2276</v>
      </c>
    </row>
    <row r="182" spans="2:10">
      <c r="B182" t="e" vm="531">
        <v>#VALUE!</v>
      </c>
      <c r="C182" t="s">
        <v>1873</v>
      </c>
      <c r="D182" t="s">
        <v>2259</v>
      </c>
      <c r="E182">
        <v>124</v>
      </c>
      <c r="F182">
        <v>432</v>
      </c>
      <c r="G182" t="s">
        <v>1930</v>
      </c>
      <c r="H182">
        <v>14790</v>
      </c>
      <c r="I182">
        <v>1</v>
      </c>
      <c r="J182" t="s">
        <v>2277</v>
      </c>
    </row>
    <row r="183" spans="2:10">
      <c r="B183" t="e" vm="532">
        <v>#VALUE!</v>
      </c>
      <c r="C183" t="s">
        <v>1873</v>
      </c>
      <c r="D183" t="s">
        <v>2278</v>
      </c>
      <c r="E183">
        <v>1</v>
      </c>
      <c r="F183">
        <v>2</v>
      </c>
      <c r="G183" t="s">
        <v>1906</v>
      </c>
      <c r="H183">
        <v>45</v>
      </c>
      <c r="I183">
        <v>1</v>
      </c>
      <c r="J183" t="s">
        <v>2279</v>
      </c>
    </row>
    <row r="184" spans="2:10">
      <c r="B184" t="e" vm="533">
        <v>#VALUE!</v>
      </c>
      <c r="C184" t="s">
        <v>1873</v>
      </c>
      <c r="D184" t="s">
        <v>2278</v>
      </c>
      <c r="E184">
        <v>1</v>
      </c>
      <c r="F184">
        <v>4</v>
      </c>
      <c r="G184" t="s">
        <v>1914</v>
      </c>
      <c r="H184">
        <v>138</v>
      </c>
      <c r="I184">
        <v>1</v>
      </c>
      <c r="J184" t="s">
        <v>2280</v>
      </c>
    </row>
    <row r="185" spans="2:10">
      <c r="B185" t="e" vm="534">
        <v>#VALUE!</v>
      </c>
      <c r="C185" t="s">
        <v>1873</v>
      </c>
      <c r="D185" t="s">
        <v>2278</v>
      </c>
      <c r="E185">
        <v>2</v>
      </c>
      <c r="F185">
        <v>4</v>
      </c>
      <c r="G185" t="s">
        <v>1907</v>
      </c>
      <c r="H185">
        <v>170</v>
      </c>
      <c r="I185">
        <v>1</v>
      </c>
      <c r="J185" t="s">
        <v>2281</v>
      </c>
    </row>
    <row r="186" spans="2:10">
      <c r="B186" t="e" vm="535">
        <v>#VALUE!</v>
      </c>
      <c r="C186" t="s">
        <v>1873</v>
      </c>
      <c r="D186" t="s">
        <v>2278</v>
      </c>
      <c r="E186">
        <v>2</v>
      </c>
      <c r="F186">
        <v>8</v>
      </c>
      <c r="G186" t="s">
        <v>1915</v>
      </c>
      <c r="H186">
        <v>276</v>
      </c>
      <c r="I186">
        <v>1</v>
      </c>
      <c r="J186" t="s">
        <v>2282</v>
      </c>
    </row>
    <row r="187" spans="2:10">
      <c r="B187" t="e" vm="536">
        <v>#VALUE!</v>
      </c>
      <c r="C187" t="s">
        <v>1873</v>
      </c>
      <c r="D187" t="s">
        <v>2278</v>
      </c>
      <c r="E187">
        <v>4</v>
      </c>
      <c r="F187">
        <v>8</v>
      </c>
      <c r="G187" t="s">
        <v>1891</v>
      </c>
      <c r="H187">
        <v>368</v>
      </c>
      <c r="I187">
        <v>1</v>
      </c>
      <c r="J187" t="s">
        <v>2283</v>
      </c>
    </row>
    <row r="188" spans="2:10">
      <c r="B188" t="e" vm="537">
        <v>#VALUE!</v>
      </c>
      <c r="C188" t="s">
        <v>1873</v>
      </c>
      <c r="D188" t="s">
        <v>2278</v>
      </c>
      <c r="E188">
        <v>4</v>
      </c>
      <c r="F188">
        <v>16</v>
      </c>
      <c r="G188" t="s">
        <v>1890</v>
      </c>
      <c r="H188">
        <v>552</v>
      </c>
      <c r="I188">
        <v>1</v>
      </c>
      <c r="J188" t="s">
        <v>2284</v>
      </c>
    </row>
    <row r="189" spans="2:10">
      <c r="B189" t="e" vm="538">
        <v>#VALUE!</v>
      </c>
      <c r="C189" t="s">
        <v>1873</v>
      </c>
      <c r="D189" t="s">
        <v>2278</v>
      </c>
      <c r="E189">
        <v>8</v>
      </c>
      <c r="F189">
        <v>16</v>
      </c>
      <c r="G189" t="s">
        <v>1892</v>
      </c>
      <c r="H189">
        <v>736</v>
      </c>
      <c r="I189">
        <v>1</v>
      </c>
      <c r="J189" t="s">
        <v>2285</v>
      </c>
    </row>
    <row r="190" spans="2:10">
      <c r="B190" t="e" vm="539">
        <v>#VALUE!</v>
      </c>
      <c r="C190" t="s">
        <v>1873</v>
      </c>
      <c r="D190" t="s">
        <v>2278</v>
      </c>
      <c r="E190">
        <v>8</v>
      </c>
      <c r="F190">
        <v>32</v>
      </c>
      <c r="G190" t="s">
        <v>1888</v>
      </c>
      <c r="H190">
        <v>1104</v>
      </c>
      <c r="I190">
        <v>1</v>
      </c>
      <c r="J190" t="s">
        <v>2286</v>
      </c>
    </row>
    <row r="191" spans="2:10">
      <c r="B191" t="e" vm="540">
        <v>#VALUE!</v>
      </c>
      <c r="C191" t="s">
        <v>1873</v>
      </c>
      <c r="D191" t="s">
        <v>2278</v>
      </c>
      <c r="E191">
        <v>16</v>
      </c>
      <c r="F191">
        <v>32</v>
      </c>
      <c r="G191" t="s">
        <v>1893</v>
      </c>
      <c r="H191">
        <v>1472</v>
      </c>
      <c r="I191">
        <v>1</v>
      </c>
      <c r="J191" t="s">
        <v>2287</v>
      </c>
    </row>
    <row r="192" spans="2:10">
      <c r="B192" t="e" vm="541">
        <v>#VALUE!</v>
      </c>
      <c r="C192" t="s">
        <v>1873</v>
      </c>
      <c r="D192" t="s">
        <v>2278</v>
      </c>
      <c r="E192">
        <v>16</v>
      </c>
      <c r="F192">
        <v>64</v>
      </c>
      <c r="G192" t="s">
        <v>1884</v>
      </c>
      <c r="H192">
        <v>2208</v>
      </c>
      <c r="I192">
        <v>1</v>
      </c>
      <c r="J192" t="s">
        <v>2288</v>
      </c>
    </row>
    <row r="193" spans="2:10">
      <c r="B193" t="e" vm="542">
        <v>#VALUE!</v>
      </c>
      <c r="C193" t="s">
        <v>1873</v>
      </c>
      <c r="D193" t="s">
        <v>2278</v>
      </c>
      <c r="E193">
        <v>24</v>
      </c>
      <c r="F193">
        <v>48</v>
      </c>
      <c r="G193" t="s">
        <v>1909</v>
      </c>
      <c r="H193">
        <v>2208</v>
      </c>
      <c r="I193">
        <v>1</v>
      </c>
      <c r="J193" t="s">
        <v>2289</v>
      </c>
    </row>
    <row r="194" spans="2:10">
      <c r="B194" t="e" vm="543">
        <v>#VALUE!</v>
      </c>
      <c r="C194" t="s">
        <v>1873</v>
      </c>
      <c r="D194" t="s">
        <v>2278</v>
      </c>
      <c r="E194">
        <v>24</v>
      </c>
      <c r="F194">
        <v>96</v>
      </c>
      <c r="G194" t="s">
        <v>1889</v>
      </c>
      <c r="H194">
        <v>3312</v>
      </c>
      <c r="I194">
        <v>1</v>
      </c>
      <c r="J194" t="s">
        <v>2290</v>
      </c>
    </row>
    <row r="195" spans="2:10">
      <c r="B195" t="e" vm="544">
        <v>#VALUE!</v>
      </c>
      <c r="C195" t="s">
        <v>1873</v>
      </c>
      <c r="D195" t="s">
        <v>2278</v>
      </c>
      <c r="E195">
        <v>32</v>
      </c>
      <c r="F195">
        <v>64</v>
      </c>
      <c r="G195" t="s">
        <v>1894</v>
      </c>
      <c r="H195">
        <v>2944</v>
      </c>
      <c r="I195">
        <v>1</v>
      </c>
      <c r="J195" t="s">
        <v>2291</v>
      </c>
    </row>
    <row r="196" spans="2:10">
      <c r="B196" t="e" vm="545">
        <v>#VALUE!</v>
      </c>
      <c r="C196" t="s">
        <v>1873</v>
      </c>
      <c r="D196" t="s">
        <v>2278</v>
      </c>
      <c r="E196">
        <v>32</v>
      </c>
      <c r="F196">
        <v>128</v>
      </c>
      <c r="G196" t="s">
        <v>1885</v>
      </c>
      <c r="H196">
        <v>4416</v>
      </c>
      <c r="I196">
        <v>1</v>
      </c>
      <c r="J196" t="s">
        <v>2292</v>
      </c>
    </row>
    <row r="197" spans="2:10">
      <c r="B197" t="e" vm="546">
        <v>#VALUE!</v>
      </c>
      <c r="C197" t="s">
        <v>1873</v>
      </c>
      <c r="D197" t="s">
        <v>2278</v>
      </c>
      <c r="E197">
        <v>48</v>
      </c>
      <c r="F197">
        <v>96</v>
      </c>
      <c r="G197" t="s">
        <v>1898</v>
      </c>
      <c r="H197">
        <v>4416</v>
      </c>
      <c r="I197">
        <v>1</v>
      </c>
      <c r="J197" t="s">
        <v>2293</v>
      </c>
    </row>
    <row r="198" spans="2:10">
      <c r="B198" t="e" vm="547">
        <v>#VALUE!</v>
      </c>
      <c r="C198" t="s">
        <v>1873</v>
      </c>
      <c r="D198" t="s">
        <v>2278</v>
      </c>
      <c r="E198">
        <v>48</v>
      </c>
      <c r="F198">
        <v>192</v>
      </c>
      <c r="G198" t="s">
        <v>1899</v>
      </c>
      <c r="H198">
        <v>6624</v>
      </c>
      <c r="I198">
        <v>1</v>
      </c>
      <c r="J198" t="s">
        <v>2294</v>
      </c>
    </row>
    <row r="199" spans="2:10">
      <c r="B199" t="e" vm="548">
        <v>#VALUE!</v>
      </c>
      <c r="C199" t="s">
        <v>1873</v>
      </c>
      <c r="D199" t="s">
        <v>2278</v>
      </c>
      <c r="E199">
        <v>64</v>
      </c>
      <c r="F199">
        <v>256</v>
      </c>
      <c r="G199" t="s">
        <v>1886</v>
      </c>
      <c r="H199">
        <v>8832</v>
      </c>
      <c r="I199">
        <v>1</v>
      </c>
      <c r="J199" t="s">
        <v>2295</v>
      </c>
    </row>
    <row r="200" spans="2:10">
      <c r="B200" t="e" vm="549">
        <v>#VALUE!</v>
      </c>
      <c r="C200" t="s">
        <v>1873</v>
      </c>
      <c r="D200" t="s">
        <v>2296</v>
      </c>
      <c r="E200">
        <v>1</v>
      </c>
      <c r="F200">
        <v>1</v>
      </c>
      <c r="G200" t="s">
        <v>1913</v>
      </c>
      <c r="H200">
        <v>60</v>
      </c>
      <c r="I200">
        <v>1</v>
      </c>
      <c r="J200" t="s">
        <v>2297</v>
      </c>
    </row>
    <row r="201" spans="2:10">
      <c r="B201" t="e" vm="550">
        <v>#VALUE!</v>
      </c>
      <c r="C201" t="s">
        <v>1873</v>
      </c>
      <c r="D201" t="s">
        <v>2296</v>
      </c>
      <c r="E201">
        <v>1</v>
      </c>
      <c r="F201">
        <v>2</v>
      </c>
      <c r="G201" t="s">
        <v>1906</v>
      </c>
      <c r="H201">
        <v>88</v>
      </c>
      <c r="I201">
        <v>1</v>
      </c>
      <c r="J201" t="s">
        <v>2298</v>
      </c>
    </row>
    <row r="202" spans="2:10">
      <c r="B202" t="e" vm="551">
        <v>#VALUE!</v>
      </c>
      <c r="C202" t="s">
        <v>1873</v>
      </c>
      <c r="D202" t="s">
        <v>2296</v>
      </c>
      <c r="E202">
        <v>1</v>
      </c>
      <c r="F202">
        <v>4</v>
      </c>
      <c r="G202" t="s">
        <v>1914</v>
      </c>
      <c r="H202">
        <v>138</v>
      </c>
      <c r="I202">
        <v>1</v>
      </c>
      <c r="J202" t="s">
        <v>2299</v>
      </c>
    </row>
    <row r="203" spans="2:10">
      <c r="B203" t="e" vm="552">
        <v>#VALUE!</v>
      </c>
      <c r="C203" t="s">
        <v>1873</v>
      </c>
      <c r="D203" t="s">
        <v>2296</v>
      </c>
      <c r="E203">
        <v>2</v>
      </c>
      <c r="F203">
        <v>4</v>
      </c>
      <c r="G203" t="s">
        <v>1907</v>
      </c>
      <c r="H203">
        <v>184</v>
      </c>
      <c r="I203">
        <v>1</v>
      </c>
      <c r="J203" t="s">
        <v>2300</v>
      </c>
    </row>
    <row r="204" spans="2:10">
      <c r="B204" t="e" vm="553">
        <v>#VALUE!</v>
      </c>
      <c r="C204" t="s">
        <v>1873</v>
      </c>
      <c r="D204" t="s">
        <v>2296</v>
      </c>
      <c r="E204">
        <v>2</v>
      </c>
      <c r="F204">
        <v>8</v>
      </c>
      <c r="G204" t="s">
        <v>1915</v>
      </c>
      <c r="H204">
        <v>276</v>
      </c>
      <c r="I204">
        <v>1</v>
      </c>
      <c r="J204" t="s">
        <v>2301</v>
      </c>
    </row>
    <row r="205" spans="2:10">
      <c r="B205" t="e" vm="554">
        <v>#VALUE!</v>
      </c>
      <c r="C205" t="s">
        <v>1873</v>
      </c>
      <c r="D205" t="s">
        <v>2296</v>
      </c>
      <c r="E205">
        <v>4</v>
      </c>
      <c r="F205">
        <v>8</v>
      </c>
      <c r="G205" t="s">
        <v>1891</v>
      </c>
      <c r="H205">
        <v>368</v>
      </c>
      <c r="I205">
        <v>1</v>
      </c>
      <c r="J205" t="s">
        <v>2302</v>
      </c>
    </row>
    <row r="206" spans="2:10">
      <c r="B206" t="e" vm="555">
        <v>#VALUE!</v>
      </c>
      <c r="C206" t="s">
        <v>1873</v>
      </c>
      <c r="D206" t="s">
        <v>2296</v>
      </c>
      <c r="E206">
        <v>4</v>
      </c>
      <c r="F206">
        <v>16</v>
      </c>
      <c r="G206" t="s">
        <v>1890</v>
      </c>
      <c r="H206">
        <v>552</v>
      </c>
      <c r="I206">
        <v>1</v>
      </c>
      <c r="J206" t="s">
        <v>2303</v>
      </c>
    </row>
    <row r="207" spans="2:10">
      <c r="B207" t="e" vm="556">
        <v>#VALUE!</v>
      </c>
      <c r="C207" t="s">
        <v>1873</v>
      </c>
      <c r="D207" t="s">
        <v>2296</v>
      </c>
      <c r="E207">
        <v>8</v>
      </c>
      <c r="F207">
        <v>16</v>
      </c>
      <c r="G207" t="s">
        <v>1892</v>
      </c>
      <c r="H207">
        <v>736</v>
      </c>
      <c r="I207">
        <v>1</v>
      </c>
      <c r="J207" t="s">
        <v>2304</v>
      </c>
    </row>
    <row r="208" spans="2:10">
      <c r="B208" t="e" vm="557">
        <v>#VALUE!</v>
      </c>
      <c r="C208" t="s">
        <v>1873</v>
      </c>
      <c r="D208" t="s">
        <v>2296</v>
      </c>
      <c r="E208">
        <v>8</v>
      </c>
      <c r="F208">
        <v>32</v>
      </c>
      <c r="G208" t="s">
        <v>1888</v>
      </c>
      <c r="H208">
        <v>1104</v>
      </c>
      <c r="I208">
        <v>1</v>
      </c>
      <c r="J208" t="s">
        <v>2305</v>
      </c>
    </row>
    <row r="209" spans="2:10">
      <c r="B209" t="e" vm="558">
        <v>#VALUE!</v>
      </c>
      <c r="C209" t="s">
        <v>1873</v>
      </c>
      <c r="D209" t="s">
        <v>2296</v>
      </c>
      <c r="E209">
        <v>16</v>
      </c>
      <c r="F209">
        <v>32</v>
      </c>
      <c r="G209" t="s">
        <v>1893</v>
      </c>
      <c r="H209">
        <v>1472</v>
      </c>
      <c r="I209">
        <v>1</v>
      </c>
      <c r="J209" t="s">
        <v>2306</v>
      </c>
    </row>
    <row r="210" spans="2:10">
      <c r="B210" t="e" vm="559">
        <v>#VALUE!</v>
      </c>
      <c r="C210" t="s">
        <v>1873</v>
      </c>
      <c r="D210" t="s">
        <v>2296</v>
      </c>
      <c r="E210">
        <v>16</v>
      </c>
      <c r="F210">
        <v>64</v>
      </c>
      <c r="G210" t="s">
        <v>1884</v>
      </c>
      <c r="H210">
        <v>2208</v>
      </c>
      <c r="I210">
        <v>1</v>
      </c>
      <c r="J210" t="s">
        <v>2307</v>
      </c>
    </row>
    <row r="211" spans="2:10">
      <c r="B211" t="e" vm="560">
        <v>#VALUE!</v>
      </c>
      <c r="C211" t="s">
        <v>1873</v>
      </c>
      <c r="D211" t="s">
        <v>2296</v>
      </c>
      <c r="E211">
        <v>24</v>
      </c>
      <c r="F211">
        <v>48</v>
      </c>
      <c r="G211" t="s">
        <v>1909</v>
      </c>
      <c r="H211">
        <v>2208</v>
      </c>
      <c r="I211">
        <v>1</v>
      </c>
      <c r="J211" t="s">
        <v>2308</v>
      </c>
    </row>
    <row r="212" spans="2:10">
      <c r="B212" t="e" vm="561">
        <v>#VALUE!</v>
      </c>
      <c r="C212" t="s">
        <v>1873</v>
      </c>
      <c r="D212" t="s">
        <v>2296</v>
      </c>
      <c r="E212">
        <v>24</v>
      </c>
      <c r="F212">
        <v>96</v>
      </c>
      <c r="G212" t="s">
        <v>1889</v>
      </c>
      <c r="H212">
        <v>3312</v>
      </c>
      <c r="I212">
        <v>1</v>
      </c>
      <c r="J212" t="s">
        <v>2309</v>
      </c>
    </row>
    <row r="213" spans="2:10">
      <c r="B213" t="e" vm="562">
        <v>#VALUE!</v>
      </c>
      <c r="C213" t="s">
        <v>1873</v>
      </c>
      <c r="D213" t="s">
        <v>2296</v>
      </c>
      <c r="E213">
        <v>32</v>
      </c>
      <c r="F213">
        <v>64</v>
      </c>
      <c r="G213" t="s">
        <v>1894</v>
      </c>
      <c r="H213">
        <v>2944</v>
      </c>
      <c r="I213">
        <v>1</v>
      </c>
      <c r="J213" t="s">
        <v>2310</v>
      </c>
    </row>
    <row r="214" spans="2:10">
      <c r="B214" t="e" vm="563">
        <v>#VALUE!</v>
      </c>
      <c r="C214" t="s">
        <v>1873</v>
      </c>
      <c r="D214" t="s">
        <v>2296</v>
      </c>
      <c r="E214">
        <v>32</v>
      </c>
      <c r="F214">
        <v>128</v>
      </c>
      <c r="G214" t="s">
        <v>1885</v>
      </c>
      <c r="H214">
        <v>4416</v>
      </c>
      <c r="I214">
        <v>1</v>
      </c>
      <c r="J214" t="s">
        <v>2311</v>
      </c>
    </row>
    <row r="215" spans="2:10">
      <c r="B215" t="e" vm="564">
        <v>#VALUE!</v>
      </c>
      <c r="C215" t="s">
        <v>1873</v>
      </c>
      <c r="D215" t="s">
        <v>2296</v>
      </c>
      <c r="E215">
        <v>48</v>
      </c>
      <c r="F215">
        <v>96</v>
      </c>
      <c r="G215" t="s">
        <v>1898</v>
      </c>
      <c r="H215">
        <v>4416</v>
      </c>
      <c r="I215">
        <v>1</v>
      </c>
      <c r="J215" t="s">
        <v>2312</v>
      </c>
    </row>
    <row r="216" spans="2:10">
      <c r="B216" t="e" vm="565">
        <v>#VALUE!</v>
      </c>
      <c r="C216" t="s">
        <v>1873</v>
      </c>
      <c r="D216" t="s">
        <v>2296</v>
      </c>
      <c r="E216">
        <v>48</v>
      </c>
      <c r="F216">
        <v>192</v>
      </c>
      <c r="G216" t="s">
        <v>1899</v>
      </c>
      <c r="H216">
        <v>6624</v>
      </c>
      <c r="I216">
        <v>1</v>
      </c>
      <c r="J216" t="s">
        <v>2313</v>
      </c>
    </row>
    <row r="217" spans="2:10">
      <c r="B217" t="e" vm="566">
        <v>#VALUE!</v>
      </c>
      <c r="C217" t="s">
        <v>1873</v>
      </c>
      <c r="D217" t="s">
        <v>2296</v>
      </c>
      <c r="E217">
        <v>64</v>
      </c>
      <c r="F217">
        <v>192</v>
      </c>
      <c r="G217" t="s">
        <v>1931</v>
      </c>
      <c r="H217">
        <v>7360</v>
      </c>
      <c r="I217">
        <v>1</v>
      </c>
      <c r="J217" t="s">
        <v>2314</v>
      </c>
    </row>
    <row r="218" spans="2:10">
      <c r="B218" t="e" vm="567">
        <v>#VALUE!</v>
      </c>
      <c r="C218" t="s">
        <v>1873</v>
      </c>
      <c r="D218" t="s">
        <v>2296</v>
      </c>
      <c r="E218">
        <v>64</v>
      </c>
      <c r="F218">
        <v>256</v>
      </c>
      <c r="G218" t="s">
        <v>1886</v>
      </c>
      <c r="H218">
        <v>8832</v>
      </c>
      <c r="I218">
        <v>1</v>
      </c>
      <c r="J218" t="s">
        <v>2315</v>
      </c>
    </row>
    <row r="219" spans="2:10">
      <c r="B219" t="e" vm="568">
        <v>#VALUE!</v>
      </c>
      <c r="C219" t="s">
        <v>1873</v>
      </c>
      <c r="D219" t="s">
        <v>2296</v>
      </c>
      <c r="E219">
        <v>72</v>
      </c>
      <c r="F219">
        <v>288</v>
      </c>
      <c r="G219" t="s">
        <v>1910</v>
      </c>
      <c r="H219">
        <v>9936</v>
      </c>
      <c r="I219">
        <v>1</v>
      </c>
      <c r="J219" t="s">
        <v>2316</v>
      </c>
    </row>
    <row r="220" spans="2:10">
      <c r="B220" t="e" vm="569">
        <v>#VALUE!</v>
      </c>
      <c r="C220" t="s">
        <v>1873</v>
      </c>
      <c r="D220" t="s">
        <v>2317</v>
      </c>
      <c r="E220">
        <v>1</v>
      </c>
      <c r="F220">
        <v>1</v>
      </c>
      <c r="G220" t="s">
        <v>1913</v>
      </c>
      <c r="H220">
        <v>57</v>
      </c>
      <c r="I220">
        <v>1</v>
      </c>
      <c r="J220" t="s">
        <v>2318</v>
      </c>
    </row>
    <row r="221" spans="2:10">
      <c r="B221" t="e" vm="570">
        <v>#VALUE!</v>
      </c>
      <c r="C221" t="s">
        <v>1873</v>
      </c>
      <c r="D221" t="s">
        <v>2317</v>
      </c>
      <c r="E221">
        <v>1</v>
      </c>
      <c r="F221">
        <v>2</v>
      </c>
      <c r="G221" t="s">
        <v>1906</v>
      </c>
      <c r="H221">
        <v>83.6</v>
      </c>
      <c r="I221">
        <v>1</v>
      </c>
      <c r="J221" t="s">
        <v>2319</v>
      </c>
    </row>
    <row r="222" spans="2:10">
      <c r="B222" t="e" vm="571">
        <v>#VALUE!</v>
      </c>
      <c r="C222" t="s">
        <v>1873</v>
      </c>
      <c r="D222" t="s">
        <v>2317</v>
      </c>
      <c r="E222">
        <v>1</v>
      </c>
      <c r="F222">
        <v>4</v>
      </c>
      <c r="G222" t="s">
        <v>1914</v>
      </c>
      <c r="H222">
        <v>136.5</v>
      </c>
      <c r="I222">
        <v>1</v>
      </c>
      <c r="J222" t="s">
        <v>2320</v>
      </c>
    </row>
    <row r="223" spans="2:10">
      <c r="B223" t="e" vm="572">
        <v>#VALUE!</v>
      </c>
      <c r="C223" t="s">
        <v>1873</v>
      </c>
      <c r="D223" t="s">
        <v>2317</v>
      </c>
      <c r="E223">
        <v>2</v>
      </c>
      <c r="F223">
        <v>4</v>
      </c>
      <c r="G223" t="s">
        <v>1907</v>
      </c>
      <c r="H223">
        <v>180</v>
      </c>
      <c r="I223">
        <v>1</v>
      </c>
      <c r="J223" t="s">
        <v>2321</v>
      </c>
    </row>
    <row r="224" spans="2:10">
      <c r="B224" t="e" vm="573">
        <v>#VALUE!</v>
      </c>
      <c r="C224" t="s">
        <v>1873</v>
      </c>
      <c r="D224" t="s">
        <v>2317</v>
      </c>
      <c r="E224">
        <v>2</v>
      </c>
      <c r="F224">
        <v>8</v>
      </c>
      <c r="G224" t="s">
        <v>1915</v>
      </c>
      <c r="H224">
        <v>273</v>
      </c>
      <c r="I224">
        <v>1</v>
      </c>
      <c r="J224" t="s">
        <v>2322</v>
      </c>
    </row>
    <row r="225" spans="2:10">
      <c r="B225" t="e" vm="574">
        <v>#VALUE!</v>
      </c>
      <c r="C225" t="s">
        <v>1873</v>
      </c>
      <c r="D225" t="s">
        <v>2317</v>
      </c>
      <c r="E225">
        <v>4</v>
      </c>
      <c r="F225">
        <v>8</v>
      </c>
      <c r="G225" t="s">
        <v>1891</v>
      </c>
      <c r="H225">
        <v>364</v>
      </c>
      <c r="I225">
        <v>1</v>
      </c>
      <c r="J225" t="s">
        <v>2323</v>
      </c>
    </row>
    <row r="226" spans="2:10">
      <c r="B226" t="e" vm="575">
        <v>#VALUE!</v>
      </c>
      <c r="C226" t="s">
        <v>1873</v>
      </c>
      <c r="D226" t="s">
        <v>2317</v>
      </c>
      <c r="E226">
        <v>4</v>
      </c>
      <c r="F226">
        <v>16</v>
      </c>
      <c r="G226" t="s">
        <v>1890</v>
      </c>
      <c r="H226">
        <v>546</v>
      </c>
      <c r="I226">
        <v>1</v>
      </c>
      <c r="J226" t="s">
        <v>2324</v>
      </c>
    </row>
    <row r="227" spans="2:10">
      <c r="B227" t="e" vm="576">
        <v>#VALUE!</v>
      </c>
      <c r="C227" t="s">
        <v>1873</v>
      </c>
      <c r="D227" t="s">
        <v>2317</v>
      </c>
      <c r="E227">
        <v>8</v>
      </c>
      <c r="F227">
        <v>16</v>
      </c>
      <c r="G227" t="s">
        <v>1892</v>
      </c>
      <c r="H227">
        <v>728</v>
      </c>
      <c r="I227">
        <v>1</v>
      </c>
      <c r="J227" t="s">
        <v>2325</v>
      </c>
    </row>
    <row r="228" spans="2:10">
      <c r="B228" t="e" vm="577">
        <v>#VALUE!</v>
      </c>
      <c r="C228" t="s">
        <v>1873</v>
      </c>
      <c r="D228" t="s">
        <v>2317</v>
      </c>
      <c r="E228">
        <v>8</v>
      </c>
      <c r="F228">
        <v>32</v>
      </c>
      <c r="G228" t="s">
        <v>1888</v>
      </c>
      <c r="H228">
        <v>1092</v>
      </c>
      <c r="I228">
        <v>1</v>
      </c>
      <c r="J228" t="s">
        <v>2326</v>
      </c>
    </row>
    <row r="229" spans="2:10">
      <c r="B229" t="e" vm="578">
        <v>#VALUE!</v>
      </c>
      <c r="C229" t="s">
        <v>1873</v>
      </c>
      <c r="D229" t="s">
        <v>2317</v>
      </c>
      <c r="E229">
        <v>12</v>
      </c>
      <c r="F229">
        <v>24</v>
      </c>
      <c r="G229" t="s">
        <v>1908</v>
      </c>
      <c r="H229">
        <v>1092</v>
      </c>
      <c r="I229">
        <v>1</v>
      </c>
      <c r="J229" t="s">
        <v>2327</v>
      </c>
    </row>
    <row r="230" spans="2:10">
      <c r="B230" t="e" vm="579">
        <v>#VALUE!</v>
      </c>
      <c r="C230" t="s">
        <v>1873</v>
      </c>
      <c r="D230" t="s">
        <v>2317</v>
      </c>
      <c r="E230">
        <v>12</v>
      </c>
      <c r="F230">
        <v>48</v>
      </c>
      <c r="G230" t="s">
        <v>1932</v>
      </c>
      <c r="H230">
        <v>1638</v>
      </c>
      <c r="I230">
        <v>1</v>
      </c>
      <c r="J230" t="s">
        <v>2328</v>
      </c>
    </row>
    <row r="231" spans="2:10">
      <c r="B231" t="e" vm="580">
        <v>#VALUE!</v>
      </c>
      <c r="C231" t="s">
        <v>1873</v>
      </c>
      <c r="D231" t="s">
        <v>2317</v>
      </c>
      <c r="E231">
        <v>16</v>
      </c>
      <c r="F231">
        <v>32</v>
      </c>
      <c r="G231" t="s">
        <v>1893</v>
      </c>
      <c r="H231">
        <v>1456</v>
      </c>
      <c r="I231">
        <v>1</v>
      </c>
      <c r="J231" t="s">
        <v>2329</v>
      </c>
    </row>
    <row r="232" spans="2:10">
      <c r="B232" t="e" vm="581">
        <v>#VALUE!</v>
      </c>
      <c r="C232" t="s">
        <v>1873</v>
      </c>
      <c r="D232" t="s">
        <v>2317</v>
      </c>
      <c r="E232">
        <v>16</v>
      </c>
      <c r="F232">
        <v>64</v>
      </c>
      <c r="G232" t="s">
        <v>1884</v>
      </c>
      <c r="H232">
        <v>2184</v>
      </c>
      <c r="I232">
        <v>1</v>
      </c>
      <c r="J232" t="s">
        <v>2330</v>
      </c>
    </row>
    <row r="233" spans="2:10">
      <c r="B233" t="e" vm="582">
        <v>#VALUE!</v>
      </c>
      <c r="C233" t="s">
        <v>1873</v>
      </c>
      <c r="D233" t="s">
        <v>2317</v>
      </c>
      <c r="E233">
        <v>24</v>
      </c>
      <c r="F233">
        <v>48</v>
      </c>
      <c r="G233" t="s">
        <v>1909</v>
      </c>
      <c r="H233">
        <v>2184</v>
      </c>
      <c r="I233">
        <v>1</v>
      </c>
      <c r="J233" t="s">
        <v>2331</v>
      </c>
    </row>
    <row r="234" spans="2:10">
      <c r="B234" t="e" vm="583">
        <v>#VALUE!</v>
      </c>
      <c r="C234" t="s">
        <v>1873</v>
      </c>
      <c r="D234" t="s">
        <v>2317</v>
      </c>
      <c r="E234">
        <v>24</v>
      </c>
      <c r="F234">
        <v>96</v>
      </c>
      <c r="G234" t="s">
        <v>1889</v>
      </c>
      <c r="H234">
        <v>3276</v>
      </c>
      <c r="I234">
        <v>1</v>
      </c>
      <c r="J234" t="s">
        <v>2332</v>
      </c>
    </row>
    <row r="235" spans="2:10">
      <c r="B235" t="e" vm="584">
        <v>#VALUE!</v>
      </c>
      <c r="C235" t="s">
        <v>1873</v>
      </c>
      <c r="D235" t="s">
        <v>2317</v>
      </c>
      <c r="E235">
        <v>32</v>
      </c>
      <c r="F235">
        <v>64</v>
      </c>
      <c r="G235" t="s">
        <v>1894</v>
      </c>
      <c r="H235">
        <v>2912</v>
      </c>
      <c r="I235">
        <v>1</v>
      </c>
      <c r="J235" t="s">
        <v>2333</v>
      </c>
    </row>
    <row r="236" spans="2:10">
      <c r="B236" t="e" vm="585">
        <v>#VALUE!</v>
      </c>
      <c r="C236" t="s">
        <v>1873</v>
      </c>
      <c r="D236" t="s">
        <v>2317</v>
      </c>
      <c r="E236">
        <v>32</v>
      </c>
      <c r="F236">
        <v>128</v>
      </c>
      <c r="G236" t="s">
        <v>1885</v>
      </c>
      <c r="H236">
        <v>4368</v>
      </c>
      <c r="I236">
        <v>1</v>
      </c>
      <c r="J236" t="s">
        <v>2334</v>
      </c>
    </row>
    <row r="237" spans="2:10">
      <c r="B237" t="e" vm="586">
        <v>#VALUE!</v>
      </c>
      <c r="C237" t="s">
        <v>1873</v>
      </c>
      <c r="D237" t="s">
        <v>2317</v>
      </c>
      <c r="E237">
        <v>48</v>
      </c>
      <c r="F237">
        <v>96</v>
      </c>
      <c r="G237" t="s">
        <v>1898</v>
      </c>
      <c r="H237">
        <v>4368</v>
      </c>
      <c r="I237">
        <v>1</v>
      </c>
      <c r="J237" t="s">
        <v>2335</v>
      </c>
    </row>
    <row r="238" spans="2:10">
      <c r="B238" t="e" vm="587">
        <v>#VALUE!</v>
      </c>
      <c r="C238" t="s">
        <v>1873</v>
      </c>
      <c r="D238" t="s">
        <v>2317</v>
      </c>
      <c r="E238">
        <v>48</v>
      </c>
      <c r="F238">
        <v>192</v>
      </c>
      <c r="G238" t="s">
        <v>1899</v>
      </c>
      <c r="H238">
        <v>6552</v>
      </c>
      <c r="I238">
        <v>1</v>
      </c>
      <c r="J238" t="s">
        <v>2336</v>
      </c>
    </row>
    <row r="239" spans="2:10">
      <c r="B239" t="e" vm="588">
        <v>#VALUE!</v>
      </c>
      <c r="C239" t="s">
        <v>1873</v>
      </c>
      <c r="D239" t="s">
        <v>2317</v>
      </c>
      <c r="E239">
        <v>64</v>
      </c>
      <c r="F239">
        <v>256</v>
      </c>
      <c r="G239" t="s">
        <v>1886</v>
      </c>
      <c r="H239">
        <v>8736</v>
      </c>
      <c r="I239">
        <v>1</v>
      </c>
      <c r="J239" t="s">
        <v>2337</v>
      </c>
    </row>
    <row r="240" spans="2:10">
      <c r="B240" t="e" vm="589">
        <v>#VALUE!</v>
      </c>
      <c r="C240" t="s">
        <v>1873</v>
      </c>
      <c r="D240" t="s">
        <v>2317</v>
      </c>
      <c r="E240">
        <v>80</v>
      </c>
      <c r="F240">
        <v>320</v>
      </c>
      <c r="G240" t="s">
        <v>1896</v>
      </c>
      <c r="H240">
        <v>10920</v>
      </c>
      <c r="I240">
        <v>1</v>
      </c>
      <c r="J240" t="s">
        <v>2338</v>
      </c>
    </row>
    <row r="241" spans="2:10">
      <c r="B241" t="e" vm="590">
        <v>#VALUE!</v>
      </c>
      <c r="C241" t="s">
        <v>1873</v>
      </c>
      <c r="D241" t="s">
        <v>2339</v>
      </c>
      <c r="E241">
        <v>1</v>
      </c>
      <c r="F241">
        <v>1</v>
      </c>
      <c r="G241" t="s">
        <v>1913</v>
      </c>
      <c r="H241">
        <v>42</v>
      </c>
      <c r="I241">
        <v>1</v>
      </c>
      <c r="J241" t="s">
        <v>2340</v>
      </c>
    </row>
    <row r="242" spans="2:10">
      <c r="B242" t="e" vm="591">
        <v>#VALUE!</v>
      </c>
      <c r="C242" t="s">
        <v>1873</v>
      </c>
      <c r="D242" t="s">
        <v>2339</v>
      </c>
      <c r="E242">
        <v>1</v>
      </c>
      <c r="F242">
        <v>2</v>
      </c>
      <c r="G242" t="s">
        <v>1906</v>
      </c>
      <c r="H242">
        <v>79</v>
      </c>
      <c r="I242">
        <v>1</v>
      </c>
      <c r="J242" t="s">
        <v>2341</v>
      </c>
    </row>
    <row r="243" spans="2:10">
      <c r="B243" t="e" vm="592">
        <v>#VALUE!</v>
      </c>
      <c r="C243" t="s">
        <v>1873</v>
      </c>
      <c r="D243" t="s">
        <v>2339</v>
      </c>
      <c r="E243">
        <v>1</v>
      </c>
      <c r="F243">
        <v>4</v>
      </c>
      <c r="G243" t="s">
        <v>1914</v>
      </c>
      <c r="H243">
        <v>135</v>
      </c>
      <c r="I243">
        <v>1</v>
      </c>
      <c r="J243" t="s">
        <v>2342</v>
      </c>
    </row>
    <row r="244" spans="2:10">
      <c r="B244" t="e" vm="593">
        <v>#VALUE!</v>
      </c>
      <c r="C244" t="s">
        <v>1873</v>
      </c>
      <c r="D244" t="s">
        <v>2339</v>
      </c>
      <c r="E244">
        <v>2</v>
      </c>
      <c r="F244">
        <v>2</v>
      </c>
      <c r="G244" t="s">
        <v>1933</v>
      </c>
      <c r="H244">
        <v>135</v>
      </c>
      <c r="I244">
        <v>1</v>
      </c>
      <c r="J244" t="s">
        <v>2343</v>
      </c>
    </row>
    <row r="245" spans="2:10">
      <c r="B245" t="e" vm="594">
        <v>#VALUE!</v>
      </c>
      <c r="C245" t="s">
        <v>1873</v>
      </c>
      <c r="D245" t="s">
        <v>2339</v>
      </c>
      <c r="E245">
        <v>2</v>
      </c>
      <c r="F245">
        <v>4</v>
      </c>
      <c r="G245" t="s">
        <v>1907</v>
      </c>
      <c r="H245">
        <v>179</v>
      </c>
      <c r="I245">
        <v>1</v>
      </c>
      <c r="J245" t="s">
        <v>2344</v>
      </c>
    </row>
    <row r="246" spans="2:10">
      <c r="B246" t="e" vm="595">
        <v>#VALUE!</v>
      </c>
      <c r="C246" t="s">
        <v>1873</v>
      </c>
      <c r="D246" t="s">
        <v>2339</v>
      </c>
      <c r="E246">
        <v>2</v>
      </c>
      <c r="F246">
        <v>8</v>
      </c>
      <c r="G246" t="s">
        <v>1915</v>
      </c>
      <c r="H246">
        <v>270</v>
      </c>
      <c r="I246">
        <v>1</v>
      </c>
      <c r="J246" t="s">
        <v>2345</v>
      </c>
    </row>
    <row r="247" spans="2:10">
      <c r="B247" t="e" vm="596">
        <v>#VALUE!</v>
      </c>
      <c r="C247" t="s">
        <v>1873</v>
      </c>
      <c r="D247" t="s">
        <v>2339</v>
      </c>
      <c r="E247">
        <v>4</v>
      </c>
      <c r="F247">
        <v>8</v>
      </c>
      <c r="G247" t="s">
        <v>1891</v>
      </c>
      <c r="H247">
        <v>360</v>
      </c>
      <c r="I247">
        <v>1</v>
      </c>
      <c r="J247" t="s">
        <v>2346</v>
      </c>
    </row>
    <row r="248" spans="2:10">
      <c r="B248" t="e" vm="597">
        <v>#VALUE!</v>
      </c>
      <c r="C248" t="s">
        <v>1873</v>
      </c>
      <c r="D248" t="s">
        <v>2339</v>
      </c>
      <c r="E248">
        <v>4</v>
      </c>
      <c r="F248">
        <v>16</v>
      </c>
      <c r="G248" t="s">
        <v>1890</v>
      </c>
      <c r="H248">
        <v>540</v>
      </c>
      <c r="I248">
        <v>1</v>
      </c>
      <c r="J248" t="s">
        <v>2347</v>
      </c>
    </row>
    <row r="249" spans="2:10">
      <c r="B249" t="e" vm="598">
        <v>#VALUE!</v>
      </c>
      <c r="C249" t="s">
        <v>1873</v>
      </c>
      <c r="D249" t="s">
        <v>2339</v>
      </c>
      <c r="E249">
        <v>8</v>
      </c>
      <c r="F249">
        <v>16</v>
      </c>
      <c r="G249" t="s">
        <v>1892</v>
      </c>
      <c r="H249">
        <v>720</v>
      </c>
      <c r="I249">
        <v>1</v>
      </c>
      <c r="J249" t="s">
        <v>2348</v>
      </c>
    </row>
    <row r="250" spans="2:10">
      <c r="B250" t="e" vm="599">
        <v>#VALUE!</v>
      </c>
      <c r="C250" t="s">
        <v>1873</v>
      </c>
      <c r="D250" t="s">
        <v>2339</v>
      </c>
      <c r="E250">
        <v>8</v>
      </c>
      <c r="F250">
        <v>32</v>
      </c>
      <c r="G250" t="s">
        <v>1888</v>
      </c>
      <c r="H250">
        <v>1080</v>
      </c>
      <c r="I250">
        <v>1</v>
      </c>
      <c r="J250" t="s">
        <v>2349</v>
      </c>
    </row>
    <row r="251" spans="2:10">
      <c r="B251" t="e" vm="600">
        <v>#VALUE!</v>
      </c>
      <c r="C251" t="s">
        <v>1873</v>
      </c>
      <c r="D251" t="s">
        <v>2339</v>
      </c>
      <c r="E251">
        <v>12</v>
      </c>
      <c r="F251">
        <v>24</v>
      </c>
      <c r="G251" t="s">
        <v>1908</v>
      </c>
      <c r="H251">
        <v>1080</v>
      </c>
      <c r="I251">
        <v>1</v>
      </c>
      <c r="J251" t="s">
        <v>2350</v>
      </c>
    </row>
    <row r="252" spans="2:10">
      <c r="B252" t="e" vm="601">
        <v>#VALUE!</v>
      </c>
      <c r="C252" t="s">
        <v>1873</v>
      </c>
      <c r="D252" t="s">
        <v>2339</v>
      </c>
      <c r="E252">
        <v>12</v>
      </c>
      <c r="F252">
        <v>48</v>
      </c>
      <c r="G252" t="s">
        <v>1932</v>
      </c>
      <c r="H252">
        <v>1620</v>
      </c>
      <c r="I252">
        <v>1</v>
      </c>
      <c r="J252" t="s">
        <v>2351</v>
      </c>
    </row>
    <row r="253" spans="2:10">
      <c r="B253" t="e" vm="602">
        <v>#VALUE!</v>
      </c>
      <c r="C253" t="s">
        <v>1873</v>
      </c>
      <c r="D253" t="s">
        <v>2339</v>
      </c>
      <c r="E253">
        <v>16</v>
      </c>
      <c r="F253">
        <v>32</v>
      </c>
      <c r="G253" t="s">
        <v>1893</v>
      </c>
      <c r="H253">
        <v>1440</v>
      </c>
      <c r="I253">
        <v>1</v>
      </c>
      <c r="J253" t="s">
        <v>2352</v>
      </c>
    </row>
    <row r="254" spans="2:10">
      <c r="B254" t="e" vm="603">
        <v>#VALUE!</v>
      </c>
      <c r="C254" t="s">
        <v>1873</v>
      </c>
      <c r="D254" t="s">
        <v>2339</v>
      </c>
      <c r="E254">
        <v>16</v>
      </c>
      <c r="F254">
        <v>64</v>
      </c>
      <c r="G254" t="s">
        <v>1884</v>
      </c>
      <c r="H254">
        <v>2160</v>
      </c>
      <c r="I254">
        <v>1</v>
      </c>
      <c r="J254" t="s">
        <v>2353</v>
      </c>
    </row>
    <row r="255" spans="2:10">
      <c r="B255" t="e" vm="604">
        <v>#VALUE!</v>
      </c>
      <c r="C255" t="s">
        <v>1873</v>
      </c>
      <c r="D255" t="s">
        <v>2339</v>
      </c>
      <c r="E255">
        <v>24</v>
      </c>
      <c r="F255">
        <v>48</v>
      </c>
      <c r="G255" t="s">
        <v>1909</v>
      </c>
      <c r="H255">
        <v>2160</v>
      </c>
      <c r="I255">
        <v>1</v>
      </c>
      <c r="J255" t="s">
        <v>2354</v>
      </c>
    </row>
    <row r="256" spans="2:10">
      <c r="B256" t="e" vm="605">
        <v>#VALUE!</v>
      </c>
      <c r="C256" t="s">
        <v>1873</v>
      </c>
      <c r="D256" t="s">
        <v>2339</v>
      </c>
      <c r="E256">
        <v>24</v>
      </c>
      <c r="F256">
        <v>96</v>
      </c>
      <c r="G256" t="s">
        <v>1889</v>
      </c>
      <c r="H256">
        <v>3240</v>
      </c>
      <c r="I256">
        <v>1</v>
      </c>
      <c r="J256" t="s">
        <v>2355</v>
      </c>
    </row>
    <row r="257" spans="2:10">
      <c r="B257" t="e" vm="606">
        <v>#VALUE!</v>
      </c>
      <c r="C257" t="s">
        <v>1873</v>
      </c>
      <c r="D257" t="s">
        <v>2339</v>
      </c>
      <c r="E257">
        <v>32</v>
      </c>
      <c r="F257">
        <v>64</v>
      </c>
      <c r="G257" t="s">
        <v>1894</v>
      </c>
      <c r="H257">
        <v>2880</v>
      </c>
      <c r="I257">
        <v>1</v>
      </c>
      <c r="J257" t="s">
        <v>2356</v>
      </c>
    </row>
    <row r="258" spans="2:10">
      <c r="B258" t="e" vm="607">
        <v>#VALUE!</v>
      </c>
      <c r="C258" t="s">
        <v>1873</v>
      </c>
      <c r="D258" t="s">
        <v>2339</v>
      </c>
      <c r="E258">
        <v>32</v>
      </c>
      <c r="F258">
        <v>128</v>
      </c>
      <c r="G258" t="s">
        <v>1885</v>
      </c>
      <c r="H258">
        <v>4320</v>
      </c>
      <c r="I258">
        <v>1</v>
      </c>
      <c r="J258" t="s">
        <v>2357</v>
      </c>
    </row>
    <row r="259" spans="2:10">
      <c r="B259" t="e" vm="608">
        <v>#VALUE!</v>
      </c>
      <c r="C259" t="s">
        <v>1873</v>
      </c>
      <c r="D259" t="s">
        <v>2339</v>
      </c>
      <c r="E259">
        <v>56</v>
      </c>
      <c r="F259">
        <v>224</v>
      </c>
      <c r="G259" t="s">
        <v>1934</v>
      </c>
      <c r="H259">
        <v>7560</v>
      </c>
      <c r="I259">
        <v>1</v>
      </c>
      <c r="J259" t="s">
        <v>2358</v>
      </c>
    </row>
    <row r="260" spans="2:10">
      <c r="B260" t="e" vm="609">
        <v>#VALUE!</v>
      </c>
      <c r="C260" t="s">
        <v>1873</v>
      </c>
      <c r="D260" t="s">
        <v>2359</v>
      </c>
      <c r="E260">
        <v>1</v>
      </c>
      <c r="F260">
        <v>1</v>
      </c>
      <c r="G260" t="s">
        <v>1913</v>
      </c>
      <c r="H260">
        <v>30</v>
      </c>
      <c r="I260">
        <v>1</v>
      </c>
      <c r="J260" t="s">
        <v>2360</v>
      </c>
    </row>
    <row r="261" spans="2:10">
      <c r="B261" t="e" vm="610">
        <v>#VALUE!</v>
      </c>
      <c r="C261" t="s">
        <v>1873</v>
      </c>
      <c r="D261" t="s">
        <v>2359</v>
      </c>
      <c r="E261">
        <v>1</v>
      </c>
      <c r="F261">
        <v>2</v>
      </c>
      <c r="G261" t="s">
        <v>1906</v>
      </c>
      <c r="H261">
        <v>70</v>
      </c>
      <c r="I261">
        <v>1</v>
      </c>
      <c r="J261" t="s">
        <v>2361</v>
      </c>
    </row>
    <row r="262" spans="2:10">
      <c r="B262" t="e" vm="611">
        <v>#VALUE!</v>
      </c>
      <c r="C262" t="s">
        <v>1873</v>
      </c>
      <c r="D262" t="s">
        <v>2359</v>
      </c>
      <c r="E262">
        <v>1</v>
      </c>
      <c r="F262">
        <v>4</v>
      </c>
      <c r="G262" t="s">
        <v>1914</v>
      </c>
      <c r="H262">
        <v>132</v>
      </c>
      <c r="I262">
        <v>1</v>
      </c>
      <c r="J262" t="s">
        <v>2362</v>
      </c>
    </row>
    <row r="263" spans="2:10">
      <c r="B263" t="e" vm="612">
        <v>#VALUE!</v>
      </c>
      <c r="C263" t="s">
        <v>1873</v>
      </c>
      <c r="D263" t="s">
        <v>2359</v>
      </c>
      <c r="E263">
        <v>2</v>
      </c>
      <c r="F263">
        <v>2</v>
      </c>
      <c r="G263" t="s">
        <v>1933</v>
      </c>
      <c r="H263">
        <v>132</v>
      </c>
      <c r="I263">
        <v>1</v>
      </c>
      <c r="J263" t="s">
        <v>2363</v>
      </c>
    </row>
    <row r="264" spans="2:10">
      <c r="B264" t="e" vm="613">
        <v>#VALUE!</v>
      </c>
      <c r="C264" t="s">
        <v>1873</v>
      </c>
      <c r="D264" t="s">
        <v>2359</v>
      </c>
      <c r="E264">
        <v>2</v>
      </c>
      <c r="F264">
        <v>4</v>
      </c>
      <c r="G264" t="s">
        <v>1907</v>
      </c>
      <c r="H264">
        <v>170</v>
      </c>
      <c r="I264">
        <v>1</v>
      </c>
      <c r="J264" t="s">
        <v>2364</v>
      </c>
    </row>
    <row r="265" spans="2:10">
      <c r="B265" t="e" vm="614">
        <v>#VALUE!</v>
      </c>
      <c r="C265" t="s">
        <v>1873</v>
      </c>
      <c r="D265" t="s">
        <v>2359</v>
      </c>
      <c r="E265">
        <v>2</v>
      </c>
      <c r="F265">
        <v>8</v>
      </c>
      <c r="G265" t="s">
        <v>1915</v>
      </c>
      <c r="H265">
        <v>264</v>
      </c>
      <c r="I265">
        <v>1</v>
      </c>
      <c r="J265" t="s">
        <v>2365</v>
      </c>
    </row>
    <row r="266" spans="2:10">
      <c r="B266" t="e" vm="615">
        <v>#VALUE!</v>
      </c>
      <c r="C266" t="s">
        <v>1873</v>
      </c>
      <c r="D266" t="s">
        <v>2359</v>
      </c>
      <c r="E266">
        <v>4</v>
      </c>
      <c r="F266">
        <v>4</v>
      </c>
      <c r="G266" t="s">
        <v>1935</v>
      </c>
      <c r="H266">
        <v>264</v>
      </c>
      <c r="I266">
        <v>1</v>
      </c>
      <c r="J266" t="s">
        <v>2366</v>
      </c>
    </row>
    <row r="267" spans="2:10">
      <c r="B267" t="e" vm="616">
        <v>#VALUE!</v>
      </c>
      <c r="C267" t="s">
        <v>1873</v>
      </c>
      <c r="D267" t="s">
        <v>2359</v>
      </c>
      <c r="E267">
        <v>4</v>
      </c>
      <c r="F267">
        <v>8</v>
      </c>
      <c r="G267" t="s">
        <v>1891</v>
      </c>
      <c r="H267">
        <v>352</v>
      </c>
      <c r="I267">
        <v>1</v>
      </c>
      <c r="J267" t="s">
        <v>2367</v>
      </c>
    </row>
    <row r="268" spans="2:10">
      <c r="B268" t="e" vm="617">
        <v>#VALUE!</v>
      </c>
      <c r="C268" t="s">
        <v>1873</v>
      </c>
      <c r="D268" t="s">
        <v>2359</v>
      </c>
      <c r="E268">
        <v>4</v>
      </c>
      <c r="F268">
        <v>16</v>
      </c>
      <c r="G268" t="s">
        <v>1890</v>
      </c>
      <c r="H268">
        <v>528</v>
      </c>
      <c r="I268">
        <v>1</v>
      </c>
      <c r="J268" t="s">
        <v>2368</v>
      </c>
    </row>
    <row r="269" spans="2:10">
      <c r="B269" t="e" vm="618">
        <v>#VALUE!</v>
      </c>
      <c r="C269" t="s">
        <v>1873</v>
      </c>
      <c r="D269" t="s">
        <v>2359</v>
      </c>
      <c r="E269">
        <v>8</v>
      </c>
      <c r="F269">
        <v>8</v>
      </c>
      <c r="G269" t="s">
        <v>1936</v>
      </c>
      <c r="H269">
        <v>528</v>
      </c>
      <c r="I269">
        <v>1</v>
      </c>
      <c r="J269" t="s">
        <v>2369</v>
      </c>
    </row>
    <row r="270" spans="2:10">
      <c r="B270" t="e" vm="619">
        <v>#VALUE!</v>
      </c>
      <c r="C270" t="s">
        <v>1873</v>
      </c>
      <c r="D270" t="s">
        <v>2359</v>
      </c>
      <c r="E270">
        <v>8</v>
      </c>
      <c r="F270">
        <v>16</v>
      </c>
      <c r="G270" t="s">
        <v>1892</v>
      </c>
      <c r="H270">
        <v>704</v>
      </c>
      <c r="I270">
        <v>1</v>
      </c>
      <c r="J270" t="s">
        <v>2370</v>
      </c>
    </row>
    <row r="271" spans="2:10">
      <c r="B271" t="e" vm="620">
        <v>#VALUE!</v>
      </c>
      <c r="C271" t="s">
        <v>1873</v>
      </c>
      <c r="D271" t="s">
        <v>2359</v>
      </c>
      <c r="E271">
        <v>8</v>
      </c>
      <c r="F271">
        <v>32</v>
      </c>
      <c r="G271" t="s">
        <v>1888</v>
      </c>
      <c r="H271">
        <v>1056</v>
      </c>
      <c r="I271">
        <v>1</v>
      </c>
      <c r="J271" t="s">
        <v>2371</v>
      </c>
    </row>
    <row r="272" spans="2:10">
      <c r="B272" t="e" vm="621">
        <v>#VALUE!</v>
      </c>
      <c r="C272" t="s">
        <v>1873</v>
      </c>
      <c r="D272" t="s">
        <v>2359</v>
      </c>
      <c r="E272">
        <v>12</v>
      </c>
      <c r="F272">
        <v>24</v>
      </c>
      <c r="G272" t="s">
        <v>1908</v>
      </c>
      <c r="H272">
        <v>1056</v>
      </c>
      <c r="I272">
        <v>1</v>
      </c>
      <c r="J272" t="s">
        <v>2372</v>
      </c>
    </row>
    <row r="273" spans="2:10">
      <c r="B273" t="e" vm="622">
        <v>#VALUE!</v>
      </c>
      <c r="C273" t="s">
        <v>1873</v>
      </c>
      <c r="D273" t="s">
        <v>2359</v>
      </c>
      <c r="E273">
        <v>12</v>
      </c>
      <c r="F273">
        <v>48</v>
      </c>
      <c r="G273" t="s">
        <v>1932</v>
      </c>
      <c r="H273">
        <v>1584</v>
      </c>
      <c r="I273">
        <v>1</v>
      </c>
      <c r="J273" t="s">
        <v>2373</v>
      </c>
    </row>
    <row r="274" spans="2:10">
      <c r="B274" t="e" vm="623">
        <v>#VALUE!</v>
      </c>
      <c r="C274" t="s">
        <v>1873</v>
      </c>
      <c r="D274" t="s">
        <v>2359</v>
      </c>
      <c r="E274">
        <v>16</v>
      </c>
      <c r="F274">
        <v>32</v>
      </c>
      <c r="G274" t="s">
        <v>1893</v>
      </c>
      <c r="H274">
        <v>1408</v>
      </c>
      <c r="I274">
        <v>1</v>
      </c>
      <c r="J274" t="s">
        <v>2374</v>
      </c>
    </row>
    <row r="275" spans="2:10">
      <c r="B275" t="e" vm="624">
        <v>#VALUE!</v>
      </c>
      <c r="C275" t="s">
        <v>1873</v>
      </c>
      <c r="D275" t="s">
        <v>2359</v>
      </c>
      <c r="E275">
        <v>24</v>
      </c>
      <c r="F275">
        <v>48</v>
      </c>
      <c r="G275" t="s">
        <v>1909</v>
      </c>
      <c r="H275">
        <v>2112</v>
      </c>
      <c r="I275">
        <v>1</v>
      </c>
      <c r="J275" t="s">
        <v>2375</v>
      </c>
    </row>
    <row r="276" spans="2:10">
      <c r="B276" t="e" vm="625">
        <v>#VALUE!</v>
      </c>
      <c r="C276" t="s">
        <v>1873</v>
      </c>
      <c r="D276" t="s">
        <v>2359</v>
      </c>
      <c r="E276">
        <v>32</v>
      </c>
      <c r="F276">
        <v>64</v>
      </c>
      <c r="G276" t="s">
        <v>1894</v>
      </c>
      <c r="H276">
        <v>2816</v>
      </c>
      <c r="I276">
        <v>1</v>
      </c>
      <c r="J276" t="s">
        <v>2376</v>
      </c>
    </row>
    <row r="277" spans="2:10">
      <c r="B277" t="e" vm="626">
        <v>#VALUE!</v>
      </c>
      <c r="C277" t="s">
        <v>1873</v>
      </c>
      <c r="D277" t="s">
        <v>2359</v>
      </c>
      <c r="E277">
        <v>48</v>
      </c>
      <c r="F277">
        <v>96</v>
      </c>
      <c r="G277" t="s">
        <v>1898</v>
      </c>
      <c r="H277">
        <v>4224</v>
      </c>
      <c r="I277">
        <v>1</v>
      </c>
      <c r="J277" t="s">
        <v>2377</v>
      </c>
    </row>
    <row r="278" spans="2:10">
      <c r="B278" t="e" vm="627">
        <v>#VALUE!</v>
      </c>
      <c r="C278" t="s">
        <v>1873</v>
      </c>
      <c r="D278" t="s">
        <v>2378</v>
      </c>
      <c r="E278">
        <v>80</v>
      </c>
      <c r="F278">
        <v>384</v>
      </c>
      <c r="G278" t="s">
        <v>1912</v>
      </c>
      <c r="H278">
        <v>16376</v>
      </c>
      <c r="I278">
        <v>1</v>
      </c>
      <c r="J278" t="s">
        <v>2379</v>
      </c>
    </row>
    <row r="279" spans="2:10">
      <c r="B279" t="e" vm="628">
        <v>#VALUE!</v>
      </c>
      <c r="C279" t="s">
        <v>1873</v>
      </c>
      <c r="D279" t="s">
        <v>2380</v>
      </c>
      <c r="E279">
        <v>8</v>
      </c>
      <c r="F279">
        <v>32</v>
      </c>
      <c r="G279" t="s">
        <v>1888</v>
      </c>
      <c r="H279">
        <v>1584</v>
      </c>
      <c r="I279">
        <v>1</v>
      </c>
      <c r="J279" t="s">
        <v>2381</v>
      </c>
    </row>
    <row r="280" spans="2:10">
      <c r="B280" t="e" vm="629">
        <v>#VALUE!</v>
      </c>
      <c r="C280" t="s">
        <v>1873</v>
      </c>
      <c r="D280" t="s">
        <v>2380</v>
      </c>
      <c r="E280">
        <v>16</v>
      </c>
      <c r="F280">
        <v>64</v>
      </c>
      <c r="G280" t="s">
        <v>1884</v>
      </c>
      <c r="H280">
        <v>3168</v>
      </c>
      <c r="I280">
        <v>1</v>
      </c>
      <c r="J280" t="s">
        <v>2382</v>
      </c>
    </row>
    <row r="281" spans="2:10">
      <c r="B281" t="e" vm="630">
        <v>#VALUE!</v>
      </c>
      <c r="C281" t="s">
        <v>1873</v>
      </c>
      <c r="D281" t="s">
        <v>2380</v>
      </c>
      <c r="E281">
        <v>32</v>
      </c>
      <c r="F281">
        <v>128</v>
      </c>
      <c r="G281" t="s">
        <v>1885</v>
      </c>
      <c r="H281">
        <v>5856</v>
      </c>
      <c r="I281">
        <v>1</v>
      </c>
      <c r="J281" t="s">
        <v>2383</v>
      </c>
    </row>
    <row r="282" spans="2:10">
      <c r="B282" t="e" vm="631">
        <v>#VALUE!</v>
      </c>
      <c r="C282" t="s">
        <v>1873</v>
      </c>
      <c r="D282" t="s">
        <v>2380</v>
      </c>
      <c r="E282">
        <v>64</v>
      </c>
      <c r="F282">
        <v>256</v>
      </c>
      <c r="G282" t="s">
        <v>1886</v>
      </c>
      <c r="H282">
        <v>11712</v>
      </c>
      <c r="I282">
        <v>1</v>
      </c>
      <c r="J282" t="s">
        <v>2384</v>
      </c>
    </row>
    <row r="283" spans="2:10">
      <c r="B283" t="e" vm="632">
        <v>#VALUE!</v>
      </c>
      <c r="C283" t="s">
        <v>1873</v>
      </c>
      <c r="D283" t="s">
        <v>2380</v>
      </c>
      <c r="E283">
        <v>84</v>
      </c>
      <c r="F283">
        <v>320</v>
      </c>
      <c r="G283" t="s">
        <v>1887</v>
      </c>
      <c r="H283">
        <v>14104</v>
      </c>
      <c r="I283">
        <v>1</v>
      </c>
      <c r="J283" t="s">
        <v>2385</v>
      </c>
    </row>
    <row r="284" spans="2:10">
      <c r="B284" t="e" vm="633">
        <v>#VALUE!</v>
      </c>
      <c r="C284" t="s">
        <v>1873</v>
      </c>
      <c r="D284" t="s">
        <v>2386</v>
      </c>
      <c r="E284">
        <v>8</v>
      </c>
      <c r="F284">
        <v>32</v>
      </c>
      <c r="G284" t="s">
        <v>1888</v>
      </c>
      <c r="H284">
        <v>1404</v>
      </c>
      <c r="I284">
        <v>1</v>
      </c>
      <c r="J284" t="s">
        <v>2387</v>
      </c>
    </row>
    <row r="285" spans="2:10">
      <c r="B285" t="e" vm="634">
        <v>#VALUE!</v>
      </c>
      <c r="C285" t="s">
        <v>1873</v>
      </c>
      <c r="D285" t="s">
        <v>2386</v>
      </c>
      <c r="E285">
        <v>16</v>
      </c>
      <c r="F285">
        <v>64</v>
      </c>
      <c r="G285" t="s">
        <v>1884</v>
      </c>
      <c r="H285">
        <v>2808</v>
      </c>
      <c r="I285">
        <v>1</v>
      </c>
      <c r="J285" t="s">
        <v>2388</v>
      </c>
    </row>
    <row r="286" spans="2:10">
      <c r="B286" t="e" vm="635">
        <v>#VALUE!</v>
      </c>
      <c r="C286" t="s">
        <v>1873</v>
      </c>
      <c r="D286" t="s">
        <v>2386</v>
      </c>
      <c r="E286">
        <v>24</v>
      </c>
      <c r="F286">
        <v>96</v>
      </c>
      <c r="G286" t="s">
        <v>1889</v>
      </c>
      <c r="H286">
        <v>4212</v>
      </c>
      <c r="I286">
        <v>1</v>
      </c>
      <c r="J286" t="s">
        <v>2389</v>
      </c>
    </row>
    <row r="287" spans="2:10">
      <c r="B287" t="e" vm="636">
        <v>#VALUE!</v>
      </c>
      <c r="C287" t="s">
        <v>1873</v>
      </c>
      <c r="D287" t="s">
        <v>2386</v>
      </c>
      <c r="E287">
        <v>32</v>
      </c>
      <c r="F287">
        <v>128</v>
      </c>
      <c r="G287" t="s">
        <v>1885</v>
      </c>
      <c r="H287">
        <v>5616</v>
      </c>
      <c r="I287">
        <v>1</v>
      </c>
      <c r="J287" t="s">
        <v>2390</v>
      </c>
    </row>
    <row r="288" spans="2:10">
      <c r="B288" t="e" vm="637">
        <v>#VALUE!</v>
      </c>
      <c r="C288" t="s">
        <v>1873</v>
      </c>
      <c r="D288" t="s">
        <v>2386</v>
      </c>
      <c r="E288">
        <v>64</v>
      </c>
      <c r="F288">
        <v>256</v>
      </c>
      <c r="G288" t="s">
        <v>1886</v>
      </c>
      <c r="H288">
        <v>11232</v>
      </c>
      <c r="I288">
        <v>1</v>
      </c>
      <c r="J288" t="s">
        <v>2391</v>
      </c>
    </row>
    <row r="289" spans="2:10">
      <c r="B289" t="e" vm="638">
        <v>#VALUE!</v>
      </c>
      <c r="C289" t="s">
        <v>1873</v>
      </c>
      <c r="D289" t="s">
        <v>2386</v>
      </c>
      <c r="E289">
        <v>76</v>
      </c>
      <c r="F289">
        <v>320</v>
      </c>
      <c r="G289" t="s">
        <v>1937</v>
      </c>
      <c r="H289">
        <v>14456</v>
      </c>
      <c r="I289">
        <v>1</v>
      </c>
      <c r="J289" t="s">
        <v>2392</v>
      </c>
    </row>
    <row r="290" spans="2:10">
      <c r="B290" t="e" vm="639">
        <v>#VALUE!</v>
      </c>
      <c r="C290" t="s">
        <v>1873</v>
      </c>
      <c r="D290" t="s">
        <v>2393</v>
      </c>
      <c r="E290">
        <v>1</v>
      </c>
      <c r="F290">
        <v>8</v>
      </c>
      <c r="G290" t="s">
        <v>1938</v>
      </c>
      <c r="H290">
        <v>123.2</v>
      </c>
      <c r="I290">
        <v>1</v>
      </c>
      <c r="J290" t="s">
        <v>2394</v>
      </c>
    </row>
    <row r="291" spans="2:10">
      <c r="B291" t="e" vm="640">
        <v>#VALUE!</v>
      </c>
      <c r="C291" t="s">
        <v>1873</v>
      </c>
      <c r="D291" t="s">
        <v>2393</v>
      </c>
      <c r="E291">
        <v>4</v>
      </c>
      <c r="F291">
        <v>32</v>
      </c>
      <c r="G291" t="s">
        <v>1939</v>
      </c>
      <c r="H291">
        <v>492.8</v>
      </c>
      <c r="I291">
        <v>1</v>
      </c>
      <c r="J291" t="s">
        <v>2395</v>
      </c>
    </row>
    <row r="292" spans="2:10">
      <c r="B292" t="e" vm="641">
        <v>#VALUE!</v>
      </c>
      <c r="C292" t="s">
        <v>1873</v>
      </c>
      <c r="D292" t="s">
        <v>2393</v>
      </c>
      <c r="E292">
        <v>8</v>
      </c>
      <c r="F292">
        <v>64</v>
      </c>
      <c r="G292" t="s">
        <v>1940</v>
      </c>
      <c r="H292">
        <v>985.6</v>
      </c>
      <c r="I292">
        <v>1</v>
      </c>
      <c r="J292" t="s">
        <v>2396</v>
      </c>
    </row>
    <row r="293" spans="2:10">
      <c r="B293" t="e" vm="642">
        <v>#VALUE!</v>
      </c>
      <c r="C293" t="s">
        <v>1873</v>
      </c>
      <c r="D293" t="s">
        <v>2393</v>
      </c>
      <c r="E293">
        <v>16</v>
      </c>
      <c r="F293">
        <v>128</v>
      </c>
      <c r="G293" t="s">
        <v>1941</v>
      </c>
      <c r="H293">
        <v>1971.2</v>
      </c>
      <c r="I293">
        <v>1</v>
      </c>
      <c r="J293" t="s">
        <v>2397</v>
      </c>
    </row>
    <row r="294" spans="2:10">
      <c r="B294" t="e" vm="643">
        <v>#VALUE!</v>
      </c>
      <c r="C294" t="s">
        <v>1873</v>
      </c>
      <c r="D294" t="s">
        <v>2393</v>
      </c>
      <c r="E294">
        <v>32</v>
      </c>
      <c r="F294">
        <v>256</v>
      </c>
      <c r="G294" t="s">
        <v>1942</v>
      </c>
      <c r="H294">
        <v>3942.4</v>
      </c>
      <c r="I294">
        <v>1</v>
      </c>
      <c r="J294" t="s">
        <v>2398</v>
      </c>
    </row>
    <row r="295" spans="2:10">
      <c r="B295" t="e" vm="644">
        <v>#VALUE!</v>
      </c>
      <c r="C295" t="s">
        <v>1873</v>
      </c>
      <c r="D295" t="s">
        <v>2393</v>
      </c>
      <c r="E295">
        <v>48</v>
      </c>
      <c r="F295">
        <v>384</v>
      </c>
      <c r="G295" t="s">
        <v>1943</v>
      </c>
      <c r="H295">
        <v>5913.6</v>
      </c>
      <c r="I295">
        <v>1</v>
      </c>
      <c r="J295" t="s">
        <v>2399</v>
      </c>
    </row>
    <row r="296" spans="2:10">
      <c r="B296" t="e" vm="645">
        <v>#VALUE!</v>
      </c>
      <c r="C296" t="s">
        <v>1873</v>
      </c>
      <c r="D296" t="s">
        <v>2400</v>
      </c>
      <c r="E296">
        <v>1</v>
      </c>
      <c r="F296">
        <v>8</v>
      </c>
      <c r="G296" t="s">
        <v>1938</v>
      </c>
      <c r="H296">
        <v>166.32</v>
      </c>
      <c r="I296">
        <v>1</v>
      </c>
      <c r="J296" t="s">
        <v>2401</v>
      </c>
    </row>
    <row r="297" spans="2:10">
      <c r="B297" t="e" vm="646">
        <v>#VALUE!</v>
      </c>
      <c r="C297" t="s">
        <v>1873</v>
      </c>
      <c r="D297" t="s">
        <v>2400</v>
      </c>
      <c r="E297">
        <v>2</v>
      </c>
      <c r="F297">
        <v>12</v>
      </c>
      <c r="G297" t="s">
        <v>1944</v>
      </c>
      <c r="H297">
        <v>272.16000000000003</v>
      </c>
      <c r="I297">
        <v>1</v>
      </c>
      <c r="J297" t="s">
        <v>2402</v>
      </c>
    </row>
    <row r="298" spans="2:10">
      <c r="B298" t="e" vm="647">
        <v>#VALUE!</v>
      </c>
      <c r="C298" t="s">
        <v>1873</v>
      </c>
      <c r="D298" t="s">
        <v>2400</v>
      </c>
      <c r="E298">
        <v>4</v>
      </c>
      <c r="F298">
        <v>32</v>
      </c>
      <c r="G298" t="s">
        <v>1939</v>
      </c>
      <c r="H298">
        <v>665.28</v>
      </c>
      <c r="I298">
        <v>1</v>
      </c>
      <c r="J298" t="s">
        <v>2403</v>
      </c>
    </row>
    <row r="299" spans="2:10">
      <c r="B299" t="e" vm="648">
        <v>#VALUE!</v>
      </c>
      <c r="C299" t="s">
        <v>1873</v>
      </c>
      <c r="D299" t="s">
        <v>2400</v>
      </c>
      <c r="E299">
        <v>8</v>
      </c>
      <c r="F299">
        <v>64</v>
      </c>
      <c r="G299" t="s">
        <v>1940</v>
      </c>
      <c r="H299">
        <v>1330.56</v>
      </c>
      <c r="I299">
        <v>1</v>
      </c>
      <c r="J299" t="s">
        <v>2404</v>
      </c>
    </row>
    <row r="300" spans="2:10">
      <c r="B300" t="e" vm="649">
        <v>#VALUE!</v>
      </c>
      <c r="C300" t="s">
        <v>1873</v>
      </c>
      <c r="D300" t="s">
        <v>2400</v>
      </c>
      <c r="E300">
        <v>16</v>
      </c>
      <c r="F300">
        <v>128</v>
      </c>
      <c r="G300" t="s">
        <v>1941</v>
      </c>
      <c r="H300">
        <v>2661.12</v>
      </c>
      <c r="I300">
        <v>1</v>
      </c>
      <c r="J300" t="s">
        <v>2405</v>
      </c>
    </row>
    <row r="301" spans="2:10">
      <c r="B301" t="e" vm="650">
        <v>#VALUE!</v>
      </c>
      <c r="C301" t="s">
        <v>1873</v>
      </c>
      <c r="D301" t="s">
        <v>2400</v>
      </c>
      <c r="E301">
        <v>32</v>
      </c>
      <c r="F301">
        <v>256</v>
      </c>
      <c r="G301" t="s">
        <v>1942</v>
      </c>
      <c r="H301">
        <v>5322.24</v>
      </c>
      <c r="I301">
        <v>1</v>
      </c>
      <c r="J301" t="s">
        <v>2406</v>
      </c>
    </row>
    <row r="302" spans="2:10">
      <c r="B302" t="e" vm="651">
        <v>#VALUE!</v>
      </c>
      <c r="C302" t="s">
        <v>1873</v>
      </c>
      <c r="D302" t="s">
        <v>2400</v>
      </c>
      <c r="E302">
        <v>62</v>
      </c>
      <c r="F302">
        <v>470</v>
      </c>
      <c r="G302" t="s">
        <v>1945</v>
      </c>
      <c r="H302">
        <v>9918.7199999999993</v>
      </c>
      <c r="I302">
        <v>1</v>
      </c>
      <c r="J302" t="s">
        <v>2407</v>
      </c>
    </row>
    <row r="303" spans="2:10">
      <c r="B303" t="e" vm="652">
        <v>#VALUE!</v>
      </c>
      <c r="C303" t="s">
        <v>1873</v>
      </c>
      <c r="D303" t="s">
        <v>2400</v>
      </c>
      <c r="E303">
        <v>64</v>
      </c>
      <c r="F303">
        <v>512</v>
      </c>
      <c r="G303" t="s">
        <v>1946</v>
      </c>
      <c r="H303">
        <v>10644.48</v>
      </c>
      <c r="I303">
        <v>1</v>
      </c>
      <c r="J303" t="s">
        <v>2408</v>
      </c>
    </row>
    <row r="304" spans="2:10">
      <c r="B304" t="e" vm="653">
        <v>#VALUE!</v>
      </c>
      <c r="C304" t="s">
        <v>1873</v>
      </c>
      <c r="D304" t="s">
        <v>2400</v>
      </c>
      <c r="E304">
        <v>124</v>
      </c>
      <c r="F304">
        <v>940</v>
      </c>
      <c r="G304" t="s">
        <v>1947</v>
      </c>
      <c r="H304">
        <v>19837.439999999999</v>
      </c>
      <c r="I304">
        <v>1</v>
      </c>
      <c r="J304" t="s">
        <v>2409</v>
      </c>
    </row>
    <row r="305" spans="2:10">
      <c r="B305" t="e" vm="654">
        <v>#VALUE!</v>
      </c>
      <c r="C305" t="s">
        <v>1873</v>
      </c>
      <c r="D305" t="s">
        <v>2410</v>
      </c>
      <c r="E305">
        <v>1</v>
      </c>
      <c r="F305">
        <v>8</v>
      </c>
      <c r="G305" t="s">
        <v>1938</v>
      </c>
      <c r="H305">
        <v>176</v>
      </c>
      <c r="I305">
        <v>1</v>
      </c>
      <c r="J305" t="s">
        <v>2411</v>
      </c>
    </row>
    <row r="306" spans="2:10">
      <c r="B306" t="e" vm="655">
        <v>#VALUE!</v>
      </c>
      <c r="C306" t="s">
        <v>1873</v>
      </c>
      <c r="D306" t="s">
        <v>2410</v>
      </c>
      <c r="E306">
        <v>2</v>
      </c>
      <c r="F306">
        <v>16</v>
      </c>
      <c r="G306" t="s">
        <v>1948</v>
      </c>
      <c r="H306">
        <v>352</v>
      </c>
      <c r="I306">
        <v>1</v>
      </c>
      <c r="J306" t="s">
        <v>2412</v>
      </c>
    </row>
    <row r="307" spans="2:10">
      <c r="B307" t="e" vm="656">
        <v>#VALUE!</v>
      </c>
      <c r="C307" t="s">
        <v>1873</v>
      </c>
      <c r="D307" t="s">
        <v>2410</v>
      </c>
      <c r="E307">
        <v>4</v>
      </c>
      <c r="F307">
        <v>32</v>
      </c>
      <c r="G307" t="s">
        <v>1939</v>
      </c>
      <c r="H307">
        <v>704</v>
      </c>
      <c r="I307">
        <v>1</v>
      </c>
      <c r="J307" t="s">
        <v>2413</v>
      </c>
    </row>
    <row r="308" spans="2:10">
      <c r="B308" t="e" vm="657">
        <v>#VALUE!</v>
      </c>
      <c r="C308" t="s">
        <v>1873</v>
      </c>
      <c r="D308" t="s">
        <v>2410</v>
      </c>
      <c r="E308">
        <v>8</v>
      </c>
      <c r="F308">
        <v>64</v>
      </c>
      <c r="G308" t="s">
        <v>1940</v>
      </c>
      <c r="H308">
        <v>1408</v>
      </c>
      <c r="I308">
        <v>1</v>
      </c>
      <c r="J308" t="s">
        <v>2414</v>
      </c>
    </row>
    <row r="309" spans="2:10">
      <c r="B309" t="e" vm="658">
        <v>#VALUE!</v>
      </c>
      <c r="C309" t="s">
        <v>1873</v>
      </c>
      <c r="D309" t="s">
        <v>2410</v>
      </c>
      <c r="E309">
        <v>12</v>
      </c>
      <c r="F309">
        <v>96</v>
      </c>
      <c r="G309" t="s">
        <v>1949</v>
      </c>
      <c r="H309">
        <v>2112</v>
      </c>
      <c r="I309">
        <v>1</v>
      </c>
      <c r="J309" t="s">
        <v>2415</v>
      </c>
    </row>
    <row r="310" spans="2:10">
      <c r="B310" t="e" vm="659">
        <v>#VALUE!</v>
      </c>
      <c r="C310" t="s">
        <v>1873</v>
      </c>
      <c r="D310" t="s">
        <v>2410</v>
      </c>
      <c r="E310">
        <v>16</v>
      </c>
      <c r="F310">
        <v>128</v>
      </c>
      <c r="G310" t="s">
        <v>1941</v>
      </c>
      <c r="H310">
        <v>2816</v>
      </c>
      <c r="I310">
        <v>1</v>
      </c>
      <c r="J310" t="s">
        <v>2416</v>
      </c>
    </row>
    <row r="311" spans="2:10">
      <c r="B311" t="e" vm="660">
        <v>#VALUE!</v>
      </c>
      <c r="C311" t="s">
        <v>1873</v>
      </c>
      <c r="D311" t="s">
        <v>2410</v>
      </c>
      <c r="E311">
        <v>32</v>
      </c>
      <c r="F311">
        <v>256</v>
      </c>
      <c r="G311" t="s">
        <v>1942</v>
      </c>
      <c r="H311">
        <v>5632</v>
      </c>
      <c r="I311">
        <v>1</v>
      </c>
      <c r="J311" t="s">
        <v>2417</v>
      </c>
    </row>
    <row r="312" spans="2:10">
      <c r="B312" t="e" vm="661">
        <v>#VALUE!</v>
      </c>
      <c r="C312" t="s">
        <v>1873</v>
      </c>
      <c r="D312" t="s">
        <v>2410</v>
      </c>
      <c r="E312">
        <v>64</v>
      </c>
      <c r="F312">
        <v>512</v>
      </c>
      <c r="G312" t="s">
        <v>1946</v>
      </c>
      <c r="H312">
        <v>11264</v>
      </c>
      <c r="I312">
        <v>1</v>
      </c>
      <c r="J312" t="s">
        <v>2418</v>
      </c>
    </row>
    <row r="313" spans="2:10">
      <c r="B313" t="e" vm="662">
        <v>#VALUE!</v>
      </c>
      <c r="C313" t="s">
        <v>1873</v>
      </c>
      <c r="D313" t="s">
        <v>2419</v>
      </c>
      <c r="E313">
        <v>1</v>
      </c>
      <c r="F313">
        <v>8</v>
      </c>
      <c r="G313" t="s">
        <v>1938</v>
      </c>
      <c r="H313">
        <v>176</v>
      </c>
      <c r="I313">
        <v>1</v>
      </c>
      <c r="J313" t="s">
        <v>2420</v>
      </c>
    </row>
    <row r="314" spans="2:10">
      <c r="B314" t="e" vm="663">
        <v>#VALUE!</v>
      </c>
      <c r="C314" t="s">
        <v>1873</v>
      </c>
      <c r="D314" t="s">
        <v>2419</v>
      </c>
      <c r="E314">
        <v>2</v>
      </c>
      <c r="F314">
        <v>16</v>
      </c>
      <c r="G314" t="s">
        <v>1948</v>
      </c>
      <c r="H314">
        <v>352</v>
      </c>
      <c r="I314">
        <v>1</v>
      </c>
      <c r="J314" t="s">
        <v>2421</v>
      </c>
    </row>
    <row r="315" spans="2:10">
      <c r="B315" t="e" vm="664">
        <v>#VALUE!</v>
      </c>
      <c r="C315" t="s">
        <v>1873</v>
      </c>
      <c r="D315" t="s">
        <v>2419</v>
      </c>
      <c r="E315">
        <v>4</v>
      </c>
      <c r="F315">
        <v>32</v>
      </c>
      <c r="G315" t="s">
        <v>1939</v>
      </c>
      <c r="H315">
        <v>704</v>
      </c>
      <c r="I315">
        <v>1</v>
      </c>
      <c r="J315" t="s">
        <v>2422</v>
      </c>
    </row>
    <row r="316" spans="2:10">
      <c r="B316" t="e" vm="665">
        <v>#VALUE!</v>
      </c>
      <c r="C316" t="s">
        <v>1873</v>
      </c>
      <c r="D316" t="s">
        <v>2419</v>
      </c>
      <c r="E316">
        <v>8</v>
      </c>
      <c r="F316">
        <v>64</v>
      </c>
      <c r="G316" t="s">
        <v>1940</v>
      </c>
      <c r="H316">
        <v>1408</v>
      </c>
      <c r="I316">
        <v>1</v>
      </c>
      <c r="J316" t="s">
        <v>2423</v>
      </c>
    </row>
    <row r="317" spans="2:10">
      <c r="B317" t="e" vm="666">
        <v>#VALUE!</v>
      </c>
      <c r="C317" t="s">
        <v>1873</v>
      </c>
      <c r="D317" t="s">
        <v>2419</v>
      </c>
      <c r="E317">
        <v>12</v>
      </c>
      <c r="F317">
        <v>96</v>
      </c>
      <c r="G317" t="s">
        <v>1949</v>
      </c>
      <c r="H317">
        <v>2112</v>
      </c>
      <c r="I317">
        <v>1</v>
      </c>
      <c r="J317" t="s">
        <v>2424</v>
      </c>
    </row>
    <row r="318" spans="2:10">
      <c r="B318" t="e" vm="667">
        <v>#VALUE!</v>
      </c>
      <c r="C318" t="s">
        <v>1873</v>
      </c>
      <c r="D318" t="s">
        <v>2419</v>
      </c>
      <c r="E318">
        <v>12</v>
      </c>
      <c r="F318">
        <v>144</v>
      </c>
      <c r="G318" t="s">
        <v>1950</v>
      </c>
      <c r="H318">
        <v>2880</v>
      </c>
      <c r="I318">
        <v>1</v>
      </c>
      <c r="J318" t="s">
        <v>2425</v>
      </c>
    </row>
    <row r="319" spans="2:10">
      <c r="B319" t="e" vm="668">
        <v>#VALUE!</v>
      </c>
      <c r="C319" t="s">
        <v>1873</v>
      </c>
      <c r="D319" t="s">
        <v>2419</v>
      </c>
      <c r="E319">
        <v>16</v>
      </c>
      <c r="F319">
        <v>128</v>
      </c>
      <c r="G319" t="s">
        <v>1941</v>
      </c>
      <c r="H319">
        <v>2816</v>
      </c>
      <c r="I319">
        <v>1</v>
      </c>
      <c r="J319" t="s">
        <v>2426</v>
      </c>
    </row>
    <row r="320" spans="2:10">
      <c r="B320" t="e" vm="669">
        <v>#VALUE!</v>
      </c>
      <c r="C320" t="s">
        <v>1873</v>
      </c>
      <c r="D320" t="s">
        <v>2419</v>
      </c>
      <c r="E320">
        <v>16</v>
      </c>
      <c r="F320">
        <v>192</v>
      </c>
      <c r="G320" t="s">
        <v>1951</v>
      </c>
      <c r="H320">
        <v>3840</v>
      </c>
      <c r="I320">
        <v>1</v>
      </c>
      <c r="J320" t="s">
        <v>2427</v>
      </c>
    </row>
    <row r="321" spans="2:10">
      <c r="B321" t="e" vm="670">
        <v>#VALUE!</v>
      </c>
      <c r="C321" t="s">
        <v>1873</v>
      </c>
      <c r="D321" t="s">
        <v>2419</v>
      </c>
      <c r="E321">
        <v>32</v>
      </c>
      <c r="F321">
        <v>256</v>
      </c>
      <c r="G321" t="s">
        <v>1942</v>
      </c>
      <c r="H321">
        <v>5632</v>
      </c>
      <c r="I321">
        <v>1</v>
      </c>
      <c r="J321" t="s">
        <v>2428</v>
      </c>
    </row>
    <row r="322" spans="2:10">
      <c r="B322" t="e" vm="671">
        <v>#VALUE!</v>
      </c>
      <c r="C322" t="s">
        <v>1873</v>
      </c>
      <c r="D322" t="s">
        <v>2419</v>
      </c>
      <c r="E322">
        <v>32</v>
      </c>
      <c r="F322">
        <v>384</v>
      </c>
      <c r="G322" t="s">
        <v>1952</v>
      </c>
      <c r="H322">
        <v>7680</v>
      </c>
      <c r="I322">
        <v>1</v>
      </c>
      <c r="J322" t="s">
        <v>2429</v>
      </c>
    </row>
    <row r="323" spans="2:10">
      <c r="B323" t="e" vm="672">
        <v>#VALUE!</v>
      </c>
      <c r="C323" t="s">
        <v>1873</v>
      </c>
      <c r="D323" t="s">
        <v>2419</v>
      </c>
      <c r="E323">
        <v>64</v>
      </c>
      <c r="F323">
        <v>512</v>
      </c>
      <c r="G323" t="s">
        <v>1946</v>
      </c>
      <c r="H323">
        <v>11264</v>
      </c>
      <c r="I323">
        <v>1</v>
      </c>
      <c r="J323" t="s">
        <v>2430</v>
      </c>
    </row>
    <row r="324" spans="2:10">
      <c r="B324" t="e" vm="673">
        <v>#VALUE!</v>
      </c>
      <c r="C324" t="s">
        <v>1873</v>
      </c>
      <c r="D324" t="s">
        <v>2419</v>
      </c>
      <c r="E324">
        <v>72</v>
      </c>
      <c r="F324">
        <v>648</v>
      </c>
      <c r="G324" t="s">
        <v>1953</v>
      </c>
      <c r="H324">
        <v>13824</v>
      </c>
      <c r="I324">
        <v>1</v>
      </c>
      <c r="J324" t="s">
        <v>2431</v>
      </c>
    </row>
    <row r="325" spans="2:10">
      <c r="B325" t="e" vm="674">
        <v>#VALUE!</v>
      </c>
      <c r="C325" t="s">
        <v>1873</v>
      </c>
      <c r="D325" t="s">
        <v>2432</v>
      </c>
      <c r="E325">
        <v>1</v>
      </c>
      <c r="F325">
        <v>8</v>
      </c>
      <c r="G325" t="s">
        <v>1938</v>
      </c>
      <c r="H325">
        <v>176</v>
      </c>
      <c r="I325">
        <v>1</v>
      </c>
      <c r="J325" t="s">
        <v>2433</v>
      </c>
    </row>
    <row r="326" spans="2:10">
      <c r="B326" t="e" vm="675">
        <v>#VALUE!</v>
      </c>
      <c r="C326" t="s">
        <v>1873</v>
      </c>
      <c r="D326" t="s">
        <v>2432</v>
      </c>
      <c r="E326">
        <v>2</v>
      </c>
      <c r="F326">
        <v>16</v>
      </c>
      <c r="G326" t="s">
        <v>1948</v>
      </c>
      <c r="H326">
        <v>352</v>
      </c>
      <c r="I326">
        <v>1</v>
      </c>
      <c r="J326" t="s">
        <v>2434</v>
      </c>
    </row>
    <row r="327" spans="2:10">
      <c r="B327" t="e" vm="676">
        <v>#VALUE!</v>
      </c>
      <c r="C327" t="s">
        <v>1873</v>
      </c>
      <c r="D327" t="s">
        <v>2432</v>
      </c>
      <c r="E327">
        <v>4</v>
      </c>
      <c r="F327">
        <v>32</v>
      </c>
      <c r="G327" t="s">
        <v>1939</v>
      </c>
      <c r="H327">
        <v>704</v>
      </c>
      <c r="I327">
        <v>1</v>
      </c>
      <c r="J327" t="s">
        <v>2435</v>
      </c>
    </row>
    <row r="328" spans="2:10">
      <c r="B328" t="e" vm="677">
        <v>#VALUE!</v>
      </c>
      <c r="C328" t="s">
        <v>1873</v>
      </c>
      <c r="D328" t="s">
        <v>2432</v>
      </c>
      <c r="E328">
        <v>8</v>
      </c>
      <c r="F328">
        <v>64</v>
      </c>
      <c r="G328" t="s">
        <v>1940</v>
      </c>
      <c r="H328">
        <v>1408</v>
      </c>
      <c r="I328">
        <v>1</v>
      </c>
      <c r="J328" t="s">
        <v>2436</v>
      </c>
    </row>
    <row r="329" spans="2:10">
      <c r="B329" t="e" vm="678">
        <v>#VALUE!</v>
      </c>
      <c r="C329" t="s">
        <v>1873</v>
      </c>
      <c r="D329" t="s">
        <v>2432</v>
      </c>
      <c r="E329">
        <v>12</v>
      </c>
      <c r="F329">
        <v>96</v>
      </c>
      <c r="G329" t="s">
        <v>1949</v>
      </c>
      <c r="H329">
        <v>2112</v>
      </c>
      <c r="I329">
        <v>1</v>
      </c>
      <c r="J329" t="s">
        <v>2437</v>
      </c>
    </row>
    <row r="330" spans="2:10">
      <c r="B330" t="e" vm="679">
        <v>#VALUE!</v>
      </c>
      <c r="C330" t="s">
        <v>1873</v>
      </c>
      <c r="D330" t="s">
        <v>2432</v>
      </c>
      <c r="E330">
        <v>12</v>
      </c>
      <c r="F330">
        <v>144</v>
      </c>
      <c r="G330" t="s">
        <v>1950</v>
      </c>
      <c r="H330">
        <v>2880</v>
      </c>
      <c r="I330">
        <v>1</v>
      </c>
      <c r="J330" t="s">
        <v>2438</v>
      </c>
    </row>
    <row r="331" spans="2:10">
      <c r="B331" t="e" vm="680">
        <v>#VALUE!</v>
      </c>
      <c r="C331" t="s">
        <v>1873</v>
      </c>
      <c r="D331" t="s">
        <v>2432</v>
      </c>
      <c r="E331">
        <v>16</v>
      </c>
      <c r="F331">
        <v>128</v>
      </c>
      <c r="G331" t="s">
        <v>1941</v>
      </c>
      <c r="H331">
        <v>2816</v>
      </c>
      <c r="I331">
        <v>1</v>
      </c>
      <c r="J331" t="s">
        <v>2439</v>
      </c>
    </row>
    <row r="332" spans="2:10">
      <c r="B332" t="e" vm="681">
        <v>#VALUE!</v>
      </c>
      <c r="C332" t="s">
        <v>1873</v>
      </c>
      <c r="D332" t="s">
        <v>2432</v>
      </c>
      <c r="E332">
        <v>16</v>
      </c>
      <c r="F332">
        <v>192</v>
      </c>
      <c r="G332" t="s">
        <v>1951</v>
      </c>
      <c r="H332">
        <v>3840</v>
      </c>
      <c r="I332">
        <v>1</v>
      </c>
      <c r="J332" t="s">
        <v>2440</v>
      </c>
    </row>
    <row r="333" spans="2:10">
      <c r="B333" t="e" vm="682">
        <v>#VALUE!</v>
      </c>
      <c r="C333" t="s">
        <v>1873</v>
      </c>
      <c r="D333" t="s">
        <v>2432</v>
      </c>
      <c r="E333">
        <v>32</v>
      </c>
      <c r="F333">
        <v>256</v>
      </c>
      <c r="G333" t="s">
        <v>1942</v>
      </c>
      <c r="H333">
        <v>5632</v>
      </c>
      <c r="I333">
        <v>1</v>
      </c>
      <c r="J333" t="s">
        <v>2441</v>
      </c>
    </row>
    <row r="334" spans="2:10">
      <c r="B334" t="e" vm="683">
        <v>#VALUE!</v>
      </c>
      <c r="C334" t="s">
        <v>1873</v>
      </c>
      <c r="D334" t="s">
        <v>2432</v>
      </c>
      <c r="E334">
        <v>32</v>
      </c>
      <c r="F334">
        <v>384</v>
      </c>
      <c r="G334" t="s">
        <v>1952</v>
      </c>
      <c r="H334">
        <v>7680</v>
      </c>
      <c r="I334">
        <v>1</v>
      </c>
      <c r="J334" t="s">
        <v>2442</v>
      </c>
    </row>
    <row r="335" spans="2:10">
      <c r="B335" t="e" vm="684">
        <v>#VALUE!</v>
      </c>
      <c r="C335" t="s">
        <v>1873</v>
      </c>
      <c r="D335" t="s">
        <v>2432</v>
      </c>
      <c r="E335">
        <v>64</v>
      </c>
      <c r="F335">
        <v>512</v>
      </c>
      <c r="G335" t="s">
        <v>1946</v>
      </c>
      <c r="H335">
        <v>11264</v>
      </c>
      <c r="I335">
        <v>1</v>
      </c>
      <c r="J335" t="s">
        <v>2443</v>
      </c>
    </row>
    <row r="336" spans="2:10">
      <c r="B336" t="e" vm="685">
        <v>#VALUE!</v>
      </c>
      <c r="C336" t="s">
        <v>1873</v>
      </c>
      <c r="D336" t="s">
        <v>2444</v>
      </c>
      <c r="E336">
        <v>1</v>
      </c>
      <c r="F336">
        <v>8</v>
      </c>
      <c r="G336" t="s">
        <v>1938</v>
      </c>
      <c r="H336">
        <v>176</v>
      </c>
      <c r="I336">
        <v>1</v>
      </c>
      <c r="J336" t="s">
        <v>2445</v>
      </c>
    </row>
    <row r="337" spans="2:10">
      <c r="B337" t="e" vm="686">
        <v>#VALUE!</v>
      </c>
      <c r="C337" t="s">
        <v>1873</v>
      </c>
      <c r="D337" t="s">
        <v>2444</v>
      </c>
      <c r="E337">
        <v>2</v>
      </c>
      <c r="F337">
        <v>16</v>
      </c>
      <c r="G337" t="s">
        <v>1948</v>
      </c>
      <c r="H337">
        <v>352</v>
      </c>
      <c r="I337">
        <v>1</v>
      </c>
      <c r="J337" t="s">
        <v>2446</v>
      </c>
    </row>
    <row r="338" spans="2:10">
      <c r="B338" t="e" vm="687">
        <v>#VALUE!</v>
      </c>
      <c r="C338" t="s">
        <v>1873</v>
      </c>
      <c r="D338" t="s">
        <v>2444</v>
      </c>
      <c r="E338">
        <v>4</v>
      </c>
      <c r="F338">
        <v>32</v>
      </c>
      <c r="G338" t="s">
        <v>1939</v>
      </c>
      <c r="H338">
        <v>704</v>
      </c>
      <c r="I338">
        <v>1</v>
      </c>
      <c r="J338" t="s">
        <v>2447</v>
      </c>
    </row>
    <row r="339" spans="2:10">
      <c r="B339" t="e" vm="688">
        <v>#VALUE!</v>
      </c>
      <c r="C339" t="s">
        <v>1873</v>
      </c>
      <c r="D339" t="s">
        <v>2444</v>
      </c>
      <c r="E339">
        <v>8</v>
      </c>
      <c r="F339">
        <v>64</v>
      </c>
      <c r="G339" t="s">
        <v>1940</v>
      </c>
      <c r="H339">
        <v>1408</v>
      </c>
      <c r="I339">
        <v>1</v>
      </c>
      <c r="J339" t="s">
        <v>2448</v>
      </c>
    </row>
    <row r="340" spans="2:10">
      <c r="B340" t="e" vm="689">
        <v>#VALUE!</v>
      </c>
      <c r="C340" t="s">
        <v>1873</v>
      </c>
      <c r="D340" t="s">
        <v>2444</v>
      </c>
      <c r="E340">
        <v>12</v>
      </c>
      <c r="F340">
        <v>96</v>
      </c>
      <c r="G340" t="s">
        <v>1949</v>
      </c>
      <c r="H340">
        <v>2112</v>
      </c>
      <c r="I340">
        <v>1</v>
      </c>
      <c r="J340" t="s">
        <v>2449</v>
      </c>
    </row>
    <row r="341" spans="2:10">
      <c r="B341" t="e" vm="690">
        <v>#VALUE!</v>
      </c>
      <c r="C341" t="s">
        <v>1873</v>
      </c>
      <c r="D341" t="s">
        <v>2444</v>
      </c>
      <c r="E341">
        <v>16</v>
      </c>
      <c r="F341">
        <v>128</v>
      </c>
      <c r="G341" t="s">
        <v>1941</v>
      </c>
      <c r="H341">
        <v>2816</v>
      </c>
      <c r="I341">
        <v>1</v>
      </c>
      <c r="J341" t="s">
        <v>2450</v>
      </c>
    </row>
    <row r="342" spans="2:10">
      <c r="B342" t="e" vm="691">
        <v>#VALUE!</v>
      </c>
      <c r="C342" t="s">
        <v>1873</v>
      </c>
      <c r="D342" t="s">
        <v>2444</v>
      </c>
      <c r="E342">
        <v>24</v>
      </c>
      <c r="F342">
        <v>192</v>
      </c>
      <c r="G342" t="s">
        <v>1954</v>
      </c>
      <c r="H342">
        <v>4224</v>
      </c>
      <c r="I342">
        <v>1</v>
      </c>
      <c r="J342" t="s">
        <v>2451</v>
      </c>
    </row>
    <row r="343" spans="2:10">
      <c r="B343" t="e" vm="692">
        <v>#VALUE!</v>
      </c>
      <c r="C343" t="s">
        <v>1873</v>
      </c>
      <c r="D343" t="s">
        <v>2444</v>
      </c>
      <c r="E343">
        <v>32</v>
      </c>
      <c r="F343">
        <v>256</v>
      </c>
      <c r="G343" t="s">
        <v>1942</v>
      </c>
      <c r="H343">
        <v>5632</v>
      </c>
      <c r="I343">
        <v>1</v>
      </c>
      <c r="J343" t="s">
        <v>2452</v>
      </c>
    </row>
    <row r="344" spans="2:10">
      <c r="B344" t="e" vm="693">
        <v>#VALUE!</v>
      </c>
      <c r="C344" t="s">
        <v>1873</v>
      </c>
      <c r="D344" t="s">
        <v>2444</v>
      </c>
      <c r="E344">
        <v>48</v>
      </c>
      <c r="F344">
        <v>384</v>
      </c>
      <c r="G344" t="s">
        <v>1943</v>
      </c>
      <c r="H344">
        <v>8448</v>
      </c>
      <c r="I344">
        <v>1</v>
      </c>
      <c r="J344" t="s">
        <v>2453</v>
      </c>
    </row>
    <row r="345" spans="2:10">
      <c r="B345" t="e" vm="694">
        <v>#VALUE!</v>
      </c>
      <c r="C345" t="s">
        <v>1873</v>
      </c>
      <c r="D345" t="s">
        <v>2444</v>
      </c>
      <c r="E345">
        <v>56</v>
      </c>
      <c r="F345">
        <v>448</v>
      </c>
      <c r="G345" t="s">
        <v>1955</v>
      </c>
      <c r="H345">
        <v>9856</v>
      </c>
      <c r="I345">
        <v>1</v>
      </c>
      <c r="J345" t="s">
        <v>2454</v>
      </c>
    </row>
    <row r="346" spans="2:10">
      <c r="B346" t="e" vm="695">
        <v>#VALUE!</v>
      </c>
      <c r="C346" t="s">
        <v>1873</v>
      </c>
      <c r="D346" t="s">
        <v>2455</v>
      </c>
      <c r="E346">
        <v>1</v>
      </c>
      <c r="F346">
        <v>8</v>
      </c>
      <c r="G346" t="s">
        <v>1938</v>
      </c>
      <c r="H346">
        <v>165</v>
      </c>
      <c r="I346">
        <v>1</v>
      </c>
      <c r="J346" t="s">
        <v>2456</v>
      </c>
    </row>
    <row r="347" spans="2:10">
      <c r="B347" t="e" vm="696">
        <v>#VALUE!</v>
      </c>
      <c r="C347" t="s">
        <v>1873</v>
      </c>
      <c r="D347" t="s">
        <v>2455</v>
      </c>
      <c r="E347">
        <v>2</v>
      </c>
      <c r="F347">
        <v>16</v>
      </c>
      <c r="G347" t="s">
        <v>1948</v>
      </c>
      <c r="H347">
        <v>330</v>
      </c>
      <c r="I347">
        <v>1</v>
      </c>
      <c r="J347" t="s">
        <v>2457</v>
      </c>
    </row>
    <row r="348" spans="2:10">
      <c r="B348" t="e" vm="697">
        <v>#VALUE!</v>
      </c>
      <c r="C348" t="s">
        <v>1873</v>
      </c>
      <c r="D348" t="s">
        <v>2455</v>
      </c>
      <c r="E348">
        <v>4</v>
      </c>
      <c r="F348">
        <v>32</v>
      </c>
      <c r="G348" t="s">
        <v>1939</v>
      </c>
      <c r="H348">
        <v>660</v>
      </c>
      <c r="I348">
        <v>1</v>
      </c>
      <c r="J348" t="s">
        <v>2458</v>
      </c>
    </row>
    <row r="349" spans="2:10">
      <c r="B349" t="e" vm="698">
        <v>#VALUE!</v>
      </c>
      <c r="C349" t="s">
        <v>1873</v>
      </c>
      <c r="D349" t="s">
        <v>2455</v>
      </c>
      <c r="E349">
        <v>8</v>
      </c>
      <c r="F349">
        <v>64</v>
      </c>
      <c r="G349" t="s">
        <v>1940</v>
      </c>
      <c r="H349">
        <v>1320</v>
      </c>
      <c r="I349">
        <v>1</v>
      </c>
      <c r="J349" t="s">
        <v>2459</v>
      </c>
    </row>
    <row r="350" spans="2:10">
      <c r="B350" t="e" vm="699">
        <v>#VALUE!</v>
      </c>
      <c r="C350" t="s">
        <v>1873</v>
      </c>
      <c r="D350" t="s">
        <v>2455</v>
      </c>
      <c r="E350">
        <v>12</v>
      </c>
      <c r="F350">
        <v>96</v>
      </c>
      <c r="G350" t="s">
        <v>1949</v>
      </c>
      <c r="H350">
        <v>1980</v>
      </c>
      <c r="I350">
        <v>1</v>
      </c>
      <c r="J350" t="s">
        <v>2460</v>
      </c>
    </row>
    <row r="351" spans="2:10">
      <c r="B351" t="e" vm="700">
        <v>#VALUE!</v>
      </c>
      <c r="C351" t="s">
        <v>1873</v>
      </c>
      <c r="D351" t="s">
        <v>2455</v>
      </c>
      <c r="E351">
        <v>16</v>
      </c>
      <c r="F351">
        <v>128</v>
      </c>
      <c r="G351" t="s">
        <v>1941</v>
      </c>
      <c r="H351">
        <v>2640</v>
      </c>
      <c r="I351">
        <v>1</v>
      </c>
      <c r="J351" t="s">
        <v>2461</v>
      </c>
    </row>
    <row r="352" spans="2:10">
      <c r="B352" t="e" vm="701">
        <v>#VALUE!</v>
      </c>
      <c r="C352" t="s">
        <v>1873</v>
      </c>
      <c r="D352" t="s">
        <v>2455</v>
      </c>
      <c r="E352">
        <v>24</v>
      </c>
      <c r="F352">
        <v>192</v>
      </c>
      <c r="G352" t="s">
        <v>1954</v>
      </c>
      <c r="H352">
        <v>3960</v>
      </c>
      <c r="I352">
        <v>1</v>
      </c>
      <c r="J352" t="s">
        <v>2462</v>
      </c>
    </row>
    <row r="353" spans="2:10">
      <c r="B353" t="e" vm="702">
        <v>#VALUE!</v>
      </c>
      <c r="C353" t="s">
        <v>1873</v>
      </c>
      <c r="D353" t="s">
        <v>2455</v>
      </c>
      <c r="E353">
        <v>32</v>
      </c>
      <c r="F353">
        <v>256</v>
      </c>
      <c r="G353" t="s">
        <v>1942</v>
      </c>
      <c r="H353">
        <v>5280</v>
      </c>
      <c r="I353">
        <v>1</v>
      </c>
      <c r="J353" t="s">
        <v>2463</v>
      </c>
    </row>
    <row r="354" spans="2:10">
      <c r="B354" t="e" vm="703">
        <v>#VALUE!</v>
      </c>
      <c r="C354" t="s">
        <v>1873</v>
      </c>
      <c r="D354" t="s">
        <v>2464</v>
      </c>
      <c r="E354">
        <v>16</v>
      </c>
      <c r="F354">
        <v>96</v>
      </c>
      <c r="G354" t="s">
        <v>1956</v>
      </c>
      <c r="H354">
        <v>13748</v>
      </c>
      <c r="I354">
        <v>1</v>
      </c>
      <c r="J354" t="s">
        <v>2465</v>
      </c>
    </row>
    <row r="355" spans="2:10">
      <c r="B355" t="e" vm="704">
        <v>#VALUE!</v>
      </c>
      <c r="C355" t="s">
        <v>1873</v>
      </c>
      <c r="D355" t="s">
        <v>2464</v>
      </c>
      <c r="E355">
        <v>32</v>
      </c>
      <c r="F355">
        <v>192</v>
      </c>
      <c r="G355" t="s">
        <v>1957</v>
      </c>
      <c r="H355">
        <v>27496</v>
      </c>
      <c r="I355">
        <v>1</v>
      </c>
      <c r="J355" t="s">
        <v>2466</v>
      </c>
    </row>
    <row r="356" spans="2:10">
      <c r="B356" t="e" vm="705">
        <v>#VALUE!</v>
      </c>
      <c r="C356" t="s">
        <v>1873</v>
      </c>
      <c r="D356" t="s">
        <v>2464</v>
      </c>
      <c r="E356">
        <v>82</v>
      </c>
      <c r="F356">
        <v>474</v>
      </c>
      <c r="G356" t="s">
        <v>1958</v>
      </c>
      <c r="H356">
        <v>57008</v>
      </c>
      <c r="I356">
        <v>1</v>
      </c>
      <c r="J356" t="s">
        <v>2467</v>
      </c>
    </row>
    <row r="357" spans="2:10">
      <c r="B357" t="e" vm="706">
        <v>#VALUE!</v>
      </c>
      <c r="C357" t="s">
        <v>1873</v>
      </c>
      <c r="D357" t="s">
        <v>2464</v>
      </c>
      <c r="E357">
        <v>164</v>
      </c>
      <c r="F357">
        <v>948</v>
      </c>
      <c r="G357" t="s">
        <v>1959</v>
      </c>
      <c r="H357">
        <v>114016</v>
      </c>
      <c r="I357">
        <v>1</v>
      </c>
      <c r="J357" t="s">
        <v>2468</v>
      </c>
    </row>
    <row r="358" spans="2:10">
      <c r="B358" t="e" vm="707">
        <v>#VALUE!</v>
      </c>
      <c r="C358" t="s">
        <v>1873</v>
      </c>
      <c r="D358" t="s">
        <v>2469</v>
      </c>
      <c r="E358">
        <v>6</v>
      </c>
      <c r="F358">
        <v>56</v>
      </c>
      <c r="G358" t="s">
        <v>1960</v>
      </c>
      <c r="H358">
        <v>4400</v>
      </c>
      <c r="I358">
        <v>1</v>
      </c>
      <c r="J358" t="s">
        <v>2470</v>
      </c>
    </row>
    <row r="359" spans="2:10">
      <c r="B359" t="e" vm="708">
        <v>#VALUE!</v>
      </c>
      <c r="C359" t="s">
        <v>1873</v>
      </c>
      <c r="D359" t="s">
        <v>2469</v>
      </c>
      <c r="E359">
        <v>14</v>
      </c>
      <c r="F359">
        <v>112</v>
      </c>
      <c r="G359" t="s">
        <v>1961</v>
      </c>
      <c r="H359">
        <v>9000</v>
      </c>
      <c r="I359">
        <v>1</v>
      </c>
      <c r="J359" t="s">
        <v>2471</v>
      </c>
    </row>
    <row r="360" spans="2:10">
      <c r="B360" t="e" vm="709">
        <v>#VALUE!</v>
      </c>
      <c r="C360" t="s">
        <v>1873</v>
      </c>
      <c r="D360" t="s">
        <v>2469</v>
      </c>
      <c r="E360">
        <v>28</v>
      </c>
      <c r="F360">
        <v>224</v>
      </c>
      <c r="G360" t="s">
        <v>1962</v>
      </c>
      <c r="H360">
        <v>18000</v>
      </c>
      <c r="I360">
        <v>1</v>
      </c>
      <c r="J360" t="s">
        <v>2472</v>
      </c>
    </row>
    <row r="361" spans="2:10">
      <c r="B361" t="e" vm="710">
        <v>#VALUE!</v>
      </c>
      <c r="C361" t="s">
        <v>1873</v>
      </c>
      <c r="D361" t="s">
        <v>2469</v>
      </c>
      <c r="E361">
        <v>56</v>
      </c>
      <c r="F361">
        <v>448</v>
      </c>
      <c r="G361" t="s">
        <v>1955</v>
      </c>
      <c r="H361">
        <v>36000</v>
      </c>
      <c r="I361">
        <v>1</v>
      </c>
      <c r="J361" t="s">
        <v>2473</v>
      </c>
    </row>
    <row r="362" spans="2:10">
      <c r="B362" t="e" vm="711">
        <v>#VALUE!</v>
      </c>
      <c r="C362" t="s">
        <v>1873</v>
      </c>
      <c r="D362" t="s">
        <v>2474</v>
      </c>
      <c r="E362">
        <v>4</v>
      </c>
      <c r="F362">
        <v>20</v>
      </c>
      <c r="G362" t="s">
        <v>1963</v>
      </c>
      <c r="H362">
        <v>975</v>
      </c>
      <c r="I362">
        <v>1</v>
      </c>
      <c r="J362" t="s">
        <v>2475</v>
      </c>
    </row>
    <row r="363" spans="2:10">
      <c r="B363" t="e" vm="712">
        <v>#VALUE!</v>
      </c>
      <c r="C363" t="s">
        <v>1873</v>
      </c>
      <c r="D363" t="s">
        <v>2474</v>
      </c>
      <c r="E363">
        <v>8</v>
      </c>
      <c r="F363">
        <v>32</v>
      </c>
      <c r="G363" t="s">
        <v>1888</v>
      </c>
      <c r="H363">
        <v>2500</v>
      </c>
      <c r="I363">
        <v>1</v>
      </c>
      <c r="J363" t="s">
        <v>2476</v>
      </c>
    </row>
    <row r="364" spans="2:10">
      <c r="B364" t="e" vm="713">
        <v>#VALUE!</v>
      </c>
      <c r="C364" t="s">
        <v>1873</v>
      </c>
      <c r="D364" t="s">
        <v>2474</v>
      </c>
      <c r="E364">
        <v>10</v>
      </c>
      <c r="F364">
        <v>40</v>
      </c>
      <c r="G364" t="s">
        <v>1964</v>
      </c>
      <c r="H364">
        <v>2000</v>
      </c>
      <c r="I364">
        <v>1</v>
      </c>
      <c r="J364" t="s">
        <v>2477</v>
      </c>
    </row>
    <row r="365" spans="2:10">
      <c r="B365" t="e" vm="714">
        <v>#VALUE!</v>
      </c>
      <c r="C365" t="s">
        <v>1873</v>
      </c>
      <c r="D365" t="s">
        <v>2474</v>
      </c>
      <c r="E365">
        <v>20</v>
      </c>
      <c r="F365">
        <v>80</v>
      </c>
      <c r="G365" t="s">
        <v>1965</v>
      </c>
      <c r="H365">
        <v>4000</v>
      </c>
      <c r="I365">
        <v>1</v>
      </c>
      <c r="J365" t="s">
        <v>2478</v>
      </c>
    </row>
    <row r="366" spans="2:10">
      <c r="B366" t="e" vm="715">
        <v>#VALUE!</v>
      </c>
      <c r="C366" t="s">
        <v>1873</v>
      </c>
      <c r="D366" t="s">
        <v>2474</v>
      </c>
      <c r="E366">
        <v>32</v>
      </c>
      <c r="F366">
        <v>128</v>
      </c>
      <c r="G366" t="s">
        <v>1885</v>
      </c>
      <c r="H366">
        <v>5500</v>
      </c>
      <c r="I366">
        <v>1</v>
      </c>
      <c r="J366" t="s">
        <v>2479</v>
      </c>
    </row>
    <row r="367" spans="2:10">
      <c r="B367" t="e" vm="716">
        <v>#VALUE!</v>
      </c>
      <c r="C367" t="s">
        <v>1873</v>
      </c>
      <c r="D367" t="s">
        <v>2474</v>
      </c>
      <c r="E367">
        <v>40</v>
      </c>
      <c r="F367">
        <v>160</v>
      </c>
      <c r="G367" t="s">
        <v>1966</v>
      </c>
      <c r="H367">
        <v>8000</v>
      </c>
      <c r="I367">
        <v>1</v>
      </c>
      <c r="J367" t="s">
        <v>2480</v>
      </c>
    </row>
    <row r="368" spans="2:10">
      <c r="B368" t="e" vm="717">
        <v>#VALUE!</v>
      </c>
      <c r="C368" t="s">
        <v>1873</v>
      </c>
      <c r="D368" t="s">
        <v>2474</v>
      </c>
      <c r="E368">
        <v>80</v>
      </c>
      <c r="F368">
        <v>320</v>
      </c>
      <c r="G368" t="s">
        <v>1896</v>
      </c>
      <c r="H368">
        <v>16000</v>
      </c>
      <c r="I368">
        <v>1</v>
      </c>
      <c r="J368" t="s">
        <v>2481</v>
      </c>
    </row>
    <row r="369" spans="2:10">
      <c r="B369" t="e" vm="718">
        <v>#VALUE!</v>
      </c>
      <c r="C369" t="s">
        <v>1873</v>
      </c>
      <c r="D369" t="s">
        <v>2482</v>
      </c>
      <c r="E369">
        <v>4</v>
      </c>
      <c r="F369">
        <v>20</v>
      </c>
      <c r="G369" t="s">
        <v>1963</v>
      </c>
      <c r="H369">
        <v>2000</v>
      </c>
      <c r="I369">
        <v>1</v>
      </c>
      <c r="J369" t="s">
        <v>2483</v>
      </c>
    </row>
    <row r="370" spans="2:10">
      <c r="B370" t="e" vm="719">
        <v>#VALUE!</v>
      </c>
      <c r="C370" t="s">
        <v>1873</v>
      </c>
      <c r="D370" t="s">
        <v>2482</v>
      </c>
      <c r="E370">
        <v>8</v>
      </c>
      <c r="F370">
        <v>40</v>
      </c>
      <c r="G370" t="s">
        <v>1967</v>
      </c>
      <c r="H370">
        <v>4000</v>
      </c>
      <c r="I370">
        <v>1</v>
      </c>
      <c r="J370" t="s">
        <v>2484</v>
      </c>
    </row>
    <row r="371" spans="2:10">
      <c r="B371" t="e" vm="720">
        <v>#VALUE!</v>
      </c>
      <c r="C371" t="s">
        <v>1873</v>
      </c>
      <c r="D371" t="s">
        <v>2485</v>
      </c>
      <c r="E371">
        <v>10</v>
      </c>
      <c r="F371">
        <v>40</v>
      </c>
      <c r="G371" t="s">
        <v>1964</v>
      </c>
      <c r="H371">
        <v>5750</v>
      </c>
      <c r="I371">
        <v>1</v>
      </c>
      <c r="J371" t="s">
        <v>2486</v>
      </c>
    </row>
    <row r="372" spans="2:10">
      <c r="B372" t="e" vm="721">
        <v>#VALUE!</v>
      </c>
      <c r="C372" t="s">
        <v>1873</v>
      </c>
      <c r="D372" t="s">
        <v>2485</v>
      </c>
      <c r="E372">
        <v>20</v>
      </c>
      <c r="F372">
        <v>80</v>
      </c>
      <c r="G372" t="s">
        <v>1965</v>
      </c>
      <c r="H372">
        <v>11500</v>
      </c>
      <c r="I372">
        <v>1</v>
      </c>
      <c r="J372" t="s">
        <v>2487</v>
      </c>
    </row>
    <row r="373" spans="2:10">
      <c r="B373" t="e" vm="722">
        <v>#VALUE!</v>
      </c>
      <c r="C373" t="s">
        <v>1873</v>
      </c>
      <c r="D373" t="s">
        <v>2485</v>
      </c>
      <c r="E373">
        <v>40</v>
      </c>
      <c r="F373">
        <v>160</v>
      </c>
      <c r="G373" t="s">
        <v>1966</v>
      </c>
      <c r="H373">
        <v>23000</v>
      </c>
      <c r="I373">
        <v>1</v>
      </c>
      <c r="J373" t="s">
        <v>2488</v>
      </c>
    </row>
    <row r="374" spans="2:10">
      <c r="B374" t="e" vm="723">
        <v>#VALUE!</v>
      </c>
      <c r="C374" t="s">
        <v>1873</v>
      </c>
      <c r="D374" t="s">
        <v>2485</v>
      </c>
      <c r="E374">
        <v>80</v>
      </c>
      <c r="F374">
        <v>320</v>
      </c>
      <c r="G374" t="s">
        <v>1896</v>
      </c>
      <c r="H374">
        <v>46000</v>
      </c>
      <c r="I374">
        <v>1</v>
      </c>
      <c r="J374" t="s">
        <v>2489</v>
      </c>
    </row>
    <row r="375" spans="2:10">
      <c r="B375" t="e" vm="724">
        <v>#VALUE!</v>
      </c>
      <c r="C375" t="s">
        <v>1873</v>
      </c>
      <c r="D375" t="s">
        <v>2490</v>
      </c>
      <c r="E375">
        <v>8</v>
      </c>
      <c r="F375">
        <v>40</v>
      </c>
      <c r="G375" t="s">
        <v>1967</v>
      </c>
      <c r="H375">
        <v>5190</v>
      </c>
      <c r="I375">
        <v>1</v>
      </c>
      <c r="J375" t="s">
        <v>2491</v>
      </c>
    </row>
    <row r="376" spans="2:10">
      <c r="B376" t="e" vm="725">
        <v>#VALUE!</v>
      </c>
      <c r="C376" t="s">
        <v>1873</v>
      </c>
      <c r="D376" t="s">
        <v>2490</v>
      </c>
      <c r="E376">
        <v>18</v>
      </c>
      <c r="F376">
        <v>80</v>
      </c>
      <c r="G376" t="s">
        <v>1968</v>
      </c>
      <c r="H376">
        <v>10500</v>
      </c>
      <c r="I376">
        <v>1</v>
      </c>
      <c r="J376" t="s">
        <v>2492</v>
      </c>
    </row>
    <row r="377" spans="2:10">
      <c r="B377" t="e" vm="726">
        <v>#VALUE!</v>
      </c>
      <c r="C377" t="s">
        <v>1873</v>
      </c>
      <c r="D377" t="s">
        <v>2490</v>
      </c>
      <c r="E377">
        <v>36</v>
      </c>
      <c r="F377">
        <v>160</v>
      </c>
      <c r="G377" t="s">
        <v>1969</v>
      </c>
      <c r="H377">
        <v>21000</v>
      </c>
      <c r="I377">
        <v>1</v>
      </c>
      <c r="J377" t="s">
        <v>2493</v>
      </c>
    </row>
    <row r="378" spans="2:10">
      <c r="B378" t="e" vm="727">
        <v>#VALUE!</v>
      </c>
      <c r="C378" t="s">
        <v>1873</v>
      </c>
      <c r="D378" t="s">
        <v>2490</v>
      </c>
      <c r="E378">
        <v>72</v>
      </c>
      <c r="F378">
        <v>320</v>
      </c>
      <c r="G378" t="s">
        <v>1970</v>
      </c>
      <c r="H378">
        <v>42000</v>
      </c>
      <c r="I378">
        <v>1</v>
      </c>
      <c r="J378" t="s">
        <v>2494</v>
      </c>
    </row>
    <row r="379" spans="2:10">
      <c r="B379" t="e" vm="728">
        <v>#VALUE!</v>
      </c>
      <c r="C379" t="s">
        <v>1873</v>
      </c>
      <c r="D379" t="s">
        <v>2495</v>
      </c>
      <c r="E379">
        <v>32</v>
      </c>
      <c r="F379">
        <v>64</v>
      </c>
      <c r="G379" t="s">
        <v>1894</v>
      </c>
      <c r="H379">
        <v>4600</v>
      </c>
      <c r="I379">
        <v>1</v>
      </c>
      <c r="J379" t="s">
        <v>2496</v>
      </c>
    </row>
    <row r="380" spans="2:10">
      <c r="B380" t="e" vm="729">
        <v>#VALUE!</v>
      </c>
      <c r="C380" t="s">
        <v>1873</v>
      </c>
      <c r="D380" t="s">
        <v>2495</v>
      </c>
      <c r="E380">
        <v>90</v>
      </c>
      <c r="F380">
        <v>226</v>
      </c>
      <c r="G380" t="s">
        <v>1971</v>
      </c>
      <c r="H380">
        <v>9200</v>
      </c>
      <c r="I380">
        <v>1</v>
      </c>
      <c r="J380" t="s">
        <v>2497</v>
      </c>
    </row>
    <row r="381" spans="2:10">
      <c r="B381" t="e" vm="730">
        <v>#VALUE!</v>
      </c>
      <c r="C381" t="s">
        <v>1873</v>
      </c>
      <c r="D381" t="s">
        <v>2495</v>
      </c>
      <c r="E381">
        <v>180</v>
      </c>
      <c r="F381">
        <v>452</v>
      </c>
      <c r="G381" t="s">
        <v>1972</v>
      </c>
      <c r="H381">
        <v>18400</v>
      </c>
      <c r="I381">
        <v>1</v>
      </c>
      <c r="J381" t="s">
        <v>2498</v>
      </c>
    </row>
    <row r="382" spans="2:10">
      <c r="B382" t="e" vm="731">
        <v>#VALUE!</v>
      </c>
      <c r="C382" t="s">
        <v>1873</v>
      </c>
      <c r="D382" t="s">
        <v>2499</v>
      </c>
      <c r="E382">
        <v>96</v>
      </c>
      <c r="F382">
        <v>384</v>
      </c>
      <c r="G382" t="s">
        <v>1883</v>
      </c>
      <c r="H382">
        <v>25248</v>
      </c>
      <c r="I382">
        <v>1</v>
      </c>
      <c r="J382" t="s">
        <v>2500</v>
      </c>
    </row>
    <row r="383" spans="2:10">
      <c r="B383" t="e" vm="732">
        <v>#VALUE!</v>
      </c>
      <c r="C383" t="s">
        <v>1873</v>
      </c>
      <c r="D383" t="s">
        <v>2501</v>
      </c>
      <c r="E383">
        <v>10</v>
      </c>
      <c r="F383">
        <v>88</v>
      </c>
      <c r="G383" t="s">
        <v>1973</v>
      </c>
      <c r="H383">
        <v>5225</v>
      </c>
      <c r="I383">
        <v>1</v>
      </c>
      <c r="J383" t="s">
        <v>2502</v>
      </c>
    </row>
    <row r="384" spans="2:10">
      <c r="B384" t="e" vm="733">
        <v>#VALUE!</v>
      </c>
      <c r="C384" t="s">
        <v>1873</v>
      </c>
      <c r="D384" t="s">
        <v>2501</v>
      </c>
      <c r="E384">
        <v>22</v>
      </c>
      <c r="F384">
        <v>176</v>
      </c>
      <c r="G384" t="s">
        <v>1974</v>
      </c>
      <c r="H384">
        <v>10500</v>
      </c>
      <c r="I384">
        <v>1</v>
      </c>
      <c r="J384" t="s">
        <v>2503</v>
      </c>
    </row>
    <row r="385" spans="2:10">
      <c r="B385" t="e" vm="734">
        <v>#VALUE!</v>
      </c>
      <c r="C385" t="s">
        <v>1873</v>
      </c>
      <c r="D385" t="s">
        <v>2501</v>
      </c>
      <c r="E385">
        <v>44</v>
      </c>
      <c r="F385">
        <v>352</v>
      </c>
      <c r="G385" t="s">
        <v>1975</v>
      </c>
      <c r="H385">
        <v>21000</v>
      </c>
      <c r="I385">
        <v>1</v>
      </c>
      <c r="J385" t="s">
        <v>2504</v>
      </c>
    </row>
    <row r="386" spans="2:10">
      <c r="B386" t="e" vm="735">
        <v>#VALUE!</v>
      </c>
      <c r="C386" t="s">
        <v>1874</v>
      </c>
      <c r="D386" t="s">
        <v>2080</v>
      </c>
      <c r="E386">
        <v>96</v>
      </c>
      <c r="F386">
        <v>384</v>
      </c>
      <c r="G386" t="s">
        <v>1883</v>
      </c>
      <c r="H386">
        <v>12884</v>
      </c>
      <c r="I386">
        <v>1</v>
      </c>
      <c r="J386" t="s">
        <v>2505</v>
      </c>
    </row>
    <row r="387" spans="2:10">
      <c r="B387" t="e" vm="736">
        <v>#VALUE!</v>
      </c>
      <c r="C387" t="s">
        <v>1874</v>
      </c>
      <c r="D387" t="s">
        <v>2082</v>
      </c>
      <c r="E387">
        <v>16</v>
      </c>
      <c r="F387">
        <v>64</v>
      </c>
      <c r="G387" t="s">
        <v>1884</v>
      </c>
      <c r="H387">
        <v>2608</v>
      </c>
      <c r="I387">
        <v>1</v>
      </c>
      <c r="J387" t="s">
        <v>2506</v>
      </c>
    </row>
    <row r="388" spans="2:10">
      <c r="B388" t="e" vm="737">
        <v>#VALUE!</v>
      </c>
      <c r="C388" t="s">
        <v>1874</v>
      </c>
      <c r="D388" t="s">
        <v>2082</v>
      </c>
      <c r="E388">
        <v>32</v>
      </c>
      <c r="F388">
        <v>128</v>
      </c>
      <c r="G388" t="s">
        <v>1885</v>
      </c>
      <c r="H388">
        <v>5216</v>
      </c>
      <c r="I388">
        <v>1</v>
      </c>
      <c r="J388" t="s">
        <v>2507</v>
      </c>
    </row>
    <row r="389" spans="2:10">
      <c r="B389" t="e" vm="738">
        <v>#VALUE!</v>
      </c>
      <c r="C389" t="s">
        <v>1874</v>
      </c>
      <c r="D389" t="s">
        <v>2082</v>
      </c>
      <c r="E389">
        <v>64</v>
      </c>
      <c r="F389">
        <v>256</v>
      </c>
      <c r="G389" t="s">
        <v>1886</v>
      </c>
      <c r="H389">
        <v>10432</v>
      </c>
      <c r="I389">
        <v>1</v>
      </c>
      <c r="J389" t="s">
        <v>2508</v>
      </c>
    </row>
    <row r="390" spans="2:10">
      <c r="B390" t="e" vm="739">
        <v>#VALUE!</v>
      </c>
      <c r="C390" t="s">
        <v>1874</v>
      </c>
      <c r="D390" t="s">
        <v>2087</v>
      </c>
      <c r="E390">
        <v>8</v>
      </c>
      <c r="F390">
        <v>32</v>
      </c>
      <c r="G390" t="s">
        <v>1888</v>
      </c>
      <c r="H390">
        <v>1652</v>
      </c>
      <c r="I390">
        <v>1</v>
      </c>
      <c r="J390" t="s">
        <v>2509</v>
      </c>
    </row>
    <row r="391" spans="2:10">
      <c r="B391" t="e" vm="740">
        <v>#VALUE!</v>
      </c>
      <c r="C391" t="s">
        <v>1874</v>
      </c>
      <c r="D391" t="s">
        <v>2087</v>
      </c>
      <c r="E391">
        <v>16</v>
      </c>
      <c r="F391">
        <v>64</v>
      </c>
      <c r="G391" t="s">
        <v>1884</v>
      </c>
      <c r="H391">
        <v>2804</v>
      </c>
      <c r="I391">
        <v>1</v>
      </c>
      <c r="J391" t="s">
        <v>2510</v>
      </c>
    </row>
    <row r="392" spans="2:10">
      <c r="B392" t="e" vm="741">
        <v>#VALUE!</v>
      </c>
      <c r="C392" t="s">
        <v>1874</v>
      </c>
      <c r="D392" t="s">
        <v>2087</v>
      </c>
      <c r="E392">
        <v>32</v>
      </c>
      <c r="F392">
        <v>128</v>
      </c>
      <c r="G392" t="s">
        <v>1885</v>
      </c>
      <c r="H392">
        <v>5608</v>
      </c>
      <c r="I392">
        <v>1</v>
      </c>
      <c r="J392" t="s">
        <v>2511</v>
      </c>
    </row>
    <row r="393" spans="2:10">
      <c r="B393" t="e" vm="742">
        <v>#VALUE!</v>
      </c>
      <c r="C393" t="s">
        <v>1874</v>
      </c>
      <c r="D393" t="s">
        <v>2087</v>
      </c>
      <c r="E393">
        <v>64</v>
      </c>
      <c r="F393">
        <v>256</v>
      </c>
      <c r="G393" t="s">
        <v>1886</v>
      </c>
      <c r="H393">
        <v>11216</v>
      </c>
      <c r="I393">
        <v>1</v>
      </c>
      <c r="J393" t="s">
        <v>2512</v>
      </c>
    </row>
    <row r="394" spans="2:10">
      <c r="B394" t="e" vm="743">
        <v>#VALUE!</v>
      </c>
      <c r="C394" t="s">
        <v>1874</v>
      </c>
      <c r="D394" t="s">
        <v>2091</v>
      </c>
      <c r="E394">
        <v>8</v>
      </c>
      <c r="F394">
        <v>32</v>
      </c>
      <c r="G394" t="s">
        <v>1888</v>
      </c>
      <c r="H394">
        <v>1404</v>
      </c>
      <c r="I394">
        <v>1</v>
      </c>
      <c r="J394" t="s">
        <v>2513</v>
      </c>
    </row>
    <row r="395" spans="2:10">
      <c r="B395" t="e" vm="744">
        <v>#VALUE!</v>
      </c>
      <c r="C395" t="s">
        <v>1874</v>
      </c>
      <c r="D395" t="s">
        <v>2091</v>
      </c>
      <c r="E395">
        <v>16</v>
      </c>
      <c r="F395">
        <v>64</v>
      </c>
      <c r="G395" t="s">
        <v>1884</v>
      </c>
      <c r="H395">
        <v>2808</v>
      </c>
      <c r="I395">
        <v>1</v>
      </c>
      <c r="J395" t="s">
        <v>2514</v>
      </c>
    </row>
    <row r="396" spans="2:10">
      <c r="B396" t="e" vm="745">
        <v>#VALUE!</v>
      </c>
      <c r="C396" t="s">
        <v>1874</v>
      </c>
      <c r="D396" t="s">
        <v>2091</v>
      </c>
      <c r="E396">
        <v>24</v>
      </c>
      <c r="F396">
        <v>96</v>
      </c>
      <c r="G396" t="s">
        <v>1889</v>
      </c>
      <c r="H396">
        <v>4512</v>
      </c>
      <c r="I396">
        <v>1</v>
      </c>
      <c r="J396" t="s">
        <v>2515</v>
      </c>
    </row>
    <row r="397" spans="2:10">
      <c r="B397" t="e" vm="746">
        <v>#VALUE!</v>
      </c>
      <c r="C397" t="s">
        <v>1874</v>
      </c>
      <c r="D397" t="s">
        <v>2091</v>
      </c>
      <c r="E397">
        <v>32</v>
      </c>
      <c r="F397">
        <v>128</v>
      </c>
      <c r="G397" t="s">
        <v>1885</v>
      </c>
      <c r="H397">
        <v>6216</v>
      </c>
      <c r="I397">
        <v>1</v>
      </c>
      <c r="J397" t="s">
        <v>2516</v>
      </c>
    </row>
    <row r="398" spans="2:10">
      <c r="B398" t="e" vm="747">
        <v>#VALUE!</v>
      </c>
      <c r="C398" t="s">
        <v>1874</v>
      </c>
      <c r="D398" t="s">
        <v>2091</v>
      </c>
      <c r="E398">
        <v>64</v>
      </c>
      <c r="F398">
        <v>256</v>
      </c>
      <c r="G398" t="s">
        <v>1886</v>
      </c>
      <c r="H398">
        <v>11232</v>
      </c>
      <c r="I398">
        <v>1</v>
      </c>
      <c r="J398" t="s">
        <v>2517</v>
      </c>
    </row>
    <row r="399" spans="2:10">
      <c r="B399" t="e" vm="748">
        <v>#VALUE!</v>
      </c>
      <c r="C399" t="s">
        <v>1874</v>
      </c>
      <c r="D399" t="s">
        <v>2091</v>
      </c>
      <c r="E399">
        <v>76</v>
      </c>
      <c r="F399">
        <v>320</v>
      </c>
      <c r="G399" t="s">
        <v>1937</v>
      </c>
      <c r="H399">
        <v>14456</v>
      </c>
      <c r="I399">
        <v>1</v>
      </c>
      <c r="J399" t="s">
        <v>2518</v>
      </c>
    </row>
    <row r="400" spans="2:10">
      <c r="B400" t="e" vm="749">
        <v>#VALUE!</v>
      </c>
      <c r="C400" t="s">
        <v>1874</v>
      </c>
      <c r="D400" t="s">
        <v>2097</v>
      </c>
      <c r="E400">
        <v>4</v>
      </c>
      <c r="F400">
        <v>8</v>
      </c>
      <c r="G400" t="s">
        <v>1891</v>
      </c>
      <c r="H400">
        <v>452</v>
      </c>
      <c r="I400">
        <v>1</v>
      </c>
      <c r="J400" t="s">
        <v>2519</v>
      </c>
    </row>
    <row r="401" spans="2:10">
      <c r="B401" t="e" vm="750">
        <v>#VALUE!</v>
      </c>
      <c r="C401" t="s">
        <v>1874</v>
      </c>
      <c r="D401" t="s">
        <v>2097</v>
      </c>
      <c r="E401">
        <v>4</v>
      </c>
      <c r="F401">
        <v>16</v>
      </c>
      <c r="G401" t="s">
        <v>1890</v>
      </c>
      <c r="H401">
        <v>678</v>
      </c>
      <c r="I401">
        <v>1</v>
      </c>
      <c r="J401" t="s">
        <v>2520</v>
      </c>
    </row>
    <row r="402" spans="2:10">
      <c r="B402" t="e" vm="751">
        <v>#VALUE!</v>
      </c>
      <c r="C402" t="s">
        <v>1874</v>
      </c>
      <c r="D402" t="s">
        <v>2097</v>
      </c>
      <c r="E402">
        <v>8</v>
      </c>
      <c r="F402">
        <v>16</v>
      </c>
      <c r="G402" t="s">
        <v>1892</v>
      </c>
      <c r="H402">
        <v>904</v>
      </c>
      <c r="I402">
        <v>1</v>
      </c>
      <c r="J402" t="s">
        <v>2521</v>
      </c>
    </row>
    <row r="403" spans="2:10">
      <c r="B403" t="e" vm="752">
        <v>#VALUE!</v>
      </c>
      <c r="C403" t="s">
        <v>1874</v>
      </c>
      <c r="D403" t="s">
        <v>2097</v>
      </c>
      <c r="E403">
        <v>8</v>
      </c>
      <c r="F403">
        <v>32</v>
      </c>
      <c r="G403" t="s">
        <v>1888</v>
      </c>
      <c r="H403">
        <v>1356</v>
      </c>
      <c r="I403">
        <v>1</v>
      </c>
      <c r="J403" t="s">
        <v>2522</v>
      </c>
    </row>
    <row r="404" spans="2:10">
      <c r="B404" t="e" vm="753">
        <v>#VALUE!</v>
      </c>
      <c r="C404" t="s">
        <v>1874</v>
      </c>
      <c r="D404" t="s">
        <v>2097</v>
      </c>
      <c r="E404">
        <v>16</v>
      </c>
      <c r="F404">
        <v>32</v>
      </c>
      <c r="G404" t="s">
        <v>1893</v>
      </c>
      <c r="H404">
        <v>1808</v>
      </c>
      <c r="I404">
        <v>1</v>
      </c>
      <c r="J404" t="s">
        <v>2523</v>
      </c>
    </row>
    <row r="405" spans="2:10">
      <c r="B405" t="e" vm="754">
        <v>#VALUE!</v>
      </c>
      <c r="C405" t="s">
        <v>1874</v>
      </c>
      <c r="D405" t="s">
        <v>2097</v>
      </c>
      <c r="E405">
        <v>16</v>
      </c>
      <c r="F405">
        <v>64</v>
      </c>
      <c r="G405" t="s">
        <v>1884</v>
      </c>
      <c r="H405">
        <v>2712</v>
      </c>
      <c r="I405">
        <v>1</v>
      </c>
      <c r="J405" t="s">
        <v>2524</v>
      </c>
    </row>
    <row r="406" spans="2:10">
      <c r="B406" t="e" vm="755">
        <v>#VALUE!</v>
      </c>
      <c r="C406" t="s">
        <v>1874</v>
      </c>
      <c r="D406" t="s">
        <v>2097</v>
      </c>
      <c r="E406">
        <v>32</v>
      </c>
      <c r="F406">
        <v>64</v>
      </c>
      <c r="G406" t="s">
        <v>1894</v>
      </c>
      <c r="H406">
        <v>3616</v>
      </c>
      <c r="I406">
        <v>1</v>
      </c>
      <c r="J406" t="s">
        <v>2525</v>
      </c>
    </row>
    <row r="407" spans="2:10">
      <c r="B407" t="e" vm="756">
        <v>#VALUE!</v>
      </c>
      <c r="C407" t="s">
        <v>1874</v>
      </c>
      <c r="D407" t="s">
        <v>2097</v>
      </c>
      <c r="E407">
        <v>32</v>
      </c>
      <c r="F407">
        <v>128</v>
      </c>
      <c r="G407" t="s">
        <v>1885</v>
      </c>
      <c r="H407">
        <v>5424</v>
      </c>
      <c r="I407">
        <v>1</v>
      </c>
      <c r="J407" t="s">
        <v>2526</v>
      </c>
    </row>
    <row r="408" spans="2:10">
      <c r="B408" t="e" vm="757">
        <v>#VALUE!</v>
      </c>
      <c r="C408" t="s">
        <v>1874</v>
      </c>
      <c r="D408" t="s">
        <v>2106</v>
      </c>
      <c r="E408">
        <v>4</v>
      </c>
      <c r="F408">
        <v>8</v>
      </c>
      <c r="G408" t="s">
        <v>1891</v>
      </c>
      <c r="H408">
        <v>376</v>
      </c>
      <c r="I408">
        <v>1</v>
      </c>
      <c r="J408" t="s">
        <v>2527</v>
      </c>
    </row>
    <row r="409" spans="2:10">
      <c r="B409" t="e" vm="758">
        <v>#VALUE!</v>
      </c>
      <c r="C409" t="s">
        <v>1874</v>
      </c>
      <c r="D409" t="s">
        <v>2106</v>
      </c>
      <c r="E409">
        <v>4</v>
      </c>
      <c r="F409">
        <v>16</v>
      </c>
      <c r="G409" t="s">
        <v>1890</v>
      </c>
      <c r="H409">
        <v>564</v>
      </c>
      <c r="I409">
        <v>1</v>
      </c>
      <c r="J409" t="s">
        <v>2528</v>
      </c>
    </row>
    <row r="410" spans="2:10">
      <c r="B410" t="e" vm="759">
        <v>#VALUE!</v>
      </c>
      <c r="C410" t="s">
        <v>1874</v>
      </c>
      <c r="D410" t="s">
        <v>2106</v>
      </c>
      <c r="E410">
        <v>8</v>
      </c>
      <c r="F410">
        <v>16</v>
      </c>
      <c r="G410" t="s">
        <v>1892</v>
      </c>
      <c r="H410">
        <v>752</v>
      </c>
      <c r="I410">
        <v>1</v>
      </c>
      <c r="J410" t="s">
        <v>2529</v>
      </c>
    </row>
    <row r="411" spans="2:10">
      <c r="B411" t="e" vm="760">
        <v>#VALUE!</v>
      </c>
      <c r="C411" t="s">
        <v>1874</v>
      </c>
      <c r="D411" t="s">
        <v>2106</v>
      </c>
      <c r="E411">
        <v>8</v>
      </c>
      <c r="F411">
        <v>32</v>
      </c>
      <c r="G411" t="s">
        <v>1888</v>
      </c>
      <c r="H411">
        <v>1128</v>
      </c>
      <c r="I411">
        <v>1</v>
      </c>
      <c r="J411" t="s">
        <v>2530</v>
      </c>
    </row>
    <row r="412" spans="2:10">
      <c r="B412" t="e" vm="761">
        <v>#VALUE!</v>
      </c>
      <c r="C412" t="s">
        <v>1874</v>
      </c>
      <c r="D412" t="s">
        <v>2106</v>
      </c>
      <c r="E412">
        <v>16</v>
      </c>
      <c r="F412">
        <v>32</v>
      </c>
      <c r="G412" t="s">
        <v>1893</v>
      </c>
      <c r="H412">
        <v>1504</v>
      </c>
      <c r="I412">
        <v>1</v>
      </c>
      <c r="J412" t="s">
        <v>2531</v>
      </c>
    </row>
    <row r="413" spans="2:10">
      <c r="B413" t="e" vm="762">
        <v>#VALUE!</v>
      </c>
      <c r="C413" t="s">
        <v>1874</v>
      </c>
      <c r="D413" t="s">
        <v>2106</v>
      </c>
      <c r="E413">
        <v>16</v>
      </c>
      <c r="F413">
        <v>64</v>
      </c>
      <c r="G413" t="s">
        <v>1884</v>
      </c>
      <c r="H413">
        <v>2256</v>
      </c>
      <c r="I413">
        <v>1</v>
      </c>
      <c r="J413" t="s">
        <v>2532</v>
      </c>
    </row>
    <row r="414" spans="2:10">
      <c r="B414" t="e" vm="763">
        <v>#VALUE!</v>
      </c>
      <c r="C414" t="s">
        <v>1874</v>
      </c>
      <c r="D414" t="s">
        <v>2106</v>
      </c>
      <c r="E414">
        <v>32</v>
      </c>
      <c r="F414">
        <v>128</v>
      </c>
      <c r="G414" t="s">
        <v>1885</v>
      </c>
      <c r="H414">
        <v>4512</v>
      </c>
      <c r="I414">
        <v>1</v>
      </c>
      <c r="J414" t="s">
        <v>2533</v>
      </c>
    </row>
    <row r="415" spans="2:10">
      <c r="B415" t="e" vm="764">
        <v>#VALUE!</v>
      </c>
      <c r="C415" t="s">
        <v>1874</v>
      </c>
      <c r="D415" t="s">
        <v>2106</v>
      </c>
      <c r="E415">
        <v>46</v>
      </c>
      <c r="F415">
        <v>216</v>
      </c>
      <c r="G415" t="s">
        <v>1895</v>
      </c>
      <c r="H415">
        <v>7238</v>
      </c>
      <c r="I415">
        <v>1</v>
      </c>
      <c r="J415" t="s">
        <v>2534</v>
      </c>
    </row>
    <row r="416" spans="2:10">
      <c r="B416" t="e" vm="765">
        <v>#VALUE!</v>
      </c>
      <c r="C416" t="s">
        <v>1874</v>
      </c>
      <c r="D416" t="s">
        <v>2106</v>
      </c>
      <c r="E416">
        <v>64</v>
      </c>
      <c r="F416">
        <v>256</v>
      </c>
      <c r="G416" t="s">
        <v>1886</v>
      </c>
      <c r="H416">
        <v>9024</v>
      </c>
      <c r="I416">
        <v>1</v>
      </c>
      <c r="J416" t="s">
        <v>2535</v>
      </c>
    </row>
    <row r="417" spans="2:10">
      <c r="B417" t="e" vm="766">
        <v>#VALUE!</v>
      </c>
      <c r="C417" t="s">
        <v>1874</v>
      </c>
      <c r="D417" t="s">
        <v>2106</v>
      </c>
      <c r="E417">
        <v>80</v>
      </c>
      <c r="F417">
        <v>320</v>
      </c>
      <c r="G417" t="s">
        <v>1896</v>
      </c>
      <c r="H417">
        <v>11280</v>
      </c>
      <c r="I417">
        <v>1</v>
      </c>
      <c r="J417" t="s">
        <v>2536</v>
      </c>
    </row>
    <row r="418" spans="2:10">
      <c r="B418" t="e" vm="767">
        <v>#VALUE!</v>
      </c>
      <c r="C418" t="s">
        <v>1874</v>
      </c>
      <c r="D418" t="s">
        <v>2106</v>
      </c>
      <c r="E418">
        <v>92</v>
      </c>
      <c r="F418">
        <v>432</v>
      </c>
      <c r="G418" t="s">
        <v>1897</v>
      </c>
      <c r="H418">
        <v>14476</v>
      </c>
      <c r="I418">
        <v>1</v>
      </c>
      <c r="J418" t="s">
        <v>2537</v>
      </c>
    </row>
    <row r="419" spans="2:10">
      <c r="B419" t="e" vm="768">
        <v>#VALUE!</v>
      </c>
      <c r="C419" t="s">
        <v>1874</v>
      </c>
      <c r="D419" t="s">
        <v>2118</v>
      </c>
      <c r="E419">
        <v>4</v>
      </c>
      <c r="F419">
        <v>8</v>
      </c>
      <c r="G419" t="s">
        <v>1891</v>
      </c>
      <c r="H419">
        <v>400</v>
      </c>
      <c r="I419">
        <v>1</v>
      </c>
      <c r="J419" t="s">
        <v>2538</v>
      </c>
    </row>
    <row r="420" spans="2:10">
      <c r="B420" t="e" vm="769">
        <v>#VALUE!</v>
      </c>
      <c r="C420" t="s">
        <v>1874</v>
      </c>
      <c r="D420" t="s">
        <v>2118</v>
      </c>
      <c r="E420">
        <v>4</v>
      </c>
      <c r="F420">
        <v>16</v>
      </c>
      <c r="G420" t="s">
        <v>1890</v>
      </c>
      <c r="H420">
        <v>600</v>
      </c>
      <c r="I420">
        <v>1</v>
      </c>
      <c r="J420" t="s">
        <v>2539</v>
      </c>
    </row>
    <row r="421" spans="2:10">
      <c r="B421" t="e" vm="770">
        <v>#VALUE!</v>
      </c>
      <c r="C421" t="s">
        <v>1874</v>
      </c>
      <c r="D421" t="s">
        <v>2118</v>
      </c>
      <c r="E421">
        <v>8</v>
      </c>
      <c r="F421">
        <v>16</v>
      </c>
      <c r="G421" t="s">
        <v>1892</v>
      </c>
      <c r="H421">
        <v>800</v>
      </c>
      <c r="I421">
        <v>1</v>
      </c>
      <c r="J421" t="s">
        <v>2540</v>
      </c>
    </row>
    <row r="422" spans="2:10">
      <c r="B422" t="e" vm="771">
        <v>#VALUE!</v>
      </c>
      <c r="C422" t="s">
        <v>1874</v>
      </c>
      <c r="D422" t="s">
        <v>2118</v>
      </c>
      <c r="E422">
        <v>8</v>
      </c>
      <c r="F422">
        <v>32</v>
      </c>
      <c r="G422" t="s">
        <v>1888</v>
      </c>
      <c r="H422">
        <v>1200</v>
      </c>
      <c r="I422">
        <v>1</v>
      </c>
      <c r="J422" t="s">
        <v>2541</v>
      </c>
    </row>
    <row r="423" spans="2:10">
      <c r="B423" t="e" vm="772">
        <v>#VALUE!</v>
      </c>
      <c r="C423" t="s">
        <v>1874</v>
      </c>
      <c r="D423" t="s">
        <v>2118</v>
      </c>
      <c r="E423">
        <v>16</v>
      </c>
      <c r="F423">
        <v>32</v>
      </c>
      <c r="G423" t="s">
        <v>1893</v>
      </c>
      <c r="H423">
        <v>1600</v>
      </c>
      <c r="I423">
        <v>1</v>
      </c>
      <c r="J423" t="s">
        <v>2542</v>
      </c>
    </row>
    <row r="424" spans="2:10">
      <c r="B424" t="e" vm="773">
        <v>#VALUE!</v>
      </c>
      <c r="C424" t="s">
        <v>1874</v>
      </c>
      <c r="D424" t="s">
        <v>2118</v>
      </c>
      <c r="E424">
        <v>16</v>
      </c>
      <c r="F424">
        <v>64</v>
      </c>
      <c r="G424" t="s">
        <v>1884</v>
      </c>
      <c r="H424">
        <v>2400</v>
      </c>
      <c r="I424">
        <v>1</v>
      </c>
      <c r="J424" t="s">
        <v>2543</v>
      </c>
    </row>
    <row r="425" spans="2:10">
      <c r="B425" t="e" vm="774">
        <v>#VALUE!</v>
      </c>
      <c r="C425" t="s">
        <v>1874</v>
      </c>
      <c r="D425" t="s">
        <v>2118</v>
      </c>
      <c r="E425">
        <v>32</v>
      </c>
      <c r="F425">
        <v>64</v>
      </c>
      <c r="G425" t="s">
        <v>1894</v>
      </c>
      <c r="H425">
        <v>3200</v>
      </c>
      <c r="I425">
        <v>1</v>
      </c>
      <c r="J425" t="s">
        <v>2544</v>
      </c>
    </row>
    <row r="426" spans="2:10">
      <c r="B426" t="e" vm="775">
        <v>#VALUE!</v>
      </c>
      <c r="C426" t="s">
        <v>1874</v>
      </c>
      <c r="D426" t="s">
        <v>2118</v>
      </c>
      <c r="E426">
        <v>32</v>
      </c>
      <c r="F426">
        <v>128</v>
      </c>
      <c r="G426" t="s">
        <v>1885</v>
      </c>
      <c r="H426">
        <v>4800</v>
      </c>
      <c r="I426">
        <v>1</v>
      </c>
      <c r="J426" t="s">
        <v>2545</v>
      </c>
    </row>
    <row r="427" spans="2:10">
      <c r="B427" t="e" vm="776">
        <v>#VALUE!</v>
      </c>
      <c r="C427" t="s">
        <v>1874</v>
      </c>
      <c r="D427" t="s">
        <v>2118</v>
      </c>
      <c r="E427">
        <v>48</v>
      </c>
      <c r="F427">
        <v>96</v>
      </c>
      <c r="G427" t="s">
        <v>1898</v>
      </c>
      <c r="H427">
        <v>4800</v>
      </c>
      <c r="I427">
        <v>1</v>
      </c>
      <c r="J427" t="s">
        <v>2546</v>
      </c>
    </row>
    <row r="428" spans="2:10">
      <c r="B428" t="e" vm="777">
        <v>#VALUE!</v>
      </c>
      <c r="C428" t="s">
        <v>1874</v>
      </c>
      <c r="D428" t="s">
        <v>2118</v>
      </c>
      <c r="E428">
        <v>48</v>
      </c>
      <c r="F428">
        <v>192</v>
      </c>
      <c r="G428" t="s">
        <v>1899</v>
      </c>
      <c r="H428">
        <v>7200</v>
      </c>
      <c r="I428">
        <v>1</v>
      </c>
      <c r="J428" t="s">
        <v>2547</v>
      </c>
    </row>
    <row r="429" spans="2:10">
      <c r="B429" t="e" vm="778">
        <v>#VALUE!</v>
      </c>
      <c r="C429" t="s">
        <v>1874</v>
      </c>
      <c r="D429" t="s">
        <v>2118</v>
      </c>
      <c r="E429">
        <v>52</v>
      </c>
      <c r="F429">
        <v>184</v>
      </c>
      <c r="G429" t="s">
        <v>1900</v>
      </c>
      <c r="H429">
        <v>7200</v>
      </c>
      <c r="I429">
        <v>1</v>
      </c>
      <c r="J429" t="s">
        <v>2548</v>
      </c>
    </row>
    <row r="430" spans="2:10">
      <c r="B430" t="e" vm="779">
        <v>#VALUE!</v>
      </c>
      <c r="C430" t="s">
        <v>1874</v>
      </c>
      <c r="D430" t="s">
        <v>2118</v>
      </c>
      <c r="E430">
        <v>64</v>
      </c>
      <c r="F430">
        <v>128</v>
      </c>
      <c r="G430" t="s">
        <v>1901</v>
      </c>
      <c r="H430">
        <v>6400</v>
      </c>
      <c r="I430">
        <v>1</v>
      </c>
      <c r="J430" t="s">
        <v>2549</v>
      </c>
    </row>
    <row r="431" spans="2:10">
      <c r="B431" t="e" vm="780">
        <v>#VALUE!</v>
      </c>
      <c r="C431" t="s">
        <v>1874</v>
      </c>
      <c r="D431" t="s">
        <v>2118</v>
      </c>
      <c r="E431">
        <v>64</v>
      </c>
      <c r="F431">
        <v>256</v>
      </c>
      <c r="G431" t="s">
        <v>1886</v>
      </c>
      <c r="H431">
        <v>9600</v>
      </c>
      <c r="I431">
        <v>1</v>
      </c>
      <c r="J431" t="s">
        <v>2550</v>
      </c>
    </row>
    <row r="432" spans="2:10">
      <c r="B432" t="e" vm="781">
        <v>#VALUE!</v>
      </c>
      <c r="C432" t="s">
        <v>1874</v>
      </c>
      <c r="D432" t="s">
        <v>2118</v>
      </c>
      <c r="E432">
        <v>104</v>
      </c>
      <c r="F432">
        <v>368</v>
      </c>
      <c r="G432" t="s">
        <v>1902</v>
      </c>
      <c r="H432">
        <v>14400</v>
      </c>
      <c r="I432">
        <v>1</v>
      </c>
      <c r="J432" t="s">
        <v>2551</v>
      </c>
    </row>
    <row r="433" spans="2:10">
      <c r="B433" t="e" vm="782">
        <v>#VALUE!</v>
      </c>
      <c r="C433" t="s">
        <v>1874</v>
      </c>
      <c r="D433" t="s">
        <v>2133</v>
      </c>
      <c r="E433">
        <v>4</v>
      </c>
      <c r="F433">
        <v>8</v>
      </c>
      <c r="G433" t="s">
        <v>1891</v>
      </c>
      <c r="H433">
        <v>452</v>
      </c>
      <c r="I433">
        <v>1</v>
      </c>
      <c r="J433" t="s">
        <v>2552</v>
      </c>
    </row>
    <row r="434" spans="2:10">
      <c r="B434" t="e" vm="783">
        <v>#VALUE!</v>
      </c>
      <c r="C434" t="s">
        <v>1874</v>
      </c>
      <c r="D434" t="s">
        <v>2133</v>
      </c>
      <c r="E434">
        <v>4</v>
      </c>
      <c r="F434">
        <v>16</v>
      </c>
      <c r="G434" t="s">
        <v>1890</v>
      </c>
      <c r="H434">
        <v>678</v>
      </c>
      <c r="I434">
        <v>1</v>
      </c>
      <c r="J434" t="s">
        <v>2553</v>
      </c>
    </row>
    <row r="435" spans="2:10">
      <c r="B435" t="e" vm="784">
        <v>#VALUE!</v>
      </c>
      <c r="C435" t="s">
        <v>1874</v>
      </c>
      <c r="D435" t="s">
        <v>2133</v>
      </c>
      <c r="E435">
        <v>8</v>
      </c>
      <c r="F435">
        <v>16</v>
      </c>
      <c r="G435" t="s">
        <v>1892</v>
      </c>
      <c r="H435">
        <v>904</v>
      </c>
      <c r="I435">
        <v>1</v>
      </c>
      <c r="J435" t="s">
        <v>2554</v>
      </c>
    </row>
    <row r="436" spans="2:10">
      <c r="B436" t="e" vm="785">
        <v>#VALUE!</v>
      </c>
      <c r="C436" t="s">
        <v>1874</v>
      </c>
      <c r="D436" t="s">
        <v>2133</v>
      </c>
      <c r="E436">
        <v>8</v>
      </c>
      <c r="F436">
        <v>32</v>
      </c>
      <c r="G436" t="s">
        <v>1888</v>
      </c>
      <c r="H436">
        <v>1356</v>
      </c>
      <c r="I436">
        <v>1</v>
      </c>
      <c r="J436" t="s">
        <v>2555</v>
      </c>
    </row>
    <row r="437" spans="2:10">
      <c r="B437" t="e" vm="786">
        <v>#VALUE!</v>
      </c>
      <c r="C437" t="s">
        <v>1874</v>
      </c>
      <c r="D437" t="s">
        <v>2133</v>
      </c>
      <c r="E437">
        <v>16</v>
      </c>
      <c r="F437">
        <v>32</v>
      </c>
      <c r="G437" t="s">
        <v>1893</v>
      </c>
      <c r="H437">
        <v>1808</v>
      </c>
      <c r="I437">
        <v>1</v>
      </c>
      <c r="J437" t="s">
        <v>2556</v>
      </c>
    </row>
    <row r="438" spans="2:10">
      <c r="B438" t="e" vm="787">
        <v>#VALUE!</v>
      </c>
      <c r="C438" t="s">
        <v>1874</v>
      </c>
      <c r="D438" t="s">
        <v>2133</v>
      </c>
      <c r="E438">
        <v>16</v>
      </c>
      <c r="F438">
        <v>64</v>
      </c>
      <c r="G438" t="s">
        <v>1884</v>
      </c>
      <c r="H438">
        <v>2712</v>
      </c>
      <c r="I438">
        <v>1</v>
      </c>
      <c r="J438" t="s">
        <v>2557</v>
      </c>
    </row>
    <row r="439" spans="2:10">
      <c r="B439" t="e" vm="788">
        <v>#VALUE!</v>
      </c>
      <c r="C439" t="s">
        <v>1874</v>
      </c>
      <c r="D439" t="s">
        <v>2133</v>
      </c>
      <c r="E439">
        <v>32</v>
      </c>
      <c r="F439">
        <v>174</v>
      </c>
      <c r="G439" t="s">
        <v>1903</v>
      </c>
      <c r="H439">
        <v>6723.5</v>
      </c>
      <c r="I439">
        <v>1</v>
      </c>
      <c r="J439" t="s">
        <v>2558</v>
      </c>
    </row>
    <row r="440" spans="2:10">
      <c r="B440" t="e" vm="789">
        <v>#VALUE!</v>
      </c>
      <c r="C440" t="s">
        <v>1874</v>
      </c>
      <c r="D440" t="s">
        <v>2133</v>
      </c>
      <c r="E440">
        <v>64</v>
      </c>
      <c r="F440">
        <v>348</v>
      </c>
      <c r="G440" t="s">
        <v>1904</v>
      </c>
      <c r="H440">
        <v>13447</v>
      </c>
      <c r="I440">
        <v>1</v>
      </c>
      <c r="J440" t="s">
        <v>2559</v>
      </c>
    </row>
    <row r="441" spans="2:10">
      <c r="B441" t="e" vm="790">
        <v>#VALUE!</v>
      </c>
      <c r="C441" t="s">
        <v>1874</v>
      </c>
      <c r="D441" t="s">
        <v>2142</v>
      </c>
      <c r="E441">
        <v>4</v>
      </c>
      <c r="F441">
        <v>8</v>
      </c>
      <c r="G441" t="s">
        <v>1891</v>
      </c>
      <c r="H441">
        <v>560</v>
      </c>
      <c r="I441">
        <v>1</v>
      </c>
      <c r="J441" t="s">
        <v>2560</v>
      </c>
    </row>
    <row r="442" spans="2:10">
      <c r="B442" t="e" vm="791">
        <v>#VALUE!</v>
      </c>
      <c r="C442" t="s">
        <v>1874</v>
      </c>
      <c r="D442" t="s">
        <v>2142</v>
      </c>
      <c r="E442">
        <v>4</v>
      </c>
      <c r="F442">
        <v>16</v>
      </c>
      <c r="G442" t="s">
        <v>1890</v>
      </c>
      <c r="H442">
        <v>840</v>
      </c>
      <c r="I442">
        <v>1</v>
      </c>
      <c r="J442" t="s">
        <v>2561</v>
      </c>
    </row>
    <row r="443" spans="2:10">
      <c r="B443" t="e" vm="792">
        <v>#VALUE!</v>
      </c>
      <c r="C443" t="s">
        <v>1874</v>
      </c>
      <c r="D443" t="s">
        <v>2142</v>
      </c>
      <c r="E443">
        <v>8</v>
      </c>
      <c r="F443">
        <v>16</v>
      </c>
      <c r="G443" t="s">
        <v>1892</v>
      </c>
      <c r="H443">
        <v>1120</v>
      </c>
      <c r="I443">
        <v>1</v>
      </c>
      <c r="J443" t="s">
        <v>2562</v>
      </c>
    </row>
    <row r="444" spans="2:10">
      <c r="B444" t="e" vm="793">
        <v>#VALUE!</v>
      </c>
      <c r="C444" t="s">
        <v>1874</v>
      </c>
      <c r="D444" t="s">
        <v>2142</v>
      </c>
      <c r="E444">
        <v>8</v>
      </c>
      <c r="F444">
        <v>32</v>
      </c>
      <c r="G444" t="s">
        <v>1888</v>
      </c>
      <c r="H444">
        <v>1680</v>
      </c>
      <c r="I444">
        <v>1</v>
      </c>
      <c r="J444" t="s">
        <v>2563</v>
      </c>
    </row>
    <row r="445" spans="2:10">
      <c r="B445" t="e" vm="794">
        <v>#VALUE!</v>
      </c>
      <c r="C445" t="s">
        <v>1874</v>
      </c>
      <c r="D445" t="s">
        <v>2142</v>
      </c>
      <c r="E445">
        <v>16</v>
      </c>
      <c r="F445">
        <v>32</v>
      </c>
      <c r="G445" t="s">
        <v>1893</v>
      </c>
      <c r="H445">
        <v>2240</v>
      </c>
      <c r="I445">
        <v>1</v>
      </c>
      <c r="J445" t="s">
        <v>2564</v>
      </c>
    </row>
    <row r="446" spans="2:10">
      <c r="B446" t="e" vm="795">
        <v>#VALUE!</v>
      </c>
      <c r="C446" t="s">
        <v>1874</v>
      </c>
      <c r="D446" t="s">
        <v>2142</v>
      </c>
      <c r="E446">
        <v>16</v>
      </c>
      <c r="F446">
        <v>64</v>
      </c>
      <c r="G446" t="s">
        <v>1884</v>
      </c>
      <c r="H446">
        <v>3360</v>
      </c>
      <c r="I446">
        <v>1</v>
      </c>
      <c r="J446" t="s">
        <v>2565</v>
      </c>
    </row>
    <row r="447" spans="2:10">
      <c r="B447" t="e" vm="796">
        <v>#VALUE!</v>
      </c>
      <c r="C447" t="s">
        <v>1874</v>
      </c>
      <c r="D447" t="s">
        <v>2142</v>
      </c>
      <c r="E447">
        <v>32</v>
      </c>
      <c r="F447">
        <v>64</v>
      </c>
      <c r="G447" t="s">
        <v>1894</v>
      </c>
      <c r="H447">
        <v>4480</v>
      </c>
      <c r="I447">
        <v>1</v>
      </c>
      <c r="J447" t="s">
        <v>2566</v>
      </c>
    </row>
    <row r="448" spans="2:10">
      <c r="B448" t="e" vm="797">
        <v>#VALUE!</v>
      </c>
      <c r="C448" t="s">
        <v>1874</v>
      </c>
      <c r="D448" t="s">
        <v>2142</v>
      </c>
      <c r="E448">
        <v>32</v>
      </c>
      <c r="F448">
        <v>128</v>
      </c>
      <c r="G448" t="s">
        <v>1885</v>
      </c>
      <c r="H448">
        <v>6720</v>
      </c>
      <c r="I448">
        <v>1</v>
      </c>
      <c r="J448" t="s">
        <v>2567</v>
      </c>
    </row>
    <row r="449" spans="2:10">
      <c r="B449" t="e" vm="798">
        <v>#VALUE!</v>
      </c>
      <c r="C449" t="s">
        <v>1874</v>
      </c>
      <c r="D449" t="s">
        <v>2151</v>
      </c>
      <c r="E449">
        <v>4</v>
      </c>
      <c r="F449">
        <v>8</v>
      </c>
      <c r="G449" t="s">
        <v>1891</v>
      </c>
      <c r="H449">
        <v>528</v>
      </c>
      <c r="I449">
        <v>1</v>
      </c>
      <c r="J449" t="s">
        <v>2568</v>
      </c>
    </row>
    <row r="450" spans="2:10">
      <c r="B450" t="e" vm="799">
        <v>#VALUE!</v>
      </c>
      <c r="C450" t="s">
        <v>1874</v>
      </c>
      <c r="D450" t="s">
        <v>2151</v>
      </c>
      <c r="E450">
        <v>4</v>
      </c>
      <c r="F450">
        <v>16</v>
      </c>
      <c r="G450" t="s">
        <v>1890</v>
      </c>
      <c r="H450">
        <v>792</v>
      </c>
      <c r="I450">
        <v>1</v>
      </c>
      <c r="J450" t="s">
        <v>2569</v>
      </c>
    </row>
    <row r="451" spans="2:10">
      <c r="B451" t="e" vm="800">
        <v>#VALUE!</v>
      </c>
      <c r="C451" t="s">
        <v>1874</v>
      </c>
      <c r="D451" t="s">
        <v>2151</v>
      </c>
      <c r="E451">
        <v>8</v>
      </c>
      <c r="F451">
        <v>16</v>
      </c>
      <c r="G451" t="s">
        <v>1892</v>
      </c>
      <c r="H451">
        <v>1056</v>
      </c>
      <c r="I451">
        <v>1</v>
      </c>
      <c r="J451" t="s">
        <v>2570</v>
      </c>
    </row>
    <row r="452" spans="2:10">
      <c r="B452" t="e" vm="801">
        <v>#VALUE!</v>
      </c>
      <c r="C452" t="s">
        <v>1874</v>
      </c>
      <c r="D452" t="s">
        <v>2151</v>
      </c>
      <c r="E452">
        <v>8</v>
      </c>
      <c r="F452">
        <v>32</v>
      </c>
      <c r="G452" t="s">
        <v>1888</v>
      </c>
      <c r="H452">
        <v>1584</v>
      </c>
      <c r="I452">
        <v>1</v>
      </c>
      <c r="J452" t="s">
        <v>2571</v>
      </c>
    </row>
    <row r="453" spans="2:10">
      <c r="B453" t="e" vm="802">
        <v>#VALUE!</v>
      </c>
      <c r="C453" t="s">
        <v>1874</v>
      </c>
      <c r="D453" t="s">
        <v>2151</v>
      </c>
      <c r="E453">
        <v>16</v>
      </c>
      <c r="F453">
        <v>32</v>
      </c>
      <c r="G453" t="s">
        <v>1893</v>
      </c>
      <c r="H453">
        <v>2112</v>
      </c>
      <c r="I453">
        <v>1</v>
      </c>
      <c r="J453" t="s">
        <v>2572</v>
      </c>
    </row>
    <row r="454" spans="2:10">
      <c r="B454" t="e" vm="803">
        <v>#VALUE!</v>
      </c>
      <c r="C454" t="s">
        <v>1874</v>
      </c>
      <c r="D454" t="s">
        <v>2151</v>
      </c>
      <c r="E454">
        <v>16</v>
      </c>
      <c r="F454">
        <v>64</v>
      </c>
      <c r="G454" t="s">
        <v>1884</v>
      </c>
      <c r="H454">
        <v>3168</v>
      </c>
      <c r="I454">
        <v>1</v>
      </c>
      <c r="J454" t="s">
        <v>2573</v>
      </c>
    </row>
    <row r="455" spans="2:10">
      <c r="B455" t="e" vm="804">
        <v>#VALUE!</v>
      </c>
      <c r="C455" t="s">
        <v>1874</v>
      </c>
      <c r="D455" t="s">
        <v>2151</v>
      </c>
      <c r="E455">
        <v>32</v>
      </c>
      <c r="F455">
        <v>96</v>
      </c>
      <c r="G455" t="s">
        <v>1905</v>
      </c>
      <c r="H455">
        <v>5280</v>
      </c>
      <c r="I455">
        <v>1</v>
      </c>
      <c r="J455" t="s">
        <v>2574</v>
      </c>
    </row>
    <row r="456" spans="2:10">
      <c r="B456" t="e" vm="805">
        <v>#VALUE!</v>
      </c>
      <c r="C456" t="s">
        <v>1874</v>
      </c>
      <c r="D456" t="s">
        <v>2160</v>
      </c>
      <c r="E456">
        <v>32</v>
      </c>
      <c r="F456">
        <v>64</v>
      </c>
      <c r="G456" t="s">
        <v>1894</v>
      </c>
      <c r="H456">
        <v>2944</v>
      </c>
      <c r="I456">
        <v>1</v>
      </c>
      <c r="J456" t="s">
        <v>2575</v>
      </c>
    </row>
    <row r="457" spans="2:10">
      <c r="B457" t="e" vm="806">
        <v>#VALUE!</v>
      </c>
      <c r="C457" t="s">
        <v>1874</v>
      </c>
      <c r="D457" t="s">
        <v>2179</v>
      </c>
      <c r="E457">
        <v>4</v>
      </c>
      <c r="F457">
        <v>16</v>
      </c>
      <c r="G457" t="s">
        <v>1890</v>
      </c>
      <c r="H457">
        <v>552</v>
      </c>
      <c r="I457">
        <v>1</v>
      </c>
      <c r="J457" t="s">
        <v>2576</v>
      </c>
    </row>
    <row r="458" spans="2:10">
      <c r="B458" t="e" vm="807">
        <v>#VALUE!</v>
      </c>
      <c r="C458" t="s">
        <v>1874</v>
      </c>
      <c r="D458" t="s">
        <v>2179</v>
      </c>
      <c r="E458">
        <v>8</v>
      </c>
      <c r="F458">
        <v>16</v>
      </c>
      <c r="G458" t="s">
        <v>1892</v>
      </c>
      <c r="H458">
        <v>736</v>
      </c>
      <c r="I458">
        <v>1</v>
      </c>
      <c r="J458" t="s">
        <v>2577</v>
      </c>
    </row>
    <row r="459" spans="2:10">
      <c r="B459" t="e" vm="808">
        <v>#VALUE!</v>
      </c>
      <c r="C459" t="s">
        <v>1874</v>
      </c>
      <c r="D459" t="s">
        <v>2179</v>
      </c>
      <c r="E459">
        <v>8</v>
      </c>
      <c r="F459">
        <v>32</v>
      </c>
      <c r="G459" t="s">
        <v>1888</v>
      </c>
      <c r="H459">
        <v>1104</v>
      </c>
      <c r="I459">
        <v>1</v>
      </c>
      <c r="J459" t="s">
        <v>2578</v>
      </c>
    </row>
    <row r="460" spans="2:10">
      <c r="B460" t="e" vm="809">
        <v>#VALUE!</v>
      </c>
      <c r="C460" t="s">
        <v>1874</v>
      </c>
      <c r="D460" t="s">
        <v>2179</v>
      </c>
      <c r="E460">
        <v>16</v>
      </c>
      <c r="F460">
        <v>32</v>
      </c>
      <c r="G460" t="s">
        <v>1893</v>
      </c>
      <c r="H460">
        <v>1472</v>
      </c>
      <c r="I460">
        <v>1</v>
      </c>
      <c r="J460" t="s">
        <v>2579</v>
      </c>
    </row>
    <row r="461" spans="2:10">
      <c r="B461" t="e" vm="810">
        <v>#VALUE!</v>
      </c>
      <c r="C461" t="s">
        <v>1874</v>
      </c>
      <c r="D461" t="s">
        <v>2179</v>
      </c>
      <c r="E461">
        <v>16</v>
      </c>
      <c r="F461">
        <v>64</v>
      </c>
      <c r="G461" t="s">
        <v>1884</v>
      </c>
      <c r="H461">
        <v>2208</v>
      </c>
      <c r="I461">
        <v>1</v>
      </c>
      <c r="J461" t="s">
        <v>2580</v>
      </c>
    </row>
    <row r="462" spans="2:10">
      <c r="B462" t="e" vm="811">
        <v>#VALUE!</v>
      </c>
      <c r="C462" t="s">
        <v>1874</v>
      </c>
      <c r="D462" t="s">
        <v>2179</v>
      </c>
      <c r="E462">
        <v>32</v>
      </c>
      <c r="F462">
        <v>64</v>
      </c>
      <c r="G462" t="s">
        <v>1894</v>
      </c>
      <c r="H462">
        <v>2944</v>
      </c>
      <c r="I462">
        <v>1</v>
      </c>
      <c r="J462" t="s">
        <v>2581</v>
      </c>
    </row>
    <row r="463" spans="2:10">
      <c r="B463" t="e" vm="812">
        <v>#VALUE!</v>
      </c>
      <c r="C463" t="s">
        <v>1874</v>
      </c>
      <c r="D463" t="s">
        <v>2179</v>
      </c>
      <c r="E463">
        <v>32</v>
      </c>
      <c r="F463">
        <v>128</v>
      </c>
      <c r="G463" t="s">
        <v>1885</v>
      </c>
      <c r="H463">
        <v>4416</v>
      </c>
      <c r="I463">
        <v>1</v>
      </c>
      <c r="J463" t="s">
        <v>2582</v>
      </c>
    </row>
    <row r="464" spans="2:10">
      <c r="B464" t="e" vm="813">
        <v>#VALUE!</v>
      </c>
      <c r="C464" t="s">
        <v>1874</v>
      </c>
      <c r="D464" t="s">
        <v>2179</v>
      </c>
      <c r="E464">
        <v>68</v>
      </c>
      <c r="F464">
        <v>316</v>
      </c>
      <c r="G464" t="s">
        <v>1911</v>
      </c>
      <c r="H464">
        <v>10396</v>
      </c>
      <c r="I464">
        <v>1</v>
      </c>
      <c r="J464" t="s">
        <v>2583</v>
      </c>
    </row>
    <row r="465" spans="2:10">
      <c r="B465" t="e" vm="814">
        <v>#VALUE!</v>
      </c>
      <c r="C465" t="s">
        <v>1874</v>
      </c>
      <c r="D465" t="s">
        <v>2188</v>
      </c>
      <c r="E465">
        <v>80</v>
      </c>
      <c r="F465">
        <v>384</v>
      </c>
      <c r="G465" t="s">
        <v>1912</v>
      </c>
      <c r="H465">
        <v>14096</v>
      </c>
      <c r="I465">
        <v>1</v>
      </c>
      <c r="J465" t="s">
        <v>2584</v>
      </c>
    </row>
    <row r="466" spans="2:10">
      <c r="B466" t="e" vm="815">
        <v>#VALUE!</v>
      </c>
      <c r="C466" t="s">
        <v>1874</v>
      </c>
      <c r="D466" t="s">
        <v>2190</v>
      </c>
      <c r="E466">
        <v>1</v>
      </c>
      <c r="F466">
        <v>1</v>
      </c>
      <c r="G466" t="s">
        <v>1913</v>
      </c>
      <c r="H466">
        <v>18</v>
      </c>
      <c r="I466">
        <v>1</v>
      </c>
      <c r="J466" t="s">
        <v>2585</v>
      </c>
    </row>
    <row r="467" spans="2:10">
      <c r="B467" t="e" vm="816">
        <v>#VALUE!</v>
      </c>
      <c r="C467" t="s">
        <v>1874</v>
      </c>
      <c r="D467" t="s">
        <v>2190</v>
      </c>
      <c r="E467">
        <v>1</v>
      </c>
      <c r="F467">
        <v>2</v>
      </c>
      <c r="G467" t="s">
        <v>1906</v>
      </c>
      <c r="H467">
        <v>28</v>
      </c>
      <c r="I467">
        <v>1</v>
      </c>
      <c r="J467" t="s">
        <v>2586</v>
      </c>
    </row>
    <row r="468" spans="2:10">
      <c r="B468" t="e" vm="817">
        <v>#VALUE!</v>
      </c>
      <c r="C468" t="s">
        <v>1874</v>
      </c>
      <c r="D468" t="s">
        <v>2190</v>
      </c>
      <c r="E468">
        <v>1</v>
      </c>
      <c r="F468">
        <v>4</v>
      </c>
      <c r="G468" t="s">
        <v>1914</v>
      </c>
      <c r="H468">
        <v>90.6</v>
      </c>
      <c r="I468">
        <v>1</v>
      </c>
      <c r="J468" t="s">
        <v>2587</v>
      </c>
    </row>
    <row r="469" spans="2:10">
      <c r="B469" t="e" vm="818">
        <v>#VALUE!</v>
      </c>
      <c r="C469" t="s">
        <v>1874</v>
      </c>
      <c r="D469" t="s">
        <v>2190</v>
      </c>
      <c r="E469">
        <v>2</v>
      </c>
      <c r="F469">
        <v>4</v>
      </c>
      <c r="G469" t="s">
        <v>1907</v>
      </c>
      <c r="H469">
        <v>110</v>
      </c>
      <c r="I469">
        <v>1</v>
      </c>
      <c r="J469" t="s">
        <v>2588</v>
      </c>
    </row>
    <row r="470" spans="2:10">
      <c r="B470" t="e" vm="819">
        <v>#VALUE!</v>
      </c>
      <c r="C470" t="s">
        <v>1874</v>
      </c>
      <c r="D470" t="s">
        <v>2190</v>
      </c>
      <c r="E470">
        <v>2</v>
      </c>
      <c r="F470">
        <v>8</v>
      </c>
      <c r="G470" t="s">
        <v>1915</v>
      </c>
      <c r="H470">
        <v>181.2</v>
      </c>
      <c r="I470">
        <v>1</v>
      </c>
      <c r="J470" t="s">
        <v>2589</v>
      </c>
    </row>
    <row r="471" spans="2:10">
      <c r="B471" t="e" vm="820">
        <v>#VALUE!</v>
      </c>
      <c r="C471" t="s">
        <v>1874</v>
      </c>
      <c r="D471" t="s">
        <v>2190</v>
      </c>
      <c r="E471">
        <v>4</v>
      </c>
      <c r="F471">
        <v>8</v>
      </c>
      <c r="G471" t="s">
        <v>1891</v>
      </c>
      <c r="H471">
        <v>241.6</v>
      </c>
      <c r="I471">
        <v>1</v>
      </c>
      <c r="J471" t="s">
        <v>2590</v>
      </c>
    </row>
    <row r="472" spans="2:10">
      <c r="B472" t="e" vm="821">
        <v>#VALUE!</v>
      </c>
      <c r="C472" t="s">
        <v>1874</v>
      </c>
      <c r="D472" t="s">
        <v>2190</v>
      </c>
      <c r="E472">
        <v>4</v>
      </c>
      <c r="F472">
        <v>16</v>
      </c>
      <c r="G472" t="s">
        <v>1890</v>
      </c>
      <c r="H472">
        <v>362.4</v>
      </c>
      <c r="I472">
        <v>1</v>
      </c>
      <c r="J472" t="s">
        <v>2591</v>
      </c>
    </row>
    <row r="473" spans="2:10">
      <c r="B473" t="e" vm="822">
        <v>#VALUE!</v>
      </c>
      <c r="C473" t="s">
        <v>1874</v>
      </c>
      <c r="D473" t="s">
        <v>2190</v>
      </c>
      <c r="E473">
        <v>8</v>
      </c>
      <c r="F473">
        <v>16</v>
      </c>
      <c r="G473" t="s">
        <v>1892</v>
      </c>
      <c r="H473">
        <v>483.2</v>
      </c>
      <c r="I473">
        <v>1</v>
      </c>
      <c r="J473" t="s">
        <v>2592</v>
      </c>
    </row>
    <row r="474" spans="2:10">
      <c r="B474" t="e" vm="823">
        <v>#VALUE!</v>
      </c>
      <c r="C474" t="s">
        <v>1874</v>
      </c>
      <c r="D474" t="s">
        <v>2190</v>
      </c>
      <c r="E474">
        <v>8</v>
      </c>
      <c r="F474">
        <v>32</v>
      </c>
      <c r="G474" t="s">
        <v>1888</v>
      </c>
      <c r="H474">
        <v>724.8</v>
      </c>
      <c r="I474">
        <v>1</v>
      </c>
      <c r="J474" t="s">
        <v>2593</v>
      </c>
    </row>
    <row r="475" spans="2:10">
      <c r="B475" t="e" vm="824">
        <v>#VALUE!</v>
      </c>
      <c r="C475" t="s">
        <v>1874</v>
      </c>
      <c r="D475" t="s">
        <v>2190</v>
      </c>
      <c r="E475">
        <v>16</v>
      </c>
      <c r="F475">
        <v>32</v>
      </c>
      <c r="G475" t="s">
        <v>1893</v>
      </c>
      <c r="H475">
        <v>966.4</v>
      </c>
      <c r="I475">
        <v>1</v>
      </c>
      <c r="J475" t="s">
        <v>2594</v>
      </c>
    </row>
    <row r="476" spans="2:10">
      <c r="B476" t="e" vm="825">
        <v>#VALUE!</v>
      </c>
      <c r="C476" t="s">
        <v>1874</v>
      </c>
      <c r="D476" t="s">
        <v>2190</v>
      </c>
      <c r="E476">
        <v>16</v>
      </c>
      <c r="F476">
        <v>64</v>
      </c>
      <c r="G476" t="s">
        <v>1884</v>
      </c>
      <c r="H476">
        <v>1449.6</v>
      </c>
      <c r="I476">
        <v>1</v>
      </c>
      <c r="J476" t="s">
        <v>2595</v>
      </c>
    </row>
    <row r="477" spans="2:10">
      <c r="B477" t="e" vm="826">
        <v>#VALUE!</v>
      </c>
      <c r="C477" t="s">
        <v>1874</v>
      </c>
      <c r="D477" t="s">
        <v>2190</v>
      </c>
      <c r="E477">
        <v>32</v>
      </c>
      <c r="F477">
        <v>64</v>
      </c>
      <c r="G477" t="s">
        <v>1894</v>
      </c>
      <c r="H477">
        <v>1932.8</v>
      </c>
      <c r="I477">
        <v>1</v>
      </c>
      <c r="J477" t="s">
        <v>2596</v>
      </c>
    </row>
    <row r="478" spans="2:10">
      <c r="B478" t="e" vm="827">
        <v>#VALUE!</v>
      </c>
      <c r="C478" t="s">
        <v>1874</v>
      </c>
      <c r="D478" t="s">
        <v>2190</v>
      </c>
      <c r="E478">
        <v>32</v>
      </c>
      <c r="F478">
        <v>128</v>
      </c>
      <c r="G478" t="s">
        <v>1885</v>
      </c>
      <c r="H478">
        <v>2899.2</v>
      </c>
      <c r="I478">
        <v>1</v>
      </c>
      <c r="J478" t="s">
        <v>2597</v>
      </c>
    </row>
    <row r="479" spans="2:10">
      <c r="B479" t="e" vm="828">
        <v>#VALUE!</v>
      </c>
      <c r="C479" t="s">
        <v>1874</v>
      </c>
      <c r="D479" t="s">
        <v>2190</v>
      </c>
      <c r="E479">
        <v>48</v>
      </c>
      <c r="F479">
        <v>96</v>
      </c>
      <c r="G479" t="s">
        <v>1898</v>
      </c>
      <c r="H479">
        <v>2899.2</v>
      </c>
      <c r="I479">
        <v>1</v>
      </c>
      <c r="J479" t="s">
        <v>2598</v>
      </c>
    </row>
    <row r="480" spans="2:10">
      <c r="B480" t="e" vm="829">
        <v>#VALUE!</v>
      </c>
      <c r="C480" t="s">
        <v>1874</v>
      </c>
      <c r="D480" t="s">
        <v>2190</v>
      </c>
      <c r="E480">
        <v>48</v>
      </c>
      <c r="F480">
        <v>192</v>
      </c>
      <c r="G480" t="s">
        <v>1899</v>
      </c>
      <c r="H480">
        <v>4348.8</v>
      </c>
      <c r="I480">
        <v>1</v>
      </c>
      <c r="J480" t="s">
        <v>2599</v>
      </c>
    </row>
    <row r="481" spans="2:10">
      <c r="B481" t="e" vm="830">
        <v>#VALUE!</v>
      </c>
      <c r="C481" t="s">
        <v>1874</v>
      </c>
      <c r="D481" t="s">
        <v>2190</v>
      </c>
      <c r="E481">
        <v>64</v>
      </c>
      <c r="F481">
        <v>128</v>
      </c>
      <c r="G481" t="s">
        <v>1901</v>
      </c>
      <c r="H481">
        <v>3865.6</v>
      </c>
      <c r="I481">
        <v>1</v>
      </c>
      <c r="J481" t="s">
        <v>2600</v>
      </c>
    </row>
    <row r="482" spans="2:10">
      <c r="B482" t="e" vm="831">
        <v>#VALUE!</v>
      </c>
      <c r="C482" t="s">
        <v>1874</v>
      </c>
      <c r="D482" t="s">
        <v>2190</v>
      </c>
      <c r="E482">
        <v>64</v>
      </c>
      <c r="F482">
        <v>256</v>
      </c>
      <c r="G482" t="s">
        <v>1886</v>
      </c>
      <c r="H482">
        <v>5798.4</v>
      </c>
      <c r="I482">
        <v>1</v>
      </c>
      <c r="J482" t="s">
        <v>2601</v>
      </c>
    </row>
    <row r="483" spans="2:10">
      <c r="B483" t="e" vm="832">
        <v>#VALUE!</v>
      </c>
      <c r="C483" t="s">
        <v>1874</v>
      </c>
      <c r="D483" t="s">
        <v>2190</v>
      </c>
      <c r="E483">
        <v>80</v>
      </c>
      <c r="F483">
        <v>160</v>
      </c>
      <c r="G483" t="s">
        <v>1916</v>
      </c>
      <c r="H483">
        <v>4832</v>
      </c>
      <c r="I483">
        <v>1</v>
      </c>
      <c r="J483" t="s">
        <v>2602</v>
      </c>
    </row>
    <row r="484" spans="2:10">
      <c r="B484" t="e" vm="833">
        <v>#VALUE!</v>
      </c>
      <c r="C484" t="s">
        <v>1874</v>
      </c>
      <c r="D484" t="s">
        <v>2190</v>
      </c>
      <c r="E484">
        <v>80</v>
      </c>
      <c r="F484">
        <v>320</v>
      </c>
      <c r="G484" t="s">
        <v>1896</v>
      </c>
      <c r="H484">
        <v>7248</v>
      </c>
      <c r="I484">
        <v>1</v>
      </c>
      <c r="J484" t="s">
        <v>2603</v>
      </c>
    </row>
    <row r="485" spans="2:10">
      <c r="B485" t="e" vm="834">
        <v>#VALUE!</v>
      </c>
      <c r="C485" t="s">
        <v>1874</v>
      </c>
      <c r="D485" t="s">
        <v>2190</v>
      </c>
      <c r="E485">
        <v>96</v>
      </c>
      <c r="F485">
        <v>192</v>
      </c>
      <c r="G485" t="s">
        <v>1917</v>
      </c>
      <c r="H485">
        <v>5798.4</v>
      </c>
      <c r="I485">
        <v>1</v>
      </c>
      <c r="J485" t="s">
        <v>2604</v>
      </c>
    </row>
    <row r="486" spans="2:10">
      <c r="B486" t="e" vm="835">
        <v>#VALUE!</v>
      </c>
      <c r="C486" t="s">
        <v>1874</v>
      </c>
      <c r="D486" t="s">
        <v>2190</v>
      </c>
      <c r="E486">
        <v>96</v>
      </c>
      <c r="F486">
        <v>384</v>
      </c>
      <c r="G486" t="s">
        <v>1883</v>
      </c>
      <c r="H486">
        <v>8697.6</v>
      </c>
      <c r="I486">
        <v>1</v>
      </c>
      <c r="J486" t="s">
        <v>2605</v>
      </c>
    </row>
    <row r="487" spans="2:10">
      <c r="B487" t="e" vm="836">
        <v>#VALUE!</v>
      </c>
      <c r="C487" t="s">
        <v>1874</v>
      </c>
      <c r="D487" t="s">
        <v>2190</v>
      </c>
      <c r="E487">
        <v>116</v>
      </c>
      <c r="F487">
        <v>216</v>
      </c>
      <c r="G487" t="s">
        <v>1918</v>
      </c>
      <c r="H487">
        <v>6764.8</v>
      </c>
      <c r="I487">
        <v>1</v>
      </c>
      <c r="J487" t="s">
        <v>2606</v>
      </c>
    </row>
    <row r="488" spans="2:10">
      <c r="B488" t="e" vm="837">
        <v>#VALUE!</v>
      </c>
      <c r="C488" t="s">
        <v>1874</v>
      </c>
      <c r="D488" t="s">
        <v>2190</v>
      </c>
      <c r="E488">
        <v>116</v>
      </c>
      <c r="F488">
        <v>470</v>
      </c>
      <c r="G488" t="s">
        <v>1919</v>
      </c>
      <c r="H488">
        <v>10600.2</v>
      </c>
      <c r="I488">
        <v>1</v>
      </c>
      <c r="J488" t="s">
        <v>2607</v>
      </c>
    </row>
    <row r="489" spans="2:10">
      <c r="B489" t="e" vm="838">
        <v>#VALUE!</v>
      </c>
      <c r="C489" t="s">
        <v>1874</v>
      </c>
      <c r="D489" t="s">
        <v>2190</v>
      </c>
      <c r="E489">
        <v>128</v>
      </c>
      <c r="F489">
        <v>215</v>
      </c>
      <c r="G489" t="s">
        <v>1921</v>
      </c>
      <c r="H489">
        <v>7112.1</v>
      </c>
      <c r="I489">
        <v>1</v>
      </c>
      <c r="J489" t="s">
        <v>2608</v>
      </c>
    </row>
    <row r="490" spans="2:10">
      <c r="B490" t="e" vm="839">
        <v>#VALUE!</v>
      </c>
      <c r="C490" t="s">
        <v>1874</v>
      </c>
      <c r="D490" t="s">
        <v>2190</v>
      </c>
      <c r="E490">
        <v>128</v>
      </c>
      <c r="F490">
        <v>256</v>
      </c>
      <c r="G490" t="s">
        <v>1920</v>
      </c>
      <c r="H490">
        <v>7731.2</v>
      </c>
      <c r="I490">
        <v>1</v>
      </c>
      <c r="J490" t="s">
        <v>2609</v>
      </c>
    </row>
    <row r="491" spans="2:10">
      <c r="B491" t="e" vm="840">
        <v>#VALUE!</v>
      </c>
      <c r="C491" t="s">
        <v>1874</v>
      </c>
      <c r="D491" t="s">
        <v>2190</v>
      </c>
      <c r="E491">
        <v>160</v>
      </c>
      <c r="F491">
        <v>320</v>
      </c>
      <c r="G491" t="s">
        <v>1922</v>
      </c>
      <c r="H491">
        <v>9664</v>
      </c>
      <c r="I491">
        <v>1</v>
      </c>
      <c r="J491" t="s">
        <v>2610</v>
      </c>
    </row>
    <row r="492" spans="2:10">
      <c r="B492" t="e" vm="841">
        <v>#VALUE!</v>
      </c>
      <c r="C492" t="s">
        <v>1874</v>
      </c>
      <c r="D492" t="s">
        <v>2190</v>
      </c>
      <c r="E492">
        <v>160</v>
      </c>
      <c r="F492">
        <v>640</v>
      </c>
      <c r="G492" t="s">
        <v>1923</v>
      </c>
      <c r="H492">
        <v>14496</v>
      </c>
      <c r="I492">
        <v>1</v>
      </c>
      <c r="J492" t="s">
        <v>2611</v>
      </c>
    </row>
    <row r="493" spans="2:10">
      <c r="B493" t="e" vm="842">
        <v>#VALUE!</v>
      </c>
      <c r="C493" t="s">
        <v>1874</v>
      </c>
      <c r="D493" t="s">
        <v>2190</v>
      </c>
      <c r="E493">
        <v>232</v>
      </c>
      <c r="F493">
        <v>432</v>
      </c>
      <c r="G493" t="s">
        <v>1925</v>
      </c>
      <c r="H493">
        <v>13529.6</v>
      </c>
      <c r="I493">
        <v>1</v>
      </c>
      <c r="J493" t="s">
        <v>2612</v>
      </c>
    </row>
    <row r="494" spans="2:10">
      <c r="B494" t="e" vm="843">
        <v>#VALUE!</v>
      </c>
      <c r="C494" t="s">
        <v>1874</v>
      </c>
      <c r="D494" t="s">
        <v>2190</v>
      </c>
      <c r="E494">
        <v>232</v>
      </c>
      <c r="F494">
        <v>696</v>
      </c>
      <c r="G494" t="s">
        <v>1976</v>
      </c>
      <c r="H494">
        <v>20416</v>
      </c>
      <c r="I494">
        <v>1</v>
      </c>
      <c r="J494" t="s">
        <v>2613</v>
      </c>
    </row>
    <row r="495" spans="2:10">
      <c r="B495" t="e" vm="844">
        <v>#VALUE!</v>
      </c>
      <c r="C495" t="s">
        <v>1874</v>
      </c>
      <c r="D495" t="s">
        <v>2190</v>
      </c>
      <c r="E495">
        <v>232</v>
      </c>
      <c r="F495">
        <v>940</v>
      </c>
      <c r="G495" t="s">
        <v>1924</v>
      </c>
      <c r="H495">
        <v>21200.400000000001</v>
      </c>
      <c r="I495">
        <v>1</v>
      </c>
      <c r="J495" t="s">
        <v>2614</v>
      </c>
    </row>
    <row r="496" spans="2:10">
      <c r="B496" t="e" vm="845">
        <v>#VALUE!</v>
      </c>
      <c r="C496" t="s">
        <v>1874</v>
      </c>
      <c r="D496" t="s">
        <v>2220</v>
      </c>
      <c r="E496">
        <v>1</v>
      </c>
      <c r="F496">
        <v>1</v>
      </c>
      <c r="G496" t="s">
        <v>1913</v>
      </c>
      <c r="H496">
        <v>29</v>
      </c>
      <c r="I496">
        <v>1</v>
      </c>
      <c r="J496" t="s">
        <v>2615</v>
      </c>
    </row>
    <row r="497" spans="2:10">
      <c r="B497" t="e" vm="846">
        <v>#VALUE!</v>
      </c>
      <c r="C497" t="s">
        <v>1874</v>
      </c>
      <c r="D497" t="s">
        <v>2220</v>
      </c>
      <c r="E497">
        <v>1</v>
      </c>
      <c r="F497">
        <v>2</v>
      </c>
      <c r="G497" t="s">
        <v>1906</v>
      </c>
      <c r="H497">
        <v>32</v>
      </c>
      <c r="I497">
        <v>1</v>
      </c>
      <c r="J497" t="s">
        <v>2616</v>
      </c>
    </row>
    <row r="498" spans="2:10">
      <c r="B498" t="e" vm="847">
        <v>#VALUE!</v>
      </c>
      <c r="C498" t="s">
        <v>1874</v>
      </c>
      <c r="D498" t="s">
        <v>2220</v>
      </c>
      <c r="E498">
        <v>1</v>
      </c>
      <c r="F498">
        <v>4</v>
      </c>
      <c r="G498" t="s">
        <v>1914</v>
      </c>
      <c r="H498">
        <v>96</v>
      </c>
      <c r="I498">
        <v>1</v>
      </c>
      <c r="J498" t="s">
        <v>2617</v>
      </c>
    </row>
    <row r="499" spans="2:10">
      <c r="B499" t="e" vm="848">
        <v>#VALUE!</v>
      </c>
      <c r="C499" t="s">
        <v>1874</v>
      </c>
      <c r="D499" t="s">
        <v>2220</v>
      </c>
      <c r="E499">
        <v>2</v>
      </c>
      <c r="F499">
        <v>4</v>
      </c>
      <c r="G499" t="s">
        <v>1907</v>
      </c>
      <c r="H499">
        <v>136</v>
      </c>
      <c r="I499">
        <v>1</v>
      </c>
      <c r="J499" t="s">
        <v>2618</v>
      </c>
    </row>
    <row r="500" spans="2:10">
      <c r="B500" t="e" vm="849">
        <v>#VALUE!</v>
      </c>
      <c r="C500" t="s">
        <v>1874</v>
      </c>
      <c r="D500" t="s">
        <v>2220</v>
      </c>
      <c r="E500">
        <v>2</v>
      </c>
      <c r="F500">
        <v>8</v>
      </c>
      <c r="G500" t="s">
        <v>1915</v>
      </c>
      <c r="H500">
        <v>192</v>
      </c>
      <c r="I500">
        <v>1</v>
      </c>
      <c r="J500" t="s">
        <v>2619</v>
      </c>
    </row>
    <row r="501" spans="2:10">
      <c r="B501" t="e" vm="850">
        <v>#VALUE!</v>
      </c>
      <c r="C501" t="s">
        <v>1874</v>
      </c>
      <c r="D501" t="s">
        <v>2220</v>
      </c>
      <c r="E501">
        <v>4</v>
      </c>
      <c r="F501">
        <v>8</v>
      </c>
      <c r="G501" t="s">
        <v>1891</v>
      </c>
      <c r="H501">
        <v>256</v>
      </c>
      <c r="I501">
        <v>1</v>
      </c>
      <c r="J501" t="s">
        <v>2620</v>
      </c>
    </row>
    <row r="502" spans="2:10">
      <c r="B502" t="e" vm="851">
        <v>#VALUE!</v>
      </c>
      <c r="C502" t="s">
        <v>1874</v>
      </c>
      <c r="D502" t="s">
        <v>2220</v>
      </c>
      <c r="E502">
        <v>4</v>
      </c>
      <c r="F502">
        <v>16</v>
      </c>
      <c r="G502" t="s">
        <v>1890</v>
      </c>
      <c r="H502">
        <v>384</v>
      </c>
      <c r="I502">
        <v>1</v>
      </c>
      <c r="J502" t="s">
        <v>2621</v>
      </c>
    </row>
    <row r="503" spans="2:10">
      <c r="B503" t="e" vm="852">
        <v>#VALUE!</v>
      </c>
      <c r="C503" t="s">
        <v>1874</v>
      </c>
      <c r="D503" t="s">
        <v>2220</v>
      </c>
      <c r="E503">
        <v>8</v>
      </c>
      <c r="F503">
        <v>16</v>
      </c>
      <c r="G503" t="s">
        <v>1892</v>
      </c>
      <c r="H503">
        <v>512</v>
      </c>
      <c r="I503">
        <v>1</v>
      </c>
      <c r="J503" t="s">
        <v>2622</v>
      </c>
    </row>
    <row r="504" spans="2:10">
      <c r="B504" t="e" vm="853">
        <v>#VALUE!</v>
      </c>
      <c r="C504" t="s">
        <v>1874</v>
      </c>
      <c r="D504" t="s">
        <v>2220</v>
      </c>
      <c r="E504">
        <v>8</v>
      </c>
      <c r="F504">
        <v>32</v>
      </c>
      <c r="G504" t="s">
        <v>1888</v>
      </c>
      <c r="H504">
        <v>768</v>
      </c>
      <c r="I504">
        <v>1</v>
      </c>
      <c r="J504" t="s">
        <v>2623</v>
      </c>
    </row>
    <row r="505" spans="2:10">
      <c r="B505" t="e" vm="854">
        <v>#VALUE!</v>
      </c>
      <c r="C505" t="s">
        <v>1874</v>
      </c>
      <c r="D505" t="s">
        <v>2220</v>
      </c>
      <c r="E505">
        <v>16</v>
      </c>
      <c r="F505">
        <v>32</v>
      </c>
      <c r="G505" t="s">
        <v>1893</v>
      </c>
      <c r="H505">
        <v>1024</v>
      </c>
      <c r="I505">
        <v>1</v>
      </c>
      <c r="J505" t="s">
        <v>2624</v>
      </c>
    </row>
    <row r="506" spans="2:10">
      <c r="B506" t="e" vm="855">
        <v>#VALUE!</v>
      </c>
      <c r="C506" t="s">
        <v>1874</v>
      </c>
      <c r="D506" t="s">
        <v>2220</v>
      </c>
      <c r="E506">
        <v>16</v>
      </c>
      <c r="F506">
        <v>64</v>
      </c>
      <c r="G506" t="s">
        <v>1884</v>
      </c>
      <c r="H506">
        <v>1536</v>
      </c>
      <c r="I506">
        <v>1</v>
      </c>
      <c r="J506" t="s">
        <v>2625</v>
      </c>
    </row>
    <row r="507" spans="2:10">
      <c r="B507" t="e" vm="856">
        <v>#VALUE!</v>
      </c>
      <c r="C507" t="s">
        <v>1874</v>
      </c>
      <c r="D507" t="s">
        <v>2220</v>
      </c>
      <c r="E507">
        <v>32</v>
      </c>
      <c r="F507">
        <v>64</v>
      </c>
      <c r="G507" t="s">
        <v>1894</v>
      </c>
      <c r="H507">
        <v>2048</v>
      </c>
      <c r="I507">
        <v>1</v>
      </c>
      <c r="J507" t="s">
        <v>2626</v>
      </c>
    </row>
    <row r="508" spans="2:10">
      <c r="B508" t="e" vm="857">
        <v>#VALUE!</v>
      </c>
      <c r="C508" t="s">
        <v>1874</v>
      </c>
      <c r="D508" t="s">
        <v>2220</v>
      </c>
      <c r="E508">
        <v>32</v>
      </c>
      <c r="F508">
        <v>128</v>
      </c>
      <c r="G508" t="s">
        <v>1885</v>
      </c>
      <c r="H508">
        <v>3072</v>
      </c>
      <c r="I508">
        <v>1</v>
      </c>
      <c r="J508" t="s">
        <v>2627</v>
      </c>
    </row>
    <row r="509" spans="2:10">
      <c r="B509" t="e" vm="858">
        <v>#VALUE!</v>
      </c>
      <c r="C509" t="s">
        <v>1874</v>
      </c>
      <c r="D509" t="s">
        <v>2220</v>
      </c>
      <c r="E509">
        <v>48</v>
      </c>
      <c r="F509">
        <v>96</v>
      </c>
      <c r="G509" t="s">
        <v>1898</v>
      </c>
      <c r="H509">
        <v>3072</v>
      </c>
      <c r="I509">
        <v>1</v>
      </c>
      <c r="J509" t="s">
        <v>2628</v>
      </c>
    </row>
    <row r="510" spans="2:10">
      <c r="B510" t="e" vm="859">
        <v>#VALUE!</v>
      </c>
      <c r="C510" t="s">
        <v>1874</v>
      </c>
      <c r="D510" t="s">
        <v>2220</v>
      </c>
      <c r="E510">
        <v>48</v>
      </c>
      <c r="F510">
        <v>128</v>
      </c>
      <c r="G510" t="s">
        <v>1977</v>
      </c>
      <c r="H510">
        <v>3584</v>
      </c>
      <c r="I510">
        <v>1</v>
      </c>
      <c r="J510" t="s">
        <v>2629</v>
      </c>
    </row>
    <row r="511" spans="2:10">
      <c r="B511" t="e" vm="860">
        <v>#VALUE!</v>
      </c>
      <c r="C511" t="s">
        <v>1874</v>
      </c>
      <c r="D511" t="s">
        <v>2220</v>
      </c>
      <c r="E511">
        <v>48</v>
      </c>
      <c r="F511">
        <v>192</v>
      </c>
      <c r="G511" t="s">
        <v>1899</v>
      </c>
      <c r="H511">
        <v>4608</v>
      </c>
      <c r="I511">
        <v>1</v>
      </c>
      <c r="J511" t="s">
        <v>2630</v>
      </c>
    </row>
    <row r="512" spans="2:10">
      <c r="B512" t="e" vm="861">
        <v>#VALUE!</v>
      </c>
      <c r="C512" t="s">
        <v>1874</v>
      </c>
      <c r="D512" t="s">
        <v>2220</v>
      </c>
      <c r="E512">
        <v>64</v>
      </c>
      <c r="F512">
        <v>128</v>
      </c>
      <c r="G512" t="s">
        <v>1901</v>
      </c>
      <c r="H512">
        <v>4096</v>
      </c>
      <c r="I512">
        <v>1</v>
      </c>
      <c r="J512" t="s">
        <v>2631</v>
      </c>
    </row>
    <row r="513" spans="2:10">
      <c r="B513" t="e" vm="862">
        <v>#VALUE!</v>
      </c>
      <c r="C513" t="s">
        <v>1874</v>
      </c>
      <c r="D513" t="s">
        <v>2220</v>
      </c>
      <c r="E513">
        <v>64</v>
      </c>
      <c r="F513">
        <v>256</v>
      </c>
      <c r="G513" t="s">
        <v>1886</v>
      </c>
      <c r="H513">
        <v>6144</v>
      </c>
      <c r="I513">
        <v>1</v>
      </c>
      <c r="J513" t="s">
        <v>2632</v>
      </c>
    </row>
    <row r="514" spans="2:10">
      <c r="B514" t="e" vm="863">
        <v>#VALUE!</v>
      </c>
      <c r="C514" t="s">
        <v>1874</v>
      </c>
      <c r="D514" t="s">
        <v>2220</v>
      </c>
      <c r="E514">
        <v>80</v>
      </c>
      <c r="F514">
        <v>160</v>
      </c>
      <c r="G514" t="s">
        <v>1916</v>
      </c>
      <c r="H514">
        <v>5120</v>
      </c>
      <c r="I514">
        <v>1</v>
      </c>
      <c r="J514" t="s">
        <v>2633</v>
      </c>
    </row>
    <row r="515" spans="2:10">
      <c r="B515" t="e" vm="864">
        <v>#VALUE!</v>
      </c>
      <c r="C515" t="s">
        <v>1874</v>
      </c>
      <c r="D515" t="s">
        <v>2220</v>
      </c>
      <c r="E515">
        <v>90</v>
      </c>
      <c r="F515">
        <v>224</v>
      </c>
      <c r="G515" t="s">
        <v>1926</v>
      </c>
      <c r="H515">
        <v>6464</v>
      </c>
      <c r="I515">
        <v>1</v>
      </c>
      <c r="J515" t="s">
        <v>2634</v>
      </c>
    </row>
    <row r="516" spans="2:10">
      <c r="B516" t="e" vm="865">
        <v>#VALUE!</v>
      </c>
      <c r="C516" t="s">
        <v>1874</v>
      </c>
      <c r="D516" t="s">
        <v>2220</v>
      </c>
      <c r="E516">
        <v>90</v>
      </c>
      <c r="F516">
        <v>480</v>
      </c>
      <c r="G516" t="s">
        <v>1978</v>
      </c>
      <c r="H516">
        <v>10560</v>
      </c>
      <c r="I516">
        <v>1</v>
      </c>
      <c r="J516" t="s">
        <v>2635</v>
      </c>
    </row>
    <row r="517" spans="2:10">
      <c r="B517" t="e" vm="866">
        <v>#VALUE!</v>
      </c>
      <c r="C517" t="s">
        <v>1874</v>
      </c>
      <c r="D517" t="s">
        <v>2220</v>
      </c>
      <c r="E517">
        <v>96</v>
      </c>
      <c r="F517">
        <v>192</v>
      </c>
      <c r="G517" t="s">
        <v>1917</v>
      </c>
      <c r="H517">
        <v>6144</v>
      </c>
      <c r="I517">
        <v>1</v>
      </c>
      <c r="J517" t="s">
        <v>2636</v>
      </c>
    </row>
    <row r="518" spans="2:10">
      <c r="B518" t="e" vm="867">
        <v>#VALUE!</v>
      </c>
      <c r="C518" t="s">
        <v>1874</v>
      </c>
      <c r="D518" t="s">
        <v>2220</v>
      </c>
      <c r="E518">
        <v>128</v>
      </c>
      <c r="F518">
        <v>256</v>
      </c>
      <c r="G518" t="s">
        <v>1920</v>
      </c>
      <c r="H518">
        <v>8192</v>
      </c>
      <c r="I518">
        <v>1</v>
      </c>
      <c r="J518" t="s">
        <v>2637</v>
      </c>
    </row>
    <row r="519" spans="2:10">
      <c r="B519" t="e" vm="868">
        <v>#VALUE!</v>
      </c>
      <c r="C519" t="s">
        <v>1874</v>
      </c>
      <c r="D519" t="s">
        <v>2220</v>
      </c>
      <c r="E519">
        <v>160</v>
      </c>
      <c r="F519">
        <v>320</v>
      </c>
      <c r="G519" t="s">
        <v>1922</v>
      </c>
      <c r="H519">
        <v>10240</v>
      </c>
      <c r="I519">
        <v>1</v>
      </c>
      <c r="J519" t="s">
        <v>2638</v>
      </c>
    </row>
    <row r="520" spans="2:10">
      <c r="B520" t="e" vm="869">
        <v>#VALUE!</v>
      </c>
      <c r="C520" t="s">
        <v>1874</v>
      </c>
      <c r="D520" t="s">
        <v>2220</v>
      </c>
      <c r="E520">
        <v>180</v>
      </c>
      <c r="F520">
        <v>464</v>
      </c>
      <c r="G520" t="s">
        <v>1927</v>
      </c>
      <c r="H520">
        <v>13184</v>
      </c>
      <c r="I520">
        <v>1</v>
      </c>
      <c r="J520" t="s">
        <v>2639</v>
      </c>
    </row>
    <row r="521" spans="2:10">
      <c r="B521" t="e" vm="870">
        <v>#VALUE!</v>
      </c>
      <c r="C521" t="s">
        <v>1874</v>
      </c>
      <c r="D521" t="s">
        <v>2220</v>
      </c>
      <c r="E521">
        <v>180</v>
      </c>
      <c r="F521">
        <v>960</v>
      </c>
      <c r="G521" t="s">
        <v>1979</v>
      </c>
      <c r="H521">
        <v>21120</v>
      </c>
      <c r="I521">
        <v>1</v>
      </c>
      <c r="J521" t="s">
        <v>2640</v>
      </c>
    </row>
    <row r="522" spans="2:10">
      <c r="B522" t="e" vm="871">
        <v>#VALUE!</v>
      </c>
      <c r="C522" t="s">
        <v>1874</v>
      </c>
      <c r="D522" t="s">
        <v>2242</v>
      </c>
      <c r="E522">
        <v>1</v>
      </c>
      <c r="F522">
        <v>1</v>
      </c>
      <c r="G522" t="s">
        <v>1913</v>
      </c>
      <c r="H522">
        <v>32</v>
      </c>
      <c r="I522">
        <v>1</v>
      </c>
      <c r="J522" t="s">
        <v>2641</v>
      </c>
    </row>
    <row r="523" spans="2:10">
      <c r="B523" t="e" vm="872">
        <v>#VALUE!</v>
      </c>
      <c r="C523" t="s">
        <v>1874</v>
      </c>
      <c r="D523" t="s">
        <v>2242</v>
      </c>
      <c r="E523">
        <v>1</v>
      </c>
      <c r="F523">
        <v>2</v>
      </c>
      <c r="G523" t="s">
        <v>1906</v>
      </c>
      <c r="H523">
        <v>64</v>
      </c>
      <c r="I523">
        <v>1</v>
      </c>
      <c r="J523" t="s">
        <v>2642</v>
      </c>
    </row>
    <row r="524" spans="2:10">
      <c r="B524" t="e" vm="873">
        <v>#VALUE!</v>
      </c>
      <c r="C524" t="s">
        <v>1874</v>
      </c>
      <c r="D524" t="s">
        <v>2242</v>
      </c>
      <c r="E524">
        <v>1</v>
      </c>
      <c r="F524">
        <v>4</v>
      </c>
      <c r="G524" t="s">
        <v>1914</v>
      </c>
      <c r="H524">
        <v>96</v>
      </c>
      <c r="I524">
        <v>1</v>
      </c>
      <c r="J524" t="s">
        <v>2643</v>
      </c>
    </row>
    <row r="525" spans="2:10">
      <c r="B525" t="e" vm="874">
        <v>#VALUE!</v>
      </c>
      <c r="C525" t="s">
        <v>1874</v>
      </c>
      <c r="D525" t="s">
        <v>2242</v>
      </c>
      <c r="E525">
        <v>2</v>
      </c>
      <c r="F525">
        <v>4</v>
      </c>
      <c r="G525" t="s">
        <v>1907</v>
      </c>
      <c r="H525">
        <v>128</v>
      </c>
      <c r="I525">
        <v>1</v>
      </c>
      <c r="J525" t="s">
        <v>2644</v>
      </c>
    </row>
    <row r="526" spans="2:10">
      <c r="B526" t="e" vm="875">
        <v>#VALUE!</v>
      </c>
      <c r="C526" t="s">
        <v>1874</v>
      </c>
      <c r="D526" t="s">
        <v>2242</v>
      </c>
      <c r="E526">
        <v>2</v>
      </c>
      <c r="F526">
        <v>8</v>
      </c>
      <c r="G526" t="s">
        <v>1915</v>
      </c>
      <c r="H526">
        <v>192</v>
      </c>
      <c r="I526">
        <v>1</v>
      </c>
      <c r="J526" t="s">
        <v>2645</v>
      </c>
    </row>
    <row r="527" spans="2:10">
      <c r="B527" t="e" vm="876">
        <v>#VALUE!</v>
      </c>
      <c r="C527" t="s">
        <v>1874</v>
      </c>
      <c r="D527" t="s">
        <v>2242</v>
      </c>
      <c r="E527">
        <v>4</v>
      </c>
      <c r="F527">
        <v>8</v>
      </c>
      <c r="G527" t="s">
        <v>1891</v>
      </c>
      <c r="H527">
        <v>256</v>
      </c>
      <c r="I527">
        <v>1</v>
      </c>
      <c r="J527" t="s">
        <v>2646</v>
      </c>
    </row>
    <row r="528" spans="2:10">
      <c r="B528" t="e" vm="877">
        <v>#VALUE!</v>
      </c>
      <c r="C528" t="s">
        <v>1874</v>
      </c>
      <c r="D528" t="s">
        <v>2242</v>
      </c>
      <c r="E528">
        <v>4</v>
      </c>
      <c r="F528">
        <v>16</v>
      </c>
      <c r="G528" t="s">
        <v>1890</v>
      </c>
      <c r="H528">
        <v>384</v>
      </c>
      <c r="I528">
        <v>1</v>
      </c>
      <c r="J528" t="s">
        <v>2647</v>
      </c>
    </row>
    <row r="529" spans="2:10">
      <c r="B529" t="e" vm="878">
        <v>#VALUE!</v>
      </c>
      <c r="C529" t="s">
        <v>1874</v>
      </c>
      <c r="D529" t="s">
        <v>2242</v>
      </c>
      <c r="E529">
        <v>8</v>
      </c>
      <c r="F529">
        <v>16</v>
      </c>
      <c r="G529" t="s">
        <v>1892</v>
      </c>
      <c r="H529">
        <v>512</v>
      </c>
      <c r="I529">
        <v>1</v>
      </c>
      <c r="J529" t="s">
        <v>2648</v>
      </c>
    </row>
    <row r="530" spans="2:10">
      <c r="B530" t="e" vm="879">
        <v>#VALUE!</v>
      </c>
      <c r="C530" t="s">
        <v>1874</v>
      </c>
      <c r="D530" t="s">
        <v>2242</v>
      </c>
      <c r="E530">
        <v>8</v>
      </c>
      <c r="F530">
        <v>32</v>
      </c>
      <c r="G530" t="s">
        <v>1888</v>
      </c>
      <c r="H530">
        <v>768</v>
      </c>
      <c r="I530">
        <v>1</v>
      </c>
      <c r="J530" t="s">
        <v>2649</v>
      </c>
    </row>
    <row r="531" spans="2:10">
      <c r="B531" t="e" vm="880">
        <v>#VALUE!</v>
      </c>
      <c r="C531" t="s">
        <v>1874</v>
      </c>
      <c r="D531" t="s">
        <v>2242</v>
      </c>
      <c r="E531">
        <v>16</v>
      </c>
      <c r="F531">
        <v>32</v>
      </c>
      <c r="G531" t="s">
        <v>1893</v>
      </c>
      <c r="H531">
        <v>1024</v>
      </c>
      <c r="I531">
        <v>1</v>
      </c>
      <c r="J531" t="s">
        <v>2650</v>
      </c>
    </row>
    <row r="532" spans="2:10">
      <c r="B532" t="e" vm="881">
        <v>#VALUE!</v>
      </c>
      <c r="C532" t="s">
        <v>1874</v>
      </c>
      <c r="D532" t="s">
        <v>2242</v>
      </c>
      <c r="E532">
        <v>16</v>
      </c>
      <c r="F532">
        <v>64</v>
      </c>
      <c r="G532" t="s">
        <v>1884</v>
      </c>
      <c r="H532">
        <v>1536</v>
      </c>
      <c r="I532">
        <v>1</v>
      </c>
      <c r="J532" t="s">
        <v>2651</v>
      </c>
    </row>
    <row r="533" spans="2:10">
      <c r="B533" t="e" vm="882">
        <v>#VALUE!</v>
      </c>
      <c r="C533" t="s">
        <v>1874</v>
      </c>
      <c r="D533" t="s">
        <v>2242</v>
      </c>
      <c r="E533">
        <v>32</v>
      </c>
      <c r="F533">
        <v>64</v>
      </c>
      <c r="G533" t="s">
        <v>1894</v>
      </c>
      <c r="H533">
        <v>2048</v>
      </c>
      <c r="I533">
        <v>1</v>
      </c>
      <c r="J533" t="s">
        <v>2652</v>
      </c>
    </row>
    <row r="534" spans="2:10">
      <c r="B534" t="e" vm="883">
        <v>#VALUE!</v>
      </c>
      <c r="C534" t="s">
        <v>1874</v>
      </c>
      <c r="D534" t="s">
        <v>2242</v>
      </c>
      <c r="E534">
        <v>32</v>
      </c>
      <c r="F534">
        <v>128</v>
      </c>
      <c r="G534" t="s">
        <v>1885</v>
      </c>
      <c r="H534">
        <v>3072</v>
      </c>
      <c r="I534">
        <v>1</v>
      </c>
      <c r="J534" t="s">
        <v>2653</v>
      </c>
    </row>
    <row r="535" spans="2:10">
      <c r="B535" t="e" vm="884">
        <v>#VALUE!</v>
      </c>
      <c r="C535" t="s">
        <v>1874</v>
      </c>
      <c r="D535" t="s">
        <v>2242</v>
      </c>
      <c r="E535">
        <v>64</v>
      </c>
      <c r="F535">
        <v>128</v>
      </c>
      <c r="G535" t="s">
        <v>1901</v>
      </c>
      <c r="H535">
        <v>4096</v>
      </c>
      <c r="I535">
        <v>1</v>
      </c>
      <c r="J535" t="s">
        <v>2654</v>
      </c>
    </row>
    <row r="536" spans="2:10">
      <c r="B536" t="e" vm="885">
        <v>#VALUE!</v>
      </c>
      <c r="C536" t="s">
        <v>1874</v>
      </c>
      <c r="D536" t="s">
        <v>2242</v>
      </c>
      <c r="E536">
        <v>64</v>
      </c>
      <c r="F536">
        <v>256</v>
      </c>
      <c r="G536" t="s">
        <v>1886</v>
      </c>
      <c r="H536">
        <v>6144</v>
      </c>
      <c r="I536">
        <v>1</v>
      </c>
      <c r="J536" t="s">
        <v>2655</v>
      </c>
    </row>
    <row r="537" spans="2:10">
      <c r="B537" t="e" vm="886">
        <v>#VALUE!</v>
      </c>
      <c r="C537" t="s">
        <v>1874</v>
      </c>
      <c r="D537" t="s">
        <v>2242</v>
      </c>
      <c r="E537">
        <v>128</v>
      </c>
      <c r="F537">
        <v>448</v>
      </c>
      <c r="G537" t="s">
        <v>1928</v>
      </c>
      <c r="H537">
        <v>11264</v>
      </c>
      <c r="I537">
        <v>1</v>
      </c>
      <c r="J537" t="s">
        <v>2656</v>
      </c>
    </row>
    <row r="538" spans="2:10">
      <c r="B538" t="e" vm="887">
        <v>#VALUE!</v>
      </c>
      <c r="C538" t="s">
        <v>1874</v>
      </c>
      <c r="D538" t="s">
        <v>2259</v>
      </c>
      <c r="E538">
        <v>32</v>
      </c>
      <c r="F538">
        <v>64</v>
      </c>
      <c r="G538" t="s">
        <v>1894</v>
      </c>
      <c r="H538">
        <v>3238.4</v>
      </c>
      <c r="I538">
        <v>1</v>
      </c>
      <c r="J538" t="s">
        <v>2657</v>
      </c>
    </row>
    <row r="539" spans="2:10">
      <c r="B539" t="e" vm="888">
        <v>#VALUE!</v>
      </c>
      <c r="C539" t="s">
        <v>1874</v>
      </c>
      <c r="D539" t="s">
        <v>2259</v>
      </c>
      <c r="E539">
        <v>32</v>
      </c>
      <c r="F539">
        <v>128</v>
      </c>
      <c r="G539" t="s">
        <v>1885</v>
      </c>
      <c r="H539">
        <v>4857.6000000000004</v>
      </c>
      <c r="I539">
        <v>1</v>
      </c>
      <c r="J539" t="s">
        <v>2658</v>
      </c>
    </row>
    <row r="540" spans="2:10">
      <c r="B540" t="e" vm="889">
        <v>#VALUE!</v>
      </c>
      <c r="C540" t="s">
        <v>1874</v>
      </c>
      <c r="D540" t="s">
        <v>2259</v>
      </c>
      <c r="E540">
        <v>64</v>
      </c>
      <c r="F540">
        <v>256</v>
      </c>
      <c r="G540" t="s">
        <v>1886</v>
      </c>
      <c r="H540">
        <v>9715.2000000000007</v>
      </c>
      <c r="I540">
        <v>1</v>
      </c>
      <c r="J540" t="s">
        <v>2659</v>
      </c>
    </row>
    <row r="541" spans="2:10">
      <c r="B541" t="e" vm="890">
        <v>#VALUE!</v>
      </c>
      <c r="C541" t="s">
        <v>1874</v>
      </c>
      <c r="D541" t="s">
        <v>2259</v>
      </c>
      <c r="E541">
        <v>124</v>
      </c>
      <c r="F541">
        <v>432</v>
      </c>
      <c r="G541" t="s">
        <v>1930</v>
      </c>
      <c r="H541">
        <v>17204</v>
      </c>
      <c r="I541">
        <v>1</v>
      </c>
      <c r="J541" t="s">
        <v>2660</v>
      </c>
    </row>
    <row r="542" spans="2:10">
      <c r="B542" t="e" vm="891">
        <v>#VALUE!</v>
      </c>
      <c r="C542" t="s">
        <v>1874</v>
      </c>
      <c r="D542" t="s">
        <v>2278</v>
      </c>
      <c r="E542">
        <v>1</v>
      </c>
      <c r="F542">
        <v>1</v>
      </c>
      <c r="G542" t="s">
        <v>1913</v>
      </c>
      <c r="H542">
        <v>42</v>
      </c>
      <c r="I542">
        <v>1</v>
      </c>
      <c r="J542" t="s">
        <v>2661</v>
      </c>
    </row>
    <row r="543" spans="2:10">
      <c r="B543" t="e" vm="892">
        <v>#VALUE!</v>
      </c>
      <c r="C543" t="s">
        <v>1874</v>
      </c>
      <c r="D543" t="s">
        <v>2278</v>
      </c>
      <c r="E543">
        <v>1</v>
      </c>
      <c r="F543">
        <v>2</v>
      </c>
      <c r="G543" t="s">
        <v>1906</v>
      </c>
      <c r="H543">
        <v>45</v>
      </c>
      <c r="I543">
        <v>1</v>
      </c>
      <c r="J543" t="s">
        <v>2662</v>
      </c>
    </row>
    <row r="544" spans="2:10">
      <c r="B544" t="e" vm="893">
        <v>#VALUE!</v>
      </c>
      <c r="C544" t="s">
        <v>1874</v>
      </c>
      <c r="D544" t="s">
        <v>2278</v>
      </c>
      <c r="E544">
        <v>1</v>
      </c>
      <c r="F544">
        <v>4</v>
      </c>
      <c r="G544" t="s">
        <v>1914</v>
      </c>
      <c r="H544">
        <v>138</v>
      </c>
      <c r="I544">
        <v>1</v>
      </c>
      <c r="J544" t="s">
        <v>2663</v>
      </c>
    </row>
    <row r="545" spans="2:10">
      <c r="B545" t="e" vm="894">
        <v>#VALUE!</v>
      </c>
      <c r="C545" t="s">
        <v>1874</v>
      </c>
      <c r="D545" t="s">
        <v>2278</v>
      </c>
      <c r="E545">
        <v>2</v>
      </c>
      <c r="F545">
        <v>4</v>
      </c>
      <c r="G545" t="s">
        <v>1907</v>
      </c>
      <c r="H545">
        <v>170</v>
      </c>
      <c r="I545">
        <v>1</v>
      </c>
      <c r="J545" t="s">
        <v>2664</v>
      </c>
    </row>
    <row r="546" spans="2:10">
      <c r="B546" t="e" vm="895">
        <v>#VALUE!</v>
      </c>
      <c r="C546" t="s">
        <v>1874</v>
      </c>
      <c r="D546" t="s">
        <v>2278</v>
      </c>
      <c r="E546">
        <v>2</v>
      </c>
      <c r="F546">
        <v>8</v>
      </c>
      <c r="G546" t="s">
        <v>1915</v>
      </c>
      <c r="H546">
        <v>276</v>
      </c>
      <c r="I546">
        <v>1</v>
      </c>
      <c r="J546" t="s">
        <v>2665</v>
      </c>
    </row>
    <row r="547" spans="2:10">
      <c r="B547" t="e" vm="896">
        <v>#VALUE!</v>
      </c>
      <c r="C547" t="s">
        <v>1874</v>
      </c>
      <c r="D547" t="s">
        <v>2278</v>
      </c>
      <c r="E547">
        <v>4</v>
      </c>
      <c r="F547">
        <v>8</v>
      </c>
      <c r="G547" t="s">
        <v>1891</v>
      </c>
      <c r="H547">
        <v>368</v>
      </c>
      <c r="I547">
        <v>1</v>
      </c>
      <c r="J547" t="s">
        <v>2666</v>
      </c>
    </row>
    <row r="548" spans="2:10">
      <c r="B548" t="e" vm="897">
        <v>#VALUE!</v>
      </c>
      <c r="C548" t="s">
        <v>1874</v>
      </c>
      <c r="D548" t="s">
        <v>2278</v>
      </c>
      <c r="E548">
        <v>4</v>
      </c>
      <c r="F548">
        <v>16</v>
      </c>
      <c r="G548" t="s">
        <v>1890</v>
      </c>
      <c r="H548">
        <v>552</v>
      </c>
      <c r="I548">
        <v>1</v>
      </c>
      <c r="J548" t="s">
        <v>2667</v>
      </c>
    </row>
    <row r="549" spans="2:10">
      <c r="B549" t="e" vm="898">
        <v>#VALUE!</v>
      </c>
      <c r="C549" t="s">
        <v>1874</v>
      </c>
      <c r="D549" t="s">
        <v>2278</v>
      </c>
      <c r="E549">
        <v>8</v>
      </c>
      <c r="F549">
        <v>16</v>
      </c>
      <c r="G549" t="s">
        <v>1892</v>
      </c>
      <c r="H549">
        <v>736</v>
      </c>
      <c r="I549">
        <v>1</v>
      </c>
      <c r="J549" t="s">
        <v>2668</v>
      </c>
    </row>
    <row r="550" spans="2:10">
      <c r="B550" t="e" vm="899">
        <v>#VALUE!</v>
      </c>
      <c r="C550" t="s">
        <v>1874</v>
      </c>
      <c r="D550" t="s">
        <v>2278</v>
      </c>
      <c r="E550">
        <v>8</v>
      </c>
      <c r="F550">
        <v>32</v>
      </c>
      <c r="G550" t="s">
        <v>1888</v>
      </c>
      <c r="H550">
        <v>1104</v>
      </c>
      <c r="I550">
        <v>1</v>
      </c>
      <c r="J550" t="s">
        <v>2669</v>
      </c>
    </row>
    <row r="551" spans="2:10">
      <c r="B551" t="e" vm="900">
        <v>#VALUE!</v>
      </c>
      <c r="C551" t="s">
        <v>1874</v>
      </c>
      <c r="D551" t="s">
        <v>2278</v>
      </c>
      <c r="E551">
        <v>16</v>
      </c>
      <c r="F551">
        <v>32</v>
      </c>
      <c r="G551" t="s">
        <v>1893</v>
      </c>
      <c r="H551">
        <v>1472</v>
      </c>
      <c r="I551">
        <v>1</v>
      </c>
      <c r="J551" t="s">
        <v>2670</v>
      </c>
    </row>
    <row r="552" spans="2:10">
      <c r="B552" t="e" vm="901">
        <v>#VALUE!</v>
      </c>
      <c r="C552" t="s">
        <v>1874</v>
      </c>
      <c r="D552" t="s">
        <v>2278</v>
      </c>
      <c r="E552">
        <v>16</v>
      </c>
      <c r="F552">
        <v>64</v>
      </c>
      <c r="G552" t="s">
        <v>1884</v>
      </c>
      <c r="H552">
        <v>2208</v>
      </c>
      <c r="I552">
        <v>1</v>
      </c>
      <c r="J552" t="s">
        <v>2671</v>
      </c>
    </row>
    <row r="553" spans="2:10">
      <c r="B553" t="e" vm="902">
        <v>#VALUE!</v>
      </c>
      <c r="C553" t="s">
        <v>1874</v>
      </c>
      <c r="D553" t="s">
        <v>2278</v>
      </c>
      <c r="E553">
        <v>24</v>
      </c>
      <c r="F553">
        <v>48</v>
      </c>
      <c r="G553" t="s">
        <v>1909</v>
      </c>
      <c r="H553">
        <v>2208</v>
      </c>
      <c r="I553">
        <v>1</v>
      </c>
      <c r="J553" t="s">
        <v>2672</v>
      </c>
    </row>
    <row r="554" spans="2:10">
      <c r="B554" t="e" vm="903">
        <v>#VALUE!</v>
      </c>
      <c r="C554" t="s">
        <v>1874</v>
      </c>
      <c r="D554" t="s">
        <v>2278</v>
      </c>
      <c r="E554">
        <v>24</v>
      </c>
      <c r="F554">
        <v>96</v>
      </c>
      <c r="G554" t="s">
        <v>1889</v>
      </c>
      <c r="H554">
        <v>3312</v>
      </c>
      <c r="I554">
        <v>1</v>
      </c>
      <c r="J554" t="s">
        <v>2673</v>
      </c>
    </row>
    <row r="555" spans="2:10">
      <c r="B555" t="e" vm="904">
        <v>#VALUE!</v>
      </c>
      <c r="C555" t="s">
        <v>1874</v>
      </c>
      <c r="D555" t="s">
        <v>2278</v>
      </c>
      <c r="E555">
        <v>32</v>
      </c>
      <c r="F555">
        <v>64</v>
      </c>
      <c r="G555" t="s">
        <v>1894</v>
      </c>
      <c r="H555">
        <v>2944</v>
      </c>
      <c r="I555">
        <v>1</v>
      </c>
      <c r="J555" t="s">
        <v>2674</v>
      </c>
    </row>
    <row r="556" spans="2:10">
      <c r="B556" t="e" vm="905">
        <v>#VALUE!</v>
      </c>
      <c r="C556" t="s">
        <v>1874</v>
      </c>
      <c r="D556" t="s">
        <v>2278</v>
      </c>
      <c r="E556">
        <v>32</v>
      </c>
      <c r="F556">
        <v>128</v>
      </c>
      <c r="G556" t="s">
        <v>1885</v>
      </c>
      <c r="H556">
        <v>4416</v>
      </c>
      <c r="I556">
        <v>1</v>
      </c>
      <c r="J556" t="s">
        <v>2675</v>
      </c>
    </row>
    <row r="557" spans="2:10">
      <c r="B557" t="e" vm="906">
        <v>#VALUE!</v>
      </c>
      <c r="C557" t="s">
        <v>1874</v>
      </c>
      <c r="D557" t="s">
        <v>2278</v>
      </c>
      <c r="E557">
        <v>48</v>
      </c>
      <c r="F557">
        <v>96</v>
      </c>
      <c r="G557" t="s">
        <v>1898</v>
      </c>
      <c r="H557">
        <v>4416</v>
      </c>
      <c r="I557">
        <v>1</v>
      </c>
      <c r="J557" t="s">
        <v>2676</v>
      </c>
    </row>
    <row r="558" spans="2:10">
      <c r="B558" t="e" vm="907">
        <v>#VALUE!</v>
      </c>
      <c r="C558" t="s">
        <v>1874</v>
      </c>
      <c r="D558" t="s">
        <v>2278</v>
      </c>
      <c r="E558">
        <v>48</v>
      </c>
      <c r="F558">
        <v>192</v>
      </c>
      <c r="G558" t="s">
        <v>1899</v>
      </c>
      <c r="H558">
        <v>6624</v>
      </c>
      <c r="I558">
        <v>1</v>
      </c>
      <c r="J558" t="s">
        <v>2677</v>
      </c>
    </row>
    <row r="559" spans="2:10">
      <c r="B559" t="e" vm="908">
        <v>#VALUE!</v>
      </c>
      <c r="C559" t="s">
        <v>1874</v>
      </c>
      <c r="D559" t="s">
        <v>2278</v>
      </c>
      <c r="E559">
        <v>64</v>
      </c>
      <c r="F559">
        <v>256</v>
      </c>
      <c r="G559" t="s">
        <v>1886</v>
      </c>
      <c r="H559">
        <v>8832</v>
      </c>
      <c r="I559">
        <v>1</v>
      </c>
      <c r="J559" t="s">
        <v>2678</v>
      </c>
    </row>
    <row r="560" spans="2:10">
      <c r="B560" t="e" vm="909">
        <v>#VALUE!</v>
      </c>
      <c r="C560" t="s">
        <v>1874</v>
      </c>
      <c r="D560" t="s">
        <v>2278</v>
      </c>
      <c r="E560">
        <v>76</v>
      </c>
      <c r="F560">
        <v>256</v>
      </c>
      <c r="G560" t="s">
        <v>1980</v>
      </c>
      <c r="H560">
        <v>9384</v>
      </c>
      <c r="I560">
        <v>1</v>
      </c>
      <c r="J560" t="s">
        <v>2679</v>
      </c>
    </row>
    <row r="561" spans="2:10">
      <c r="B561" t="e" vm="910">
        <v>#VALUE!</v>
      </c>
      <c r="C561" t="s">
        <v>1874</v>
      </c>
      <c r="D561" t="s">
        <v>2278</v>
      </c>
      <c r="E561">
        <v>80</v>
      </c>
      <c r="F561">
        <v>160</v>
      </c>
      <c r="G561" t="s">
        <v>1916</v>
      </c>
      <c r="H561">
        <v>7360</v>
      </c>
      <c r="I561">
        <v>1</v>
      </c>
      <c r="J561" t="s">
        <v>2680</v>
      </c>
    </row>
    <row r="562" spans="2:10">
      <c r="B562" t="e" vm="911">
        <v>#VALUE!</v>
      </c>
      <c r="C562" t="s">
        <v>1874</v>
      </c>
      <c r="D562" t="s">
        <v>2278</v>
      </c>
      <c r="E562">
        <v>84</v>
      </c>
      <c r="F562">
        <v>320</v>
      </c>
      <c r="G562" t="s">
        <v>1887</v>
      </c>
      <c r="H562">
        <v>11224</v>
      </c>
      <c r="I562">
        <v>1</v>
      </c>
      <c r="J562" t="s">
        <v>2681</v>
      </c>
    </row>
    <row r="563" spans="2:10">
      <c r="B563" t="e" vm="912">
        <v>#VALUE!</v>
      </c>
      <c r="C563" t="s">
        <v>1874</v>
      </c>
      <c r="D563" t="s">
        <v>2296</v>
      </c>
      <c r="E563">
        <v>1</v>
      </c>
      <c r="F563">
        <v>1</v>
      </c>
      <c r="G563" t="s">
        <v>1913</v>
      </c>
      <c r="H563">
        <v>60</v>
      </c>
      <c r="I563">
        <v>1</v>
      </c>
      <c r="J563" t="s">
        <v>2682</v>
      </c>
    </row>
    <row r="564" spans="2:10">
      <c r="B564" t="e" vm="913">
        <v>#VALUE!</v>
      </c>
      <c r="C564" t="s">
        <v>1874</v>
      </c>
      <c r="D564" t="s">
        <v>2296</v>
      </c>
      <c r="E564">
        <v>1</v>
      </c>
      <c r="F564">
        <v>2</v>
      </c>
      <c r="G564" t="s">
        <v>1906</v>
      </c>
      <c r="H564">
        <v>88</v>
      </c>
      <c r="I564">
        <v>1</v>
      </c>
      <c r="J564" t="s">
        <v>2683</v>
      </c>
    </row>
    <row r="565" spans="2:10">
      <c r="B565" t="e" vm="914">
        <v>#VALUE!</v>
      </c>
      <c r="C565" t="s">
        <v>1874</v>
      </c>
      <c r="D565" t="s">
        <v>2296</v>
      </c>
      <c r="E565">
        <v>1</v>
      </c>
      <c r="F565">
        <v>4</v>
      </c>
      <c r="G565" t="s">
        <v>1914</v>
      </c>
      <c r="H565">
        <v>138</v>
      </c>
      <c r="I565">
        <v>1</v>
      </c>
      <c r="J565" t="s">
        <v>2684</v>
      </c>
    </row>
    <row r="566" spans="2:10">
      <c r="B566" t="e" vm="915">
        <v>#VALUE!</v>
      </c>
      <c r="C566" t="s">
        <v>1874</v>
      </c>
      <c r="D566" t="s">
        <v>2296</v>
      </c>
      <c r="E566">
        <v>2</v>
      </c>
      <c r="F566">
        <v>4</v>
      </c>
      <c r="G566" t="s">
        <v>1907</v>
      </c>
      <c r="H566">
        <v>184</v>
      </c>
      <c r="I566">
        <v>1</v>
      </c>
      <c r="J566" t="s">
        <v>2685</v>
      </c>
    </row>
    <row r="567" spans="2:10">
      <c r="B567" t="e" vm="916">
        <v>#VALUE!</v>
      </c>
      <c r="C567" t="s">
        <v>1874</v>
      </c>
      <c r="D567" t="s">
        <v>2296</v>
      </c>
      <c r="E567">
        <v>2</v>
      </c>
      <c r="F567">
        <v>8</v>
      </c>
      <c r="G567" t="s">
        <v>1915</v>
      </c>
      <c r="H567">
        <v>276</v>
      </c>
      <c r="I567">
        <v>1</v>
      </c>
      <c r="J567" t="s">
        <v>2686</v>
      </c>
    </row>
    <row r="568" spans="2:10">
      <c r="B568" t="e" vm="917">
        <v>#VALUE!</v>
      </c>
      <c r="C568" t="s">
        <v>1874</v>
      </c>
      <c r="D568" t="s">
        <v>2296</v>
      </c>
      <c r="E568">
        <v>4</v>
      </c>
      <c r="F568">
        <v>8</v>
      </c>
      <c r="G568" t="s">
        <v>1891</v>
      </c>
      <c r="H568">
        <v>368</v>
      </c>
      <c r="I568">
        <v>1</v>
      </c>
      <c r="J568" t="s">
        <v>2687</v>
      </c>
    </row>
    <row r="569" spans="2:10">
      <c r="B569" t="e" vm="918">
        <v>#VALUE!</v>
      </c>
      <c r="C569" t="s">
        <v>1874</v>
      </c>
      <c r="D569" t="s">
        <v>2296</v>
      </c>
      <c r="E569">
        <v>4</v>
      </c>
      <c r="F569">
        <v>16</v>
      </c>
      <c r="G569" t="s">
        <v>1890</v>
      </c>
      <c r="H569">
        <v>552</v>
      </c>
      <c r="I569">
        <v>1</v>
      </c>
      <c r="J569" t="s">
        <v>2688</v>
      </c>
    </row>
    <row r="570" spans="2:10">
      <c r="B570" t="e" vm="919">
        <v>#VALUE!</v>
      </c>
      <c r="C570" t="s">
        <v>1874</v>
      </c>
      <c r="D570" t="s">
        <v>2296</v>
      </c>
      <c r="E570">
        <v>8</v>
      </c>
      <c r="F570">
        <v>16</v>
      </c>
      <c r="G570" t="s">
        <v>1892</v>
      </c>
      <c r="H570">
        <v>736</v>
      </c>
      <c r="I570">
        <v>1</v>
      </c>
      <c r="J570" t="s">
        <v>2689</v>
      </c>
    </row>
    <row r="571" spans="2:10">
      <c r="B571" t="e" vm="920">
        <v>#VALUE!</v>
      </c>
      <c r="C571" t="s">
        <v>1874</v>
      </c>
      <c r="D571" t="s">
        <v>2296</v>
      </c>
      <c r="E571">
        <v>8</v>
      </c>
      <c r="F571">
        <v>32</v>
      </c>
      <c r="G571" t="s">
        <v>1888</v>
      </c>
      <c r="H571">
        <v>1104</v>
      </c>
      <c r="I571">
        <v>1</v>
      </c>
      <c r="J571" t="s">
        <v>2690</v>
      </c>
    </row>
    <row r="572" spans="2:10">
      <c r="B572" t="e" vm="921">
        <v>#VALUE!</v>
      </c>
      <c r="C572" t="s">
        <v>1874</v>
      </c>
      <c r="D572" t="s">
        <v>2296</v>
      </c>
      <c r="E572">
        <v>12</v>
      </c>
      <c r="F572">
        <v>48</v>
      </c>
      <c r="G572" t="s">
        <v>1932</v>
      </c>
      <c r="H572">
        <v>1656</v>
      </c>
      <c r="I572">
        <v>1</v>
      </c>
      <c r="J572" t="s">
        <v>2691</v>
      </c>
    </row>
    <row r="573" spans="2:10">
      <c r="B573" t="e" vm="922">
        <v>#VALUE!</v>
      </c>
      <c r="C573" t="s">
        <v>1874</v>
      </c>
      <c r="D573" t="s">
        <v>2296</v>
      </c>
      <c r="E573">
        <v>16</v>
      </c>
      <c r="F573">
        <v>32</v>
      </c>
      <c r="G573" t="s">
        <v>1893</v>
      </c>
      <c r="H573">
        <v>1472</v>
      </c>
      <c r="I573">
        <v>1</v>
      </c>
      <c r="J573" t="s">
        <v>2692</v>
      </c>
    </row>
    <row r="574" spans="2:10">
      <c r="B574" t="e" vm="923">
        <v>#VALUE!</v>
      </c>
      <c r="C574" t="s">
        <v>1874</v>
      </c>
      <c r="D574" t="s">
        <v>2296</v>
      </c>
      <c r="E574">
        <v>16</v>
      </c>
      <c r="F574">
        <v>64</v>
      </c>
      <c r="G574" t="s">
        <v>1884</v>
      </c>
      <c r="H574">
        <v>2208</v>
      </c>
      <c r="I574">
        <v>1</v>
      </c>
      <c r="J574" t="s">
        <v>2693</v>
      </c>
    </row>
    <row r="575" spans="2:10">
      <c r="B575" t="e" vm="924">
        <v>#VALUE!</v>
      </c>
      <c r="C575" t="s">
        <v>1874</v>
      </c>
      <c r="D575" t="s">
        <v>2296</v>
      </c>
      <c r="E575">
        <v>24</v>
      </c>
      <c r="F575">
        <v>48</v>
      </c>
      <c r="G575" t="s">
        <v>1909</v>
      </c>
      <c r="H575">
        <v>2208</v>
      </c>
      <c r="I575">
        <v>1</v>
      </c>
      <c r="J575" t="s">
        <v>2694</v>
      </c>
    </row>
    <row r="576" spans="2:10">
      <c r="B576" t="e" vm="925">
        <v>#VALUE!</v>
      </c>
      <c r="C576" t="s">
        <v>1874</v>
      </c>
      <c r="D576" t="s">
        <v>2296</v>
      </c>
      <c r="E576">
        <v>24</v>
      </c>
      <c r="F576">
        <v>96</v>
      </c>
      <c r="G576" t="s">
        <v>1889</v>
      </c>
      <c r="H576">
        <v>3312</v>
      </c>
      <c r="I576">
        <v>1</v>
      </c>
      <c r="J576" t="s">
        <v>2695</v>
      </c>
    </row>
    <row r="577" spans="2:10">
      <c r="B577" t="e" vm="926">
        <v>#VALUE!</v>
      </c>
      <c r="C577" t="s">
        <v>1874</v>
      </c>
      <c r="D577" t="s">
        <v>2296</v>
      </c>
      <c r="E577">
        <v>28</v>
      </c>
      <c r="F577">
        <v>128</v>
      </c>
      <c r="G577" t="s">
        <v>1981</v>
      </c>
      <c r="H577">
        <v>4232</v>
      </c>
      <c r="I577">
        <v>1</v>
      </c>
      <c r="J577" t="s">
        <v>2696</v>
      </c>
    </row>
    <row r="578" spans="2:10">
      <c r="B578" t="e" vm="927">
        <v>#VALUE!</v>
      </c>
      <c r="C578" t="s">
        <v>1874</v>
      </c>
      <c r="D578" t="s">
        <v>2296</v>
      </c>
      <c r="E578">
        <v>32</v>
      </c>
      <c r="F578">
        <v>64</v>
      </c>
      <c r="G578" t="s">
        <v>1894</v>
      </c>
      <c r="H578">
        <v>2944</v>
      </c>
      <c r="I578">
        <v>1</v>
      </c>
      <c r="J578" t="s">
        <v>2697</v>
      </c>
    </row>
    <row r="579" spans="2:10">
      <c r="B579" t="e" vm="928">
        <v>#VALUE!</v>
      </c>
      <c r="C579" t="s">
        <v>1874</v>
      </c>
      <c r="D579" t="s">
        <v>2296</v>
      </c>
      <c r="E579">
        <v>32</v>
      </c>
      <c r="F579">
        <v>128</v>
      </c>
      <c r="G579" t="s">
        <v>1885</v>
      </c>
      <c r="H579">
        <v>4416</v>
      </c>
      <c r="I579">
        <v>1</v>
      </c>
      <c r="J579" t="s">
        <v>2698</v>
      </c>
    </row>
    <row r="580" spans="2:10">
      <c r="B580" t="e" vm="929">
        <v>#VALUE!</v>
      </c>
      <c r="C580" t="s">
        <v>1874</v>
      </c>
      <c r="D580" t="s">
        <v>2296</v>
      </c>
      <c r="E580">
        <v>48</v>
      </c>
      <c r="F580">
        <v>96</v>
      </c>
      <c r="G580" t="s">
        <v>1898</v>
      </c>
      <c r="H580">
        <v>4416</v>
      </c>
      <c r="I580">
        <v>1</v>
      </c>
      <c r="J580" t="s">
        <v>2699</v>
      </c>
    </row>
    <row r="581" spans="2:10">
      <c r="B581" t="e" vm="930">
        <v>#VALUE!</v>
      </c>
      <c r="C581" t="s">
        <v>1874</v>
      </c>
      <c r="D581" t="s">
        <v>2296</v>
      </c>
      <c r="E581">
        <v>48</v>
      </c>
      <c r="F581">
        <v>192</v>
      </c>
      <c r="G581" t="s">
        <v>1899</v>
      </c>
      <c r="H581">
        <v>6624</v>
      </c>
      <c r="I581">
        <v>1</v>
      </c>
      <c r="J581" t="s">
        <v>2700</v>
      </c>
    </row>
    <row r="582" spans="2:10">
      <c r="B582" t="e" vm="931">
        <v>#VALUE!</v>
      </c>
      <c r="C582" t="s">
        <v>1874</v>
      </c>
      <c r="D582" t="s">
        <v>2296</v>
      </c>
      <c r="E582">
        <v>64</v>
      </c>
      <c r="F582">
        <v>256</v>
      </c>
      <c r="G582" t="s">
        <v>1886</v>
      </c>
      <c r="H582">
        <v>8832</v>
      </c>
      <c r="I582">
        <v>1</v>
      </c>
      <c r="J582" t="s">
        <v>2701</v>
      </c>
    </row>
    <row r="583" spans="2:10">
      <c r="B583" t="e" vm="932">
        <v>#VALUE!</v>
      </c>
      <c r="C583" t="s">
        <v>1874</v>
      </c>
      <c r="D583" t="s">
        <v>2296</v>
      </c>
      <c r="E583">
        <v>72</v>
      </c>
      <c r="F583">
        <v>288</v>
      </c>
      <c r="G583" t="s">
        <v>1910</v>
      </c>
      <c r="H583">
        <v>9936</v>
      </c>
      <c r="I583">
        <v>1</v>
      </c>
      <c r="J583" t="s">
        <v>2702</v>
      </c>
    </row>
    <row r="584" spans="2:10">
      <c r="B584" t="e" vm="933">
        <v>#VALUE!</v>
      </c>
      <c r="C584" t="s">
        <v>1874</v>
      </c>
      <c r="D584" t="s">
        <v>2317</v>
      </c>
      <c r="E584">
        <v>1</v>
      </c>
      <c r="F584">
        <v>1</v>
      </c>
      <c r="G584" t="s">
        <v>1913</v>
      </c>
      <c r="H584">
        <v>57</v>
      </c>
      <c r="I584">
        <v>1</v>
      </c>
      <c r="J584" t="s">
        <v>2703</v>
      </c>
    </row>
    <row r="585" spans="2:10">
      <c r="B585" t="e" vm="934">
        <v>#VALUE!</v>
      </c>
      <c r="C585" t="s">
        <v>1874</v>
      </c>
      <c r="D585" t="s">
        <v>2317</v>
      </c>
      <c r="E585">
        <v>1</v>
      </c>
      <c r="F585">
        <v>4</v>
      </c>
      <c r="G585" t="s">
        <v>1914</v>
      </c>
      <c r="H585">
        <v>136.5</v>
      </c>
      <c r="I585">
        <v>1</v>
      </c>
      <c r="J585" t="s">
        <v>2704</v>
      </c>
    </row>
    <row r="586" spans="2:10">
      <c r="B586" t="e" vm="935">
        <v>#VALUE!</v>
      </c>
      <c r="C586" t="s">
        <v>1874</v>
      </c>
      <c r="D586" t="s">
        <v>2317</v>
      </c>
      <c r="E586">
        <v>2</v>
      </c>
      <c r="F586">
        <v>4</v>
      </c>
      <c r="G586" t="s">
        <v>1907</v>
      </c>
      <c r="H586">
        <v>180</v>
      </c>
      <c r="I586">
        <v>1</v>
      </c>
      <c r="J586" t="s">
        <v>2705</v>
      </c>
    </row>
    <row r="587" spans="2:10">
      <c r="B587" t="e" vm="936">
        <v>#VALUE!</v>
      </c>
      <c r="C587" t="s">
        <v>1874</v>
      </c>
      <c r="D587" t="s">
        <v>2317</v>
      </c>
      <c r="E587">
        <v>2</v>
      </c>
      <c r="F587">
        <v>8</v>
      </c>
      <c r="G587" t="s">
        <v>1915</v>
      </c>
      <c r="H587">
        <v>273</v>
      </c>
      <c r="I587">
        <v>1</v>
      </c>
      <c r="J587" t="s">
        <v>2706</v>
      </c>
    </row>
    <row r="588" spans="2:10">
      <c r="B588" t="e" vm="937">
        <v>#VALUE!</v>
      </c>
      <c r="C588" t="s">
        <v>1874</v>
      </c>
      <c r="D588" t="s">
        <v>2317</v>
      </c>
      <c r="E588">
        <v>4</v>
      </c>
      <c r="F588">
        <v>8</v>
      </c>
      <c r="G588" t="s">
        <v>1891</v>
      </c>
      <c r="H588">
        <v>364</v>
      </c>
      <c r="I588">
        <v>1</v>
      </c>
      <c r="J588" t="s">
        <v>2707</v>
      </c>
    </row>
    <row r="589" spans="2:10">
      <c r="B589" t="e" vm="938">
        <v>#VALUE!</v>
      </c>
      <c r="C589" t="s">
        <v>1874</v>
      </c>
      <c r="D589" t="s">
        <v>2317</v>
      </c>
      <c r="E589">
        <v>4</v>
      </c>
      <c r="F589">
        <v>16</v>
      </c>
      <c r="G589" t="s">
        <v>1890</v>
      </c>
      <c r="H589">
        <v>546</v>
      </c>
      <c r="I589">
        <v>1</v>
      </c>
      <c r="J589" t="s">
        <v>2708</v>
      </c>
    </row>
    <row r="590" spans="2:10">
      <c r="B590" t="e" vm="939">
        <v>#VALUE!</v>
      </c>
      <c r="C590" t="s">
        <v>1874</v>
      </c>
      <c r="D590" t="s">
        <v>2317</v>
      </c>
      <c r="E590">
        <v>8</v>
      </c>
      <c r="F590">
        <v>16</v>
      </c>
      <c r="G590" t="s">
        <v>1892</v>
      </c>
      <c r="H590">
        <v>728</v>
      </c>
      <c r="I590">
        <v>1</v>
      </c>
      <c r="J590" t="s">
        <v>2709</v>
      </c>
    </row>
    <row r="591" spans="2:10">
      <c r="B591" t="e" vm="940">
        <v>#VALUE!</v>
      </c>
      <c r="C591" t="s">
        <v>1874</v>
      </c>
      <c r="D591" t="s">
        <v>2317</v>
      </c>
      <c r="E591">
        <v>8</v>
      </c>
      <c r="F591">
        <v>32</v>
      </c>
      <c r="G591" t="s">
        <v>1888</v>
      </c>
      <c r="H591">
        <v>1092</v>
      </c>
      <c r="I591">
        <v>1</v>
      </c>
      <c r="J591" t="s">
        <v>2710</v>
      </c>
    </row>
    <row r="592" spans="2:10">
      <c r="B592" t="e" vm="941">
        <v>#VALUE!</v>
      </c>
      <c r="C592" t="s">
        <v>1874</v>
      </c>
      <c r="D592" t="s">
        <v>2317</v>
      </c>
      <c r="E592">
        <v>12</v>
      </c>
      <c r="F592">
        <v>24</v>
      </c>
      <c r="G592" t="s">
        <v>1908</v>
      </c>
      <c r="H592">
        <v>1092</v>
      </c>
      <c r="I592">
        <v>1</v>
      </c>
      <c r="J592" t="s">
        <v>2711</v>
      </c>
    </row>
    <row r="593" spans="2:10">
      <c r="B593" t="e" vm="942">
        <v>#VALUE!</v>
      </c>
      <c r="C593" t="s">
        <v>1874</v>
      </c>
      <c r="D593" t="s">
        <v>2317</v>
      </c>
      <c r="E593">
        <v>12</v>
      </c>
      <c r="F593">
        <v>48</v>
      </c>
      <c r="G593" t="s">
        <v>1932</v>
      </c>
      <c r="H593">
        <v>1638</v>
      </c>
      <c r="I593">
        <v>1</v>
      </c>
      <c r="J593" t="s">
        <v>2712</v>
      </c>
    </row>
    <row r="594" spans="2:10">
      <c r="B594" t="e" vm="943">
        <v>#VALUE!</v>
      </c>
      <c r="C594" t="s">
        <v>1874</v>
      </c>
      <c r="D594" t="s">
        <v>2317</v>
      </c>
      <c r="E594">
        <v>16</v>
      </c>
      <c r="F594">
        <v>32</v>
      </c>
      <c r="G594" t="s">
        <v>1893</v>
      </c>
      <c r="H594">
        <v>1456</v>
      </c>
      <c r="I594">
        <v>1</v>
      </c>
      <c r="J594" t="s">
        <v>2713</v>
      </c>
    </row>
    <row r="595" spans="2:10">
      <c r="B595" t="e" vm="944">
        <v>#VALUE!</v>
      </c>
      <c r="C595" t="s">
        <v>1874</v>
      </c>
      <c r="D595" t="s">
        <v>2317</v>
      </c>
      <c r="E595">
        <v>16</v>
      </c>
      <c r="F595">
        <v>64</v>
      </c>
      <c r="G595" t="s">
        <v>1884</v>
      </c>
      <c r="H595">
        <v>2184</v>
      </c>
      <c r="I595">
        <v>1</v>
      </c>
      <c r="J595" t="s">
        <v>2714</v>
      </c>
    </row>
    <row r="596" spans="2:10">
      <c r="B596" t="e" vm="945">
        <v>#VALUE!</v>
      </c>
      <c r="C596" t="s">
        <v>1874</v>
      </c>
      <c r="D596" t="s">
        <v>2317</v>
      </c>
      <c r="E596">
        <v>24</v>
      </c>
      <c r="F596">
        <v>48</v>
      </c>
      <c r="G596" t="s">
        <v>1909</v>
      </c>
      <c r="H596">
        <v>2184</v>
      </c>
      <c r="I596">
        <v>1</v>
      </c>
      <c r="J596" t="s">
        <v>2715</v>
      </c>
    </row>
    <row r="597" spans="2:10">
      <c r="B597" t="e" vm="946">
        <v>#VALUE!</v>
      </c>
      <c r="C597" t="s">
        <v>1874</v>
      </c>
      <c r="D597" t="s">
        <v>2317</v>
      </c>
      <c r="E597">
        <v>24</v>
      </c>
      <c r="F597">
        <v>96</v>
      </c>
      <c r="G597" t="s">
        <v>1889</v>
      </c>
      <c r="H597">
        <v>3276</v>
      </c>
      <c r="I597">
        <v>1</v>
      </c>
      <c r="J597" t="s">
        <v>2716</v>
      </c>
    </row>
    <row r="598" spans="2:10">
      <c r="B598" t="e" vm="947">
        <v>#VALUE!</v>
      </c>
      <c r="C598" t="s">
        <v>1874</v>
      </c>
      <c r="D598" t="s">
        <v>2317</v>
      </c>
      <c r="E598">
        <v>32</v>
      </c>
      <c r="F598">
        <v>64</v>
      </c>
      <c r="G598" t="s">
        <v>1894</v>
      </c>
      <c r="H598">
        <v>2912</v>
      </c>
      <c r="I598">
        <v>1</v>
      </c>
      <c r="J598" t="s">
        <v>2717</v>
      </c>
    </row>
    <row r="599" spans="2:10">
      <c r="B599" t="e" vm="948">
        <v>#VALUE!</v>
      </c>
      <c r="C599" t="s">
        <v>1874</v>
      </c>
      <c r="D599" t="s">
        <v>2317</v>
      </c>
      <c r="E599">
        <v>32</v>
      </c>
      <c r="F599">
        <v>128</v>
      </c>
      <c r="G599" t="s">
        <v>1885</v>
      </c>
      <c r="H599">
        <v>4368</v>
      </c>
      <c r="I599">
        <v>1</v>
      </c>
      <c r="J599" t="s">
        <v>2718</v>
      </c>
    </row>
    <row r="600" spans="2:10">
      <c r="B600" t="e" vm="949">
        <v>#VALUE!</v>
      </c>
      <c r="C600" t="s">
        <v>1874</v>
      </c>
      <c r="D600" t="s">
        <v>2317</v>
      </c>
      <c r="E600">
        <v>48</v>
      </c>
      <c r="F600">
        <v>96</v>
      </c>
      <c r="G600" t="s">
        <v>1898</v>
      </c>
      <c r="H600">
        <v>4368</v>
      </c>
      <c r="I600">
        <v>1</v>
      </c>
      <c r="J600" t="s">
        <v>2719</v>
      </c>
    </row>
    <row r="601" spans="2:10">
      <c r="B601" t="e" vm="950">
        <v>#VALUE!</v>
      </c>
      <c r="C601" t="s">
        <v>1874</v>
      </c>
      <c r="D601" t="s">
        <v>2317</v>
      </c>
      <c r="E601">
        <v>48</v>
      </c>
      <c r="F601">
        <v>192</v>
      </c>
      <c r="G601" t="s">
        <v>1899</v>
      </c>
      <c r="H601">
        <v>6552</v>
      </c>
      <c r="I601">
        <v>1</v>
      </c>
      <c r="J601" t="s">
        <v>2720</v>
      </c>
    </row>
    <row r="602" spans="2:10">
      <c r="B602" t="e" vm="951">
        <v>#VALUE!</v>
      </c>
      <c r="C602" t="s">
        <v>1874</v>
      </c>
      <c r="D602" t="s">
        <v>2317</v>
      </c>
      <c r="E602">
        <v>64</v>
      </c>
      <c r="F602">
        <v>256</v>
      </c>
      <c r="G602" t="s">
        <v>1886</v>
      </c>
      <c r="H602">
        <v>8736</v>
      </c>
      <c r="I602">
        <v>1</v>
      </c>
      <c r="J602" t="s">
        <v>2721</v>
      </c>
    </row>
    <row r="603" spans="2:10">
      <c r="B603" t="e" vm="952">
        <v>#VALUE!</v>
      </c>
      <c r="C603" t="s">
        <v>1874</v>
      </c>
      <c r="D603" t="s">
        <v>2317</v>
      </c>
      <c r="E603">
        <v>80</v>
      </c>
      <c r="F603">
        <v>320</v>
      </c>
      <c r="G603" t="s">
        <v>1896</v>
      </c>
      <c r="H603">
        <v>10920</v>
      </c>
      <c r="I603">
        <v>1</v>
      </c>
      <c r="J603" t="s">
        <v>2722</v>
      </c>
    </row>
    <row r="604" spans="2:10">
      <c r="B604" t="e" vm="953">
        <v>#VALUE!</v>
      </c>
      <c r="C604" t="s">
        <v>1874</v>
      </c>
      <c r="D604" t="s">
        <v>2339</v>
      </c>
      <c r="E604">
        <v>1</v>
      </c>
      <c r="F604">
        <v>1</v>
      </c>
      <c r="G604" t="s">
        <v>1913</v>
      </c>
      <c r="H604">
        <v>42</v>
      </c>
      <c r="I604">
        <v>1</v>
      </c>
      <c r="J604" t="s">
        <v>2723</v>
      </c>
    </row>
    <row r="605" spans="2:10">
      <c r="B605" t="e" vm="954">
        <v>#VALUE!</v>
      </c>
      <c r="C605" t="s">
        <v>1874</v>
      </c>
      <c r="D605" t="s">
        <v>2339</v>
      </c>
      <c r="E605">
        <v>1</v>
      </c>
      <c r="F605">
        <v>2</v>
      </c>
      <c r="G605" t="s">
        <v>1906</v>
      </c>
      <c r="H605">
        <v>79</v>
      </c>
      <c r="I605">
        <v>1</v>
      </c>
      <c r="J605" t="s">
        <v>2724</v>
      </c>
    </row>
    <row r="606" spans="2:10">
      <c r="B606" t="e" vm="955">
        <v>#VALUE!</v>
      </c>
      <c r="C606" t="s">
        <v>1874</v>
      </c>
      <c r="D606" t="s">
        <v>2339</v>
      </c>
      <c r="E606">
        <v>1</v>
      </c>
      <c r="F606">
        <v>4</v>
      </c>
      <c r="G606" t="s">
        <v>1914</v>
      </c>
      <c r="H606">
        <v>135</v>
      </c>
      <c r="I606">
        <v>1</v>
      </c>
      <c r="J606" t="s">
        <v>2725</v>
      </c>
    </row>
    <row r="607" spans="2:10">
      <c r="B607" t="e" vm="956">
        <v>#VALUE!</v>
      </c>
      <c r="C607" t="s">
        <v>1874</v>
      </c>
      <c r="D607" t="s">
        <v>2339</v>
      </c>
      <c r="E607">
        <v>2</v>
      </c>
      <c r="F607">
        <v>2</v>
      </c>
      <c r="G607" t="s">
        <v>1933</v>
      </c>
      <c r="H607">
        <v>135</v>
      </c>
      <c r="I607">
        <v>1</v>
      </c>
      <c r="J607" t="s">
        <v>2726</v>
      </c>
    </row>
    <row r="608" spans="2:10">
      <c r="B608" t="e" vm="957">
        <v>#VALUE!</v>
      </c>
      <c r="C608" t="s">
        <v>1874</v>
      </c>
      <c r="D608" t="s">
        <v>2339</v>
      </c>
      <c r="E608">
        <v>2</v>
      </c>
      <c r="F608">
        <v>4</v>
      </c>
      <c r="G608" t="s">
        <v>1907</v>
      </c>
      <c r="H608">
        <v>179</v>
      </c>
      <c r="I608">
        <v>1</v>
      </c>
      <c r="J608" t="s">
        <v>2727</v>
      </c>
    </row>
    <row r="609" spans="2:10">
      <c r="B609" t="e" vm="958">
        <v>#VALUE!</v>
      </c>
      <c r="C609" t="s">
        <v>1874</v>
      </c>
      <c r="D609" t="s">
        <v>2339</v>
      </c>
      <c r="E609">
        <v>2</v>
      </c>
      <c r="F609">
        <v>8</v>
      </c>
      <c r="G609" t="s">
        <v>1915</v>
      </c>
      <c r="H609">
        <v>270</v>
      </c>
      <c r="I609">
        <v>1</v>
      </c>
      <c r="J609" t="s">
        <v>2728</v>
      </c>
    </row>
    <row r="610" spans="2:10">
      <c r="B610" t="e" vm="959">
        <v>#VALUE!</v>
      </c>
      <c r="C610" t="s">
        <v>1874</v>
      </c>
      <c r="D610" t="s">
        <v>2339</v>
      </c>
      <c r="E610">
        <v>4</v>
      </c>
      <c r="F610">
        <v>8</v>
      </c>
      <c r="G610" t="s">
        <v>1891</v>
      </c>
      <c r="H610">
        <v>360</v>
      </c>
      <c r="I610">
        <v>1</v>
      </c>
      <c r="J610" t="s">
        <v>2729</v>
      </c>
    </row>
    <row r="611" spans="2:10">
      <c r="B611" t="e" vm="960">
        <v>#VALUE!</v>
      </c>
      <c r="C611" t="s">
        <v>1874</v>
      </c>
      <c r="D611" t="s">
        <v>2339</v>
      </c>
      <c r="E611">
        <v>4</v>
      </c>
      <c r="F611">
        <v>16</v>
      </c>
      <c r="G611" t="s">
        <v>1890</v>
      </c>
      <c r="H611">
        <v>540</v>
      </c>
      <c r="I611">
        <v>1</v>
      </c>
      <c r="J611" t="s">
        <v>2730</v>
      </c>
    </row>
    <row r="612" spans="2:10">
      <c r="B612" t="e" vm="961">
        <v>#VALUE!</v>
      </c>
      <c r="C612" t="s">
        <v>1874</v>
      </c>
      <c r="D612" t="s">
        <v>2339</v>
      </c>
      <c r="E612">
        <v>8</v>
      </c>
      <c r="F612">
        <v>16</v>
      </c>
      <c r="G612" t="s">
        <v>1892</v>
      </c>
      <c r="H612">
        <v>720</v>
      </c>
      <c r="I612">
        <v>1</v>
      </c>
      <c r="J612" t="s">
        <v>2731</v>
      </c>
    </row>
    <row r="613" spans="2:10">
      <c r="B613" t="e" vm="962">
        <v>#VALUE!</v>
      </c>
      <c r="C613" t="s">
        <v>1874</v>
      </c>
      <c r="D613" t="s">
        <v>2339</v>
      </c>
      <c r="E613">
        <v>8</v>
      </c>
      <c r="F613">
        <v>32</v>
      </c>
      <c r="G613" t="s">
        <v>1888</v>
      </c>
      <c r="H613">
        <v>1080</v>
      </c>
      <c r="I613">
        <v>1</v>
      </c>
      <c r="J613" t="s">
        <v>2732</v>
      </c>
    </row>
    <row r="614" spans="2:10">
      <c r="B614" t="e" vm="963">
        <v>#VALUE!</v>
      </c>
      <c r="C614" t="s">
        <v>1874</v>
      </c>
      <c r="D614" t="s">
        <v>2339</v>
      </c>
      <c r="E614">
        <v>12</v>
      </c>
      <c r="F614">
        <v>24</v>
      </c>
      <c r="G614" t="s">
        <v>1908</v>
      </c>
      <c r="H614">
        <v>1080</v>
      </c>
      <c r="I614">
        <v>1</v>
      </c>
      <c r="J614" t="s">
        <v>2733</v>
      </c>
    </row>
    <row r="615" spans="2:10">
      <c r="B615" t="e" vm="964">
        <v>#VALUE!</v>
      </c>
      <c r="C615" t="s">
        <v>1874</v>
      </c>
      <c r="D615" t="s">
        <v>2339</v>
      </c>
      <c r="E615">
        <v>12</v>
      </c>
      <c r="F615">
        <v>48</v>
      </c>
      <c r="G615" t="s">
        <v>1932</v>
      </c>
      <c r="H615">
        <v>1620</v>
      </c>
      <c r="I615">
        <v>1</v>
      </c>
      <c r="J615" t="s">
        <v>2734</v>
      </c>
    </row>
    <row r="616" spans="2:10">
      <c r="B616" t="e" vm="965">
        <v>#VALUE!</v>
      </c>
      <c r="C616" t="s">
        <v>1874</v>
      </c>
      <c r="D616" t="s">
        <v>2339</v>
      </c>
      <c r="E616">
        <v>16</v>
      </c>
      <c r="F616">
        <v>32</v>
      </c>
      <c r="G616" t="s">
        <v>1893</v>
      </c>
      <c r="H616">
        <v>1440</v>
      </c>
      <c r="I616">
        <v>1</v>
      </c>
      <c r="J616" t="s">
        <v>2735</v>
      </c>
    </row>
    <row r="617" spans="2:10">
      <c r="B617" t="e" vm="966">
        <v>#VALUE!</v>
      </c>
      <c r="C617" t="s">
        <v>1874</v>
      </c>
      <c r="D617" t="s">
        <v>2339</v>
      </c>
      <c r="E617">
        <v>16</v>
      </c>
      <c r="F617">
        <v>64</v>
      </c>
      <c r="G617" t="s">
        <v>1884</v>
      </c>
      <c r="H617">
        <v>2160</v>
      </c>
      <c r="I617">
        <v>1</v>
      </c>
      <c r="J617" t="s">
        <v>2736</v>
      </c>
    </row>
    <row r="618" spans="2:10">
      <c r="B618" t="e" vm="967">
        <v>#VALUE!</v>
      </c>
      <c r="C618" t="s">
        <v>1874</v>
      </c>
      <c r="D618" t="s">
        <v>2339</v>
      </c>
      <c r="E618">
        <v>24</v>
      </c>
      <c r="F618">
        <v>48</v>
      </c>
      <c r="G618" t="s">
        <v>1909</v>
      </c>
      <c r="H618">
        <v>2160</v>
      </c>
      <c r="I618">
        <v>1</v>
      </c>
      <c r="J618" t="s">
        <v>2737</v>
      </c>
    </row>
    <row r="619" spans="2:10">
      <c r="B619" t="e" vm="968">
        <v>#VALUE!</v>
      </c>
      <c r="C619" t="s">
        <v>1874</v>
      </c>
      <c r="D619" t="s">
        <v>2339</v>
      </c>
      <c r="E619">
        <v>24</v>
      </c>
      <c r="F619">
        <v>96</v>
      </c>
      <c r="G619" t="s">
        <v>1889</v>
      </c>
      <c r="H619">
        <v>3240</v>
      </c>
      <c r="I619">
        <v>1</v>
      </c>
      <c r="J619" t="s">
        <v>2738</v>
      </c>
    </row>
    <row r="620" spans="2:10">
      <c r="B620" t="e" vm="969">
        <v>#VALUE!</v>
      </c>
      <c r="C620" t="s">
        <v>1874</v>
      </c>
      <c r="D620" t="s">
        <v>2339</v>
      </c>
      <c r="E620">
        <v>32</v>
      </c>
      <c r="F620">
        <v>64</v>
      </c>
      <c r="G620" t="s">
        <v>1894</v>
      </c>
      <c r="H620">
        <v>2880</v>
      </c>
      <c r="I620">
        <v>1</v>
      </c>
      <c r="J620" t="s">
        <v>2739</v>
      </c>
    </row>
    <row r="621" spans="2:10">
      <c r="B621" t="e" vm="970">
        <v>#VALUE!</v>
      </c>
      <c r="C621" t="s">
        <v>1874</v>
      </c>
      <c r="D621" t="s">
        <v>2339</v>
      </c>
      <c r="E621">
        <v>32</v>
      </c>
      <c r="F621">
        <v>128</v>
      </c>
      <c r="G621" t="s">
        <v>1885</v>
      </c>
      <c r="H621">
        <v>4320</v>
      </c>
      <c r="I621">
        <v>1</v>
      </c>
      <c r="J621" t="s">
        <v>2740</v>
      </c>
    </row>
    <row r="622" spans="2:10">
      <c r="B622" t="e" vm="971">
        <v>#VALUE!</v>
      </c>
      <c r="C622" t="s">
        <v>1874</v>
      </c>
      <c r="D622" t="s">
        <v>2339</v>
      </c>
      <c r="E622">
        <v>56</v>
      </c>
      <c r="F622">
        <v>224</v>
      </c>
      <c r="G622" t="s">
        <v>1934</v>
      </c>
      <c r="H622">
        <v>7560</v>
      </c>
      <c r="I622">
        <v>1</v>
      </c>
      <c r="J622" t="s">
        <v>2741</v>
      </c>
    </row>
    <row r="623" spans="2:10">
      <c r="B623" t="e" vm="972">
        <v>#VALUE!</v>
      </c>
      <c r="C623" t="s">
        <v>1874</v>
      </c>
      <c r="D623" t="s">
        <v>2359</v>
      </c>
      <c r="E623">
        <v>1</v>
      </c>
      <c r="F623">
        <v>1</v>
      </c>
      <c r="G623" t="s">
        <v>1913</v>
      </c>
      <c r="H623">
        <v>30</v>
      </c>
      <c r="I623">
        <v>1</v>
      </c>
      <c r="J623" t="s">
        <v>2742</v>
      </c>
    </row>
    <row r="624" spans="2:10">
      <c r="B624" t="e" vm="973">
        <v>#VALUE!</v>
      </c>
      <c r="C624" t="s">
        <v>1874</v>
      </c>
      <c r="D624" t="s">
        <v>2359</v>
      </c>
      <c r="E624">
        <v>1</v>
      </c>
      <c r="F624">
        <v>2</v>
      </c>
      <c r="G624" t="s">
        <v>1906</v>
      </c>
      <c r="H624">
        <v>70</v>
      </c>
      <c r="I624">
        <v>1</v>
      </c>
      <c r="J624" t="s">
        <v>2743</v>
      </c>
    </row>
    <row r="625" spans="2:10">
      <c r="B625" t="e" vm="974">
        <v>#VALUE!</v>
      </c>
      <c r="C625" t="s">
        <v>1874</v>
      </c>
      <c r="D625" t="s">
        <v>2359</v>
      </c>
      <c r="E625">
        <v>1</v>
      </c>
      <c r="F625">
        <v>4</v>
      </c>
      <c r="G625" t="s">
        <v>1914</v>
      </c>
      <c r="H625">
        <v>132</v>
      </c>
      <c r="I625">
        <v>1</v>
      </c>
      <c r="J625" t="s">
        <v>2744</v>
      </c>
    </row>
    <row r="626" spans="2:10">
      <c r="B626" t="e" vm="975">
        <v>#VALUE!</v>
      </c>
      <c r="C626" t="s">
        <v>1874</v>
      </c>
      <c r="D626" t="s">
        <v>2359</v>
      </c>
      <c r="E626">
        <v>2</v>
      </c>
      <c r="F626">
        <v>2</v>
      </c>
      <c r="G626" t="s">
        <v>1933</v>
      </c>
      <c r="H626">
        <v>132</v>
      </c>
      <c r="I626">
        <v>1</v>
      </c>
      <c r="J626" t="s">
        <v>2745</v>
      </c>
    </row>
    <row r="627" spans="2:10">
      <c r="B627" t="e" vm="976">
        <v>#VALUE!</v>
      </c>
      <c r="C627" t="s">
        <v>1874</v>
      </c>
      <c r="D627" t="s">
        <v>2359</v>
      </c>
      <c r="E627">
        <v>2</v>
      </c>
      <c r="F627">
        <v>4</v>
      </c>
      <c r="G627" t="s">
        <v>1907</v>
      </c>
      <c r="H627">
        <v>170</v>
      </c>
      <c r="I627">
        <v>1</v>
      </c>
      <c r="J627" t="s">
        <v>2746</v>
      </c>
    </row>
    <row r="628" spans="2:10">
      <c r="B628" t="e" vm="977">
        <v>#VALUE!</v>
      </c>
      <c r="C628" t="s">
        <v>1874</v>
      </c>
      <c r="D628" t="s">
        <v>2359</v>
      </c>
      <c r="E628">
        <v>2</v>
      </c>
      <c r="F628">
        <v>8</v>
      </c>
      <c r="G628" t="s">
        <v>1915</v>
      </c>
      <c r="H628">
        <v>264</v>
      </c>
      <c r="I628">
        <v>1</v>
      </c>
      <c r="J628" t="s">
        <v>2747</v>
      </c>
    </row>
    <row r="629" spans="2:10">
      <c r="B629" t="e" vm="978">
        <v>#VALUE!</v>
      </c>
      <c r="C629" t="s">
        <v>1874</v>
      </c>
      <c r="D629" t="s">
        <v>2359</v>
      </c>
      <c r="E629">
        <v>4</v>
      </c>
      <c r="F629">
        <v>4</v>
      </c>
      <c r="G629" t="s">
        <v>1935</v>
      </c>
      <c r="H629">
        <v>264</v>
      </c>
      <c r="I629">
        <v>1</v>
      </c>
      <c r="J629" t="s">
        <v>2748</v>
      </c>
    </row>
    <row r="630" spans="2:10">
      <c r="B630" t="e" vm="979">
        <v>#VALUE!</v>
      </c>
      <c r="C630" t="s">
        <v>1874</v>
      </c>
      <c r="D630" t="s">
        <v>2359</v>
      </c>
      <c r="E630">
        <v>4</v>
      </c>
      <c r="F630">
        <v>8</v>
      </c>
      <c r="G630" t="s">
        <v>1891</v>
      </c>
      <c r="H630">
        <v>352</v>
      </c>
      <c r="I630">
        <v>1</v>
      </c>
      <c r="J630" t="s">
        <v>2749</v>
      </c>
    </row>
    <row r="631" spans="2:10">
      <c r="B631" t="e" vm="980">
        <v>#VALUE!</v>
      </c>
      <c r="C631" t="s">
        <v>1874</v>
      </c>
      <c r="D631" t="s">
        <v>2359</v>
      </c>
      <c r="E631">
        <v>4</v>
      </c>
      <c r="F631">
        <v>16</v>
      </c>
      <c r="G631" t="s">
        <v>1890</v>
      </c>
      <c r="H631">
        <v>528</v>
      </c>
      <c r="I631">
        <v>1</v>
      </c>
      <c r="J631" t="s">
        <v>2750</v>
      </c>
    </row>
    <row r="632" spans="2:10">
      <c r="B632" t="e" vm="981">
        <v>#VALUE!</v>
      </c>
      <c r="C632" t="s">
        <v>1874</v>
      </c>
      <c r="D632" t="s">
        <v>2359</v>
      </c>
      <c r="E632">
        <v>8</v>
      </c>
      <c r="F632">
        <v>16</v>
      </c>
      <c r="G632" t="s">
        <v>1892</v>
      </c>
      <c r="H632">
        <v>704</v>
      </c>
      <c r="I632">
        <v>1</v>
      </c>
      <c r="J632" t="s">
        <v>2751</v>
      </c>
    </row>
    <row r="633" spans="2:10">
      <c r="B633" t="e" vm="982">
        <v>#VALUE!</v>
      </c>
      <c r="C633" t="s">
        <v>1874</v>
      </c>
      <c r="D633" t="s">
        <v>2359</v>
      </c>
      <c r="E633">
        <v>8</v>
      </c>
      <c r="F633">
        <v>32</v>
      </c>
      <c r="G633" t="s">
        <v>1888</v>
      </c>
      <c r="H633">
        <v>1056</v>
      </c>
      <c r="I633">
        <v>1</v>
      </c>
      <c r="J633" t="s">
        <v>2752</v>
      </c>
    </row>
    <row r="634" spans="2:10">
      <c r="B634" t="e" vm="983">
        <v>#VALUE!</v>
      </c>
      <c r="C634" t="s">
        <v>1874</v>
      </c>
      <c r="D634" t="s">
        <v>2359</v>
      </c>
      <c r="E634">
        <v>12</v>
      </c>
      <c r="F634">
        <v>24</v>
      </c>
      <c r="G634" t="s">
        <v>1908</v>
      </c>
      <c r="H634">
        <v>1056</v>
      </c>
      <c r="I634">
        <v>1</v>
      </c>
      <c r="J634" t="s">
        <v>2753</v>
      </c>
    </row>
    <row r="635" spans="2:10">
      <c r="B635" t="e" vm="984">
        <v>#VALUE!</v>
      </c>
      <c r="C635" t="s">
        <v>1874</v>
      </c>
      <c r="D635" t="s">
        <v>2359</v>
      </c>
      <c r="E635">
        <v>12</v>
      </c>
      <c r="F635">
        <v>48</v>
      </c>
      <c r="G635" t="s">
        <v>1932</v>
      </c>
      <c r="H635">
        <v>1584</v>
      </c>
      <c r="I635">
        <v>1</v>
      </c>
      <c r="J635" t="s">
        <v>2754</v>
      </c>
    </row>
    <row r="636" spans="2:10">
      <c r="B636" t="e" vm="985">
        <v>#VALUE!</v>
      </c>
      <c r="C636" t="s">
        <v>1874</v>
      </c>
      <c r="D636" t="s">
        <v>2359</v>
      </c>
      <c r="E636">
        <v>16</v>
      </c>
      <c r="F636">
        <v>16</v>
      </c>
      <c r="G636" t="s">
        <v>1982</v>
      </c>
      <c r="H636">
        <v>1056</v>
      </c>
      <c r="I636">
        <v>1</v>
      </c>
      <c r="J636" t="s">
        <v>2755</v>
      </c>
    </row>
    <row r="637" spans="2:10">
      <c r="B637" t="e" vm="986">
        <v>#VALUE!</v>
      </c>
      <c r="C637" t="s">
        <v>1874</v>
      </c>
      <c r="D637" t="s">
        <v>2359</v>
      </c>
      <c r="E637">
        <v>16</v>
      </c>
      <c r="F637">
        <v>32</v>
      </c>
      <c r="G637" t="s">
        <v>1893</v>
      </c>
      <c r="H637">
        <v>1408</v>
      </c>
      <c r="I637">
        <v>1</v>
      </c>
      <c r="J637" t="s">
        <v>2756</v>
      </c>
    </row>
    <row r="638" spans="2:10">
      <c r="B638" t="e" vm="987">
        <v>#VALUE!</v>
      </c>
      <c r="C638" t="s">
        <v>1874</v>
      </c>
      <c r="D638" t="s">
        <v>2359</v>
      </c>
      <c r="E638">
        <v>24</v>
      </c>
      <c r="F638">
        <v>48</v>
      </c>
      <c r="G638" t="s">
        <v>1909</v>
      </c>
      <c r="H638">
        <v>2112</v>
      </c>
      <c r="I638">
        <v>1</v>
      </c>
      <c r="J638" t="s">
        <v>2757</v>
      </c>
    </row>
    <row r="639" spans="2:10">
      <c r="B639" t="e" vm="988">
        <v>#VALUE!</v>
      </c>
      <c r="C639" t="s">
        <v>1874</v>
      </c>
      <c r="D639" t="s">
        <v>2359</v>
      </c>
      <c r="E639">
        <v>32</v>
      </c>
      <c r="F639">
        <v>64</v>
      </c>
      <c r="G639" t="s">
        <v>1894</v>
      </c>
      <c r="H639">
        <v>2816</v>
      </c>
      <c r="I639">
        <v>1</v>
      </c>
      <c r="J639" t="s">
        <v>2758</v>
      </c>
    </row>
    <row r="640" spans="2:10">
      <c r="B640" t="e" vm="989">
        <v>#VALUE!</v>
      </c>
      <c r="C640" t="s">
        <v>1874</v>
      </c>
      <c r="D640" t="s">
        <v>2359</v>
      </c>
      <c r="E640">
        <v>48</v>
      </c>
      <c r="F640">
        <v>96</v>
      </c>
      <c r="G640" t="s">
        <v>1898</v>
      </c>
      <c r="H640">
        <v>4224</v>
      </c>
      <c r="I640">
        <v>1</v>
      </c>
      <c r="J640" t="s">
        <v>2759</v>
      </c>
    </row>
    <row r="641" spans="2:10">
      <c r="B641" t="e" vm="990">
        <v>#VALUE!</v>
      </c>
      <c r="C641" t="s">
        <v>1874</v>
      </c>
      <c r="D641" t="s">
        <v>2760</v>
      </c>
      <c r="E641">
        <v>96</v>
      </c>
      <c r="F641">
        <v>192</v>
      </c>
      <c r="G641" t="s">
        <v>1917</v>
      </c>
      <c r="H641">
        <v>18500</v>
      </c>
      <c r="I641">
        <v>1</v>
      </c>
      <c r="J641" t="s">
        <v>2761</v>
      </c>
    </row>
    <row r="642" spans="2:10">
      <c r="B642" t="e" vm="991">
        <v>#VALUE!</v>
      </c>
      <c r="C642" t="s">
        <v>1874</v>
      </c>
      <c r="D642" t="s">
        <v>2378</v>
      </c>
      <c r="E642">
        <v>80</v>
      </c>
      <c r="F642">
        <v>384</v>
      </c>
      <c r="G642" t="s">
        <v>1912</v>
      </c>
      <c r="H642">
        <v>16376</v>
      </c>
      <c r="I642">
        <v>1</v>
      </c>
      <c r="J642" t="s">
        <v>2762</v>
      </c>
    </row>
    <row r="643" spans="2:10">
      <c r="B643" t="e" vm="992">
        <v>#VALUE!</v>
      </c>
      <c r="C643" t="s">
        <v>1874</v>
      </c>
      <c r="D643" t="s">
        <v>2380</v>
      </c>
      <c r="E643">
        <v>8</v>
      </c>
      <c r="F643">
        <v>32</v>
      </c>
      <c r="G643" t="s">
        <v>1888</v>
      </c>
      <c r="H643">
        <v>1584</v>
      </c>
      <c r="I643">
        <v>1</v>
      </c>
      <c r="J643" t="s">
        <v>2763</v>
      </c>
    </row>
    <row r="644" spans="2:10">
      <c r="B644" t="e" vm="993">
        <v>#VALUE!</v>
      </c>
      <c r="C644" t="s">
        <v>1874</v>
      </c>
      <c r="D644" t="s">
        <v>2380</v>
      </c>
      <c r="E644">
        <v>16</v>
      </c>
      <c r="F644">
        <v>64</v>
      </c>
      <c r="G644" t="s">
        <v>1884</v>
      </c>
      <c r="H644">
        <v>3168</v>
      </c>
      <c r="I644">
        <v>1</v>
      </c>
      <c r="J644" t="s">
        <v>2764</v>
      </c>
    </row>
    <row r="645" spans="2:10">
      <c r="B645" t="e" vm="994">
        <v>#VALUE!</v>
      </c>
      <c r="C645" t="s">
        <v>1874</v>
      </c>
      <c r="D645" t="s">
        <v>2380</v>
      </c>
      <c r="E645">
        <v>32</v>
      </c>
      <c r="F645">
        <v>128</v>
      </c>
      <c r="G645" t="s">
        <v>1885</v>
      </c>
      <c r="H645">
        <v>5856</v>
      </c>
      <c r="I645">
        <v>1</v>
      </c>
      <c r="J645" t="s">
        <v>2765</v>
      </c>
    </row>
    <row r="646" spans="2:10">
      <c r="B646" t="e" vm="995">
        <v>#VALUE!</v>
      </c>
      <c r="C646" t="s">
        <v>1874</v>
      </c>
      <c r="D646" t="s">
        <v>2380</v>
      </c>
      <c r="E646">
        <v>64</v>
      </c>
      <c r="F646">
        <v>256</v>
      </c>
      <c r="G646" t="s">
        <v>1886</v>
      </c>
      <c r="H646">
        <v>11712</v>
      </c>
      <c r="I646">
        <v>1</v>
      </c>
      <c r="J646" t="s">
        <v>2766</v>
      </c>
    </row>
    <row r="647" spans="2:10">
      <c r="B647" t="e" vm="996">
        <v>#VALUE!</v>
      </c>
      <c r="C647" t="s">
        <v>1874</v>
      </c>
      <c r="D647" t="s">
        <v>2380</v>
      </c>
      <c r="E647">
        <v>84</v>
      </c>
      <c r="F647">
        <v>320</v>
      </c>
      <c r="G647" t="s">
        <v>1887</v>
      </c>
      <c r="H647">
        <v>14104</v>
      </c>
      <c r="I647">
        <v>1</v>
      </c>
      <c r="J647" t="s">
        <v>2767</v>
      </c>
    </row>
    <row r="648" spans="2:10">
      <c r="B648" t="e" vm="997">
        <v>#VALUE!</v>
      </c>
      <c r="C648" t="s">
        <v>1874</v>
      </c>
      <c r="D648" t="s">
        <v>2386</v>
      </c>
      <c r="E648">
        <v>8</v>
      </c>
      <c r="F648">
        <v>32</v>
      </c>
      <c r="G648" t="s">
        <v>1888</v>
      </c>
      <c r="H648">
        <v>1404</v>
      </c>
      <c r="I648">
        <v>1</v>
      </c>
      <c r="J648" t="s">
        <v>2768</v>
      </c>
    </row>
    <row r="649" spans="2:10">
      <c r="B649" t="e" vm="998">
        <v>#VALUE!</v>
      </c>
      <c r="C649" t="s">
        <v>1874</v>
      </c>
      <c r="D649" t="s">
        <v>2386</v>
      </c>
      <c r="E649">
        <v>16</v>
      </c>
      <c r="F649">
        <v>64</v>
      </c>
      <c r="G649" t="s">
        <v>1884</v>
      </c>
      <c r="H649">
        <v>2808</v>
      </c>
      <c r="I649">
        <v>1</v>
      </c>
      <c r="J649" t="s">
        <v>2769</v>
      </c>
    </row>
    <row r="650" spans="2:10">
      <c r="B650" t="e" vm="999">
        <v>#VALUE!</v>
      </c>
      <c r="C650" t="s">
        <v>1874</v>
      </c>
      <c r="D650" t="s">
        <v>2386</v>
      </c>
      <c r="E650">
        <v>24</v>
      </c>
      <c r="F650">
        <v>96</v>
      </c>
      <c r="G650" t="s">
        <v>1889</v>
      </c>
      <c r="H650">
        <v>4212</v>
      </c>
      <c r="I650">
        <v>1</v>
      </c>
      <c r="J650" t="s">
        <v>2770</v>
      </c>
    </row>
    <row r="651" spans="2:10">
      <c r="B651" t="e" vm="1000">
        <v>#VALUE!</v>
      </c>
      <c r="C651" t="s">
        <v>1874</v>
      </c>
      <c r="D651" t="s">
        <v>2386</v>
      </c>
      <c r="E651">
        <v>32</v>
      </c>
      <c r="F651">
        <v>128</v>
      </c>
      <c r="G651" t="s">
        <v>1885</v>
      </c>
      <c r="H651">
        <v>5616</v>
      </c>
      <c r="I651">
        <v>1</v>
      </c>
      <c r="J651" t="s">
        <v>2771</v>
      </c>
    </row>
    <row r="652" spans="2:10">
      <c r="B652" t="e" vm="1001">
        <v>#VALUE!</v>
      </c>
      <c r="C652" t="s">
        <v>1874</v>
      </c>
      <c r="D652" t="s">
        <v>2386</v>
      </c>
      <c r="E652">
        <v>64</v>
      </c>
      <c r="F652">
        <v>256</v>
      </c>
      <c r="G652" t="s">
        <v>1886</v>
      </c>
      <c r="H652">
        <v>11232</v>
      </c>
      <c r="I652">
        <v>1</v>
      </c>
      <c r="J652" t="s">
        <v>2772</v>
      </c>
    </row>
    <row r="653" spans="2:10">
      <c r="B653" t="e" vm="1002">
        <v>#VALUE!</v>
      </c>
      <c r="C653" t="s">
        <v>1874</v>
      </c>
      <c r="D653" t="s">
        <v>2386</v>
      </c>
      <c r="E653">
        <v>76</v>
      </c>
      <c r="F653">
        <v>320</v>
      </c>
      <c r="G653" t="s">
        <v>1937</v>
      </c>
      <c r="H653">
        <v>14456</v>
      </c>
      <c r="I653">
        <v>1</v>
      </c>
      <c r="J653" t="s">
        <v>2773</v>
      </c>
    </row>
    <row r="654" spans="2:10">
      <c r="B654" t="e" vm="1003">
        <v>#VALUE!</v>
      </c>
      <c r="C654" t="s">
        <v>1874</v>
      </c>
      <c r="D654" t="s">
        <v>2774</v>
      </c>
      <c r="E654">
        <v>56</v>
      </c>
      <c r="F654">
        <v>224</v>
      </c>
      <c r="G654" t="s">
        <v>1934</v>
      </c>
      <c r="H654">
        <v>8160</v>
      </c>
      <c r="I654">
        <v>1</v>
      </c>
      <c r="J654" t="s">
        <v>2775</v>
      </c>
    </row>
    <row r="655" spans="2:10">
      <c r="B655" t="e" vm="1004">
        <v>#VALUE!</v>
      </c>
      <c r="C655" t="s">
        <v>1874</v>
      </c>
      <c r="D655" t="s">
        <v>2393</v>
      </c>
      <c r="E655">
        <v>1</v>
      </c>
      <c r="F655">
        <v>8</v>
      </c>
      <c r="G655" t="s">
        <v>1938</v>
      </c>
      <c r="H655">
        <v>123.2</v>
      </c>
      <c r="I655">
        <v>1</v>
      </c>
      <c r="J655" t="s">
        <v>2776</v>
      </c>
    </row>
    <row r="656" spans="2:10">
      <c r="B656" t="e" vm="1005">
        <v>#VALUE!</v>
      </c>
      <c r="C656" t="s">
        <v>1874</v>
      </c>
      <c r="D656" t="s">
        <v>2393</v>
      </c>
      <c r="E656">
        <v>4</v>
      </c>
      <c r="F656">
        <v>32</v>
      </c>
      <c r="G656" t="s">
        <v>1939</v>
      </c>
      <c r="H656">
        <v>492.8</v>
      </c>
      <c r="I656">
        <v>1</v>
      </c>
      <c r="J656" t="s">
        <v>2777</v>
      </c>
    </row>
    <row r="657" spans="2:10">
      <c r="B657" t="e" vm="1006">
        <v>#VALUE!</v>
      </c>
      <c r="C657" t="s">
        <v>1874</v>
      </c>
      <c r="D657" t="s">
        <v>2393</v>
      </c>
      <c r="E657">
        <v>8</v>
      </c>
      <c r="F657">
        <v>64</v>
      </c>
      <c r="G657" t="s">
        <v>1940</v>
      </c>
      <c r="H657">
        <v>985.6</v>
      </c>
      <c r="I657">
        <v>1</v>
      </c>
      <c r="J657" t="s">
        <v>2778</v>
      </c>
    </row>
    <row r="658" spans="2:10">
      <c r="B658" t="e" vm="1007">
        <v>#VALUE!</v>
      </c>
      <c r="C658" t="s">
        <v>1874</v>
      </c>
      <c r="D658" t="s">
        <v>2393</v>
      </c>
      <c r="E658">
        <v>16</v>
      </c>
      <c r="F658">
        <v>128</v>
      </c>
      <c r="G658" t="s">
        <v>1941</v>
      </c>
      <c r="H658">
        <v>1971.2</v>
      </c>
      <c r="I658">
        <v>1</v>
      </c>
      <c r="J658" t="s">
        <v>2779</v>
      </c>
    </row>
    <row r="659" spans="2:10">
      <c r="B659" t="e" vm="1008">
        <v>#VALUE!</v>
      </c>
      <c r="C659" t="s">
        <v>1874</v>
      </c>
      <c r="D659" t="s">
        <v>2393</v>
      </c>
      <c r="E659">
        <v>32</v>
      </c>
      <c r="F659">
        <v>256</v>
      </c>
      <c r="G659" t="s">
        <v>1942</v>
      </c>
      <c r="H659">
        <v>3942.4</v>
      </c>
      <c r="I659">
        <v>1</v>
      </c>
      <c r="J659" t="s">
        <v>2780</v>
      </c>
    </row>
    <row r="660" spans="2:10">
      <c r="B660" t="e" vm="1009">
        <v>#VALUE!</v>
      </c>
      <c r="C660" t="s">
        <v>1874</v>
      </c>
      <c r="D660" t="s">
        <v>2393</v>
      </c>
      <c r="E660">
        <v>48</v>
      </c>
      <c r="F660">
        <v>384</v>
      </c>
      <c r="G660" t="s">
        <v>1943</v>
      </c>
      <c r="H660">
        <v>5913.6</v>
      </c>
      <c r="I660">
        <v>1</v>
      </c>
      <c r="J660" t="s">
        <v>2781</v>
      </c>
    </row>
    <row r="661" spans="2:10">
      <c r="B661" t="e" vm="1010">
        <v>#VALUE!</v>
      </c>
      <c r="C661" t="s">
        <v>1874</v>
      </c>
      <c r="D661" t="s">
        <v>2400</v>
      </c>
      <c r="E661">
        <v>1</v>
      </c>
      <c r="F661">
        <v>8</v>
      </c>
      <c r="G661" t="s">
        <v>1938</v>
      </c>
      <c r="H661">
        <v>166.32</v>
      </c>
      <c r="I661">
        <v>1</v>
      </c>
      <c r="J661" t="s">
        <v>2782</v>
      </c>
    </row>
    <row r="662" spans="2:10">
      <c r="B662" t="e" vm="1011">
        <v>#VALUE!</v>
      </c>
      <c r="C662" t="s">
        <v>1874</v>
      </c>
      <c r="D662" t="s">
        <v>2400</v>
      </c>
      <c r="E662">
        <v>2</v>
      </c>
      <c r="F662">
        <v>12</v>
      </c>
      <c r="G662" t="s">
        <v>1944</v>
      </c>
      <c r="H662">
        <v>272.16000000000003</v>
      </c>
      <c r="I662">
        <v>1</v>
      </c>
      <c r="J662" t="s">
        <v>2783</v>
      </c>
    </row>
    <row r="663" spans="2:10">
      <c r="B663" t="e" vm="1012">
        <v>#VALUE!</v>
      </c>
      <c r="C663" t="s">
        <v>1874</v>
      </c>
      <c r="D663" t="s">
        <v>2400</v>
      </c>
      <c r="E663">
        <v>4</v>
      </c>
      <c r="F663">
        <v>32</v>
      </c>
      <c r="G663" t="s">
        <v>1939</v>
      </c>
      <c r="H663">
        <v>665.28</v>
      </c>
      <c r="I663">
        <v>1</v>
      </c>
      <c r="J663" t="s">
        <v>2784</v>
      </c>
    </row>
    <row r="664" spans="2:10">
      <c r="B664" t="e" vm="1013">
        <v>#VALUE!</v>
      </c>
      <c r="C664" t="s">
        <v>1874</v>
      </c>
      <c r="D664" t="s">
        <v>2400</v>
      </c>
      <c r="E664">
        <v>8</v>
      </c>
      <c r="F664">
        <v>64</v>
      </c>
      <c r="G664" t="s">
        <v>1940</v>
      </c>
      <c r="H664">
        <v>1330.56</v>
      </c>
      <c r="I664">
        <v>1</v>
      </c>
      <c r="J664" t="s">
        <v>2785</v>
      </c>
    </row>
    <row r="665" spans="2:10">
      <c r="B665" t="e" vm="1014">
        <v>#VALUE!</v>
      </c>
      <c r="C665" t="s">
        <v>1874</v>
      </c>
      <c r="D665" t="s">
        <v>2400</v>
      </c>
      <c r="E665">
        <v>16</v>
      </c>
      <c r="F665">
        <v>128</v>
      </c>
      <c r="G665" t="s">
        <v>1941</v>
      </c>
      <c r="H665">
        <v>2661.12</v>
      </c>
      <c r="I665">
        <v>1</v>
      </c>
      <c r="J665" t="s">
        <v>2786</v>
      </c>
    </row>
    <row r="666" spans="2:10">
      <c r="B666" t="e" vm="1015">
        <v>#VALUE!</v>
      </c>
      <c r="C666" t="s">
        <v>1874</v>
      </c>
      <c r="D666" t="s">
        <v>2400</v>
      </c>
      <c r="E666">
        <v>32</v>
      </c>
      <c r="F666">
        <v>256</v>
      </c>
      <c r="G666" t="s">
        <v>1942</v>
      </c>
      <c r="H666">
        <v>5322.24</v>
      </c>
      <c r="I666">
        <v>1</v>
      </c>
      <c r="J666" t="s">
        <v>2787</v>
      </c>
    </row>
    <row r="667" spans="2:10">
      <c r="B667" t="e" vm="1016">
        <v>#VALUE!</v>
      </c>
      <c r="C667" t="s">
        <v>1874</v>
      </c>
      <c r="D667" t="s">
        <v>2400</v>
      </c>
      <c r="E667">
        <v>62</v>
      </c>
      <c r="F667">
        <v>470</v>
      </c>
      <c r="G667" t="s">
        <v>1945</v>
      </c>
      <c r="H667">
        <v>9918.7199999999993</v>
      </c>
      <c r="I667">
        <v>1</v>
      </c>
      <c r="J667" t="s">
        <v>2788</v>
      </c>
    </row>
    <row r="668" spans="2:10">
      <c r="B668" t="e" vm="1017">
        <v>#VALUE!</v>
      </c>
      <c r="C668" t="s">
        <v>1874</v>
      </c>
      <c r="D668" t="s">
        <v>2400</v>
      </c>
      <c r="E668">
        <v>64</v>
      </c>
      <c r="F668">
        <v>512</v>
      </c>
      <c r="G668" t="s">
        <v>1946</v>
      </c>
      <c r="H668">
        <v>10644.48</v>
      </c>
      <c r="I668">
        <v>1</v>
      </c>
      <c r="J668" t="s">
        <v>2789</v>
      </c>
    </row>
    <row r="669" spans="2:10">
      <c r="B669" t="e" vm="1018">
        <v>#VALUE!</v>
      </c>
      <c r="C669" t="s">
        <v>1874</v>
      </c>
      <c r="D669" t="s">
        <v>2400</v>
      </c>
      <c r="E669">
        <v>124</v>
      </c>
      <c r="F669">
        <v>940</v>
      </c>
      <c r="G669" t="s">
        <v>1947</v>
      </c>
      <c r="H669">
        <v>19837.439999999999</v>
      </c>
      <c r="I669">
        <v>1</v>
      </c>
      <c r="J669" t="s">
        <v>2790</v>
      </c>
    </row>
    <row r="670" spans="2:10">
      <c r="B670" t="e" vm="1019">
        <v>#VALUE!</v>
      </c>
      <c r="C670" t="s">
        <v>1874</v>
      </c>
      <c r="D670" t="s">
        <v>2410</v>
      </c>
      <c r="E670">
        <v>1</v>
      </c>
      <c r="F670">
        <v>8</v>
      </c>
      <c r="G670" t="s">
        <v>1938</v>
      </c>
      <c r="H670">
        <v>176</v>
      </c>
      <c r="I670">
        <v>1</v>
      </c>
      <c r="J670" t="s">
        <v>2791</v>
      </c>
    </row>
    <row r="671" spans="2:10">
      <c r="B671" t="e" vm="1020">
        <v>#VALUE!</v>
      </c>
      <c r="C671" t="s">
        <v>1874</v>
      </c>
      <c r="D671" t="s">
        <v>2410</v>
      </c>
      <c r="E671">
        <v>2</v>
      </c>
      <c r="F671">
        <v>16</v>
      </c>
      <c r="G671" t="s">
        <v>1948</v>
      </c>
      <c r="H671">
        <v>352</v>
      </c>
      <c r="I671">
        <v>1</v>
      </c>
      <c r="J671" t="s">
        <v>2792</v>
      </c>
    </row>
    <row r="672" spans="2:10">
      <c r="B672" t="e" vm="1021">
        <v>#VALUE!</v>
      </c>
      <c r="C672" t="s">
        <v>1874</v>
      </c>
      <c r="D672" t="s">
        <v>2410</v>
      </c>
      <c r="E672">
        <v>4</v>
      </c>
      <c r="F672">
        <v>32</v>
      </c>
      <c r="G672" t="s">
        <v>1939</v>
      </c>
      <c r="H672">
        <v>704</v>
      </c>
      <c r="I672">
        <v>1</v>
      </c>
      <c r="J672" t="s">
        <v>2793</v>
      </c>
    </row>
    <row r="673" spans="2:10">
      <c r="B673" t="e" vm="1022">
        <v>#VALUE!</v>
      </c>
      <c r="C673" t="s">
        <v>1874</v>
      </c>
      <c r="D673" t="s">
        <v>2410</v>
      </c>
      <c r="E673">
        <v>8</v>
      </c>
      <c r="F673">
        <v>64</v>
      </c>
      <c r="G673" t="s">
        <v>1940</v>
      </c>
      <c r="H673">
        <v>1408</v>
      </c>
      <c r="I673">
        <v>1</v>
      </c>
      <c r="J673" t="s">
        <v>2794</v>
      </c>
    </row>
    <row r="674" spans="2:10">
      <c r="B674" t="e" vm="1023">
        <v>#VALUE!</v>
      </c>
      <c r="C674" t="s">
        <v>1874</v>
      </c>
      <c r="D674" t="s">
        <v>2410</v>
      </c>
      <c r="E674">
        <v>12</v>
      </c>
      <c r="F674">
        <v>96</v>
      </c>
      <c r="G674" t="s">
        <v>1949</v>
      </c>
      <c r="H674">
        <v>2112</v>
      </c>
      <c r="I674">
        <v>1</v>
      </c>
      <c r="J674" t="s">
        <v>2795</v>
      </c>
    </row>
    <row r="675" spans="2:10">
      <c r="B675" t="e" vm="1024">
        <v>#VALUE!</v>
      </c>
      <c r="C675" t="s">
        <v>1874</v>
      </c>
      <c r="D675" t="s">
        <v>2410</v>
      </c>
      <c r="E675">
        <v>16</v>
      </c>
      <c r="F675">
        <v>128</v>
      </c>
      <c r="G675" t="s">
        <v>1941</v>
      </c>
      <c r="H675">
        <v>2816</v>
      </c>
      <c r="I675">
        <v>1</v>
      </c>
      <c r="J675" t="s">
        <v>2796</v>
      </c>
    </row>
    <row r="676" spans="2:10">
      <c r="B676" t="e" vm="1025">
        <v>#VALUE!</v>
      </c>
      <c r="C676" t="s">
        <v>1874</v>
      </c>
      <c r="D676" t="s">
        <v>2410</v>
      </c>
      <c r="E676">
        <v>24</v>
      </c>
      <c r="F676">
        <v>192</v>
      </c>
      <c r="G676" t="s">
        <v>1954</v>
      </c>
      <c r="H676">
        <v>4224</v>
      </c>
      <c r="I676">
        <v>1</v>
      </c>
      <c r="J676" t="s">
        <v>2797</v>
      </c>
    </row>
    <row r="677" spans="2:10">
      <c r="B677" t="e" vm="1026">
        <v>#VALUE!</v>
      </c>
      <c r="C677" t="s">
        <v>1874</v>
      </c>
      <c r="D677" t="s">
        <v>2410</v>
      </c>
      <c r="E677">
        <v>32</v>
      </c>
      <c r="F677">
        <v>256</v>
      </c>
      <c r="G677" t="s">
        <v>1942</v>
      </c>
      <c r="H677">
        <v>5632</v>
      </c>
      <c r="I677">
        <v>1</v>
      </c>
      <c r="J677" t="s">
        <v>2798</v>
      </c>
    </row>
    <row r="678" spans="2:10">
      <c r="B678" t="e" vm="1027">
        <v>#VALUE!</v>
      </c>
      <c r="C678" t="s">
        <v>1874</v>
      </c>
      <c r="D678" t="s">
        <v>2410</v>
      </c>
      <c r="E678">
        <v>64</v>
      </c>
      <c r="F678">
        <v>512</v>
      </c>
      <c r="G678" t="s">
        <v>1946</v>
      </c>
      <c r="H678">
        <v>11264</v>
      </c>
      <c r="I678">
        <v>1</v>
      </c>
      <c r="J678" t="s">
        <v>2799</v>
      </c>
    </row>
    <row r="679" spans="2:10">
      <c r="B679" t="e" vm="1028">
        <v>#VALUE!</v>
      </c>
      <c r="C679" t="s">
        <v>1874</v>
      </c>
      <c r="D679" t="s">
        <v>2410</v>
      </c>
      <c r="E679">
        <v>84</v>
      </c>
      <c r="F679">
        <v>700</v>
      </c>
      <c r="G679" t="s">
        <v>1983</v>
      </c>
      <c r="H679">
        <v>15232</v>
      </c>
      <c r="I679">
        <v>1</v>
      </c>
      <c r="J679" t="s">
        <v>2800</v>
      </c>
    </row>
    <row r="680" spans="2:10">
      <c r="B680" t="e" vm="1029">
        <v>#VALUE!</v>
      </c>
      <c r="C680" t="s">
        <v>1874</v>
      </c>
      <c r="D680" t="s">
        <v>2419</v>
      </c>
      <c r="E680">
        <v>1</v>
      </c>
      <c r="F680">
        <v>8</v>
      </c>
      <c r="G680" t="s">
        <v>1938</v>
      </c>
      <c r="H680">
        <v>176</v>
      </c>
      <c r="I680">
        <v>1</v>
      </c>
      <c r="J680" t="s">
        <v>2801</v>
      </c>
    </row>
    <row r="681" spans="2:10">
      <c r="B681" t="e" vm="1030">
        <v>#VALUE!</v>
      </c>
      <c r="C681" t="s">
        <v>1874</v>
      </c>
      <c r="D681" t="s">
        <v>2419</v>
      </c>
      <c r="E681">
        <v>2</v>
      </c>
      <c r="F681">
        <v>16</v>
      </c>
      <c r="G681" t="s">
        <v>1948</v>
      </c>
      <c r="H681">
        <v>352</v>
      </c>
      <c r="I681">
        <v>1</v>
      </c>
      <c r="J681" t="s">
        <v>2802</v>
      </c>
    </row>
    <row r="682" spans="2:10">
      <c r="B682" t="e" vm="1031">
        <v>#VALUE!</v>
      </c>
      <c r="C682" t="s">
        <v>1874</v>
      </c>
      <c r="D682" t="s">
        <v>2419</v>
      </c>
      <c r="E682">
        <v>4</v>
      </c>
      <c r="F682">
        <v>32</v>
      </c>
      <c r="G682" t="s">
        <v>1939</v>
      </c>
      <c r="H682">
        <v>704</v>
      </c>
      <c r="I682">
        <v>1</v>
      </c>
      <c r="J682" t="s">
        <v>2803</v>
      </c>
    </row>
    <row r="683" spans="2:10">
      <c r="B683" t="e" vm="1032">
        <v>#VALUE!</v>
      </c>
      <c r="C683" t="s">
        <v>1874</v>
      </c>
      <c r="D683" t="s">
        <v>2419</v>
      </c>
      <c r="E683">
        <v>8</v>
      </c>
      <c r="F683">
        <v>64</v>
      </c>
      <c r="G683" t="s">
        <v>1940</v>
      </c>
      <c r="H683">
        <v>1408</v>
      </c>
      <c r="I683">
        <v>1</v>
      </c>
      <c r="J683" t="s">
        <v>2804</v>
      </c>
    </row>
    <row r="684" spans="2:10">
      <c r="B684" t="e" vm="1033">
        <v>#VALUE!</v>
      </c>
      <c r="C684" t="s">
        <v>1874</v>
      </c>
      <c r="D684" t="s">
        <v>2419</v>
      </c>
      <c r="E684">
        <v>12</v>
      </c>
      <c r="F684">
        <v>96</v>
      </c>
      <c r="G684" t="s">
        <v>1949</v>
      </c>
      <c r="H684">
        <v>2112</v>
      </c>
      <c r="I684">
        <v>1</v>
      </c>
      <c r="J684" t="s">
        <v>2805</v>
      </c>
    </row>
    <row r="685" spans="2:10">
      <c r="B685" t="e" vm="1034">
        <v>#VALUE!</v>
      </c>
      <c r="C685" t="s">
        <v>1874</v>
      </c>
      <c r="D685" t="s">
        <v>2419</v>
      </c>
      <c r="E685">
        <v>12</v>
      </c>
      <c r="F685">
        <v>144</v>
      </c>
      <c r="G685" t="s">
        <v>1950</v>
      </c>
      <c r="H685">
        <v>2880</v>
      </c>
      <c r="I685">
        <v>1</v>
      </c>
      <c r="J685" t="s">
        <v>2806</v>
      </c>
    </row>
    <row r="686" spans="2:10">
      <c r="B686" t="e" vm="1035">
        <v>#VALUE!</v>
      </c>
      <c r="C686" t="s">
        <v>1874</v>
      </c>
      <c r="D686" t="s">
        <v>2419</v>
      </c>
      <c r="E686">
        <v>16</v>
      </c>
      <c r="F686">
        <v>128</v>
      </c>
      <c r="G686" t="s">
        <v>1941</v>
      </c>
      <c r="H686">
        <v>2816</v>
      </c>
      <c r="I686">
        <v>1</v>
      </c>
      <c r="J686" t="s">
        <v>2807</v>
      </c>
    </row>
    <row r="687" spans="2:10">
      <c r="B687" t="e" vm="1036">
        <v>#VALUE!</v>
      </c>
      <c r="C687" t="s">
        <v>1874</v>
      </c>
      <c r="D687" t="s">
        <v>2419</v>
      </c>
      <c r="E687">
        <v>16</v>
      </c>
      <c r="F687">
        <v>192</v>
      </c>
      <c r="G687" t="s">
        <v>1951</v>
      </c>
      <c r="H687">
        <v>3840</v>
      </c>
      <c r="I687">
        <v>1</v>
      </c>
      <c r="J687" t="s">
        <v>2808</v>
      </c>
    </row>
    <row r="688" spans="2:10">
      <c r="B688" t="e" vm="1037">
        <v>#VALUE!</v>
      </c>
      <c r="C688" t="s">
        <v>1874</v>
      </c>
      <c r="D688" t="s">
        <v>2419</v>
      </c>
      <c r="E688">
        <v>32</v>
      </c>
      <c r="F688">
        <v>256</v>
      </c>
      <c r="G688" t="s">
        <v>1942</v>
      </c>
      <c r="H688">
        <v>5632</v>
      </c>
      <c r="I688">
        <v>1</v>
      </c>
      <c r="J688" t="s">
        <v>2809</v>
      </c>
    </row>
    <row r="689" spans="2:10">
      <c r="B689" t="e" vm="1038">
        <v>#VALUE!</v>
      </c>
      <c r="C689" t="s">
        <v>1874</v>
      </c>
      <c r="D689" t="s">
        <v>2419</v>
      </c>
      <c r="E689">
        <v>32</v>
      </c>
      <c r="F689">
        <v>384</v>
      </c>
      <c r="G689" t="s">
        <v>1952</v>
      </c>
      <c r="H689">
        <v>7680</v>
      </c>
      <c r="I689">
        <v>1</v>
      </c>
      <c r="J689" t="s">
        <v>2810</v>
      </c>
    </row>
    <row r="690" spans="2:10">
      <c r="B690" t="e" vm="1039">
        <v>#VALUE!</v>
      </c>
      <c r="C690" t="s">
        <v>1874</v>
      </c>
      <c r="D690" t="s">
        <v>2419</v>
      </c>
      <c r="E690">
        <v>64</v>
      </c>
      <c r="F690">
        <v>512</v>
      </c>
      <c r="G690" t="s">
        <v>1946</v>
      </c>
      <c r="H690">
        <v>11264</v>
      </c>
      <c r="I690">
        <v>1</v>
      </c>
      <c r="J690" t="s">
        <v>2811</v>
      </c>
    </row>
    <row r="691" spans="2:10">
      <c r="B691" t="e" vm="1040">
        <v>#VALUE!</v>
      </c>
      <c r="C691" t="s">
        <v>1874</v>
      </c>
      <c r="D691" t="s">
        <v>2419</v>
      </c>
      <c r="E691">
        <v>72</v>
      </c>
      <c r="F691">
        <v>648</v>
      </c>
      <c r="G691" t="s">
        <v>1953</v>
      </c>
      <c r="H691">
        <v>13824</v>
      </c>
      <c r="I691">
        <v>1</v>
      </c>
      <c r="J691" t="s">
        <v>2812</v>
      </c>
    </row>
    <row r="692" spans="2:10">
      <c r="B692" t="e" vm="1041">
        <v>#VALUE!</v>
      </c>
      <c r="C692" t="s">
        <v>1874</v>
      </c>
      <c r="D692" t="s">
        <v>2444</v>
      </c>
      <c r="E692">
        <v>1</v>
      </c>
      <c r="F692">
        <v>8</v>
      </c>
      <c r="G692" t="s">
        <v>1938</v>
      </c>
      <c r="H692">
        <v>176</v>
      </c>
      <c r="I692">
        <v>1</v>
      </c>
      <c r="J692" t="s">
        <v>2813</v>
      </c>
    </row>
    <row r="693" spans="2:10">
      <c r="B693" t="e" vm="1042">
        <v>#VALUE!</v>
      </c>
      <c r="C693" t="s">
        <v>1874</v>
      </c>
      <c r="D693" t="s">
        <v>2444</v>
      </c>
      <c r="E693">
        <v>2</v>
      </c>
      <c r="F693">
        <v>16</v>
      </c>
      <c r="G693" t="s">
        <v>1948</v>
      </c>
      <c r="H693">
        <v>352</v>
      </c>
      <c r="I693">
        <v>1</v>
      </c>
      <c r="J693" t="s">
        <v>2814</v>
      </c>
    </row>
    <row r="694" spans="2:10">
      <c r="B694" t="e" vm="1043">
        <v>#VALUE!</v>
      </c>
      <c r="C694" t="s">
        <v>1874</v>
      </c>
      <c r="D694" t="s">
        <v>2444</v>
      </c>
      <c r="E694">
        <v>4</v>
      </c>
      <c r="F694">
        <v>32</v>
      </c>
      <c r="G694" t="s">
        <v>1939</v>
      </c>
      <c r="H694">
        <v>704</v>
      </c>
      <c r="I694">
        <v>1</v>
      </c>
      <c r="J694" t="s">
        <v>2815</v>
      </c>
    </row>
    <row r="695" spans="2:10">
      <c r="B695" t="e" vm="1044">
        <v>#VALUE!</v>
      </c>
      <c r="C695" t="s">
        <v>1874</v>
      </c>
      <c r="D695" t="s">
        <v>2444</v>
      </c>
      <c r="E695">
        <v>8</v>
      </c>
      <c r="F695">
        <v>64</v>
      </c>
      <c r="G695" t="s">
        <v>1940</v>
      </c>
      <c r="H695">
        <v>1408</v>
      </c>
      <c r="I695">
        <v>1</v>
      </c>
      <c r="J695" t="s">
        <v>2816</v>
      </c>
    </row>
    <row r="696" spans="2:10">
      <c r="B696" t="e" vm="1045">
        <v>#VALUE!</v>
      </c>
      <c r="C696" t="s">
        <v>1874</v>
      </c>
      <c r="D696" t="s">
        <v>2444</v>
      </c>
      <c r="E696">
        <v>12</v>
      </c>
      <c r="F696">
        <v>96</v>
      </c>
      <c r="G696" t="s">
        <v>1949</v>
      </c>
      <c r="H696">
        <v>2112</v>
      </c>
      <c r="I696">
        <v>1</v>
      </c>
      <c r="J696" t="s">
        <v>2817</v>
      </c>
    </row>
    <row r="697" spans="2:10">
      <c r="B697" t="e" vm="1046">
        <v>#VALUE!</v>
      </c>
      <c r="C697" t="s">
        <v>1874</v>
      </c>
      <c r="D697" t="s">
        <v>2444</v>
      </c>
      <c r="E697">
        <v>16</v>
      </c>
      <c r="F697">
        <v>128</v>
      </c>
      <c r="G697" t="s">
        <v>1941</v>
      </c>
      <c r="H697">
        <v>2816</v>
      </c>
      <c r="I697">
        <v>1</v>
      </c>
      <c r="J697" t="s">
        <v>2818</v>
      </c>
    </row>
    <row r="698" spans="2:10">
      <c r="B698" t="e" vm="1047">
        <v>#VALUE!</v>
      </c>
      <c r="C698" t="s">
        <v>1874</v>
      </c>
      <c r="D698" t="s">
        <v>2444</v>
      </c>
      <c r="E698">
        <v>24</v>
      </c>
      <c r="F698">
        <v>192</v>
      </c>
      <c r="G698" t="s">
        <v>1954</v>
      </c>
      <c r="H698">
        <v>4224</v>
      </c>
      <c r="I698">
        <v>1</v>
      </c>
      <c r="J698" t="s">
        <v>2819</v>
      </c>
    </row>
    <row r="699" spans="2:10">
      <c r="B699" t="e" vm="1048">
        <v>#VALUE!</v>
      </c>
      <c r="C699" t="s">
        <v>1874</v>
      </c>
      <c r="D699" t="s">
        <v>2444</v>
      </c>
      <c r="E699">
        <v>32</v>
      </c>
      <c r="F699">
        <v>256</v>
      </c>
      <c r="G699" t="s">
        <v>1942</v>
      </c>
      <c r="H699">
        <v>5632</v>
      </c>
      <c r="I699">
        <v>1</v>
      </c>
      <c r="J699" t="s">
        <v>2820</v>
      </c>
    </row>
    <row r="700" spans="2:10">
      <c r="B700" t="e" vm="1049">
        <v>#VALUE!</v>
      </c>
      <c r="C700" t="s">
        <v>1874</v>
      </c>
      <c r="D700" t="s">
        <v>2444</v>
      </c>
      <c r="E700">
        <v>48</v>
      </c>
      <c r="F700">
        <v>384</v>
      </c>
      <c r="G700" t="s">
        <v>1943</v>
      </c>
      <c r="H700">
        <v>8448</v>
      </c>
      <c r="I700">
        <v>1</v>
      </c>
      <c r="J700" t="s">
        <v>2821</v>
      </c>
    </row>
    <row r="701" spans="2:10">
      <c r="B701" t="e" vm="1050">
        <v>#VALUE!</v>
      </c>
      <c r="C701" t="s">
        <v>1874</v>
      </c>
      <c r="D701" t="s">
        <v>2444</v>
      </c>
      <c r="E701">
        <v>56</v>
      </c>
      <c r="F701">
        <v>448</v>
      </c>
      <c r="G701" t="s">
        <v>1955</v>
      </c>
      <c r="H701">
        <v>9856</v>
      </c>
      <c r="I701">
        <v>1</v>
      </c>
      <c r="J701" t="s">
        <v>2822</v>
      </c>
    </row>
    <row r="702" spans="2:10">
      <c r="B702" t="e" vm="1051">
        <v>#VALUE!</v>
      </c>
      <c r="C702" t="s">
        <v>1874</v>
      </c>
      <c r="D702" t="s">
        <v>2455</v>
      </c>
      <c r="E702">
        <v>1</v>
      </c>
      <c r="F702">
        <v>8</v>
      </c>
      <c r="G702" t="s">
        <v>1938</v>
      </c>
      <c r="H702">
        <v>165</v>
      </c>
      <c r="I702">
        <v>1</v>
      </c>
      <c r="J702" t="s">
        <v>2823</v>
      </c>
    </row>
    <row r="703" spans="2:10">
      <c r="B703" t="e" vm="1052">
        <v>#VALUE!</v>
      </c>
      <c r="C703" t="s">
        <v>1874</v>
      </c>
      <c r="D703" t="s">
        <v>2455</v>
      </c>
      <c r="E703">
        <v>2</v>
      </c>
      <c r="F703">
        <v>16</v>
      </c>
      <c r="G703" t="s">
        <v>1948</v>
      </c>
      <c r="H703">
        <v>330</v>
      </c>
      <c r="I703">
        <v>1</v>
      </c>
      <c r="J703" t="s">
        <v>2824</v>
      </c>
    </row>
    <row r="704" spans="2:10">
      <c r="B704" t="e" vm="1053">
        <v>#VALUE!</v>
      </c>
      <c r="C704" t="s">
        <v>1874</v>
      </c>
      <c r="D704" t="s">
        <v>2455</v>
      </c>
      <c r="E704">
        <v>4</v>
      </c>
      <c r="F704">
        <v>32</v>
      </c>
      <c r="G704" t="s">
        <v>1939</v>
      </c>
      <c r="H704">
        <v>660</v>
      </c>
      <c r="I704">
        <v>1</v>
      </c>
      <c r="J704" t="s">
        <v>2825</v>
      </c>
    </row>
    <row r="705" spans="2:10">
      <c r="B705" t="e" vm="1054">
        <v>#VALUE!</v>
      </c>
      <c r="C705" t="s">
        <v>1874</v>
      </c>
      <c r="D705" t="s">
        <v>2455</v>
      </c>
      <c r="E705">
        <v>8</v>
      </c>
      <c r="F705">
        <v>64</v>
      </c>
      <c r="G705" t="s">
        <v>1940</v>
      </c>
      <c r="H705">
        <v>1320</v>
      </c>
      <c r="I705">
        <v>1</v>
      </c>
      <c r="J705" t="s">
        <v>2826</v>
      </c>
    </row>
    <row r="706" spans="2:10">
      <c r="B706" t="e" vm="1055">
        <v>#VALUE!</v>
      </c>
      <c r="C706" t="s">
        <v>1874</v>
      </c>
      <c r="D706" t="s">
        <v>2455</v>
      </c>
      <c r="E706">
        <v>12</v>
      </c>
      <c r="F706">
        <v>96</v>
      </c>
      <c r="G706" t="s">
        <v>1949</v>
      </c>
      <c r="H706">
        <v>1980</v>
      </c>
      <c r="I706">
        <v>1</v>
      </c>
      <c r="J706" t="s">
        <v>2827</v>
      </c>
    </row>
    <row r="707" spans="2:10">
      <c r="B707" t="e" vm="1056">
        <v>#VALUE!</v>
      </c>
      <c r="C707" t="s">
        <v>1874</v>
      </c>
      <c r="D707" t="s">
        <v>2455</v>
      </c>
      <c r="E707">
        <v>16</v>
      </c>
      <c r="F707">
        <v>128</v>
      </c>
      <c r="G707" t="s">
        <v>1941</v>
      </c>
      <c r="H707">
        <v>2640</v>
      </c>
      <c r="I707">
        <v>1</v>
      </c>
      <c r="J707" t="s">
        <v>2828</v>
      </c>
    </row>
    <row r="708" spans="2:10">
      <c r="B708" t="e" vm="1057">
        <v>#VALUE!</v>
      </c>
      <c r="C708" t="s">
        <v>1874</v>
      </c>
      <c r="D708" t="s">
        <v>2455</v>
      </c>
      <c r="E708">
        <v>24</v>
      </c>
      <c r="F708">
        <v>192</v>
      </c>
      <c r="G708" t="s">
        <v>1954</v>
      </c>
      <c r="H708">
        <v>3960</v>
      </c>
      <c r="I708">
        <v>1</v>
      </c>
      <c r="J708" t="s">
        <v>2829</v>
      </c>
    </row>
    <row r="709" spans="2:10">
      <c r="B709" t="e" vm="1058">
        <v>#VALUE!</v>
      </c>
      <c r="C709" t="s">
        <v>1874</v>
      </c>
      <c r="D709" t="s">
        <v>2455</v>
      </c>
      <c r="E709">
        <v>32</v>
      </c>
      <c r="F709">
        <v>256</v>
      </c>
      <c r="G709" t="s">
        <v>1942</v>
      </c>
      <c r="H709">
        <v>5280</v>
      </c>
      <c r="I709">
        <v>1</v>
      </c>
      <c r="J709" t="s">
        <v>2830</v>
      </c>
    </row>
    <row r="710" spans="2:10">
      <c r="B710" t="e" vm="1059">
        <v>#VALUE!</v>
      </c>
      <c r="C710" t="s">
        <v>1874</v>
      </c>
      <c r="D710" t="s">
        <v>2464</v>
      </c>
      <c r="E710">
        <v>16</v>
      </c>
      <c r="F710">
        <v>96</v>
      </c>
      <c r="G710" t="s">
        <v>1956</v>
      </c>
      <c r="H710">
        <v>13748</v>
      </c>
      <c r="I710">
        <v>1</v>
      </c>
      <c r="J710" t="s">
        <v>2831</v>
      </c>
    </row>
    <row r="711" spans="2:10">
      <c r="B711" t="e" vm="1060">
        <v>#VALUE!</v>
      </c>
      <c r="C711" t="s">
        <v>1874</v>
      </c>
      <c r="D711" t="s">
        <v>2464</v>
      </c>
      <c r="E711">
        <v>32</v>
      </c>
      <c r="F711">
        <v>192</v>
      </c>
      <c r="G711" t="s">
        <v>1957</v>
      </c>
      <c r="H711">
        <v>27496</v>
      </c>
      <c r="I711">
        <v>1</v>
      </c>
      <c r="J711" t="s">
        <v>2832</v>
      </c>
    </row>
    <row r="712" spans="2:10">
      <c r="B712" t="e" vm="1061">
        <v>#VALUE!</v>
      </c>
      <c r="C712" t="s">
        <v>1874</v>
      </c>
      <c r="D712" t="s">
        <v>2464</v>
      </c>
      <c r="E712">
        <v>82</v>
      </c>
      <c r="F712">
        <v>474</v>
      </c>
      <c r="G712" t="s">
        <v>1958</v>
      </c>
      <c r="H712">
        <v>57008</v>
      </c>
      <c r="I712">
        <v>1</v>
      </c>
      <c r="J712" t="s">
        <v>2833</v>
      </c>
    </row>
    <row r="713" spans="2:10">
      <c r="B713" t="e" vm="1062">
        <v>#VALUE!</v>
      </c>
      <c r="C713" t="s">
        <v>1874</v>
      </c>
      <c r="D713" t="s">
        <v>2464</v>
      </c>
      <c r="E713">
        <v>164</v>
      </c>
      <c r="F713">
        <v>948</v>
      </c>
      <c r="G713" t="s">
        <v>1959</v>
      </c>
      <c r="H713">
        <v>114016</v>
      </c>
      <c r="I713">
        <v>1</v>
      </c>
      <c r="J713" t="s">
        <v>2834</v>
      </c>
    </row>
    <row r="714" spans="2:10">
      <c r="B714" t="e" vm="1063">
        <v>#VALUE!</v>
      </c>
      <c r="C714" t="s">
        <v>1874</v>
      </c>
      <c r="D714" t="s">
        <v>2469</v>
      </c>
      <c r="E714">
        <v>6</v>
      </c>
      <c r="F714">
        <v>56</v>
      </c>
      <c r="G714" t="s">
        <v>1960</v>
      </c>
      <c r="H714">
        <v>4400</v>
      </c>
      <c r="I714">
        <v>1</v>
      </c>
      <c r="J714" t="s">
        <v>2835</v>
      </c>
    </row>
    <row r="715" spans="2:10">
      <c r="B715" t="e" vm="1064">
        <v>#VALUE!</v>
      </c>
      <c r="C715" t="s">
        <v>1874</v>
      </c>
      <c r="D715" t="s">
        <v>2469</v>
      </c>
      <c r="E715">
        <v>14</v>
      </c>
      <c r="F715">
        <v>112</v>
      </c>
      <c r="G715" t="s">
        <v>1961</v>
      </c>
      <c r="H715">
        <v>9000</v>
      </c>
      <c r="I715">
        <v>1</v>
      </c>
      <c r="J715" t="s">
        <v>2836</v>
      </c>
    </row>
    <row r="716" spans="2:10">
      <c r="B716" t="e" vm="1065">
        <v>#VALUE!</v>
      </c>
      <c r="C716" t="s">
        <v>1874</v>
      </c>
      <c r="D716" t="s">
        <v>2469</v>
      </c>
      <c r="E716">
        <v>28</v>
      </c>
      <c r="F716">
        <v>224</v>
      </c>
      <c r="G716" t="s">
        <v>1962</v>
      </c>
      <c r="H716">
        <v>18000</v>
      </c>
      <c r="I716">
        <v>1</v>
      </c>
      <c r="J716" t="s">
        <v>2837</v>
      </c>
    </row>
    <row r="717" spans="2:10">
      <c r="B717" t="e" vm="1066">
        <v>#VALUE!</v>
      </c>
      <c r="C717" t="s">
        <v>1874</v>
      </c>
      <c r="D717" t="s">
        <v>2469</v>
      </c>
      <c r="E717">
        <v>56</v>
      </c>
      <c r="F717">
        <v>448</v>
      </c>
      <c r="G717" t="s">
        <v>1955</v>
      </c>
      <c r="H717">
        <v>36000</v>
      </c>
      <c r="I717">
        <v>1</v>
      </c>
      <c r="J717" t="s">
        <v>2838</v>
      </c>
    </row>
    <row r="718" spans="2:10">
      <c r="B718" t="e" vm="1067">
        <v>#VALUE!</v>
      </c>
      <c r="C718" t="s">
        <v>1874</v>
      </c>
      <c r="D718" t="s">
        <v>2474</v>
      </c>
      <c r="E718">
        <v>4</v>
      </c>
      <c r="F718">
        <v>20</v>
      </c>
      <c r="G718" t="s">
        <v>1963</v>
      </c>
      <c r="H718">
        <v>975</v>
      </c>
      <c r="I718">
        <v>1</v>
      </c>
      <c r="J718" t="s">
        <v>2839</v>
      </c>
    </row>
    <row r="719" spans="2:10">
      <c r="B719" t="e" vm="1068">
        <v>#VALUE!</v>
      </c>
      <c r="C719" t="s">
        <v>1874</v>
      </c>
      <c r="D719" t="s">
        <v>2474</v>
      </c>
      <c r="E719">
        <v>8</v>
      </c>
      <c r="F719">
        <v>32</v>
      </c>
      <c r="G719" t="s">
        <v>1888</v>
      </c>
      <c r="H719">
        <v>2500</v>
      </c>
      <c r="I719">
        <v>1</v>
      </c>
      <c r="J719" t="s">
        <v>2840</v>
      </c>
    </row>
    <row r="720" spans="2:10">
      <c r="B720" t="e" vm="1069">
        <v>#VALUE!</v>
      </c>
      <c r="C720" t="s">
        <v>1874</v>
      </c>
      <c r="D720" t="s">
        <v>2474</v>
      </c>
      <c r="E720">
        <v>10</v>
      </c>
      <c r="F720">
        <v>40</v>
      </c>
      <c r="G720" t="s">
        <v>1964</v>
      </c>
      <c r="H720">
        <v>2000</v>
      </c>
      <c r="I720">
        <v>1</v>
      </c>
      <c r="J720" t="s">
        <v>2841</v>
      </c>
    </row>
    <row r="721" spans="2:10">
      <c r="B721" t="e" vm="1070">
        <v>#VALUE!</v>
      </c>
      <c r="C721" t="s">
        <v>1874</v>
      </c>
      <c r="D721" t="s">
        <v>2474</v>
      </c>
      <c r="E721">
        <v>20</v>
      </c>
      <c r="F721">
        <v>80</v>
      </c>
      <c r="G721" t="s">
        <v>1965</v>
      </c>
      <c r="H721">
        <v>4000</v>
      </c>
      <c r="I721">
        <v>1</v>
      </c>
      <c r="J721" t="s">
        <v>2842</v>
      </c>
    </row>
    <row r="722" spans="2:10">
      <c r="B722" t="e" vm="1071">
        <v>#VALUE!</v>
      </c>
      <c r="C722" t="s">
        <v>1874</v>
      </c>
      <c r="D722" t="s">
        <v>2474</v>
      </c>
      <c r="E722">
        <v>32</v>
      </c>
      <c r="F722">
        <v>128</v>
      </c>
      <c r="G722" t="s">
        <v>1885</v>
      </c>
      <c r="H722">
        <v>5500</v>
      </c>
      <c r="I722">
        <v>1</v>
      </c>
      <c r="J722" t="s">
        <v>2843</v>
      </c>
    </row>
    <row r="723" spans="2:10">
      <c r="B723" t="e" vm="1072">
        <v>#VALUE!</v>
      </c>
      <c r="C723" t="s">
        <v>1874</v>
      </c>
      <c r="D723" t="s">
        <v>2474</v>
      </c>
      <c r="E723">
        <v>40</v>
      </c>
      <c r="F723">
        <v>160</v>
      </c>
      <c r="G723" t="s">
        <v>1966</v>
      </c>
      <c r="H723">
        <v>8000</v>
      </c>
      <c r="I723">
        <v>1</v>
      </c>
      <c r="J723" t="s">
        <v>2844</v>
      </c>
    </row>
    <row r="724" spans="2:10">
      <c r="B724" t="e" vm="1073">
        <v>#VALUE!</v>
      </c>
      <c r="C724" t="s">
        <v>1874</v>
      </c>
      <c r="D724" t="s">
        <v>2474</v>
      </c>
      <c r="E724">
        <v>80</v>
      </c>
      <c r="F724">
        <v>320</v>
      </c>
      <c r="G724" t="s">
        <v>1896</v>
      </c>
      <c r="H724">
        <v>16000</v>
      </c>
      <c r="I724">
        <v>1</v>
      </c>
      <c r="J724" t="s">
        <v>2845</v>
      </c>
    </row>
    <row r="725" spans="2:10">
      <c r="B725" t="e" vm="1074">
        <v>#VALUE!</v>
      </c>
      <c r="C725" t="s">
        <v>1874</v>
      </c>
      <c r="D725" t="s">
        <v>2482</v>
      </c>
      <c r="E725">
        <v>4</v>
      </c>
      <c r="F725">
        <v>20</v>
      </c>
      <c r="G725" t="s">
        <v>1963</v>
      </c>
      <c r="H725">
        <v>2000</v>
      </c>
      <c r="I725">
        <v>1</v>
      </c>
      <c r="J725" t="s">
        <v>2846</v>
      </c>
    </row>
    <row r="726" spans="2:10">
      <c r="B726" t="e" vm="1075">
        <v>#VALUE!</v>
      </c>
      <c r="C726" t="s">
        <v>1874</v>
      </c>
      <c r="D726" t="s">
        <v>2482</v>
      </c>
      <c r="E726">
        <v>8</v>
      </c>
      <c r="F726">
        <v>40</v>
      </c>
      <c r="G726" t="s">
        <v>1967</v>
      </c>
      <c r="H726">
        <v>4000</v>
      </c>
      <c r="I726">
        <v>1</v>
      </c>
      <c r="J726" t="s">
        <v>2847</v>
      </c>
    </row>
    <row r="727" spans="2:10">
      <c r="B727" t="e" vm="1076">
        <v>#VALUE!</v>
      </c>
      <c r="C727" t="s">
        <v>1874</v>
      </c>
      <c r="D727" t="s">
        <v>2848</v>
      </c>
      <c r="E727">
        <v>28</v>
      </c>
      <c r="F727">
        <v>48</v>
      </c>
      <c r="G727" t="s">
        <v>1984</v>
      </c>
      <c r="H727">
        <v>2600</v>
      </c>
      <c r="I727">
        <v>1</v>
      </c>
      <c r="J727" t="s">
        <v>2849</v>
      </c>
    </row>
    <row r="728" spans="2:10">
      <c r="B728" t="e" vm="1077">
        <v>#VALUE!</v>
      </c>
      <c r="C728" t="s">
        <v>1874</v>
      </c>
      <c r="D728" t="s">
        <v>2848</v>
      </c>
      <c r="E728">
        <v>56</v>
      </c>
      <c r="F728">
        <v>96</v>
      </c>
      <c r="G728" t="s">
        <v>1985</v>
      </c>
      <c r="H728">
        <v>5200</v>
      </c>
      <c r="I728">
        <v>1</v>
      </c>
      <c r="J728" t="s">
        <v>2850</v>
      </c>
    </row>
    <row r="729" spans="2:10">
      <c r="B729" t="e" vm="1078">
        <v>#VALUE!</v>
      </c>
      <c r="C729" t="s">
        <v>1874</v>
      </c>
      <c r="D729" t="s">
        <v>2485</v>
      </c>
      <c r="E729">
        <v>10</v>
      </c>
      <c r="F729">
        <v>40</v>
      </c>
      <c r="G729" t="s">
        <v>1964</v>
      </c>
      <c r="H729">
        <v>5750</v>
      </c>
      <c r="I729">
        <v>1</v>
      </c>
      <c r="J729" t="s">
        <v>2851</v>
      </c>
    </row>
    <row r="730" spans="2:10">
      <c r="B730" t="e" vm="1079">
        <v>#VALUE!</v>
      </c>
      <c r="C730" t="s">
        <v>1874</v>
      </c>
      <c r="D730" t="s">
        <v>2485</v>
      </c>
      <c r="E730">
        <v>20</v>
      </c>
      <c r="F730">
        <v>80</v>
      </c>
      <c r="G730" t="s">
        <v>1965</v>
      </c>
      <c r="H730">
        <v>11500</v>
      </c>
      <c r="I730">
        <v>1</v>
      </c>
      <c r="J730" t="s">
        <v>2852</v>
      </c>
    </row>
    <row r="731" spans="2:10">
      <c r="B731" t="e" vm="1080">
        <v>#VALUE!</v>
      </c>
      <c r="C731" t="s">
        <v>1874</v>
      </c>
      <c r="D731" t="s">
        <v>2485</v>
      </c>
      <c r="E731">
        <v>40</v>
      </c>
      <c r="F731">
        <v>160</v>
      </c>
      <c r="G731" t="s">
        <v>1966</v>
      </c>
      <c r="H731">
        <v>23000</v>
      </c>
      <c r="I731">
        <v>1</v>
      </c>
      <c r="J731" t="s">
        <v>2853</v>
      </c>
    </row>
    <row r="732" spans="2:10">
      <c r="B732" t="e" vm="1081">
        <v>#VALUE!</v>
      </c>
      <c r="C732" t="s">
        <v>1874</v>
      </c>
      <c r="D732" t="s">
        <v>2485</v>
      </c>
      <c r="E732">
        <v>80</v>
      </c>
      <c r="F732">
        <v>320</v>
      </c>
      <c r="G732" t="s">
        <v>1896</v>
      </c>
      <c r="H732">
        <v>46000</v>
      </c>
      <c r="I732">
        <v>1</v>
      </c>
      <c r="J732" t="s">
        <v>2854</v>
      </c>
    </row>
    <row r="733" spans="2:10">
      <c r="B733" t="e" vm="1082">
        <v>#VALUE!</v>
      </c>
      <c r="C733" t="s">
        <v>1874</v>
      </c>
      <c r="D733" t="s">
        <v>2490</v>
      </c>
      <c r="E733">
        <v>8</v>
      </c>
      <c r="F733">
        <v>40</v>
      </c>
      <c r="G733" t="s">
        <v>1967</v>
      </c>
      <c r="H733">
        <v>5190</v>
      </c>
      <c r="I733">
        <v>1</v>
      </c>
      <c r="J733" t="s">
        <v>2855</v>
      </c>
    </row>
    <row r="734" spans="2:10">
      <c r="B734" t="e" vm="1083">
        <v>#VALUE!</v>
      </c>
      <c r="C734" t="s">
        <v>1874</v>
      </c>
      <c r="D734" t="s">
        <v>2490</v>
      </c>
      <c r="E734">
        <v>36</v>
      </c>
      <c r="F734">
        <v>160</v>
      </c>
      <c r="G734" t="s">
        <v>1969</v>
      </c>
      <c r="H734">
        <v>21000</v>
      </c>
      <c r="I734">
        <v>1</v>
      </c>
      <c r="J734" t="s">
        <v>2856</v>
      </c>
    </row>
    <row r="735" spans="2:10">
      <c r="B735" t="e" vm="1084">
        <v>#VALUE!</v>
      </c>
      <c r="C735" t="s">
        <v>1874</v>
      </c>
      <c r="D735" t="s">
        <v>2490</v>
      </c>
      <c r="E735">
        <v>72</v>
      </c>
      <c r="F735">
        <v>320</v>
      </c>
      <c r="G735" t="s">
        <v>1970</v>
      </c>
      <c r="H735">
        <v>42000</v>
      </c>
      <c r="I735">
        <v>1</v>
      </c>
      <c r="J735" t="s">
        <v>2857</v>
      </c>
    </row>
    <row r="736" spans="2:10">
      <c r="B736" t="e" vm="1085">
        <v>#VALUE!</v>
      </c>
      <c r="C736" t="s">
        <v>1874</v>
      </c>
      <c r="D736" t="s">
        <v>2495</v>
      </c>
      <c r="E736">
        <v>32</v>
      </c>
      <c r="F736">
        <v>64</v>
      </c>
      <c r="G736" t="s">
        <v>1894</v>
      </c>
      <c r="H736">
        <v>4600</v>
      </c>
      <c r="I736">
        <v>1</v>
      </c>
      <c r="J736" t="s">
        <v>2858</v>
      </c>
    </row>
    <row r="737" spans="2:10">
      <c r="B737" t="e" vm="1086">
        <v>#VALUE!</v>
      </c>
      <c r="C737" t="s">
        <v>1874</v>
      </c>
      <c r="D737" t="s">
        <v>2495</v>
      </c>
      <c r="E737">
        <v>90</v>
      </c>
      <c r="F737">
        <v>226</v>
      </c>
      <c r="G737" t="s">
        <v>1971</v>
      </c>
      <c r="H737">
        <v>9200</v>
      </c>
      <c r="I737">
        <v>1</v>
      </c>
      <c r="J737" t="s">
        <v>2859</v>
      </c>
    </row>
    <row r="738" spans="2:10">
      <c r="B738" t="e" vm="1087">
        <v>#VALUE!</v>
      </c>
      <c r="C738" t="s">
        <v>1874</v>
      </c>
      <c r="D738" t="s">
        <v>2495</v>
      </c>
      <c r="E738">
        <v>180</v>
      </c>
      <c r="F738">
        <v>452</v>
      </c>
      <c r="G738" t="s">
        <v>1972</v>
      </c>
      <c r="H738">
        <v>18400</v>
      </c>
      <c r="I738">
        <v>1</v>
      </c>
      <c r="J738" t="s">
        <v>2860</v>
      </c>
    </row>
    <row r="739" spans="2:10">
      <c r="B739" t="e" vm="1088">
        <v>#VALUE!</v>
      </c>
      <c r="C739" t="s">
        <v>1874</v>
      </c>
      <c r="D739" t="s">
        <v>2861</v>
      </c>
      <c r="E739">
        <v>96</v>
      </c>
      <c r="F739">
        <v>384</v>
      </c>
      <c r="G739" t="s">
        <v>1883</v>
      </c>
      <c r="H739">
        <v>50200</v>
      </c>
      <c r="I739">
        <v>1</v>
      </c>
      <c r="J739" t="s">
        <v>2862</v>
      </c>
    </row>
    <row r="740" spans="2:10">
      <c r="B740" t="e" vm="1089">
        <v>#VALUE!</v>
      </c>
      <c r="C740" t="s">
        <v>1874</v>
      </c>
      <c r="D740" t="s">
        <v>2499</v>
      </c>
      <c r="E740">
        <v>96</v>
      </c>
      <c r="F740">
        <v>384</v>
      </c>
      <c r="G740" t="s">
        <v>1883</v>
      </c>
      <c r="H740">
        <v>25248</v>
      </c>
      <c r="I740">
        <v>1</v>
      </c>
      <c r="J740" t="s">
        <v>2863</v>
      </c>
    </row>
    <row r="741" spans="2:10">
      <c r="B741" t="e" vm="1090">
        <v>#VALUE!</v>
      </c>
      <c r="C741" t="s">
        <v>1874</v>
      </c>
      <c r="D741" t="s">
        <v>2501</v>
      </c>
      <c r="E741">
        <v>10</v>
      </c>
      <c r="F741">
        <v>88</v>
      </c>
      <c r="G741" t="s">
        <v>1973</v>
      </c>
      <c r="H741">
        <v>5225</v>
      </c>
      <c r="I741">
        <v>1</v>
      </c>
      <c r="J741" t="s">
        <v>2864</v>
      </c>
    </row>
    <row r="742" spans="2:10">
      <c r="B742" t="e" vm="1091">
        <v>#VALUE!</v>
      </c>
      <c r="C742" t="s">
        <v>1874</v>
      </c>
      <c r="D742" t="s">
        <v>2501</v>
      </c>
      <c r="E742">
        <v>22</v>
      </c>
      <c r="F742">
        <v>176</v>
      </c>
      <c r="G742" t="s">
        <v>1974</v>
      </c>
      <c r="H742">
        <v>10500</v>
      </c>
      <c r="I742">
        <v>1</v>
      </c>
      <c r="J742" t="s">
        <v>2865</v>
      </c>
    </row>
    <row r="743" spans="2:10">
      <c r="B743" t="e" vm="1092">
        <v>#VALUE!</v>
      </c>
      <c r="C743" t="s">
        <v>1874</v>
      </c>
      <c r="D743" t="s">
        <v>2501</v>
      </c>
      <c r="E743">
        <v>44</v>
      </c>
      <c r="F743">
        <v>352</v>
      </c>
      <c r="G743" t="s">
        <v>1975</v>
      </c>
      <c r="H743">
        <v>21000</v>
      </c>
      <c r="I743">
        <v>1</v>
      </c>
      <c r="J743" t="s">
        <v>2866</v>
      </c>
    </row>
    <row r="744" spans="2:10">
      <c r="B744" t="e" vm="1093">
        <v>#VALUE!</v>
      </c>
      <c r="C744" t="s">
        <v>11</v>
      </c>
      <c r="D744" t="s">
        <v>2080</v>
      </c>
      <c r="E744">
        <v>96</v>
      </c>
      <c r="F744">
        <v>384</v>
      </c>
      <c r="G744" t="s">
        <v>1883</v>
      </c>
      <c r="H744">
        <v>12884</v>
      </c>
      <c r="I744">
        <v>1</v>
      </c>
      <c r="J744" t="s">
        <v>2867</v>
      </c>
    </row>
    <row r="745" spans="2:10">
      <c r="B745" t="e" vm="1094">
        <v>#VALUE!</v>
      </c>
      <c r="C745" t="s">
        <v>11</v>
      </c>
      <c r="D745" t="s">
        <v>2082</v>
      </c>
      <c r="E745">
        <v>16</v>
      </c>
      <c r="F745">
        <v>64</v>
      </c>
      <c r="G745" t="s">
        <v>1884</v>
      </c>
      <c r="H745">
        <v>2608</v>
      </c>
      <c r="I745">
        <v>1</v>
      </c>
      <c r="J745" t="s">
        <v>2868</v>
      </c>
    </row>
    <row r="746" spans="2:10">
      <c r="B746" t="e" vm="1095">
        <v>#VALUE!</v>
      </c>
      <c r="C746" t="s">
        <v>11</v>
      </c>
      <c r="D746" t="s">
        <v>2082</v>
      </c>
      <c r="E746">
        <v>32</v>
      </c>
      <c r="F746">
        <v>128</v>
      </c>
      <c r="G746" t="s">
        <v>1885</v>
      </c>
      <c r="H746">
        <v>5216</v>
      </c>
      <c r="I746">
        <v>1</v>
      </c>
      <c r="J746" t="s">
        <v>2869</v>
      </c>
    </row>
    <row r="747" spans="2:10">
      <c r="B747" t="e" vm="1096">
        <v>#VALUE!</v>
      </c>
      <c r="C747" t="s">
        <v>11</v>
      </c>
      <c r="D747" t="s">
        <v>2082</v>
      </c>
      <c r="E747">
        <v>64</v>
      </c>
      <c r="F747">
        <v>256</v>
      </c>
      <c r="G747" t="s">
        <v>1886</v>
      </c>
      <c r="H747">
        <v>10432</v>
      </c>
      <c r="I747">
        <v>1</v>
      </c>
      <c r="J747" t="s">
        <v>2870</v>
      </c>
    </row>
    <row r="748" spans="2:10">
      <c r="B748" t="e" vm="1097">
        <v>#VALUE!</v>
      </c>
      <c r="C748" t="s">
        <v>11</v>
      </c>
      <c r="D748" t="s">
        <v>2082</v>
      </c>
      <c r="E748">
        <v>84</v>
      </c>
      <c r="F748">
        <v>320</v>
      </c>
      <c r="G748" t="s">
        <v>1887</v>
      </c>
      <c r="H748">
        <v>12824</v>
      </c>
      <c r="I748">
        <v>1</v>
      </c>
      <c r="J748" t="s">
        <v>2871</v>
      </c>
    </row>
    <row r="749" spans="2:10">
      <c r="B749" t="e" vm="1098">
        <v>#VALUE!</v>
      </c>
      <c r="C749" t="s">
        <v>11</v>
      </c>
      <c r="D749" t="s">
        <v>2087</v>
      </c>
      <c r="E749">
        <v>16</v>
      </c>
      <c r="F749">
        <v>64</v>
      </c>
      <c r="G749" t="s">
        <v>1884</v>
      </c>
      <c r="H749">
        <v>2804</v>
      </c>
      <c r="I749">
        <v>1</v>
      </c>
      <c r="J749" t="s">
        <v>2872</v>
      </c>
    </row>
    <row r="750" spans="2:10">
      <c r="B750" t="e" vm="1099">
        <v>#VALUE!</v>
      </c>
      <c r="C750" t="s">
        <v>11</v>
      </c>
      <c r="D750" t="s">
        <v>2087</v>
      </c>
      <c r="E750">
        <v>32</v>
      </c>
      <c r="F750">
        <v>128</v>
      </c>
      <c r="G750" t="s">
        <v>1885</v>
      </c>
      <c r="H750">
        <v>5608</v>
      </c>
      <c r="I750">
        <v>1</v>
      </c>
      <c r="J750" t="s">
        <v>2873</v>
      </c>
    </row>
    <row r="751" spans="2:10">
      <c r="B751" t="e" vm="1100">
        <v>#VALUE!</v>
      </c>
      <c r="C751" t="s">
        <v>11</v>
      </c>
      <c r="D751" t="s">
        <v>2087</v>
      </c>
      <c r="E751">
        <v>64</v>
      </c>
      <c r="F751">
        <v>256</v>
      </c>
      <c r="G751" t="s">
        <v>1886</v>
      </c>
      <c r="H751">
        <v>11216</v>
      </c>
      <c r="I751">
        <v>1</v>
      </c>
      <c r="J751" t="s">
        <v>2874</v>
      </c>
    </row>
    <row r="752" spans="2:10">
      <c r="B752" t="e" vm="1101">
        <v>#VALUE!</v>
      </c>
      <c r="C752" t="s">
        <v>11</v>
      </c>
      <c r="D752" t="s">
        <v>2091</v>
      </c>
      <c r="E752">
        <v>8</v>
      </c>
      <c r="F752">
        <v>32</v>
      </c>
      <c r="G752" t="s">
        <v>1888</v>
      </c>
      <c r="H752">
        <v>1404</v>
      </c>
      <c r="I752">
        <v>1</v>
      </c>
      <c r="J752" t="s">
        <v>2875</v>
      </c>
    </row>
    <row r="753" spans="2:10">
      <c r="B753" t="e" vm="1102">
        <v>#VALUE!</v>
      </c>
      <c r="C753" t="s">
        <v>11</v>
      </c>
      <c r="D753" t="s">
        <v>2091</v>
      </c>
      <c r="E753">
        <v>16</v>
      </c>
      <c r="F753">
        <v>64</v>
      </c>
      <c r="G753" t="s">
        <v>1884</v>
      </c>
      <c r="H753">
        <v>2808</v>
      </c>
      <c r="I753">
        <v>1</v>
      </c>
      <c r="J753" t="s">
        <v>2876</v>
      </c>
    </row>
    <row r="754" spans="2:10">
      <c r="B754" t="e" vm="1103">
        <v>#VALUE!</v>
      </c>
      <c r="C754" t="s">
        <v>11</v>
      </c>
      <c r="D754" t="s">
        <v>2091</v>
      </c>
      <c r="E754">
        <v>24</v>
      </c>
      <c r="F754">
        <v>96</v>
      </c>
      <c r="G754" t="s">
        <v>1889</v>
      </c>
      <c r="H754">
        <v>4512</v>
      </c>
      <c r="I754">
        <v>1</v>
      </c>
      <c r="J754" t="s">
        <v>2877</v>
      </c>
    </row>
    <row r="755" spans="2:10">
      <c r="B755" t="e" vm="1104">
        <v>#VALUE!</v>
      </c>
      <c r="C755" t="s">
        <v>11</v>
      </c>
      <c r="D755" t="s">
        <v>2091</v>
      </c>
      <c r="E755">
        <v>32</v>
      </c>
      <c r="F755">
        <v>128</v>
      </c>
      <c r="G755" t="s">
        <v>1885</v>
      </c>
      <c r="H755">
        <v>6216</v>
      </c>
      <c r="I755">
        <v>1</v>
      </c>
      <c r="J755" t="s">
        <v>2878</v>
      </c>
    </row>
    <row r="756" spans="2:10">
      <c r="B756" t="e" vm="1105">
        <v>#VALUE!</v>
      </c>
      <c r="C756" t="s">
        <v>11</v>
      </c>
      <c r="D756" t="s">
        <v>2091</v>
      </c>
      <c r="E756">
        <v>64</v>
      </c>
      <c r="F756">
        <v>256</v>
      </c>
      <c r="G756" t="s">
        <v>1886</v>
      </c>
      <c r="H756">
        <v>11232</v>
      </c>
      <c r="I756">
        <v>1</v>
      </c>
      <c r="J756" t="s">
        <v>2879</v>
      </c>
    </row>
    <row r="757" spans="2:10">
      <c r="B757" t="e" vm="1106">
        <v>#VALUE!</v>
      </c>
      <c r="C757" t="s">
        <v>11</v>
      </c>
      <c r="D757" t="s">
        <v>2091</v>
      </c>
      <c r="E757">
        <v>76</v>
      </c>
      <c r="F757">
        <v>320</v>
      </c>
      <c r="G757" t="s">
        <v>1937</v>
      </c>
      <c r="H757">
        <v>14456</v>
      </c>
      <c r="I757">
        <v>1</v>
      </c>
      <c r="J757" t="s">
        <v>2880</v>
      </c>
    </row>
    <row r="758" spans="2:10">
      <c r="B758" t="e" vm="1107">
        <v>#VALUE!</v>
      </c>
      <c r="C758" t="s">
        <v>11</v>
      </c>
      <c r="D758" t="s">
        <v>2097</v>
      </c>
      <c r="E758">
        <v>4</v>
      </c>
      <c r="F758">
        <v>8</v>
      </c>
      <c r="G758" t="s">
        <v>1891</v>
      </c>
      <c r="H758">
        <v>452</v>
      </c>
      <c r="I758">
        <v>1</v>
      </c>
      <c r="J758" t="s">
        <v>2881</v>
      </c>
    </row>
    <row r="759" spans="2:10">
      <c r="B759" t="e" vm="1108">
        <v>#VALUE!</v>
      </c>
      <c r="C759" t="s">
        <v>11</v>
      </c>
      <c r="D759" t="s">
        <v>2097</v>
      </c>
      <c r="E759">
        <v>4</v>
      </c>
      <c r="F759">
        <v>16</v>
      </c>
      <c r="G759" t="s">
        <v>1890</v>
      </c>
      <c r="H759">
        <v>678</v>
      </c>
      <c r="I759">
        <v>1</v>
      </c>
      <c r="J759" t="s">
        <v>2882</v>
      </c>
    </row>
    <row r="760" spans="2:10">
      <c r="B760" t="e" vm="1109">
        <v>#VALUE!</v>
      </c>
      <c r="C760" t="s">
        <v>11</v>
      </c>
      <c r="D760" t="s">
        <v>2097</v>
      </c>
      <c r="E760">
        <v>8</v>
      </c>
      <c r="F760">
        <v>16</v>
      </c>
      <c r="G760" t="s">
        <v>1892</v>
      </c>
      <c r="H760">
        <v>904</v>
      </c>
      <c r="I760">
        <v>1</v>
      </c>
      <c r="J760" t="s">
        <v>2883</v>
      </c>
    </row>
    <row r="761" spans="2:10">
      <c r="B761" t="e" vm="1110">
        <v>#VALUE!</v>
      </c>
      <c r="C761" t="s">
        <v>11</v>
      </c>
      <c r="D761" t="s">
        <v>2097</v>
      </c>
      <c r="E761">
        <v>8</v>
      </c>
      <c r="F761">
        <v>32</v>
      </c>
      <c r="G761" t="s">
        <v>1888</v>
      </c>
      <c r="H761">
        <v>1356</v>
      </c>
      <c r="I761">
        <v>1</v>
      </c>
      <c r="J761" t="s">
        <v>2884</v>
      </c>
    </row>
    <row r="762" spans="2:10">
      <c r="B762" t="e" vm="1111">
        <v>#VALUE!</v>
      </c>
      <c r="C762" t="s">
        <v>11</v>
      </c>
      <c r="D762" t="s">
        <v>2097</v>
      </c>
      <c r="E762">
        <v>16</v>
      </c>
      <c r="F762">
        <v>32</v>
      </c>
      <c r="G762" t="s">
        <v>1893</v>
      </c>
      <c r="H762">
        <v>1808</v>
      </c>
      <c r="I762">
        <v>1</v>
      </c>
      <c r="J762" t="s">
        <v>2885</v>
      </c>
    </row>
    <row r="763" spans="2:10">
      <c r="B763" t="e" vm="1112">
        <v>#VALUE!</v>
      </c>
      <c r="C763" t="s">
        <v>11</v>
      </c>
      <c r="D763" t="s">
        <v>2097</v>
      </c>
      <c r="E763">
        <v>16</v>
      </c>
      <c r="F763">
        <v>64</v>
      </c>
      <c r="G763" t="s">
        <v>1884</v>
      </c>
      <c r="H763">
        <v>2712</v>
      </c>
      <c r="I763">
        <v>1</v>
      </c>
      <c r="J763" t="s">
        <v>2886</v>
      </c>
    </row>
    <row r="764" spans="2:10">
      <c r="B764" t="e" vm="1113">
        <v>#VALUE!</v>
      </c>
      <c r="C764" t="s">
        <v>11</v>
      </c>
      <c r="D764" t="s">
        <v>2097</v>
      </c>
      <c r="E764">
        <v>32</v>
      </c>
      <c r="F764">
        <v>64</v>
      </c>
      <c r="G764" t="s">
        <v>1894</v>
      </c>
      <c r="H764">
        <v>3616</v>
      </c>
      <c r="I764">
        <v>1</v>
      </c>
      <c r="J764" t="s">
        <v>2887</v>
      </c>
    </row>
    <row r="765" spans="2:10">
      <c r="B765" t="e" vm="1114">
        <v>#VALUE!</v>
      </c>
      <c r="C765" t="s">
        <v>11</v>
      </c>
      <c r="D765" t="s">
        <v>2097</v>
      </c>
      <c r="E765">
        <v>32</v>
      </c>
      <c r="F765">
        <v>128</v>
      </c>
      <c r="G765" t="s">
        <v>1885</v>
      </c>
      <c r="H765">
        <v>5424</v>
      </c>
      <c r="I765">
        <v>1</v>
      </c>
      <c r="J765" t="s">
        <v>2888</v>
      </c>
    </row>
    <row r="766" spans="2:10">
      <c r="B766" t="e" vm="1115">
        <v>#VALUE!</v>
      </c>
      <c r="C766" t="s">
        <v>11</v>
      </c>
      <c r="D766" t="s">
        <v>2118</v>
      </c>
      <c r="E766">
        <v>2</v>
      </c>
      <c r="F766">
        <v>4</v>
      </c>
      <c r="G766" t="s">
        <v>1907</v>
      </c>
      <c r="H766">
        <v>200</v>
      </c>
      <c r="I766">
        <v>1</v>
      </c>
      <c r="J766" t="s">
        <v>2889</v>
      </c>
    </row>
    <row r="767" spans="2:10">
      <c r="B767" t="e" vm="1116">
        <v>#VALUE!</v>
      </c>
      <c r="C767" t="s">
        <v>11</v>
      </c>
      <c r="D767" t="s">
        <v>2118</v>
      </c>
      <c r="E767">
        <v>4</v>
      </c>
      <c r="F767">
        <v>8</v>
      </c>
      <c r="G767" t="s">
        <v>1891</v>
      </c>
      <c r="H767">
        <v>400</v>
      </c>
      <c r="I767">
        <v>1</v>
      </c>
      <c r="J767" t="s">
        <v>2890</v>
      </c>
    </row>
    <row r="768" spans="2:10">
      <c r="B768" t="e" vm="1117">
        <v>#VALUE!</v>
      </c>
      <c r="C768" t="s">
        <v>11</v>
      </c>
      <c r="D768" t="s">
        <v>2118</v>
      </c>
      <c r="E768">
        <v>4</v>
      </c>
      <c r="F768">
        <v>16</v>
      </c>
      <c r="G768" t="s">
        <v>1890</v>
      </c>
      <c r="H768">
        <v>600</v>
      </c>
      <c r="I768">
        <v>1</v>
      </c>
      <c r="J768" t="s">
        <v>2891</v>
      </c>
    </row>
    <row r="769" spans="2:10">
      <c r="B769" t="e" vm="1118">
        <v>#VALUE!</v>
      </c>
      <c r="C769" t="s">
        <v>11</v>
      </c>
      <c r="D769" t="s">
        <v>2118</v>
      </c>
      <c r="E769">
        <v>8</v>
      </c>
      <c r="F769">
        <v>16</v>
      </c>
      <c r="G769" t="s">
        <v>1892</v>
      </c>
      <c r="H769">
        <v>800</v>
      </c>
      <c r="I769">
        <v>1</v>
      </c>
      <c r="J769" t="s">
        <v>2892</v>
      </c>
    </row>
    <row r="770" spans="2:10">
      <c r="B770" t="e" vm="1119">
        <v>#VALUE!</v>
      </c>
      <c r="C770" t="s">
        <v>11</v>
      </c>
      <c r="D770" t="s">
        <v>2118</v>
      </c>
      <c r="E770">
        <v>8</v>
      </c>
      <c r="F770">
        <v>32</v>
      </c>
      <c r="G770" t="s">
        <v>1888</v>
      </c>
      <c r="H770">
        <v>1200</v>
      </c>
      <c r="I770">
        <v>1</v>
      </c>
      <c r="J770" t="s">
        <v>2893</v>
      </c>
    </row>
    <row r="771" spans="2:10">
      <c r="B771" t="e" vm="1120">
        <v>#VALUE!</v>
      </c>
      <c r="C771" t="s">
        <v>11</v>
      </c>
      <c r="D771" t="s">
        <v>2118</v>
      </c>
      <c r="E771">
        <v>16</v>
      </c>
      <c r="F771">
        <v>32</v>
      </c>
      <c r="G771" t="s">
        <v>1893</v>
      </c>
      <c r="H771">
        <v>1600</v>
      </c>
      <c r="I771">
        <v>1</v>
      </c>
      <c r="J771" t="s">
        <v>2894</v>
      </c>
    </row>
    <row r="772" spans="2:10">
      <c r="B772" t="e" vm="1121">
        <v>#VALUE!</v>
      </c>
      <c r="C772" t="s">
        <v>11</v>
      </c>
      <c r="D772" t="s">
        <v>2118</v>
      </c>
      <c r="E772">
        <v>16</v>
      </c>
      <c r="F772">
        <v>64</v>
      </c>
      <c r="G772" t="s">
        <v>1884</v>
      </c>
      <c r="H772">
        <v>2400</v>
      </c>
      <c r="I772">
        <v>1</v>
      </c>
      <c r="J772" t="s">
        <v>2895</v>
      </c>
    </row>
    <row r="773" spans="2:10">
      <c r="B773" t="e" vm="1122">
        <v>#VALUE!</v>
      </c>
      <c r="C773" t="s">
        <v>11</v>
      </c>
      <c r="D773" t="s">
        <v>2118</v>
      </c>
      <c r="E773">
        <v>32</v>
      </c>
      <c r="F773">
        <v>64</v>
      </c>
      <c r="G773" t="s">
        <v>1894</v>
      </c>
      <c r="H773">
        <v>3200</v>
      </c>
      <c r="I773">
        <v>1</v>
      </c>
      <c r="J773" t="s">
        <v>2896</v>
      </c>
    </row>
    <row r="774" spans="2:10">
      <c r="B774" t="e" vm="1123">
        <v>#VALUE!</v>
      </c>
      <c r="C774" t="s">
        <v>11</v>
      </c>
      <c r="D774" t="s">
        <v>2118</v>
      </c>
      <c r="E774">
        <v>32</v>
      </c>
      <c r="F774">
        <v>128</v>
      </c>
      <c r="G774" t="s">
        <v>1885</v>
      </c>
      <c r="H774">
        <v>4800</v>
      </c>
      <c r="I774">
        <v>1</v>
      </c>
      <c r="J774" t="s">
        <v>2897</v>
      </c>
    </row>
    <row r="775" spans="2:10">
      <c r="B775" t="e" vm="1124">
        <v>#VALUE!</v>
      </c>
      <c r="C775" t="s">
        <v>11</v>
      </c>
      <c r="D775" t="s">
        <v>2118</v>
      </c>
      <c r="E775">
        <v>32</v>
      </c>
      <c r="F775">
        <v>256</v>
      </c>
      <c r="G775" t="s">
        <v>1942</v>
      </c>
      <c r="H775">
        <v>8000</v>
      </c>
      <c r="I775">
        <v>1</v>
      </c>
      <c r="J775" t="s">
        <v>2898</v>
      </c>
    </row>
    <row r="776" spans="2:10">
      <c r="B776" t="e" vm="1125">
        <v>#VALUE!</v>
      </c>
      <c r="C776" t="s">
        <v>11</v>
      </c>
      <c r="D776" t="s">
        <v>2118</v>
      </c>
      <c r="E776">
        <v>48</v>
      </c>
      <c r="F776">
        <v>96</v>
      </c>
      <c r="G776" t="s">
        <v>1898</v>
      </c>
      <c r="H776">
        <v>4800</v>
      </c>
      <c r="I776">
        <v>1</v>
      </c>
      <c r="J776" t="s">
        <v>2899</v>
      </c>
    </row>
    <row r="777" spans="2:10">
      <c r="B777" t="e" vm="1126">
        <v>#VALUE!</v>
      </c>
      <c r="C777" t="s">
        <v>11</v>
      </c>
      <c r="D777" t="s">
        <v>2118</v>
      </c>
      <c r="E777">
        <v>48</v>
      </c>
      <c r="F777">
        <v>192</v>
      </c>
      <c r="G777" t="s">
        <v>1899</v>
      </c>
      <c r="H777">
        <v>7200</v>
      </c>
      <c r="I777">
        <v>1</v>
      </c>
      <c r="J777" t="s">
        <v>2900</v>
      </c>
    </row>
    <row r="778" spans="2:10">
      <c r="B778" t="e" vm="1127">
        <v>#VALUE!</v>
      </c>
      <c r="C778" t="s">
        <v>11</v>
      </c>
      <c r="D778" t="s">
        <v>2118</v>
      </c>
      <c r="E778">
        <v>52</v>
      </c>
      <c r="F778">
        <v>184</v>
      </c>
      <c r="G778" t="s">
        <v>1900</v>
      </c>
      <c r="H778">
        <v>7200</v>
      </c>
      <c r="I778">
        <v>1</v>
      </c>
      <c r="J778" t="s">
        <v>2901</v>
      </c>
    </row>
    <row r="779" spans="2:10">
      <c r="B779" t="e" vm="1128">
        <v>#VALUE!</v>
      </c>
      <c r="C779" t="s">
        <v>11</v>
      </c>
      <c r="D779" t="s">
        <v>2118</v>
      </c>
      <c r="E779">
        <v>64</v>
      </c>
      <c r="F779">
        <v>128</v>
      </c>
      <c r="G779" t="s">
        <v>1901</v>
      </c>
      <c r="H779">
        <v>6400</v>
      </c>
      <c r="I779">
        <v>1</v>
      </c>
      <c r="J779" t="s">
        <v>2902</v>
      </c>
    </row>
    <row r="780" spans="2:10">
      <c r="B780" t="e" vm="1129">
        <v>#VALUE!</v>
      </c>
      <c r="C780" t="s">
        <v>11</v>
      </c>
      <c r="D780" t="s">
        <v>2118</v>
      </c>
      <c r="E780">
        <v>64</v>
      </c>
      <c r="F780">
        <v>256</v>
      </c>
      <c r="G780" t="s">
        <v>1886</v>
      </c>
      <c r="H780">
        <v>9600</v>
      </c>
      <c r="I780">
        <v>1</v>
      </c>
      <c r="J780" t="s">
        <v>2903</v>
      </c>
    </row>
    <row r="781" spans="2:10">
      <c r="B781" t="e" vm="1130">
        <v>#VALUE!</v>
      </c>
      <c r="C781" t="s">
        <v>11</v>
      </c>
      <c r="D781" t="s">
        <v>2118</v>
      </c>
      <c r="E781">
        <v>104</v>
      </c>
      <c r="F781">
        <v>368</v>
      </c>
      <c r="G781" t="s">
        <v>1902</v>
      </c>
      <c r="H781">
        <v>14400</v>
      </c>
      <c r="I781">
        <v>1</v>
      </c>
      <c r="J781" t="s">
        <v>2904</v>
      </c>
    </row>
    <row r="782" spans="2:10">
      <c r="B782" t="e" vm="1131">
        <v>#VALUE!</v>
      </c>
      <c r="C782" t="s">
        <v>11</v>
      </c>
      <c r="D782" t="s">
        <v>2133</v>
      </c>
      <c r="E782">
        <v>2</v>
      </c>
      <c r="F782">
        <v>4</v>
      </c>
      <c r="G782" t="s">
        <v>1907</v>
      </c>
      <c r="H782">
        <v>226</v>
      </c>
      <c r="I782">
        <v>1</v>
      </c>
      <c r="J782" t="s">
        <v>2905</v>
      </c>
    </row>
    <row r="783" spans="2:10">
      <c r="B783" t="e" vm="1132">
        <v>#VALUE!</v>
      </c>
      <c r="C783" t="s">
        <v>11</v>
      </c>
      <c r="D783" t="s">
        <v>2133</v>
      </c>
      <c r="E783">
        <v>4</v>
      </c>
      <c r="F783">
        <v>8</v>
      </c>
      <c r="G783" t="s">
        <v>1891</v>
      </c>
      <c r="H783">
        <v>452</v>
      </c>
      <c r="I783">
        <v>1</v>
      </c>
      <c r="J783" t="s">
        <v>2906</v>
      </c>
    </row>
    <row r="784" spans="2:10">
      <c r="B784" t="e" vm="1133">
        <v>#VALUE!</v>
      </c>
      <c r="C784" t="s">
        <v>11</v>
      </c>
      <c r="D784" t="s">
        <v>2133</v>
      </c>
      <c r="E784">
        <v>4</v>
      </c>
      <c r="F784">
        <v>16</v>
      </c>
      <c r="G784" t="s">
        <v>1890</v>
      </c>
      <c r="H784">
        <v>678</v>
      </c>
      <c r="I784">
        <v>1</v>
      </c>
      <c r="J784" t="s">
        <v>2907</v>
      </c>
    </row>
    <row r="785" spans="2:10">
      <c r="B785" t="e" vm="1134">
        <v>#VALUE!</v>
      </c>
      <c r="C785" t="s">
        <v>11</v>
      </c>
      <c r="D785" t="s">
        <v>2133</v>
      </c>
      <c r="E785">
        <v>8</v>
      </c>
      <c r="F785">
        <v>16</v>
      </c>
      <c r="G785" t="s">
        <v>1892</v>
      </c>
      <c r="H785">
        <v>904</v>
      </c>
      <c r="I785">
        <v>1</v>
      </c>
      <c r="J785" t="s">
        <v>2908</v>
      </c>
    </row>
    <row r="786" spans="2:10">
      <c r="B786" t="e" vm="1135">
        <v>#VALUE!</v>
      </c>
      <c r="C786" t="s">
        <v>11</v>
      </c>
      <c r="D786" t="s">
        <v>2133</v>
      </c>
      <c r="E786">
        <v>8</v>
      </c>
      <c r="F786">
        <v>32</v>
      </c>
      <c r="G786" t="s">
        <v>1888</v>
      </c>
      <c r="H786">
        <v>1356</v>
      </c>
      <c r="I786">
        <v>1</v>
      </c>
      <c r="J786" t="s">
        <v>2909</v>
      </c>
    </row>
    <row r="787" spans="2:10">
      <c r="B787" t="e" vm="1136">
        <v>#VALUE!</v>
      </c>
      <c r="C787" t="s">
        <v>11</v>
      </c>
      <c r="D787" t="s">
        <v>2133</v>
      </c>
      <c r="E787">
        <v>16</v>
      </c>
      <c r="F787">
        <v>64</v>
      </c>
      <c r="G787" t="s">
        <v>1884</v>
      </c>
      <c r="H787">
        <v>2712</v>
      </c>
      <c r="I787">
        <v>1</v>
      </c>
      <c r="J787" t="s">
        <v>2910</v>
      </c>
    </row>
    <row r="788" spans="2:10">
      <c r="B788" t="e" vm="1137">
        <v>#VALUE!</v>
      </c>
      <c r="C788" t="s">
        <v>11</v>
      </c>
      <c r="D788" t="s">
        <v>2133</v>
      </c>
      <c r="E788">
        <v>32</v>
      </c>
      <c r="F788">
        <v>174</v>
      </c>
      <c r="G788" t="s">
        <v>1903</v>
      </c>
      <c r="H788">
        <v>6723.5</v>
      </c>
      <c r="I788">
        <v>1</v>
      </c>
      <c r="J788" t="s">
        <v>2911</v>
      </c>
    </row>
    <row r="789" spans="2:10">
      <c r="B789" t="e" vm="1138">
        <v>#VALUE!</v>
      </c>
      <c r="C789" t="s">
        <v>11</v>
      </c>
      <c r="D789" t="s">
        <v>2133</v>
      </c>
      <c r="E789">
        <v>64</v>
      </c>
      <c r="F789">
        <v>348</v>
      </c>
      <c r="G789" t="s">
        <v>1904</v>
      </c>
      <c r="H789">
        <v>13447</v>
      </c>
      <c r="I789">
        <v>1</v>
      </c>
      <c r="J789" t="s">
        <v>2912</v>
      </c>
    </row>
    <row r="790" spans="2:10">
      <c r="B790" t="e" vm="1139">
        <v>#VALUE!</v>
      </c>
      <c r="C790" t="s">
        <v>11</v>
      </c>
      <c r="D790" t="s">
        <v>2142</v>
      </c>
      <c r="E790">
        <v>4</v>
      </c>
      <c r="F790">
        <v>8</v>
      </c>
      <c r="G790" t="s">
        <v>1891</v>
      </c>
      <c r="H790">
        <v>560</v>
      </c>
      <c r="I790">
        <v>1</v>
      </c>
      <c r="J790" t="s">
        <v>2913</v>
      </c>
    </row>
    <row r="791" spans="2:10">
      <c r="B791" t="e" vm="1140">
        <v>#VALUE!</v>
      </c>
      <c r="C791" t="s">
        <v>11</v>
      </c>
      <c r="D791" t="s">
        <v>2142</v>
      </c>
      <c r="E791">
        <v>4</v>
      </c>
      <c r="F791">
        <v>16</v>
      </c>
      <c r="G791" t="s">
        <v>1890</v>
      </c>
      <c r="H791">
        <v>840</v>
      </c>
      <c r="I791">
        <v>1</v>
      </c>
      <c r="J791" t="s">
        <v>2914</v>
      </c>
    </row>
    <row r="792" spans="2:10">
      <c r="B792" t="e" vm="1141">
        <v>#VALUE!</v>
      </c>
      <c r="C792" t="s">
        <v>11</v>
      </c>
      <c r="D792" t="s">
        <v>2142</v>
      </c>
      <c r="E792">
        <v>8</v>
      </c>
      <c r="F792">
        <v>16</v>
      </c>
      <c r="G792" t="s">
        <v>1892</v>
      </c>
      <c r="H792">
        <v>1120</v>
      </c>
      <c r="I792">
        <v>1</v>
      </c>
      <c r="J792" t="s">
        <v>2915</v>
      </c>
    </row>
    <row r="793" spans="2:10">
      <c r="B793" t="e" vm="1142">
        <v>#VALUE!</v>
      </c>
      <c r="C793" t="s">
        <v>11</v>
      </c>
      <c r="D793" t="s">
        <v>2142</v>
      </c>
      <c r="E793">
        <v>8</v>
      </c>
      <c r="F793">
        <v>32</v>
      </c>
      <c r="G793" t="s">
        <v>1888</v>
      </c>
      <c r="H793">
        <v>1680</v>
      </c>
      <c r="I793">
        <v>1</v>
      </c>
      <c r="J793" t="s">
        <v>2916</v>
      </c>
    </row>
    <row r="794" spans="2:10">
      <c r="B794" t="e" vm="1143">
        <v>#VALUE!</v>
      </c>
      <c r="C794" t="s">
        <v>11</v>
      </c>
      <c r="D794" t="s">
        <v>2142</v>
      </c>
      <c r="E794">
        <v>16</v>
      </c>
      <c r="F794">
        <v>32</v>
      </c>
      <c r="G794" t="s">
        <v>1893</v>
      </c>
      <c r="H794">
        <v>2240</v>
      </c>
      <c r="I794">
        <v>1</v>
      </c>
      <c r="J794" t="s">
        <v>2917</v>
      </c>
    </row>
    <row r="795" spans="2:10">
      <c r="B795" t="e" vm="1144">
        <v>#VALUE!</v>
      </c>
      <c r="C795" t="s">
        <v>11</v>
      </c>
      <c r="D795" t="s">
        <v>2142</v>
      </c>
      <c r="E795">
        <v>16</v>
      </c>
      <c r="F795">
        <v>64</v>
      </c>
      <c r="G795" t="s">
        <v>1884</v>
      </c>
      <c r="H795">
        <v>3360</v>
      </c>
      <c r="I795">
        <v>1</v>
      </c>
      <c r="J795" t="s">
        <v>2918</v>
      </c>
    </row>
    <row r="796" spans="2:10">
      <c r="B796" t="e" vm="1145">
        <v>#VALUE!</v>
      </c>
      <c r="C796" t="s">
        <v>11</v>
      </c>
      <c r="D796" t="s">
        <v>2142</v>
      </c>
      <c r="E796">
        <v>32</v>
      </c>
      <c r="F796">
        <v>64</v>
      </c>
      <c r="G796" t="s">
        <v>1894</v>
      </c>
      <c r="H796">
        <v>4480</v>
      </c>
      <c r="I796">
        <v>1</v>
      </c>
      <c r="J796" t="s">
        <v>2919</v>
      </c>
    </row>
    <row r="797" spans="2:10">
      <c r="B797" t="e" vm="1146">
        <v>#VALUE!</v>
      </c>
      <c r="C797" t="s">
        <v>11</v>
      </c>
      <c r="D797" t="s">
        <v>2142</v>
      </c>
      <c r="E797">
        <v>32</v>
      </c>
      <c r="F797">
        <v>128</v>
      </c>
      <c r="G797" t="s">
        <v>1885</v>
      </c>
      <c r="H797">
        <v>6720</v>
      </c>
      <c r="I797">
        <v>1</v>
      </c>
      <c r="J797" t="s">
        <v>2920</v>
      </c>
    </row>
    <row r="798" spans="2:10">
      <c r="B798" t="e" vm="1147">
        <v>#VALUE!</v>
      </c>
      <c r="C798" t="s">
        <v>11</v>
      </c>
      <c r="D798" t="s">
        <v>2151</v>
      </c>
      <c r="E798">
        <v>4</v>
      </c>
      <c r="F798">
        <v>8</v>
      </c>
      <c r="G798" t="s">
        <v>1891</v>
      </c>
      <c r="H798">
        <v>528</v>
      </c>
      <c r="I798">
        <v>1</v>
      </c>
      <c r="J798" t="s">
        <v>2921</v>
      </c>
    </row>
    <row r="799" spans="2:10">
      <c r="B799" t="e" vm="1148">
        <v>#VALUE!</v>
      </c>
      <c r="C799" t="s">
        <v>11</v>
      </c>
      <c r="D799" t="s">
        <v>2151</v>
      </c>
      <c r="E799">
        <v>4</v>
      </c>
      <c r="F799">
        <v>16</v>
      </c>
      <c r="G799" t="s">
        <v>1890</v>
      </c>
      <c r="H799">
        <v>792</v>
      </c>
      <c r="I799">
        <v>1</v>
      </c>
      <c r="J799" t="s">
        <v>2922</v>
      </c>
    </row>
    <row r="800" spans="2:10">
      <c r="B800" t="e" vm="1149">
        <v>#VALUE!</v>
      </c>
      <c r="C800" t="s">
        <v>11</v>
      </c>
      <c r="D800" t="s">
        <v>2151</v>
      </c>
      <c r="E800">
        <v>4</v>
      </c>
      <c r="F800">
        <v>32</v>
      </c>
      <c r="G800" t="s">
        <v>1939</v>
      </c>
      <c r="H800">
        <v>1320</v>
      </c>
      <c r="I800">
        <v>1</v>
      </c>
      <c r="J800" t="s">
        <v>2923</v>
      </c>
    </row>
    <row r="801" spans="2:10">
      <c r="B801" t="e" vm="1150">
        <v>#VALUE!</v>
      </c>
      <c r="C801" t="s">
        <v>11</v>
      </c>
      <c r="D801" t="s">
        <v>2151</v>
      </c>
      <c r="E801">
        <v>8</v>
      </c>
      <c r="F801">
        <v>16</v>
      </c>
      <c r="G801" t="s">
        <v>1892</v>
      </c>
      <c r="H801">
        <v>1056</v>
      </c>
      <c r="I801">
        <v>1</v>
      </c>
      <c r="J801" t="s">
        <v>2924</v>
      </c>
    </row>
    <row r="802" spans="2:10">
      <c r="B802" t="e" vm="1151">
        <v>#VALUE!</v>
      </c>
      <c r="C802" t="s">
        <v>11</v>
      </c>
      <c r="D802" t="s">
        <v>2151</v>
      </c>
      <c r="E802">
        <v>8</v>
      </c>
      <c r="F802">
        <v>32</v>
      </c>
      <c r="G802" t="s">
        <v>1888</v>
      </c>
      <c r="H802">
        <v>1584</v>
      </c>
      <c r="I802">
        <v>1</v>
      </c>
      <c r="J802" t="s">
        <v>2925</v>
      </c>
    </row>
    <row r="803" spans="2:10">
      <c r="B803" t="e" vm="1152">
        <v>#VALUE!</v>
      </c>
      <c r="C803" t="s">
        <v>11</v>
      </c>
      <c r="D803" t="s">
        <v>2151</v>
      </c>
      <c r="E803">
        <v>16</v>
      </c>
      <c r="F803">
        <v>32</v>
      </c>
      <c r="G803" t="s">
        <v>1893</v>
      </c>
      <c r="H803">
        <v>2112</v>
      </c>
      <c r="I803">
        <v>1</v>
      </c>
      <c r="J803" t="s">
        <v>2926</v>
      </c>
    </row>
    <row r="804" spans="2:10">
      <c r="B804" t="e" vm="1153">
        <v>#VALUE!</v>
      </c>
      <c r="C804" t="s">
        <v>11</v>
      </c>
      <c r="D804" t="s">
        <v>2151</v>
      </c>
      <c r="E804">
        <v>16</v>
      </c>
      <c r="F804">
        <v>64</v>
      </c>
      <c r="G804" t="s">
        <v>1884</v>
      </c>
      <c r="H804">
        <v>3168</v>
      </c>
      <c r="I804">
        <v>1</v>
      </c>
      <c r="J804" t="s">
        <v>2927</v>
      </c>
    </row>
    <row r="805" spans="2:10">
      <c r="B805" t="e" vm="1154">
        <v>#VALUE!</v>
      </c>
      <c r="C805" t="s">
        <v>11</v>
      </c>
      <c r="D805" t="s">
        <v>2151</v>
      </c>
      <c r="E805">
        <v>32</v>
      </c>
      <c r="F805">
        <v>96</v>
      </c>
      <c r="G805" t="s">
        <v>1905</v>
      </c>
      <c r="H805">
        <v>5280</v>
      </c>
      <c r="I805">
        <v>1</v>
      </c>
      <c r="J805" t="s">
        <v>2928</v>
      </c>
    </row>
    <row r="806" spans="2:10">
      <c r="B806" t="e" vm="1155">
        <v>#VALUE!</v>
      </c>
      <c r="C806" t="s">
        <v>11</v>
      </c>
      <c r="D806" t="s">
        <v>2160</v>
      </c>
      <c r="E806">
        <v>1</v>
      </c>
      <c r="F806">
        <v>2</v>
      </c>
      <c r="G806" t="s">
        <v>1906</v>
      </c>
      <c r="H806">
        <v>88</v>
      </c>
      <c r="I806">
        <v>1</v>
      </c>
      <c r="J806" t="s">
        <v>2929</v>
      </c>
    </row>
    <row r="807" spans="2:10">
      <c r="B807" t="e" vm="1156">
        <v>#VALUE!</v>
      </c>
      <c r="C807" t="s">
        <v>11</v>
      </c>
      <c r="D807" t="s">
        <v>2160</v>
      </c>
      <c r="E807">
        <v>2</v>
      </c>
      <c r="F807">
        <v>4</v>
      </c>
      <c r="G807" t="s">
        <v>1907</v>
      </c>
      <c r="H807">
        <v>184</v>
      </c>
      <c r="I807">
        <v>1</v>
      </c>
      <c r="J807" t="s">
        <v>2930</v>
      </c>
    </row>
    <row r="808" spans="2:10">
      <c r="B808" t="e" vm="1157">
        <v>#VALUE!</v>
      </c>
      <c r="C808" t="s">
        <v>11</v>
      </c>
      <c r="D808" t="s">
        <v>2160</v>
      </c>
      <c r="E808">
        <v>4</v>
      </c>
      <c r="F808">
        <v>8</v>
      </c>
      <c r="G808" t="s">
        <v>1891</v>
      </c>
      <c r="H808">
        <v>368</v>
      </c>
      <c r="I808">
        <v>1</v>
      </c>
      <c r="J808" t="s">
        <v>2931</v>
      </c>
    </row>
    <row r="809" spans="2:10">
      <c r="B809" t="e" vm="1158">
        <v>#VALUE!</v>
      </c>
      <c r="C809" t="s">
        <v>11</v>
      </c>
      <c r="D809" t="s">
        <v>2160</v>
      </c>
      <c r="E809">
        <v>4</v>
      </c>
      <c r="F809">
        <v>16</v>
      </c>
      <c r="G809" t="s">
        <v>1890</v>
      </c>
      <c r="H809">
        <v>552</v>
      </c>
      <c r="I809">
        <v>1</v>
      </c>
      <c r="J809" t="s">
        <v>2932</v>
      </c>
    </row>
    <row r="810" spans="2:10">
      <c r="B810" t="e" vm="1159">
        <v>#VALUE!</v>
      </c>
      <c r="C810" t="s">
        <v>11</v>
      </c>
      <c r="D810" t="s">
        <v>2160</v>
      </c>
      <c r="E810">
        <v>8</v>
      </c>
      <c r="F810">
        <v>16</v>
      </c>
      <c r="G810" t="s">
        <v>1892</v>
      </c>
      <c r="H810">
        <v>736</v>
      </c>
      <c r="I810">
        <v>1</v>
      </c>
      <c r="J810" t="s">
        <v>2933</v>
      </c>
    </row>
    <row r="811" spans="2:10">
      <c r="B811" t="e" vm="1160">
        <v>#VALUE!</v>
      </c>
      <c r="C811" t="s">
        <v>11</v>
      </c>
      <c r="D811" t="s">
        <v>2160</v>
      </c>
      <c r="E811">
        <v>8</v>
      </c>
      <c r="F811">
        <v>32</v>
      </c>
      <c r="G811" t="s">
        <v>1888</v>
      </c>
      <c r="H811">
        <v>1104</v>
      </c>
      <c r="I811">
        <v>1</v>
      </c>
      <c r="J811" t="s">
        <v>2934</v>
      </c>
    </row>
    <row r="812" spans="2:10">
      <c r="B812" t="e" vm="1161">
        <v>#VALUE!</v>
      </c>
      <c r="C812" t="s">
        <v>11</v>
      </c>
      <c r="D812" t="s">
        <v>2160</v>
      </c>
      <c r="E812">
        <v>12</v>
      </c>
      <c r="F812">
        <v>24</v>
      </c>
      <c r="G812" t="s">
        <v>1908</v>
      </c>
      <c r="H812">
        <v>1104</v>
      </c>
      <c r="I812">
        <v>1</v>
      </c>
      <c r="J812" t="s">
        <v>2935</v>
      </c>
    </row>
    <row r="813" spans="2:10">
      <c r="B813" t="e" vm="1162">
        <v>#VALUE!</v>
      </c>
      <c r="C813" t="s">
        <v>11</v>
      </c>
      <c r="D813" t="s">
        <v>2160</v>
      </c>
      <c r="E813">
        <v>16</v>
      </c>
      <c r="F813">
        <v>32</v>
      </c>
      <c r="G813" t="s">
        <v>1893</v>
      </c>
      <c r="H813">
        <v>1472</v>
      </c>
      <c r="I813">
        <v>1</v>
      </c>
      <c r="J813" t="s">
        <v>2936</v>
      </c>
    </row>
    <row r="814" spans="2:10">
      <c r="B814" t="e" vm="1163">
        <v>#VALUE!</v>
      </c>
      <c r="C814" t="s">
        <v>11</v>
      </c>
      <c r="D814" t="s">
        <v>2160</v>
      </c>
      <c r="E814">
        <v>16</v>
      </c>
      <c r="F814">
        <v>64</v>
      </c>
      <c r="G814" t="s">
        <v>1884</v>
      </c>
      <c r="H814">
        <v>2208</v>
      </c>
      <c r="I814">
        <v>1</v>
      </c>
      <c r="J814" t="s">
        <v>2937</v>
      </c>
    </row>
    <row r="815" spans="2:10">
      <c r="B815" t="e" vm="1164">
        <v>#VALUE!</v>
      </c>
      <c r="C815" t="s">
        <v>11</v>
      </c>
      <c r="D815" t="s">
        <v>2160</v>
      </c>
      <c r="E815">
        <v>24</v>
      </c>
      <c r="F815">
        <v>48</v>
      </c>
      <c r="G815" t="s">
        <v>1909</v>
      </c>
      <c r="H815">
        <v>2208</v>
      </c>
      <c r="I815">
        <v>1</v>
      </c>
      <c r="J815" t="s">
        <v>2938</v>
      </c>
    </row>
    <row r="816" spans="2:10">
      <c r="B816" t="e" vm="1165">
        <v>#VALUE!</v>
      </c>
      <c r="C816" t="s">
        <v>11</v>
      </c>
      <c r="D816" t="s">
        <v>2160</v>
      </c>
      <c r="E816">
        <v>24</v>
      </c>
      <c r="F816">
        <v>96</v>
      </c>
      <c r="G816" t="s">
        <v>1889</v>
      </c>
      <c r="H816">
        <v>3312</v>
      </c>
      <c r="I816">
        <v>1</v>
      </c>
      <c r="J816" t="s">
        <v>2939</v>
      </c>
    </row>
    <row r="817" spans="2:10">
      <c r="B817" t="e" vm="1166">
        <v>#VALUE!</v>
      </c>
      <c r="C817" t="s">
        <v>11</v>
      </c>
      <c r="D817" t="s">
        <v>2160</v>
      </c>
      <c r="E817">
        <v>32</v>
      </c>
      <c r="F817">
        <v>64</v>
      </c>
      <c r="G817" t="s">
        <v>1894</v>
      </c>
      <c r="H817">
        <v>2944</v>
      </c>
      <c r="I817">
        <v>1</v>
      </c>
      <c r="J817" t="s">
        <v>2940</v>
      </c>
    </row>
    <row r="818" spans="2:10">
      <c r="B818" t="e" vm="1167">
        <v>#VALUE!</v>
      </c>
      <c r="C818" t="s">
        <v>11</v>
      </c>
      <c r="D818" t="s">
        <v>2160</v>
      </c>
      <c r="E818">
        <v>32</v>
      </c>
      <c r="F818">
        <v>128</v>
      </c>
      <c r="G818" t="s">
        <v>1885</v>
      </c>
      <c r="H818">
        <v>4416</v>
      </c>
      <c r="I818">
        <v>1</v>
      </c>
      <c r="J818" t="s">
        <v>2941</v>
      </c>
    </row>
    <row r="819" spans="2:10">
      <c r="B819" t="e" vm="1168">
        <v>#VALUE!</v>
      </c>
      <c r="C819" t="s">
        <v>11</v>
      </c>
      <c r="D819" t="s">
        <v>2160</v>
      </c>
      <c r="E819">
        <v>48</v>
      </c>
      <c r="F819">
        <v>96</v>
      </c>
      <c r="G819" t="s">
        <v>1898</v>
      </c>
      <c r="H819">
        <v>4416</v>
      </c>
      <c r="I819">
        <v>1</v>
      </c>
      <c r="J819" t="s">
        <v>2942</v>
      </c>
    </row>
    <row r="820" spans="2:10">
      <c r="B820" t="e" vm="1169">
        <v>#VALUE!</v>
      </c>
      <c r="C820" t="s">
        <v>11</v>
      </c>
      <c r="D820" t="s">
        <v>2160</v>
      </c>
      <c r="E820">
        <v>48</v>
      </c>
      <c r="F820">
        <v>192</v>
      </c>
      <c r="G820" t="s">
        <v>1899</v>
      </c>
      <c r="H820">
        <v>6624</v>
      </c>
      <c r="I820">
        <v>1</v>
      </c>
      <c r="J820" t="s">
        <v>2943</v>
      </c>
    </row>
    <row r="821" spans="2:10">
      <c r="B821" t="e" vm="1170">
        <v>#VALUE!</v>
      </c>
      <c r="C821" t="s">
        <v>11</v>
      </c>
      <c r="D821" t="s">
        <v>2160</v>
      </c>
      <c r="E821">
        <v>64</v>
      </c>
      <c r="F821">
        <v>128</v>
      </c>
      <c r="G821" t="s">
        <v>1901</v>
      </c>
      <c r="H821">
        <v>5888</v>
      </c>
      <c r="I821">
        <v>1</v>
      </c>
      <c r="J821" t="s">
        <v>2944</v>
      </c>
    </row>
    <row r="822" spans="2:10">
      <c r="B822" t="e" vm="1171">
        <v>#VALUE!</v>
      </c>
      <c r="C822" t="s">
        <v>11</v>
      </c>
      <c r="D822" t="s">
        <v>2160</v>
      </c>
      <c r="E822">
        <v>64</v>
      </c>
      <c r="F822">
        <v>256</v>
      </c>
      <c r="G822" t="s">
        <v>1886</v>
      </c>
      <c r="H822">
        <v>8832</v>
      </c>
      <c r="I822">
        <v>1</v>
      </c>
      <c r="J822" t="s">
        <v>2945</v>
      </c>
    </row>
    <row r="823" spans="2:10">
      <c r="B823" t="e" vm="1172">
        <v>#VALUE!</v>
      </c>
      <c r="C823" t="s">
        <v>11</v>
      </c>
      <c r="D823" t="s">
        <v>2160</v>
      </c>
      <c r="E823">
        <v>72</v>
      </c>
      <c r="F823">
        <v>288</v>
      </c>
      <c r="G823" t="s">
        <v>1910</v>
      </c>
      <c r="H823">
        <v>9936</v>
      </c>
      <c r="I823">
        <v>1</v>
      </c>
      <c r="J823" t="s">
        <v>2946</v>
      </c>
    </row>
    <row r="824" spans="2:10">
      <c r="B824" t="e" vm="1173">
        <v>#VALUE!</v>
      </c>
      <c r="C824" t="s">
        <v>11</v>
      </c>
      <c r="D824" t="s">
        <v>2160</v>
      </c>
      <c r="E824">
        <v>76</v>
      </c>
      <c r="F824">
        <v>320</v>
      </c>
      <c r="G824" t="s">
        <v>1937</v>
      </c>
      <c r="H824">
        <v>10856</v>
      </c>
      <c r="I824">
        <v>1</v>
      </c>
      <c r="J824" t="s">
        <v>2947</v>
      </c>
    </row>
    <row r="825" spans="2:10">
      <c r="B825" t="e" vm="1174">
        <v>#VALUE!</v>
      </c>
      <c r="C825" t="s">
        <v>11</v>
      </c>
      <c r="D825" t="s">
        <v>2179</v>
      </c>
      <c r="E825">
        <v>8</v>
      </c>
      <c r="F825">
        <v>16</v>
      </c>
      <c r="G825" t="s">
        <v>1892</v>
      </c>
      <c r="H825">
        <v>809.6</v>
      </c>
      <c r="I825">
        <v>1</v>
      </c>
      <c r="J825" t="s">
        <v>2948</v>
      </c>
    </row>
    <row r="826" spans="2:10">
      <c r="B826" t="e" vm="1175">
        <v>#VALUE!</v>
      </c>
      <c r="C826" t="s">
        <v>11</v>
      </c>
      <c r="D826" t="s">
        <v>2179</v>
      </c>
      <c r="E826">
        <v>8</v>
      </c>
      <c r="F826">
        <v>32</v>
      </c>
      <c r="G826" t="s">
        <v>1888</v>
      </c>
      <c r="H826">
        <v>1214.4000000000001</v>
      </c>
      <c r="I826">
        <v>1</v>
      </c>
      <c r="J826" t="s">
        <v>2949</v>
      </c>
    </row>
    <row r="827" spans="2:10">
      <c r="B827" t="e" vm="1176">
        <v>#VALUE!</v>
      </c>
      <c r="C827" t="s">
        <v>11</v>
      </c>
      <c r="D827" t="s">
        <v>2179</v>
      </c>
      <c r="E827">
        <v>16</v>
      </c>
      <c r="F827">
        <v>32</v>
      </c>
      <c r="G827" t="s">
        <v>1893</v>
      </c>
      <c r="H827">
        <v>1619.2</v>
      </c>
      <c r="I827">
        <v>1</v>
      </c>
      <c r="J827" t="s">
        <v>2950</v>
      </c>
    </row>
    <row r="828" spans="2:10">
      <c r="B828" t="e" vm="1177">
        <v>#VALUE!</v>
      </c>
      <c r="C828" t="s">
        <v>11</v>
      </c>
      <c r="D828" t="s">
        <v>2179</v>
      </c>
      <c r="E828">
        <v>16</v>
      </c>
      <c r="F828">
        <v>64</v>
      </c>
      <c r="G828" t="s">
        <v>1884</v>
      </c>
      <c r="H828">
        <v>2428.8000000000002</v>
      </c>
      <c r="I828">
        <v>1</v>
      </c>
      <c r="J828" t="s">
        <v>2951</v>
      </c>
    </row>
    <row r="829" spans="2:10">
      <c r="B829" t="e" vm="1178">
        <v>#VALUE!</v>
      </c>
      <c r="C829" t="s">
        <v>11</v>
      </c>
      <c r="D829" t="s">
        <v>2179</v>
      </c>
      <c r="E829">
        <v>32</v>
      </c>
      <c r="F829">
        <v>64</v>
      </c>
      <c r="G829" t="s">
        <v>1894</v>
      </c>
      <c r="H829">
        <v>3238.4</v>
      </c>
      <c r="I829">
        <v>1</v>
      </c>
      <c r="J829" t="s">
        <v>2952</v>
      </c>
    </row>
    <row r="830" spans="2:10">
      <c r="B830" t="e" vm="1179">
        <v>#VALUE!</v>
      </c>
      <c r="C830" t="s">
        <v>11</v>
      </c>
      <c r="D830" t="s">
        <v>2179</v>
      </c>
      <c r="E830">
        <v>32</v>
      </c>
      <c r="F830">
        <v>128</v>
      </c>
      <c r="G830" t="s">
        <v>1885</v>
      </c>
      <c r="H830">
        <v>4857.6000000000004</v>
      </c>
      <c r="I830">
        <v>1</v>
      </c>
      <c r="J830" t="s">
        <v>2953</v>
      </c>
    </row>
    <row r="831" spans="2:10">
      <c r="B831" t="e" vm="1180">
        <v>#VALUE!</v>
      </c>
      <c r="C831" t="s">
        <v>11</v>
      </c>
      <c r="D831" t="s">
        <v>2179</v>
      </c>
      <c r="E831">
        <v>68</v>
      </c>
      <c r="F831">
        <v>316</v>
      </c>
      <c r="G831" t="s">
        <v>1911</v>
      </c>
      <c r="H831">
        <v>11435.6</v>
      </c>
      <c r="I831">
        <v>1</v>
      </c>
      <c r="J831" t="s">
        <v>2954</v>
      </c>
    </row>
    <row r="832" spans="2:10">
      <c r="B832" t="e" vm="1181">
        <v>#VALUE!</v>
      </c>
      <c r="C832" t="s">
        <v>11</v>
      </c>
      <c r="D832" t="s">
        <v>2188</v>
      </c>
      <c r="E832">
        <v>80</v>
      </c>
      <c r="F832">
        <v>384</v>
      </c>
      <c r="G832" t="s">
        <v>1912</v>
      </c>
      <c r="H832">
        <v>14096</v>
      </c>
      <c r="I832">
        <v>1</v>
      </c>
      <c r="J832" t="s">
        <v>2955</v>
      </c>
    </row>
    <row r="833" spans="2:10">
      <c r="B833" t="e" vm="1182">
        <v>#VALUE!</v>
      </c>
      <c r="C833" t="s">
        <v>11</v>
      </c>
      <c r="D833" t="s">
        <v>2190</v>
      </c>
      <c r="E833">
        <v>1</v>
      </c>
      <c r="F833">
        <v>1</v>
      </c>
      <c r="G833" t="s">
        <v>1913</v>
      </c>
      <c r="H833">
        <v>29</v>
      </c>
      <c r="I833">
        <v>1</v>
      </c>
      <c r="J833" t="s">
        <v>2956</v>
      </c>
    </row>
    <row r="834" spans="2:10">
      <c r="B834" t="e" vm="1183">
        <v>#VALUE!</v>
      </c>
      <c r="C834" t="s">
        <v>11</v>
      </c>
      <c r="D834" t="s">
        <v>2190</v>
      </c>
      <c r="E834">
        <v>1</v>
      </c>
      <c r="F834">
        <v>2</v>
      </c>
      <c r="G834" t="s">
        <v>1906</v>
      </c>
      <c r="H834">
        <v>32</v>
      </c>
      <c r="I834">
        <v>1</v>
      </c>
      <c r="J834" t="s">
        <v>2957</v>
      </c>
    </row>
    <row r="835" spans="2:10">
      <c r="B835" t="e" vm="1184">
        <v>#VALUE!</v>
      </c>
      <c r="C835" t="s">
        <v>11</v>
      </c>
      <c r="D835" t="s">
        <v>2190</v>
      </c>
      <c r="E835">
        <v>1</v>
      </c>
      <c r="F835">
        <v>4</v>
      </c>
      <c r="G835" t="s">
        <v>1914</v>
      </c>
      <c r="H835">
        <v>105.6</v>
      </c>
      <c r="I835">
        <v>1</v>
      </c>
      <c r="J835" t="s">
        <v>2958</v>
      </c>
    </row>
    <row r="836" spans="2:10">
      <c r="B836" t="e" vm="1185">
        <v>#VALUE!</v>
      </c>
      <c r="C836" t="s">
        <v>11</v>
      </c>
      <c r="D836" t="s">
        <v>2190</v>
      </c>
      <c r="E836">
        <v>2</v>
      </c>
      <c r="F836">
        <v>4</v>
      </c>
      <c r="G836" t="s">
        <v>1907</v>
      </c>
      <c r="H836">
        <v>120</v>
      </c>
      <c r="I836">
        <v>1</v>
      </c>
      <c r="J836" t="s">
        <v>2959</v>
      </c>
    </row>
    <row r="837" spans="2:10">
      <c r="B837" t="e" vm="1186">
        <v>#VALUE!</v>
      </c>
      <c r="C837" t="s">
        <v>11</v>
      </c>
      <c r="D837" t="s">
        <v>2190</v>
      </c>
      <c r="E837">
        <v>2</v>
      </c>
      <c r="F837">
        <v>8</v>
      </c>
      <c r="G837" t="s">
        <v>1915</v>
      </c>
      <c r="H837">
        <v>211.2</v>
      </c>
      <c r="I837">
        <v>1</v>
      </c>
      <c r="J837" t="s">
        <v>2960</v>
      </c>
    </row>
    <row r="838" spans="2:10">
      <c r="B838" t="e" vm="1187">
        <v>#VALUE!</v>
      </c>
      <c r="C838" t="s">
        <v>11</v>
      </c>
      <c r="D838" t="s">
        <v>2190</v>
      </c>
      <c r="E838">
        <v>4</v>
      </c>
      <c r="F838">
        <v>8</v>
      </c>
      <c r="G838" t="s">
        <v>1891</v>
      </c>
      <c r="H838">
        <v>281.60000000000002</v>
      </c>
      <c r="I838">
        <v>1</v>
      </c>
      <c r="J838" t="s">
        <v>2961</v>
      </c>
    </row>
    <row r="839" spans="2:10">
      <c r="B839" t="e" vm="1188">
        <v>#VALUE!</v>
      </c>
      <c r="C839" t="s">
        <v>11</v>
      </c>
      <c r="D839" t="s">
        <v>2190</v>
      </c>
      <c r="E839">
        <v>4</v>
      </c>
      <c r="F839">
        <v>16</v>
      </c>
      <c r="G839" t="s">
        <v>1890</v>
      </c>
      <c r="H839">
        <v>422.4</v>
      </c>
      <c r="I839">
        <v>1</v>
      </c>
      <c r="J839" t="s">
        <v>2962</v>
      </c>
    </row>
    <row r="840" spans="2:10">
      <c r="B840" t="e" vm="1189">
        <v>#VALUE!</v>
      </c>
      <c r="C840" t="s">
        <v>11</v>
      </c>
      <c r="D840" t="s">
        <v>2190</v>
      </c>
      <c r="E840">
        <v>8</v>
      </c>
      <c r="F840">
        <v>16</v>
      </c>
      <c r="G840" t="s">
        <v>1892</v>
      </c>
      <c r="H840">
        <v>563.20000000000005</v>
      </c>
      <c r="I840">
        <v>1</v>
      </c>
      <c r="J840" t="s">
        <v>2963</v>
      </c>
    </row>
    <row r="841" spans="2:10">
      <c r="B841" t="e" vm="1190">
        <v>#VALUE!</v>
      </c>
      <c r="C841" t="s">
        <v>11</v>
      </c>
      <c r="D841" t="s">
        <v>2190</v>
      </c>
      <c r="E841">
        <v>8</v>
      </c>
      <c r="F841">
        <v>32</v>
      </c>
      <c r="G841" t="s">
        <v>1888</v>
      </c>
      <c r="H841">
        <v>844.8</v>
      </c>
      <c r="I841">
        <v>1</v>
      </c>
      <c r="J841" t="s">
        <v>2964</v>
      </c>
    </row>
    <row r="842" spans="2:10">
      <c r="B842" t="e" vm="1191">
        <v>#VALUE!</v>
      </c>
      <c r="C842" t="s">
        <v>11</v>
      </c>
      <c r="D842" t="s">
        <v>2190</v>
      </c>
      <c r="E842">
        <v>16</v>
      </c>
      <c r="F842">
        <v>32</v>
      </c>
      <c r="G842" t="s">
        <v>1893</v>
      </c>
      <c r="H842">
        <v>1126.4000000000001</v>
      </c>
      <c r="I842">
        <v>1</v>
      </c>
      <c r="J842" t="s">
        <v>2965</v>
      </c>
    </row>
    <row r="843" spans="2:10">
      <c r="B843" t="e" vm="1192">
        <v>#VALUE!</v>
      </c>
      <c r="C843" t="s">
        <v>11</v>
      </c>
      <c r="D843" t="s">
        <v>2190</v>
      </c>
      <c r="E843">
        <v>16</v>
      </c>
      <c r="F843">
        <v>64</v>
      </c>
      <c r="G843" t="s">
        <v>1884</v>
      </c>
      <c r="H843">
        <v>1689.6</v>
      </c>
      <c r="I843">
        <v>1</v>
      </c>
      <c r="J843" t="s">
        <v>2966</v>
      </c>
    </row>
    <row r="844" spans="2:10">
      <c r="B844" t="e" vm="1193">
        <v>#VALUE!</v>
      </c>
      <c r="C844" t="s">
        <v>11</v>
      </c>
      <c r="D844" t="s">
        <v>2190</v>
      </c>
      <c r="E844">
        <v>32</v>
      </c>
      <c r="F844">
        <v>64</v>
      </c>
      <c r="G844" t="s">
        <v>1894</v>
      </c>
      <c r="H844">
        <v>2252.8000000000002</v>
      </c>
      <c r="I844">
        <v>1</v>
      </c>
      <c r="J844" t="s">
        <v>2967</v>
      </c>
    </row>
    <row r="845" spans="2:10">
      <c r="B845" t="e" vm="1194">
        <v>#VALUE!</v>
      </c>
      <c r="C845" t="s">
        <v>11</v>
      </c>
      <c r="D845" t="s">
        <v>2190</v>
      </c>
      <c r="E845">
        <v>32</v>
      </c>
      <c r="F845">
        <v>128</v>
      </c>
      <c r="G845" t="s">
        <v>1885</v>
      </c>
      <c r="H845">
        <v>3379.2</v>
      </c>
      <c r="I845">
        <v>1</v>
      </c>
      <c r="J845" t="s">
        <v>2968</v>
      </c>
    </row>
    <row r="846" spans="2:10">
      <c r="B846" t="e" vm="1195">
        <v>#VALUE!</v>
      </c>
      <c r="C846" t="s">
        <v>11</v>
      </c>
      <c r="D846" t="s">
        <v>2190</v>
      </c>
      <c r="E846">
        <v>48</v>
      </c>
      <c r="F846">
        <v>96</v>
      </c>
      <c r="G846" t="s">
        <v>1898</v>
      </c>
      <c r="H846">
        <v>3379.2</v>
      </c>
      <c r="I846">
        <v>1</v>
      </c>
      <c r="J846" t="s">
        <v>2969</v>
      </c>
    </row>
    <row r="847" spans="2:10">
      <c r="B847" t="e" vm="1196">
        <v>#VALUE!</v>
      </c>
      <c r="C847" t="s">
        <v>11</v>
      </c>
      <c r="D847" t="s">
        <v>2190</v>
      </c>
      <c r="E847">
        <v>48</v>
      </c>
      <c r="F847">
        <v>192</v>
      </c>
      <c r="G847" t="s">
        <v>1899</v>
      </c>
      <c r="H847">
        <v>5068.8</v>
      </c>
      <c r="I847">
        <v>1</v>
      </c>
      <c r="J847" t="s">
        <v>2970</v>
      </c>
    </row>
    <row r="848" spans="2:10">
      <c r="B848" t="e" vm="1197">
        <v>#VALUE!</v>
      </c>
      <c r="C848" t="s">
        <v>11</v>
      </c>
      <c r="D848" t="s">
        <v>2190</v>
      </c>
      <c r="E848">
        <v>64</v>
      </c>
      <c r="F848">
        <v>128</v>
      </c>
      <c r="G848" t="s">
        <v>1901</v>
      </c>
      <c r="H848">
        <v>4505.6000000000004</v>
      </c>
      <c r="I848">
        <v>1</v>
      </c>
      <c r="J848" t="s">
        <v>2971</v>
      </c>
    </row>
    <row r="849" spans="2:10">
      <c r="B849" t="e" vm="1198">
        <v>#VALUE!</v>
      </c>
      <c r="C849" t="s">
        <v>11</v>
      </c>
      <c r="D849" t="s">
        <v>2190</v>
      </c>
      <c r="E849">
        <v>64</v>
      </c>
      <c r="F849">
        <v>256</v>
      </c>
      <c r="G849" t="s">
        <v>1886</v>
      </c>
      <c r="H849">
        <v>6758.4</v>
      </c>
      <c r="I849">
        <v>1</v>
      </c>
      <c r="J849" t="s">
        <v>2972</v>
      </c>
    </row>
    <row r="850" spans="2:10">
      <c r="B850" t="e" vm="1199">
        <v>#VALUE!</v>
      </c>
      <c r="C850" t="s">
        <v>11</v>
      </c>
      <c r="D850" t="s">
        <v>2190</v>
      </c>
      <c r="E850">
        <v>80</v>
      </c>
      <c r="F850">
        <v>160</v>
      </c>
      <c r="G850" t="s">
        <v>1916</v>
      </c>
      <c r="H850">
        <v>5632</v>
      </c>
      <c r="I850">
        <v>1</v>
      </c>
      <c r="J850" t="s">
        <v>2973</v>
      </c>
    </row>
    <row r="851" spans="2:10">
      <c r="B851" t="e" vm="1200">
        <v>#VALUE!</v>
      </c>
      <c r="C851" t="s">
        <v>11</v>
      </c>
      <c r="D851" t="s">
        <v>2190</v>
      </c>
      <c r="E851">
        <v>80</v>
      </c>
      <c r="F851">
        <v>320</v>
      </c>
      <c r="G851" t="s">
        <v>1896</v>
      </c>
      <c r="H851">
        <v>8448</v>
      </c>
      <c r="I851">
        <v>1</v>
      </c>
      <c r="J851" t="s">
        <v>2974</v>
      </c>
    </row>
    <row r="852" spans="2:10">
      <c r="B852" t="e" vm="1201">
        <v>#VALUE!</v>
      </c>
      <c r="C852" t="s">
        <v>11</v>
      </c>
      <c r="D852" t="s">
        <v>2190</v>
      </c>
      <c r="E852">
        <v>96</v>
      </c>
      <c r="F852">
        <v>192</v>
      </c>
      <c r="G852" t="s">
        <v>1917</v>
      </c>
      <c r="H852">
        <v>6758.4</v>
      </c>
      <c r="I852">
        <v>1</v>
      </c>
      <c r="J852" t="s">
        <v>2975</v>
      </c>
    </row>
    <row r="853" spans="2:10">
      <c r="B853" t="e" vm="1202">
        <v>#VALUE!</v>
      </c>
      <c r="C853" t="s">
        <v>11</v>
      </c>
      <c r="D853" t="s">
        <v>2190</v>
      </c>
      <c r="E853">
        <v>96</v>
      </c>
      <c r="F853">
        <v>384</v>
      </c>
      <c r="G853" t="s">
        <v>1883</v>
      </c>
      <c r="H853">
        <v>10137.6</v>
      </c>
      <c r="I853">
        <v>1</v>
      </c>
      <c r="J853" t="s">
        <v>2976</v>
      </c>
    </row>
    <row r="854" spans="2:10">
      <c r="B854" t="e" vm="1203">
        <v>#VALUE!</v>
      </c>
      <c r="C854" t="s">
        <v>11</v>
      </c>
      <c r="D854" t="s">
        <v>2190</v>
      </c>
      <c r="E854">
        <v>116</v>
      </c>
      <c r="F854">
        <v>216</v>
      </c>
      <c r="G854" t="s">
        <v>1918</v>
      </c>
      <c r="H854">
        <v>7884.8</v>
      </c>
      <c r="I854">
        <v>1</v>
      </c>
      <c r="J854" t="s">
        <v>2977</v>
      </c>
    </row>
    <row r="855" spans="2:10">
      <c r="B855" t="e" vm="1204">
        <v>#VALUE!</v>
      </c>
      <c r="C855" t="s">
        <v>11</v>
      </c>
      <c r="D855" t="s">
        <v>2190</v>
      </c>
      <c r="E855">
        <v>116</v>
      </c>
      <c r="F855">
        <v>470</v>
      </c>
      <c r="G855" t="s">
        <v>1919</v>
      </c>
      <c r="H855">
        <v>12355.2</v>
      </c>
      <c r="I855">
        <v>1</v>
      </c>
      <c r="J855" t="s">
        <v>2978</v>
      </c>
    </row>
    <row r="856" spans="2:10">
      <c r="B856" t="e" vm="1205">
        <v>#VALUE!</v>
      </c>
      <c r="C856" t="s">
        <v>11</v>
      </c>
      <c r="D856" t="s">
        <v>2190</v>
      </c>
      <c r="E856">
        <v>128</v>
      </c>
      <c r="F856">
        <v>215</v>
      </c>
      <c r="G856" t="s">
        <v>1921</v>
      </c>
      <c r="H856">
        <v>8289.6</v>
      </c>
      <c r="I856">
        <v>1</v>
      </c>
      <c r="J856" t="s">
        <v>2979</v>
      </c>
    </row>
    <row r="857" spans="2:10">
      <c r="B857" t="e" vm="1206">
        <v>#VALUE!</v>
      </c>
      <c r="C857" t="s">
        <v>11</v>
      </c>
      <c r="D857" t="s">
        <v>2190</v>
      </c>
      <c r="E857">
        <v>128</v>
      </c>
      <c r="F857">
        <v>256</v>
      </c>
      <c r="G857" t="s">
        <v>1920</v>
      </c>
      <c r="H857">
        <v>9011.2000000000007</v>
      </c>
      <c r="I857">
        <v>1</v>
      </c>
      <c r="J857" t="s">
        <v>2980</v>
      </c>
    </row>
    <row r="858" spans="2:10">
      <c r="B858" t="e" vm="1207">
        <v>#VALUE!</v>
      </c>
      <c r="C858" t="s">
        <v>11</v>
      </c>
      <c r="D858" t="s">
        <v>2190</v>
      </c>
      <c r="E858">
        <v>160</v>
      </c>
      <c r="F858">
        <v>320</v>
      </c>
      <c r="G858" t="s">
        <v>1922</v>
      </c>
      <c r="H858">
        <v>11264</v>
      </c>
      <c r="I858">
        <v>1</v>
      </c>
      <c r="J858" t="s">
        <v>2981</v>
      </c>
    </row>
    <row r="859" spans="2:10">
      <c r="B859" t="e" vm="1208">
        <v>#VALUE!</v>
      </c>
      <c r="C859" t="s">
        <v>11</v>
      </c>
      <c r="D859" t="s">
        <v>2190</v>
      </c>
      <c r="E859">
        <v>160</v>
      </c>
      <c r="F859">
        <v>640</v>
      </c>
      <c r="G859" t="s">
        <v>1923</v>
      </c>
      <c r="H859">
        <v>16896</v>
      </c>
      <c r="I859">
        <v>1</v>
      </c>
      <c r="J859" t="s">
        <v>2982</v>
      </c>
    </row>
    <row r="860" spans="2:10">
      <c r="B860" t="e" vm="1209">
        <v>#VALUE!</v>
      </c>
      <c r="C860" t="s">
        <v>11</v>
      </c>
      <c r="D860" t="s">
        <v>2190</v>
      </c>
      <c r="E860">
        <v>232</v>
      </c>
      <c r="F860">
        <v>432</v>
      </c>
      <c r="G860" t="s">
        <v>1925</v>
      </c>
      <c r="H860">
        <v>15769.6</v>
      </c>
      <c r="I860">
        <v>1</v>
      </c>
      <c r="J860" t="s">
        <v>2983</v>
      </c>
    </row>
    <row r="861" spans="2:10">
      <c r="B861" t="e" vm="1210">
        <v>#VALUE!</v>
      </c>
      <c r="C861" t="s">
        <v>11</v>
      </c>
      <c r="D861" t="s">
        <v>2190</v>
      </c>
      <c r="E861">
        <v>232</v>
      </c>
      <c r="F861">
        <v>940</v>
      </c>
      <c r="G861" t="s">
        <v>1924</v>
      </c>
      <c r="H861">
        <v>24710.400000000001</v>
      </c>
      <c r="I861">
        <v>1</v>
      </c>
      <c r="J861" t="s">
        <v>2984</v>
      </c>
    </row>
    <row r="862" spans="2:10">
      <c r="B862" t="e" vm="1211">
        <v>#VALUE!</v>
      </c>
      <c r="C862" t="s">
        <v>11</v>
      </c>
      <c r="D862" t="s">
        <v>2220</v>
      </c>
      <c r="E862">
        <v>1</v>
      </c>
      <c r="F862">
        <v>1</v>
      </c>
      <c r="G862" t="s">
        <v>1913</v>
      </c>
      <c r="H862">
        <v>29</v>
      </c>
      <c r="I862">
        <v>1</v>
      </c>
      <c r="J862" t="s">
        <v>2985</v>
      </c>
    </row>
    <row r="863" spans="2:10">
      <c r="B863" t="e" vm="1212">
        <v>#VALUE!</v>
      </c>
      <c r="C863" t="s">
        <v>11</v>
      </c>
      <c r="D863" t="s">
        <v>2220</v>
      </c>
      <c r="E863">
        <v>1</v>
      </c>
      <c r="F863">
        <v>2</v>
      </c>
      <c r="G863" t="s">
        <v>1906</v>
      </c>
      <c r="H863">
        <v>32</v>
      </c>
      <c r="I863">
        <v>1</v>
      </c>
      <c r="J863" t="s">
        <v>2986</v>
      </c>
    </row>
    <row r="864" spans="2:10">
      <c r="B864" t="e" vm="1213">
        <v>#VALUE!</v>
      </c>
      <c r="C864" t="s">
        <v>11</v>
      </c>
      <c r="D864" t="s">
        <v>2220</v>
      </c>
      <c r="E864">
        <v>1</v>
      </c>
      <c r="F864">
        <v>4</v>
      </c>
      <c r="G864" t="s">
        <v>1914</v>
      </c>
      <c r="H864">
        <v>96</v>
      </c>
      <c r="I864">
        <v>1</v>
      </c>
      <c r="J864" t="s">
        <v>2987</v>
      </c>
    </row>
    <row r="865" spans="2:10">
      <c r="B865" t="e" vm="1214">
        <v>#VALUE!</v>
      </c>
      <c r="C865" t="s">
        <v>11</v>
      </c>
      <c r="D865" t="s">
        <v>2220</v>
      </c>
      <c r="E865">
        <v>2</v>
      </c>
      <c r="F865">
        <v>4</v>
      </c>
      <c r="G865" t="s">
        <v>1907</v>
      </c>
      <c r="H865">
        <v>136</v>
      </c>
      <c r="I865">
        <v>1</v>
      </c>
      <c r="J865" t="s">
        <v>2988</v>
      </c>
    </row>
    <row r="866" spans="2:10">
      <c r="B866" t="e" vm="1215">
        <v>#VALUE!</v>
      </c>
      <c r="C866" t="s">
        <v>11</v>
      </c>
      <c r="D866" t="s">
        <v>2220</v>
      </c>
      <c r="E866">
        <v>2</v>
      </c>
      <c r="F866">
        <v>8</v>
      </c>
      <c r="G866" t="s">
        <v>1915</v>
      </c>
      <c r="H866">
        <v>192</v>
      </c>
      <c r="I866">
        <v>1</v>
      </c>
      <c r="J866" t="s">
        <v>2989</v>
      </c>
    </row>
    <row r="867" spans="2:10">
      <c r="B867" t="e" vm="1216">
        <v>#VALUE!</v>
      </c>
      <c r="C867" t="s">
        <v>11</v>
      </c>
      <c r="D867" t="s">
        <v>2220</v>
      </c>
      <c r="E867">
        <v>4</v>
      </c>
      <c r="F867">
        <v>8</v>
      </c>
      <c r="G867" t="s">
        <v>1891</v>
      </c>
      <c r="H867">
        <v>256</v>
      </c>
      <c r="I867">
        <v>1</v>
      </c>
      <c r="J867" t="s">
        <v>2990</v>
      </c>
    </row>
    <row r="868" spans="2:10">
      <c r="B868" t="e" vm="1217">
        <v>#VALUE!</v>
      </c>
      <c r="C868" t="s">
        <v>11</v>
      </c>
      <c r="D868" t="s">
        <v>2220</v>
      </c>
      <c r="E868">
        <v>4</v>
      </c>
      <c r="F868">
        <v>16</v>
      </c>
      <c r="G868" t="s">
        <v>1890</v>
      </c>
      <c r="H868">
        <v>384</v>
      </c>
      <c r="I868">
        <v>1</v>
      </c>
      <c r="J868" t="s">
        <v>2991</v>
      </c>
    </row>
    <row r="869" spans="2:10">
      <c r="B869" t="e" vm="1218">
        <v>#VALUE!</v>
      </c>
      <c r="C869" t="s">
        <v>11</v>
      </c>
      <c r="D869" t="s">
        <v>2220</v>
      </c>
      <c r="E869">
        <v>8</v>
      </c>
      <c r="F869">
        <v>16</v>
      </c>
      <c r="G869" t="s">
        <v>1892</v>
      </c>
      <c r="H869">
        <v>512</v>
      </c>
      <c r="I869">
        <v>1</v>
      </c>
      <c r="J869" t="s">
        <v>2992</v>
      </c>
    </row>
    <row r="870" spans="2:10">
      <c r="B870" t="e" vm="1219">
        <v>#VALUE!</v>
      </c>
      <c r="C870" t="s">
        <v>11</v>
      </c>
      <c r="D870" t="s">
        <v>2220</v>
      </c>
      <c r="E870">
        <v>8</v>
      </c>
      <c r="F870">
        <v>32</v>
      </c>
      <c r="G870" t="s">
        <v>1888</v>
      </c>
      <c r="H870">
        <v>768</v>
      </c>
      <c r="I870">
        <v>1</v>
      </c>
      <c r="J870" t="s">
        <v>2993</v>
      </c>
    </row>
    <row r="871" spans="2:10">
      <c r="B871" t="e" vm="1220">
        <v>#VALUE!</v>
      </c>
      <c r="C871" t="s">
        <v>11</v>
      </c>
      <c r="D871" t="s">
        <v>2220</v>
      </c>
      <c r="E871">
        <v>16</v>
      </c>
      <c r="F871">
        <v>32</v>
      </c>
      <c r="G871" t="s">
        <v>1893</v>
      </c>
      <c r="H871">
        <v>1024</v>
      </c>
      <c r="I871">
        <v>1</v>
      </c>
      <c r="J871" t="s">
        <v>2994</v>
      </c>
    </row>
    <row r="872" spans="2:10">
      <c r="B872" t="e" vm="1221">
        <v>#VALUE!</v>
      </c>
      <c r="C872" t="s">
        <v>11</v>
      </c>
      <c r="D872" t="s">
        <v>2220</v>
      </c>
      <c r="E872">
        <v>16</v>
      </c>
      <c r="F872">
        <v>64</v>
      </c>
      <c r="G872" t="s">
        <v>1884</v>
      </c>
      <c r="H872">
        <v>1536</v>
      </c>
      <c r="I872">
        <v>1</v>
      </c>
      <c r="J872" t="s">
        <v>2995</v>
      </c>
    </row>
    <row r="873" spans="2:10">
      <c r="B873" t="e" vm="1222">
        <v>#VALUE!</v>
      </c>
      <c r="C873" t="s">
        <v>11</v>
      </c>
      <c r="D873" t="s">
        <v>2220</v>
      </c>
      <c r="E873">
        <v>32</v>
      </c>
      <c r="F873">
        <v>64</v>
      </c>
      <c r="G873" t="s">
        <v>1894</v>
      </c>
      <c r="H873">
        <v>2048</v>
      </c>
      <c r="I873">
        <v>1</v>
      </c>
      <c r="J873" t="s">
        <v>2996</v>
      </c>
    </row>
    <row r="874" spans="2:10">
      <c r="B874" t="e" vm="1223">
        <v>#VALUE!</v>
      </c>
      <c r="C874" t="s">
        <v>11</v>
      </c>
      <c r="D874" t="s">
        <v>2220</v>
      </c>
      <c r="E874">
        <v>32</v>
      </c>
      <c r="F874">
        <v>128</v>
      </c>
      <c r="G874" t="s">
        <v>1885</v>
      </c>
      <c r="H874">
        <v>3072</v>
      </c>
      <c r="I874">
        <v>1</v>
      </c>
      <c r="J874" t="s">
        <v>2997</v>
      </c>
    </row>
    <row r="875" spans="2:10">
      <c r="B875" t="e" vm="1224">
        <v>#VALUE!</v>
      </c>
      <c r="C875" t="s">
        <v>11</v>
      </c>
      <c r="D875" t="s">
        <v>2220</v>
      </c>
      <c r="E875">
        <v>48</v>
      </c>
      <c r="F875">
        <v>96</v>
      </c>
      <c r="G875" t="s">
        <v>1898</v>
      </c>
      <c r="H875">
        <v>3072</v>
      </c>
      <c r="I875">
        <v>1</v>
      </c>
      <c r="J875" t="s">
        <v>2998</v>
      </c>
    </row>
    <row r="876" spans="2:10">
      <c r="B876" t="e" vm="1225">
        <v>#VALUE!</v>
      </c>
      <c r="C876" t="s">
        <v>11</v>
      </c>
      <c r="D876" t="s">
        <v>2220</v>
      </c>
      <c r="E876">
        <v>48</v>
      </c>
      <c r="F876">
        <v>192</v>
      </c>
      <c r="G876" t="s">
        <v>1899</v>
      </c>
      <c r="H876">
        <v>4608</v>
      </c>
      <c r="I876">
        <v>1</v>
      </c>
      <c r="J876" t="s">
        <v>2999</v>
      </c>
    </row>
    <row r="877" spans="2:10">
      <c r="B877" t="e" vm="1226">
        <v>#VALUE!</v>
      </c>
      <c r="C877" t="s">
        <v>11</v>
      </c>
      <c r="D877" t="s">
        <v>2220</v>
      </c>
      <c r="E877">
        <v>64</v>
      </c>
      <c r="F877">
        <v>128</v>
      </c>
      <c r="G877" t="s">
        <v>1901</v>
      </c>
      <c r="H877">
        <v>4096</v>
      </c>
      <c r="I877">
        <v>1</v>
      </c>
      <c r="J877" t="s">
        <v>3000</v>
      </c>
    </row>
    <row r="878" spans="2:10">
      <c r="B878" t="e" vm="1227">
        <v>#VALUE!</v>
      </c>
      <c r="C878" t="s">
        <v>11</v>
      </c>
      <c r="D878" t="s">
        <v>2220</v>
      </c>
      <c r="E878">
        <v>64</v>
      </c>
      <c r="F878">
        <v>256</v>
      </c>
      <c r="G878" t="s">
        <v>1886</v>
      </c>
      <c r="H878">
        <v>6144</v>
      </c>
      <c r="I878">
        <v>1</v>
      </c>
      <c r="J878" t="s">
        <v>3001</v>
      </c>
    </row>
    <row r="879" spans="2:10">
      <c r="B879" t="e" vm="1228">
        <v>#VALUE!</v>
      </c>
      <c r="C879" t="s">
        <v>11</v>
      </c>
      <c r="D879" t="s">
        <v>2220</v>
      </c>
      <c r="E879">
        <v>80</v>
      </c>
      <c r="F879">
        <v>160</v>
      </c>
      <c r="G879" t="s">
        <v>1916</v>
      </c>
      <c r="H879">
        <v>5120</v>
      </c>
      <c r="I879">
        <v>1</v>
      </c>
      <c r="J879" t="s">
        <v>3002</v>
      </c>
    </row>
    <row r="880" spans="2:10">
      <c r="B880" t="e" vm="1229">
        <v>#VALUE!</v>
      </c>
      <c r="C880" t="s">
        <v>11</v>
      </c>
      <c r="D880" t="s">
        <v>2220</v>
      </c>
      <c r="E880">
        <v>90</v>
      </c>
      <c r="F880">
        <v>224</v>
      </c>
      <c r="G880" t="s">
        <v>1926</v>
      </c>
      <c r="H880">
        <v>6464</v>
      </c>
      <c r="I880">
        <v>1</v>
      </c>
      <c r="J880" t="s">
        <v>3003</v>
      </c>
    </row>
    <row r="881" spans="2:10">
      <c r="B881" t="e" vm="1230">
        <v>#VALUE!</v>
      </c>
      <c r="C881" t="s">
        <v>11</v>
      </c>
      <c r="D881" t="s">
        <v>2220</v>
      </c>
      <c r="E881">
        <v>90</v>
      </c>
      <c r="F881">
        <v>480</v>
      </c>
      <c r="G881" t="s">
        <v>1978</v>
      </c>
      <c r="H881">
        <v>10560</v>
      </c>
      <c r="I881">
        <v>1</v>
      </c>
      <c r="J881" t="s">
        <v>3004</v>
      </c>
    </row>
    <row r="882" spans="2:10">
      <c r="B882" t="e" vm="1231">
        <v>#VALUE!</v>
      </c>
      <c r="C882" t="s">
        <v>11</v>
      </c>
      <c r="D882" t="s">
        <v>2220</v>
      </c>
      <c r="E882">
        <v>128</v>
      </c>
      <c r="F882">
        <v>256</v>
      </c>
      <c r="G882" t="s">
        <v>1920</v>
      </c>
      <c r="H882">
        <v>8192</v>
      </c>
      <c r="I882">
        <v>1</v>
      </c>
      <c r="J882" t="s">
        <v>3005</v>
      </c>
    </row>
    <row r="883" spans="2:10">
      <c r="B883" t="e" vm="1232">
        <v>#VALUE!</v>
      </c>
      <c r="C883" t="s">
        <v>11</v>
      </c>
      <c r="D883" t="s">
        <v>2220</v>
      </c>
      <c r="E883">
        <v>160</v>
      </c>
      <c r="F883">
        <v>320</v>
      </c>
      <c r="G883" t="s">
        <v>1922</v>
      </c>
      <c r="H883">
        <v>10240</v>
      </c>
      <c r="I883">
        <v>1</v>
      </c>
      <c r="J883" t="s">
        <v>3006</v>
      </c>
    </row>
    <row r="884" spans="2:10">
      <c r="B884" t="e" vm="1233">
        <v>#VALUE!</v>
      </c>
      <c r="C884" t="s">
        <v>11</v>
      </c>
      <c r="D884" t="s">
        <v>2220</v>
      </c>
      <c r="E884">
        <v>180</v>
      </c>
      <c r="F884">
        <v>464</v>
      </c>
      <c r="G884" t="s">
        <v>1927</v>
      </c>
      <c r="H884">
        <v>13184</v>
      </c>
      <c r="I884">
        <v>1</v>
      </c>
      <c r="J884" t="s">
        <v>3007</v>
      </c>
    </row>
    <row r="885" spans="2:10">
      <c r="B885" t="e" vm="1234">
        <v>#VALUE!</v>
      </c>
      <c r="C885" t="s">
        <v>11</v>
      </c>
      <c r="D885" t="s">
        <v>2220</v>
      </c>
      <c r="E885">
        <v>180</v>
      </c>
      <c r="F885">
        <v>960</v>
      </c>
      <c r="G885" t="s">
        <v>1979</v>
      </c>
      <c r="H885">
        <v>21120</v>
      </c>
      <c r="I885">
        <v>1</v>
      </c>
      <c r="J885" t="s">
        <v>3008</v>
      </c>
    </row>
    <row r="886" spans="2:10">
      <c r="B886" t="e" vm="1235">
        <v>#VALUE!</v>
      </c>
      <c r="C886" t="s">
        <v>11</v>
      </c>
      <c r="D886" t="s">
        <v>2242</v>
      </c>
      <c r="E886">
        <v>1</v>
      </c>
      <c r="F886">
        <v>1</v>
      </c>
      <c r="G886" t="s">
        <v>1913</v>
      </c>
      <c r="H886">
        <v>32</v>
      </c>
      <c r="I886">
        <v>1</v>
      </c>
      <c r="J886" t="s">
        <v>3009</v>
      </c>
    </row>
    <row r="887" spans="2:10">
      <c r="B887" t="e" vm="1236">
        <v>#VALUE!</v>
      </c>
      <c r="C887" t="s">
        <v>11</v>
      </c>
      <c r="D887" t="s">
        <v>2242</v>
      </c>
      <c r="E887">
        <v>1</v>
      </c>
      <c r="F887">
        <v>2</v>
      </c>
      <c r="G887" t="s">
        <v>1906</v>
      </c>
      <c r="H887">
        <v>64</v>
      </c>
      <c r="I887">
        <v>1</v>
      </c>
      <c r="J887" t="s">
        <v>3010</v>
      </c>
    </row>
    <row r="888" spans="2:10">
      <c r="B888" t="e" vm="1237">
        <v>#VALUE!</v>
      </c>
      <c r="C888" t="s">
        <v>11</v>
      </c>
      <c r="D888" t="s">
        <v>2242</v>
      </c>
      <c r="E888">
        <v>1</v>
      </c>
      <c r="F888">
        <v>4</v>
      </c>
      <c r="G888" t="s">
        <v>1914</v>
      </c>
      <c r="H888">
        <v>96</v>
      </c>
      <c r="I888">
        <v>1</v>
      </c>
      <c r="J888" t="s">
        <v>3011</v>
      </c>
    </row>
    <row r="889" spans="2:10">
      <c r="B889" t="e" vm="1238">
        <v>#VALUE!</v>
      </c>
      <c r="C889" t="s">
        <v>11</v>
      </c>
      <c r="D889" t="s">
        <v>2242</v>
      </c>
      <c r="E889">
        <v>2</v>
      </c>
      <c r="F889">
        <v>4</v>
      </c>
      <c r="G889" t="s">
        <v>1907</v>
      </c>
      <c r="H889">
        <v>128</v>
      </c>
      <c r="I889">
        <v>1</v>
      </c>
      <c r="J889" t="s">
        <v>3012</v>
      </c>
    </row>
    <row r="890" spans="2:10">
      <c r="B890" t="e" vm="1239">
        <v>#VALUE!</v>
      </c>
      <c r="C890" t="s">
        <v>11</v>
      </c>
      <c r="D890" t="s">
        <v>2242</v>
      </c>
      <c r="E890">
        <v>2</v>
      </c>
      <c r="F890">
        <v>8</v>
      </c>
      <c r="G890" t="s">
        <v>1915</v>
      </c>
      <c r="H890">
        <v>192</v>
      </c>
      <c r="I890">
        <v>1</v>
      </c>
      <c r="J890" t="s">
        <v>3013</v>
      </c>
    </row>
    <row r="891" spans="2:10">
      <c r="B891" t="e" vm="1240">
        <v>#VALUE!</v>
      </c>
      <c r="C891" t="s">
        <v>11</v>
      </c>
      <c r="D891" t="s">
        <v>2242</v>
      </c>
      <c r="E891">
        <v>4</v>
      </c>
      <c r="F891">
        <v>8</v>
      </c>
      <c r="G891" t="s">
        <v>1891</v>
      </c>
      <c r="H891">
        <v>256</v>
      </c>
      <c r="I891">
        <v>1</v>
      </c>
      <c r="J891" t="s">
        <v>3014</v>
      </c>
    </row>
    <row r="892" spans="2:10">
      <c r="B892" t="e" vm="1241">
        <v>#VALUE!</v>
      </c>
      <c r="C892" t="s">
        <v>11</v>
      </c>
      <c r="D892" t="s">
        <v>2242</v>
      </c>
      <c r="E892">
        <v>4</v>
      </c>
      <c r="F892">
        <v>16</v>
      </c>
      <c r="G892" t="s">
        <v>1890</v>
      </c>
      <c r="H892">
        <v>384</v>
      </c>
      <c r="I892">
        <v>1</v>
      </c>
      <c r="J892" t="s">
        <v>3015</v>
      </c>
    </row>
    <row r="893" spans="2:10">
      <c r="B893" t="e" vm="1242">
        <v>#VALUE!</v>
      </c>
      <c r="C893" t="s">
        <v>11</v>
      </c>
      <c r="D893" t="s">
        <v>2242</v>
      </c>
      <c r="E893">
        <v>8</v>
      </c>
      <c r="F893">
        <v>16</v>
      </c>
      <c r="G893" t="s">
        <v>1892</v>
      </c>
      <c r="H893">
        <v>512</v>
      </c>
      <c r="I893">
        <v>1</v>
      </c>
      <c r="J893" t="s">
        <v>3016</v>
      </c>
    </row>
    <row r="894" spans="2:10">
      <c r="B894" t="e" vm="1243">
        <v>#VALUE!</v>
      </c>
      <c r="C894" t="s">
        <v>11</v>
      </c>
      <c r="D894" t="s">
        <v>2242</v>
      </c>
      <c r="E894">
        <v>8</v>
      </c>
      <c r="F894">
        <v>32</v>
      </c>
      <c r="G894" t="s">
        <v>1888</v>
      </c>
      <c r="H894">
        <v>768</v>
      </c>
      <c r="I894">
        <v>1</v>
      </c>
      <c r="J894" t="s">
        <v>3017</v>
      </c>
    </row>
    <row r="895" spans="2:10">
      <c r="B895" t="e" vm="1244">
        <v>#VALUE!</v>
      </c>
      <c r="C895" t="s">
        <v>11</v>
      </c>
      <c r="D895" t="s">
        <v>2242</v>
      </c>
      <c r="E895">
        <v>16</v>
      </c>
      <c r="F895">
        <v>32</v>
      </c>
      <c r="G895" t="s">
        <v>1893</v>
      </c>
      <c r="H895">
        <v>1024</v>
      </c>
      <c r="I895">
        <v>1</v>
      </c>
      <c r="J895" t="s">
        <v>3018</v>
      </c>
    </row>
    <row r="896" spans="2:10">
      <c r="B896" t="e" vm="1245">
        <v>#VALUE!</v>
      </c>
      <c r="C896" t="s">
        <v>11</v>
      </c>
      <c r="D896" t="s">
        <v>2242</v>
      </c>
      <c r="E896">
        <v>16</v>
      </c>
      <c r="F896">
        <v>64</v>
      </c>
      <c r="G896" t="s">
        <v>1884</v>
      </c>
      <c r="H896">
        <v>1536</v>
      </c>
      <c r="I896">
        <v>1</v>
      </c>
      <c r="J896" t="s">
        <v>3019</v>
      </c>
    </row>
    <row r="897" spans="2:10">
      <c r="B897" t="e" vm="1246">
        <v>#VALUE!</v>
      </c>
      <c r="C897" t="s">
        <v>11</v>
      </c>
      <c r="D897" t="s">
        <v>2242</v>
      </c>
      <c r="E897">
        <v>32</v>
      </c>
      <c r="F897">
        <v>64</v>
      </c>
      <c r="G897" t="s">
        <v>1894</v>
      </c>
      <c r="H897">
        <v>2048</v>
      </c>
      <c r="I897">
        <v>1</v>
      </c>
      <c r="J897" t="s">
        <v>3020</v>
      </c>
    </row>
    <row r="898" spans="2:10">
      <c r="B898" t="e" vm="1247">
        <v>#VALUE!</v>
      </c>
      <c r="C898" t="s">
        <v>11</v>
      </c>
      <c r="D898" t="s">
        <v>2242</v>
      </c>
      <c r="E898">
        <v>32</v>
      </c>
      <c r="F898">
        <v>128</v>
      </c>
      <c r="G898" t="s">
        <v>1885</v>
      </c>
      <c r="H898">
        <v>3072</v>
      </c>
      <c r="I898">
        <v>1</v>
      </c>
      <c r="J898" t="s">
        <v>3021</v>
      </c>
    </row>
    <row r="899" spans="2:10">
      <c r="B899" t="e" vm="1248">
        <v>#VALUE!</v>
      </c>
      <c r="C899" t="s">
        <v>11</v>
      </c>
      <c r="D899" t="s">
        <v>2242</v>
      </c>
      <c r="E899">
        <v>64</v>
      </c>
      <c r="F899">
        <v>128</v>
      </c>
      <c r="G899" t="s">
        <v>1901</v>
      </c>
      <c r="H899">
        <v>4096</v>
      </c>
      <c r="I899">
        <v>1</v>
      </c>
      <c r="J899" t="s">
        <v>3022</v>
      </c>
    </row>
    <row r="900" spans="2:10">
      <c r="B900" t="e" vm="1249">
        <v>#VALUE!</v>
      </c>
      <c r="C900" t="s">
        <v>11</v>
      </c>
      <c r="D900" t="s">
        <v>2242</v>
      </c>
      <c r="E900">
        <v>64</v>
      </c>
      <c r="F900">
        <v>256</v>
      </c>
      <c r="G900" t="s">
        <v>1886</v>
      </c>
      <c r="H900">
        <v>6144</v>
      </c>
      <c r="I900">
        <v>1</v>
      </c>
      <c r="J900" t="s">
        <v>3023</v>
      </c>
    </row>
    <row r="901" spans="2:10">
      <c r="B901" t="e" vm="1250">
        <v>#VALUE!</v>
      </c>
      <c r="C901" t="s">
        <v>11</v>
      </c>
      <c r="D901" t="s">
        <v>2242</v>
      </c>
      <c r="E901">
        <v>128</v>
      </c>
      <c r="F901">
        <v>448</v>
      </c>
      <c r="G901" t="s">
        <v>1928</v>
      </c>
      <c r="H901">
        <v>11264</v>
      </c>
      <c r="I901">
        <v>1</v>
      </c>
      <c r="J901" t="s">
        <v>3024</v>
      </c>
    </row>
    <row r="902" spans="2:10">
      <c r="B902" t="e" vm="1251">
        <v>#VALUE!</v>
      </c>
      <c r="C902" t="s">
        <v>11</v>
      </c>
      <c r="D902" t="s">
        <v>2259</v>
      </c>
      <c r="E902">
        <v>1</v>
      </c>
      <c r="F902">
        <v>1</v>
      </c>
      <c r="G902" t="s">
        <v>1913</v>
      </c>
      <c r="H902">
        <v>33</v>
      </c>
      <c r="I902">
        <v>1</v>
      </c>
      <c r="J902" t="s">
        <v>3025</v>
      </c>
    </row>
    <row r="903" spans="2:10">
      <c r="B903" t="e" vm="1252">
        <v>#VALUE!</v>
      </c>
      <c r="C903" t="s">
        <v>11</v>
      </c>
      <c r="D903" t="s">
        <v>2259</v>
      </c>
      <c r="E903">
        <v>1</v>
      </c>
      <c r="F903">
        <v>2</v>
      </c>
      <c r="G903" t="s">
        <v>1906</v>
      </c>
      <c r="H903">
        <v>39</v>
      </c>
      <c r="I903">
        <v>1</v>
      </c>
      <c r="J903" t="s">
        <v>3026</v>
      </c>
    </row>
    <row r="904" spans="2:10">
      <c r="B904" t="e" vm="1253">
        <v>#VALUE!</v>
      </c>
      <c r="C904" t="s">
        <v>11</v>
      </c>
      <c r="D904" t="s">
        <v>2259</v>
      </c>
      <c r="E904">
        <v>1</v>
      </c>
      <c r="F904">
        <v>4</v>
      </c>
      <c r="G904" t="s">
        <v>1914</v>
      </c>
      <c r="H904">
        <v>151.80000000000001</v>
      </c>
      <c r="I904">
        <v>1</v>
      </c>
      <c r="J904" t="s">
        <v>3027</v>
      </c>
    </row>
    <row r="905" spans="2:10">
      <c r="B905" t="e" vm="1254">
        <v>#VALUE!</v>
      </c>
      <c r="C905" t="s">
        <v>11</v>
      </c>
      <c r="D905" t="s">
        <v>2259</v>
      </c>
      <c r="E905">
        <v>2</v>
      </c>
      <c r="F905">
        <v>4</v>
      </c>
      <c r="G905" t="s">
        <v>1907</v>
      </c>
      <c r="H905">
        <v>147</v>
      </c>
      <c r="I905">
        <v>1</v>
      </c>
      <c r="J905" t="s">
        <v>3028</v>
      </c>
    </row>
    <row r="906" spans="2:10">
      <c r="B906" t="e" vm="1255">
        <v>#VALUE!</v>
      </c>
      <c r="C906" t="s">
        <v>11</v>
      </c>
      <c r="D906" t="s">
        <v>2259</v>
      </c>
      <c r="E906">
        <v>2</v>
      </c>
      <c r="F906">
        <v>8</v>
      </c>
      <c r="G906" t="s">
        <v>1915</v>
      </c>
      <c r="H906">
        <v>303.60000000000002</v>
      </c>
      <c r="I906">
        <v>1</v>
      </c>
      <c r="J906" t="s">
        <v>3029</v>
      </c>
    </row>
    <row r="907" spans="2:10">
      <c r="B907" t="e" vm="1256">
        <v>#VALUE!</v>
      </c>
      <c r="C907" t="s">
        <v>11</v>
      </c>
      <c r="D907" t="s">
        <v>2259</v>
      </c>
      <c r="E907">
        <v>4</v>
      </c>
      <c r="F907">
        <v>8</v>
      </c>
      <c r="G907" t="s">
        <v>1891</v>
      </c>
      <c r="H907">
        <v>404.8</v>
      </c>
      <c r="I907">
        <v>1</v>
      </c>
      <c r="J907" t="s">
        <v>3030</v>
      </c>
    </row>
    <row r="908" spans="2:10">
      <c r="B908" t="e" vm="1257">
        <v>#VALUE!</v>
      </c>
      <c r="C908" t="s">
        <v>11</v>
      </c>
      <c r="D908" t="s">
        <v>2259</v>
      </c>
      <c r="E908">
        <v>4</v>
      </c>
      <c r="F908">
        <v>16</v>
      </c>
      <c r="G908" t="s">
        <v>1890</v>
      </c>
      <c r="H908">
        <v>607.20000000000005</v>
      </c>
      <c r="I908">
        <v>1</v>
      </c>
      <c r="J908" t="s">
        <v>3031</v>
      </c>
    </row>
    <row r="909" spans="2:10">
      <c r="B909" t="e" vm="1258">
        <v>#VALUE!</v>
      </c>
      <c r="C909" t="s">
        <v>11</v>
      </c>
      <c r="D909" t="s">
        <v>2259</v>
      </c>
      <c r="E909">
        <v>8</v>
      </c>
      <c r="F909">
        <v>16</v>
      </c>
      <c r="G909" t="s">
        <v>1892</v>
      </c>
      <c r="H909">
        <v>809.6</v>
      </c>
      <c r="I909">
        <v>1</v>
      </c>
      <c r="J909" t="s">
        <v>3032</v>
      </c>
    </row>
    <row r="910" spans="2:10">
      <c r="B910" t="e" vm="1259">
        <v>#VALUE!</v>
      </c>
      <c r="C910" t="s">
        <v>11</v>
      </c>
      <c r="D910" t="s">
        <v>2259</v>
      </c>
      <c r="E910">
        <v>8</v>
      </c>
      <c r="F910">
        <v>32</v>
      </c>
      <c r="G910" t="s">
        <v>1888</v>
      </c>
      <c r="H910">
        <v>1214.4000000000001</v>
      </c>
      <c r="I910">
        <v>1</v>
      </c>
      <c r="J910" t="s">
        <v>3033</v>
      </c>
    </row>
    <row r="911" spans="2:10">
      <c r="B911" t="e" vm="1260">
        <v>#VALUE!</v>
      </c>
      <c r="C911" t="s">
        <v>11</v>
      </c>
      <c r="D911" t="s">
        <v>2259</v>
      </c>
      <c r="E911">
        <v>16</v>
      </c>
      <c r="F911">
        <v>32</v>
      </c>
      <c r="G911" t="s">
        <v>1893</v>
      </c>
      <c r="H911">
        <v>1619.2</v>
      </c>
      <c r="I911">
        <v>1</v>
      </c>
      <c r="J911" t="s">
        <v>3034</v>
      </c>
    </row>
    <row r="912" spans="2:10">
      <c r="B912" t="e" vm="1261">
        <v>#VALUE!</v>
      </c>
      <c r="C912" t="s">
        <v>11</v>
      </c>
      <c r="D912" t="s">
        <v>2259</v>
      </c>
      <c r="E912">
        <v>16</v>
      </c>
      <c r="F912">
        <v>64</v>
      </c>
      <c r="G912" t="s">
        <v>1884</v>
      </c>
      <c r="H912">
        <v>2428.8000000000002</v>
      </c>
      <c r="I912">
        <v>1</v>
      </c>
      <c r="J912" t="s">
        <v>3035</v>
      </c>
    </row>
    <row r="913" spans="2:10">
      <c r="B913" t="e" vm="1262">
        <v>#VALUE!</v>
      </c>
      <c r="C913" t="s">
        <v>11</v>
      </c>
      <c r="D913" t="s">
        <v>2259</v>
      </c>
      <c r="E913">
        <v>32</v>
      </c>
      <c r="F913">
        <v>64</v>
      </c>
      <c r="G913" t="s">
        <v>1894</v>
      </c>
      <c r="H913">
        <v>3238.4</v>
      </c>
      <c r="I913">
        <v>1</v>
      </c>
      <c r="J913" t="s">
        <v>3036</v>
      </c>
    </row>
    <row r="914" spans="2:10">
      <c r="B914" t="e" vm="1263">
        <v>#VALUE!</v>
      </c>
      <c r="C914" t="s">
        <v>11</v>
      </c>
      <c r="D914" t="s">
        <v>2259</v>
      </c>
      <c r="E914">
        <v>32</v>
      </c>
      <c r="F914">
        <v>128</v>
      </c>
      <c r="G914" t="s">
        <v>1885</v>
      </c>
      <c r="H914">
        <v>4857.6000000000004</v>
      </c>
      <c r="I914">
        <v>1</v>
      </c>
      <c r="J914" t="s">
        <v>3037</v>
      </c>
    </row>
    <row r="915" spans="2:10">
      <c r="B915" t="e" vm="1264">
        <v>#VALUE!</v>
      </c>
      <c r="C915" t="s">
        <v>11</v>
      </c>
      <c r="D915" t="s">
        <v>2259</v>
      </c>
      <c r="E915">
        <v>48</v>
      </c>
      <c r="F915">
        <v>96</v>
      </c>
      <c r="G915" t="s">
        <v>1898</v>
      </c>
      <c r="H915">
        <v>4857.6000000000004</v>
      </c>
      <c r="I915">
        <v>1</v>
      </c>
      <c r="J915" t="s">
        <v>3038</v>
      </c>
    </row>
    <row r="916" spans="2:10">
      <c r="B916" t="e" vm="1265">
        <v>#VALUE!</v>
      </c>
      <c r="C916" t="s">
        <v>11</v>
      </c>
      <c r="D916" t="s">
        <v>2259</v>
      </c>
      <c r="E916">
        <v>48</v>
      </c>
      <c r="F916">
        <v>192</v>
      </c>
      <c r="G916" t="s">
        <v>1899</v>
      </c>
      <c r="H916">
        <v>7286.4</v>
      </c>
      <c r="I916">
        <v>1</v>
      </c>
      <c r="J916" t="s">
        <v>3039</v>
      </c>
    </row>
    <row r="917" spans="2:10">
      <c r="B917" t="e" vm="1266">
        <v>#VALUE!</v>
      </c>
      <c r="C917" t="s">
        <v>11</v>
      </c>
      <c r="D917" t="s">
        <v>2259</v>
      </c>
      <c r="E917">
        <v>62</v>
      </c>
      <c r="F917">
        <v>216</v>
      </c>
      <c r="G917" t="s">
        <v>1929</v>
      </c>
      <c r="H917">
        <v>8602</v>
      </c>
      <c r="I917">
        <v>1</v>
      </c>
      <c r="J917" t="s">
        <v>3040</v>
      </c>
    </row>
    <row r="918" spans="2:10">
      <c r="B918" t="e" vm="1267">
        <v>#VALUE!</v>
      </c>
      <c r="C918" t="s">
        <v>11</v>
      </c>
      <c r="D918" t="s">
        <v>2259</v>
      </c>
      <c r="E918">
        <v>64</v>
      </c>
      <c r="F918">
        <v>256</v>
      </c>
      <c r="G918" t="s">
        <v>1886</v>
      </c>
      <c r="H918">
        <v>9715.2000000000007</v>
      </c>
      <c r="I918">
        <v>1</v>
      </c>
      <c r="J918" t="s">
        <v>3041</v>
      </c>
    </row>
    <row r="919" spans="2:10">
      <c r="B919" t="e" vm="1268">
        <v>#VALUE!</v>
      </c>
      <c r="C919" t="s">
        <v>11</v>
      </c>
      <c r="D919" t="s">
        <v>2259</v>
      </c>
      <c r="E919">
        <v>124</v>
      </c>
      <c r="F919">
        <v>432</v>
      </c>
      <c r="G919" t="s">
        <v>1930</v>
      </c>
      <c r="H919">
        <v>17204</v>
      </c>
      <c r="I919">
        <v>1</v>
      </c>
      <c r="J919" t="s">
        <v>3042</v>
      </c>
    </row>
    <row r="920" spans="2:10">
      <c r="B920" t="e" vm="1269">
        <v>#VALUE!</v>
      </c>
      <c r="C920" t="s">
        <v>11</v>
      </c>
      <c r="D920" t="s">
        <v>2278</v>
      </c>
      <c r="E920">
        <v>1</v>
      </c>
      <c r="F920">
        <v>2</v>
      </c>
      <c r="G920" t="s">
        <v>1906</v>
      </c>
      <c r="H920">
        <v>45</v>
      </c>
      <c r="I920">
        <v>1</v>
      </c>
      <c r="J920" t="s">
        <v>3043</v>
      </c>
    </row>
    <row r="921" spans="2:10">
      <c r="B921" t="e" vm="1270">
        <v>#VALUE!</v>
      </c>
      <c r="C921" t="s">
        <v>11</v>
      </c>
      <c r="D921" t="s">
        <v>2278</v>
      </c>
      <c r="E921">
        <v>1</v>
      </c>
      <c r="F921">
        <v>4</v>
      </c>
      <c r="G921" t="s">
        <v>1914</v>
      </c>
      <c r="H921">
        <v>138</v>
      </c>
      <c r="I921">
        <v>1</v>
      </c>
      <c r="J921" t="s">
        <v>3044</v>
      </c>
    </row>
    <row r="922" spans="2:10">
      <c r="B922" t="e" vm="1271">
        <v>#VALUE!</v>
      </c>
      <c r="C922" t="s">
        <v>11</v>
      </c>
      <c r="D922" t="s">
        <v>2278</v>
      </c>
      <c r="E922">
        <v>2</v>
      </c>
      <c r="F922">
        <v>4</v>
      </c>
      <c r="G922" t="s">
        <v>1907</v>
      </c>
      <c r="H922">
        <v>170</v>
      </c>
      <c r="I922">
        <v>1</v>
      </c>
      <c r="J922" t="s">
        <v>3045</v>
      </c>
    </row>
    <row r="923" spans="2:10">
      <c r="B923" t="e" vm="1272">
        <v>#VALUE!</v>
      </c>
      <c r="C923" t="s">
        <v>11</v>
      </c>
      <c r="D923" t="s">
        <v>2278</v>
      </c>
      <c r="E923">
        <v>2</v>
      </c>
      <c r="F923">
        <v>8</v>
      </c>
      <c r="G923" t="s">
        <v>1915</v>
      </c>
      <c r="H923">
        <v>276</v>
      </c>
      <c r="I923">
        <v>1</v>
      </c>
      <c r="J923" t="s">
        <v>3046</v>
      </c>
    </row>
    <row r="924" spans="2:10">
      <c r="B924" t="e" vm="1273">
        <v>#VALUE!</v>
      </c>
      <c r="C924" t="s">
        <v>11</v>
      </c>
      <c r="D924" t="s">
        <v>2278</v>
      </c>
      <c r="E924">
        <v>4</v>
      </c>
      <c r="F924">
        <v>8</v>
      </c>
      <c r="G924" t="s">
        <v>1891</v>
      </c>
      <c r="H924">
        <v>368</v>
      </c>
      <c r="I924">
        <v>1</v>
      </c>
      <c r="J924" t="s">
        <v>3047</v>
      </c>
    </row>
    <row r="925" spans="2:10">
      <c r="B925" t="e" vm="1274">
        <v>#VALUE!</v>
      </c>
      <c r="C925" t="s">
        <v>11</v>
      </c>
      <c r="D925" t="s">
        <v>2278</v>
      </c>
      <c r="E925">
        <v>4</v>
      </c>
      <c r="F925">
        <v>16</v>
      </c>
      <c r="G925" t="s">
        <v>1890</v>
      </c>
      <c r="H925">
        <v>552</v>
      </c>
      <c r="I925">
        <v>1</v>
      </c>
      <c r="J925" t="s">
        <v>3048</v>
      </c>
    </row>
    <row r="926" spans="2:10">
      <c r="B926" t="e" vm="1275">
        <v>#VALUE!</v>
      </c>
      <c r="C926" t="s">
        <v>11</v>
      </c>
      <c r="D926" t="s">
        <v>2278</v>
      </c>
      <c r="E926">
        <v>8</v>
      </c>
      <c r="F926">
        <v>16</v>
      </c>
      <c r="G926" t="s">
        <v>1892</v>
      </c>
      <c r="H926">
        <v>736</v>
      </c>
      <c r="I926">
        <v>1</v>
      </c>
      <c r="J926" t="s">
        <v>3049</v>
      </c>
    </row>
    <row r="927" spans="2:10">
      <c r="B927" t="e" vm="1276">
        <v>#VALUE!</v>
      </c>
      <c r="C927" t="s">
        <v>11</v>
      </c>
      <c r="D927" t="s">
        <v>2278</v>
      </c>
      <c r="E927">
        <v>8</v>
      </c>
      <c r="F927">
        <v>32</v>
      </c>
      <c r="G927" t="s">
        <v>1888</v>
      </c>
      <c r="H927">
        <v>1104</v>
      </c>
      <c r="I927">
        <v>1</v>
      </c>
      <c r="J927" t="s">
        <v>3050</v>
      </c>
    </row>
    <row r="928" spans="2:10">
      <c r="B928" t="e" vm="1277">
        <v>#VALUE!</v>
      </c>
      <c r="C928" t="s">
        <v>11</v>
      </c>
      <c r="D928" t="s">
        <v>2278</v>
      </c>
      <c r="E928">
        <v>16</v>
      </c>
      <c r="F928">
        <v>32</v>
      </c>
      <c r="G928" t="s">
        <v>1893</v>
      </c>
      <c r="H928">
        <v>1472</v>
      </c>
      <c r="I928">
        <v>1</v>
      </c>
      <c r="J928" t="s">
        <v>3051</v>
      </c>
    </row>
    <row r="929" spans="2:10">
      <c r="B929" t="e" vm="1278">
        <v>#VALUE!</v>
      </c>
      <c r="C929" t="s">
        <v>11</v>
      </c>
      <c r="D929" t="s">
        <v>2278</v>
      </c>
      <c r="E929">
        <v>16</v>
      </c>
      <c r="F929">
        <v>64</v>
      </c>
      <c r="G929" t="s">
        <v>1884</v>
      </c>
      <c r="H929">
        <v>2208</v>
      </c>
      <c r="I929">
        <v>1</v>
      </c>
      <c r="J929" t="s">
        <v>3052</v>
      </c>
    </row>
    <row r="930" spans="2:10">
      <c r="B930" t="e" vm="1279">
        <v>#VALUE!</v>
      </c>
      <c r="C930" t="s">
        <v>11</v>
      </c>
      <c r="D930" t="s">
        <v>2278</v>
      </c>
      <c r="E930">
        <v>24</v>
      </c>
      <c r="F930">
        <v>48</v>
      </c>
      <c r="G930" t="s">
        <v>1909</v>
      </c>
      <c r="H930">
        <v>2208</v>
      </c>
      <c r="I930">
        <v>1</v>
      </c>
      <c r="J930" t="s">
        <v>3053</v>
      </c>
    </row>
    <row r="931" spans="2:10">
      <c r="B931" t="e" vm="1280">
        <v>#VALUE!</v>
      </c>
      <c r="C931" t="s">
        <v>11</v>
      </c>
      <c r="D931" t="s">
        <v>2278</v>
      </c>
      <c r="E931">
        <v>24</v>
      </c>
      <c r="F931">
        <v>96</v>
      </c>
      <c r="G931" t="s">
        <v>1889</v>
      </c>
      <c r="H931">
        <v>3312</v>
      </c>
      <c r="I931">
        <v>1</v>
      </c>
      <c r="J931" t="s">
        <v>3054</v>
      </c>
    </row>
    <row r="932" spans="2:10">
      <c r="B932" t="e" vm="1281">
        <v>#VALUE!</v>
      </c>
      <c r="C932" t="s">
        <v>11</v>
      </c>
      <c r="D932" t="s">
        <v>2278</v>
      </c>
      <c r="E932">
        <v>32</v>
      </c>
      <c r="F932">
        <v>64</v>
      </c>
      <c r="G932" t="s">
        <v>1894</v>
      </c>
      <c r="H932">
        <v>2944</v>
      </c>
      <c r="I932">
        <v>1</v>
      </c>
      <c r="J932" t="s">
        <v>3055</v>
      </c>
    </row>
    <row r="933" spans="2:10">
      <c r="B933" t="e" vm="1282">
        <v>#VALUE!</v>
      </c>
      <c r="C933" t="s">
        <v>11</v>
      </c>
      <c r="D933" t="s">
        <v>2278</v>
      </c>
      <c r="E933">
        <v>32</v>
      </c>
      <c r="F933">
        <v>128</v>
      </c>
      <c r="G933" t="s">
        <v>1885</v>
      </c>
      <c r="H933">
        <v>4416</v>
      </c>
      <c r="I933">
        <v>1</v>
      </c>
      <c r="J933" t="s">
        <v>3056</v>
      </c>
    </row>
    <row r="934" spans="2:10">
      <c r="B934" t="e" vm="1283">
        <v>#VALUE!</v>
      </c>
      <c r="C934" t="s">
        <v>11</v>
      </c>
      <c r="D934" t="s">
        <v>2278</v>
      </c>
      <c r="E934">
        <v>48</v>
      </c>
      <c r="F934">
        <v>96</v>
      </c>
      <c r="G934" t="s">
        <v>1898</v>
      </c>
      <c r="H934">
        <v>4416</v>
      </c>
      <c r="I934">
        <v>1</v>
      </c>
      <c r="J934" t="s">
        <v>3057</v>
      </c>
    </row>
    <row r="935" spans="2:10">
      <c r="B935" t="e" vm="1284">
        <v>#VALUE!</v>
      </c>
      <c r="C935" t="s">
        <v>11</v>
      </c>
      <c r="D935" t="s">
        <v>2278</v>
      </c>
      <c r="E935">
        <v>48</v>
      </c>
      <c r="F935">
        <v>192</v>
      </c>
      <c r="G935" t="s">
        <v>1899</v>
      </c>
      <c r="H935">
        <v>6624</v>
      </c>
      <c r="I935">
        <v>1</v>
      </c>
      <c r="J935" t="s">
        <v>3058</v>
      </c>
    </row>
    <row r="936" spans="2:10">
      <c r="B936" t="e" vm="1285">
        <v>#VALUE!</v>
      </c>
      <c r="C936" t="s">
        <v>11</v>
      </c>
      <c r="D936" t="s">
        <v>2278</v>
      </c>
      <c r="E936">
        <v>64</v>
      </c>
      <c r="F936">
        <v>256</v>
      </c>
      <c r="G936" t="s">
        <v>1886</v>
      </c>
      <c r="H936">
        <v>8832</v>
      </c>
      <c r="I936">
        <v>1</v>
      </c>
      <c r="J936" t="s">
        <v>3059</v>
      </c>
    </row>
    <row r="937" spans="2:10">
      <c r="B937" t="e" vm="1286">
        <v>#VALUE!</v>
      </c>
      <c r="C937" t="s">
        <v>11</v>
      </c>
      <c r="D937" t="s">
        <v>2296</v>
      </c>
      <c r="E937">
        <v>1</v>
      </c>
      <c r="F937">
        <v>1</v>
      </c>
      <c r="G937" t="s">
        <v>1913</v>
      </c>
      <c r="H937">
        <v>60</v>
      </c>
      <c r="I937">
        <v>1</v>
      </c>
      <c r="J937" t="s">
        <v>3060</v>
      </c>
    </row>
    <row r="938" spans="2:10">
      <c r="B938" t="e" vm="1287">
        <v>#VALUE!</v>
      </c>
      <c r="C938" t="s">
        <v>11</v>
      </c>
      <c r="D938" t="s">
        <v>2296</v>
      </c>
      <c r="E938">
        <v>1</v>
      </c>
      <c r="F938">
        <v>2</v>
      </c>
      <c r="G938" t="s">
        <v>1906</v>
      </c>
      <c r="H938">
        <v>88</v>
      </c>
      <c r="I938">
        <v>1</v>
      </c>
      <c r="J938" t="s">
        <v>3061</v>
      </c>
    </row>
    <row r="939" spans="2:10">
      <c r="B939" t="e" vm="1288">
        <v>#VALUE!</v>
      </c>
      <c r="C939" t="s">
        <v>11</v>
      </c>
      <c r="D939" t="s">
        <v>2296</v>
      </c>
      <c r="E939">
        <v>1</v>
      </c>
      <c r="F939">
        <v>4</v>
      </c>
      <c r="G939" t="s">
        <v>1914</v>
      </c>
      <c r="H939">
        <v>138</v>
      </c>
      <c r="I939">
        <v>1</v>
      </c>
      <c r="J939" t="s">
        <v>3062</v>
      </c>
    </row>
    <row r="940" spans="2:10">
      <c r="B940" t="e" vm="1289">
        <v>#VALUE!</v>
      </c>
      <c r="C940" t="s">
        <v>11</v>
      </c>
      <c r="D940" t="s">
        <v>2296</v>
      </c>
      <c r="E940">
        <v>2</v>
      </c>
      <c r="F940">
        <v>4</v>
      </c>
      <c r="G940" t="s">
        <v>1907</v>
      </c>
      <c r="H940">
        <v>184</v>
      </c>
      <c r="I940">
        <v>1</v>
      </c>
      <c r="J940" t="s">
        <v>3063</v>
      </c>
    </row>
    <row r="941" spans="2:10">
      <c r="B941" t="e" vm="1290">
        <v>#VALUE!</v>
      </c>
      <c r="C941" t="s">
        <v>11</v>
      </c>
      <c r="D941" t="s">
        <v>2296</v>
      </c>
      <c r="E941">
        <v>2</v>
      </c>
      <c r="F941">
        <v>8</v>
      </c>
      <c r="G941" t="s">
        <v>1915</v>
      </c>
      <c r="H941">
        <v>276</v>
      </c>
      <c r="I941">
        <v>1</v>
      </c>
      <c r="J941" t="s">
        <v>3064</v>
      </c>
    </row>
    <row r="942" spans="2:10">
      <c r="B942" t="e" vm="1291">
        <v>#VALUE!</v>
      </c>
      <c r="C942" t="s">
        <v>11</v>
      </c>
      <c r="D942" t="s">
        <v>2296</v>
      </c>
      <c r="E942">
        <v>4</v>
      </c>
      <c r="F942">
        <v>8</v>
      </c>
      <c r="G942" t="s">
        <v>1891</v>
      </c>
      <c r="H942">
        <v>368</v>
      </c>
      <c r="I942">
        <v>1</v>
      </c>
      <c r="J942" t="s">
        <v>3065</v>
      </c>
    </row>
    <row r="943" spans="2:10">
      <c r="B943" t="e" vm="1292">
        <v>#VALUE!</v>
      </c>
      <c r="C943" t="s">
        <v>11</v>
      </c>
      <c r="D943" t="s">
        <v>2296</v>
      </c>
      <c r="E943">
        <v>4</v>
      </c>
      <c r="F943">
        <v>16</v>
      </c>
      <c r="G943" t="s">
        <v>1890</v>
      </c>
      <c r="H943">
        <v>552</v>
      </c>
      <c r="I943">
        <v>1</v>
      </c>
      <c r="J943" t="s">
        <v>3066</v>
      </c>
    </row>
    <row r="944" spans="2:10">
      <c r="B944" t="e" vm="1293">
        <v>#VALUE!</v>
      </c>
      <c r="C944" t="s">
        <v>11</v>
      </c>
      <c r="D944" t="s">
        <v>2296</v>
      </c>
      <c r="E944">
        <v>8</v>
      </c>
      <c r="F944">
        <v>16</v>
      </c>
      <c r="G944" t="s">
        <v>1892</v>
      </c>
      <c r="H944">
        <v>736</v>
      </c>
      <c r="I944">
        <v>1</v>
      </c>
      <c r="J944" t="s">
        <v>3067</v>
      </c>
    </row>
    <row r="945" spans="2:10">
      <c r="B945" t="e" vm="1294">
        <v>#VALUE!</v>
      </c>
      <c r="C945" t="s">
        <v>11</v>
      </c>
      <c r="D945" t="s">
        <v>2296</v>
      </c>
      <c r="E945">
        <v>8</v>
      </c>
      <c r="F945">
        <v>32</v>
      </c>
      <c r="G945" t="s">
        <v>1888</v>
      </c>
      <c r="H945">
        <v>1104</v>
      </c>
      <c r="I945">
        <v>1</v>
      </c>
      <c r="J945" t="s">
        <v>3068</v>
      </c>
    </row>
    <row r="946" spans="2:10">
      <c r="B946" t="e" vm="1295">
        <v>#VALUE!</v>
      </c>
      <c r="C946" t="s">
        <v>11</v>
      </c>
      <c r="D946" t="s">
        <v>2296</v>
      </c>
      <c r="E946">
        <v>16</v>
      </c>
      <c r="F946">
        <v>32</v>
      </c>
      <c r="G946" t="s">
        <v>1893</v>
      </c>
      <c r="H946">
        <v>1472</v>
      </c>
      <c r="I946">
        <v>1</v>
      </c>
      <c r="J946" t="s">
        <v>3069</v>
      </c>
    </row>
    <row r="947" spans="2:10">
      <c r="B947" t="e" vm="1296">
        <v>#VALUE!</v>
      </c>
      <c r="C947" t="s">
        <v>11</v>
      </c>
      <c r="D947" t="s">
        <v>2296</v>
      </c>
      <c r="E947">
        <v>16</v>
      </c>
      <c r="F947">
        <v>64</v>
      </c>
      <c r="G947" t="s">
        <v>1884</v>
      </c>
      <c r="H947">
        <v>2208</v>
      </c>
      <c r="I947">
        <v>1</v>
      </c>
      <c r="J947" t="s">
        <v>3070</v>
      </c>
    </row>
    <row r="948" spans="2:10">
      <c r="B948" t="e" vm="1297">
        <v>#VALUE!</v>
      </c>
      <c r="C948" t="s">
        <v>11</v>
      </c>
      <c r="D948" t="s">
        <v>2296</v>
      </c>
      <c r="E948">
        <v>24</v>
      </c>
      <c r="F948">
        <v>48</v>
      </c>
      <c r="G948" t="s">
        <v>1909</v>
      </c>
      <c r="H948">
        <v>2208</v>
      </c>
      <c r="I948">
        <v>1</v>
      </c>
      <c r="J948" t="s">
        <v>3071</v>
      </c>
    </row>
    <row r="949" spans="2:10">
      <c r="B949" t="e" vm="1298">
        <v>#VALUE!</v>
      </c>
      <c r="C949" t="s">
        <v>11</v>
      </c>
      <c r="D949" t="s">
        <v>2296</v>
      </c>
      <c r="E949">
        <v>24</v>
      </c>
      <c r="F949">
        <v>96</v>
      </c>
      <c r="G949" t="s">
        <v>1889</v>
      </c>
      <c r="H949">
        <v>3312</v>
      </c>
      <c r="I949">
        <v>1</v>
      </c>
      <c r="J949" t="s">
        <v>3072</v>
      </c>
    </row>
    <row r="950" spans="2:10">
      <c r="B950" t="e" vm="1299">
        <v>#VALUE!</v>
      </c>
      <c r="C950" t="s">
        <v>11</v>
      </c>
      <c r="D950" t="s">
        <v>2296</v>
      </c>
      <c r="E950">
        <v>24</v>
      </c>
      <c r="F950">
        <v>128</v>
      </c>
      <c r="G950" t="s">
        <v>1986</v>
      </c>
      <c r="H950">
        <v>4048</v>
      </c>
      <c r="I950">
        <v>1</v>
      </c>
      <c r="J950" t="s">
        <v>3073</v>
      </c>
    </row>
    <row r="951" spans="2:10">
      <c r="B951" t="e" vm="1300">
        <v>#VALUE!</v>
      </c>
      <c r="C951" t="s">
        <v>11</v>
      </c>
      <c r="D951" t="s">
        <v>2296</v>
      </c>
      <c r="E951">
        <v>32</v>
      </c>
      <c r="F951">
        <v>64</v>
      </c>
      <c r="G951" t="s">
        <v>1894</v>
      </c>
      <c r="H951">
        <v>2944</v>
      </c>
      <c r="I951">
        <v>1</v>
      </c>
      <c r="J951" t="s">
        <v>3074</v>
      </c>
    </row>
    <row r="952" spans="2:10">
      <c r="B952" t="e" vm="1301">
        <v>#VALUE!</v>
      </c>
      <c r="C952" t="s">
        <v>11</v>
      </c>
      <c r="D952" t="s">
        <v>2296</v>
      </c>
      <c r="E952">
        <v>32</v>
      </c>
      <c r="F952">
        <v>128</v>
      </c>
      <c r="G952" t="s">
        <v>1885</v>
      </c>
      <c r="H952">
        <v>4416</v>
      </c>
      <c r="I952">
        <v>1</v>
      </c>
      <c r="J952" t="s">
        <v>3075</v>
      </c>
    </row>
    <row r="953" spans="2:10">
      <c r="B953" t="e" vm="1302">
        <v>#VALUE!</v>
      </c>
      <c r="C953" t="s">
        <v>11</v>
      </c>
      <c r="D953" t="s">
        <v>2296</v>
      </c>
      <c r="E953">
        <v>48</v>
      </c>
      <c r="F953">
        <v>96</v>
      </c>
      <c r="G953" t="s">
        <v>1898</v>
      </c>
      <c r="H953">
        <v>4416</v>
      </c>
      <c r="I953">
        <v>1</v>
      </c>
      <c r="J953" t="s">
        <v>3076</v>
      </c>
    </row>
    <row r="954" spans="2:10">
      <c r="B954" t="e" vm="1303">
        <v>#VALUE!</v>
      </c>
      <c r="C954" t="s">
        <v>11</v>
      </c>
      <c r="D954" t="s">
        <v>2296</v>
      </c>
      <c r="E954">
        <v>48</v>
      </c>
      <c r="F954">
        <v>192</v>
      </c>
      <c r="G954" t="s">
        <v>1899</v>
      </c>
      <c r="H954">
        <v>6624</v>
      </c>
      <c r="I954">
        <v>1</v>
      </c>
      <c r="J954" t="s">
        <v>3077</v>
      </c>
    </row>
    <row r="955" spans="2:10">
      <c r="B955" t="e" vm="1304">
        <v>#VALUE!</v>
      </c>
      <c r="C955" t="s">
        <v>11</v>
      </c>
      <c r="D955" t="s">
        <v>2296</v>
      </c>
      <c r="E955">
        <v>64</v>
      </c>
      <c r="F955">
        <v>256</v>
      </c>
      <c r="G955" t="s">
        <v>1886</v>
      </c>
      <c r="H955">
        <v>8832</v>
      </c>
      <c r="I955">
        <v>1</v>
      </c>
      <c r="J955" t="s">
        <v>3078</v>
      </c>
    </row>
    <row r="956" spans="2:10">
      <c r="B956" t="e" vm="1305">
        <v>#VALUE!</v>
      </c>
      <c r="C956" t="s">
        <v>11</v>
      </c>
      <c r="D956" t="s">
        <v>2296</v>
      </c>
      <c r="E956">
        <v>72</v>
      </c>
      <c r="F956">
        <v>288</v>
      </c>
      <c r="G956" t="s">
        <v>1910</v>
      </c>
      <c r="H956">
        <v>9936</v>
      </c>
      <c r="I956">
        <v>1</v>
      </c>
      <c r="J956" t="s">
        <v>3079</v>
      </c>
    </row>
    <row r="957" spans="2:10">
      <c r="B957" t="e" vm="1306">
        <v>#VALUE!</v>
      </c>
      <c r="C957" t="s">
        <v>11</v>
      </c>
      <c r="D957" t="s">
        <v>2296</v>
      </c>
      <c r="E957">
        <v>76</v>
      </c>
      <c r="F957">
        <v>320</v>
      </c>
      <c r="G957" t="s">
        <v>1937</v>
      </c>
      <c r="H957">
        <v>10856</v>
      </c>
      <c r="I957">
        <v>1</v>
      </c>
      <c r="J957" t="s">
        <v>3080</v>
      </c>
    </row>
    <row r="958" spans="2:10">
      <c r="B958" t="e" vm="1307">
        <v>#VALUE!</v>
      </c>
      <c r="C958" t="s">
        <v>11</v>
      </c>
      <c r="D958" t="s">
        <v>2317</v>
      </c>
      <c r="E958">
        <v>1</v>
      </c>
      <c r="F958">
        <v>1</v>
      </c>
      <c r="G958" t="s">
        <v>1913</v>
      </c>
      <c r="H958">
        <v>57</v>
      </c>
      <c r="I958">
        <v>1</v>
      </c>
      <c r="J958" t="s">
        <v>3081</v>
      </c>
    </row>
    <row r="959" spans="2:10">
      <c r="B959" t="e" vm="1308">
        <v>#VALUE!</v>
      </c>
      <c r="C959" t="s">
        <v>11</v>
      </c>
      <c r="D959" t="s">
        <v>2317</v>
      </c>
      <c r="E959">
        <v>1</v>
      </c>
      <c r="F959">
        <v>2</v>
      </c>
      <c r="G959" t="s">
        <v>1906</v>
      </c>
      <c r="H959">
        <v>83.6</v>
      </c>
      <c r="I959">
        <v>1</v>
      </c>
      <c r="J959" t="s">
        <v>3082</v>
      </c>
    </row>
    <row r="960" spans="2:10">
      <c r="B960" t="e" vm="1309">
        <v>#VALUE!</v>
      </c>
      <c r="C960" t="s">
        <v>11</v>
      </c>
      <c r="D960" t="s">
        <v>2317</v>
      </c>
      <c r="E960">
        <v>1</v>
      </c>
      <c r="F960">
        <v>4</v>
      </c>
      <c r="G960" t="s">
        <v>1914</v>
      </c>
      <c r="H960">
        <v>136.5</v>
      </c>
      <c r="I960">
        <v>1</v>
      </c>
      <c r="J960" t="s">
        <v>3083</v>
      </c>
    </row>
    <row r="961" spans="2:10">
      <c r="B961" t="e" vm="1310">
        <v>#VALUE!</v>
      </c>
      <c r="C961" t="s">
        <v>11</v>
      </c>
      <c r="D961" t="s">
        <v>2317</v>
      </c>
      <c r="E961">
        <v>2</v>
      </c>
      <c r="F961">
        <v>4</v>
      </c>
      <c r="G961" t="s">
        <v>1907</v>
      </c>
      <c r="H961">
        <v>180</v>
      </c>
      <c r="I961">
        <v>1</v>
      </c>
      <c r="J961" t="s">
        <v>3084</v>
      </c>
    </row>
    <row r="962" spans="2:10">
      <c r="B962" t="e" vm="1311">
        <v>#VALUE!</v>
      </c>
      <c r="C962" t="s">
        <v>11</v>
      </c>
      <c r="D962" t="s">
        <v>2317</v>
      </c>
      <c r="E962">
        <v>2</v>
      </c>
      <c r="F962">
        <v>8</v>
      </c>
      <c r="G962" t="s">
        <v>1915</v>
      </c>
      <c r="H962">
        <v>273</v>
      </c>
      <c r="I962">
        <v>1</v>
      </c>
      <c r="J962" t="s">
        <v>3085</v>
      </c>
    </row>
    <row r="963" spans="2:10">
      <c r="B963" t="e" vm="1312">
        <v>#VALUE!</v>
      </c>
      <c r="C963" t="s">
        <v>11</v>
      </c>
      <c r="D963" t="s">
        <v>2317</v>
      </c>
      <c r="E963">
        <v>4</v>
      </c>
      <c r="F963">
        <v>8</v>
      </c>
      <c r="G963" t="s">
        <v>1891</v>
      </c>
      <c r="H963">
        <v>364</v>
      </c>
      <c r="I963">
        <v>1</v>
      </c>
      <c r="J963" t="s">
        <v>3086</v>
      </c>
    </row>
    <row r="964" spans="2:10">
      <c r="B964" t="e" vm="1313">
        <v>#VALUE!</v>
      </c>
      <c r="C964" t="s">
        <v>11</v>
      </c>
      <c r="D964" t="s">
        <v>2317</v>
      </c>
      <c r="E964">
        <v>4</v>
      </c>
      <c r="F964">
        <v>16</v>
      </c>
      <c r="G964" t="s">
        <v>1890</v>
      </c>
      <c r="H964">
        <v>546</v>
      </c>
      <c r="I964">
        <v>1</v>
      </c>
      <c r="J964" t="s">
        <v>3087</v>
      </c>
    </row>
    <row r="965" spans="2:10">
      <c r="B965" t="e" vm="1314">
        <v>#VALUE!</v>
      </c>
      <c r="C965" t="s">
        <v>11</v>
      </c>
      <c r="D965" t="s">
        <v>2317</v>
      </c>
      <c r="E965">
        <v>8</v>
      </c>
      <c r="F965">
        <v>16</v>
      </c>
      <c r="G965" t="s">
        <v>1892</v>
      </c>
      <c r="H965">
        <v>728</v>
      </c>
      <c r="I965">
        <v>1</v>
      </c>
      <c r="J965" t="s">
        <v>3088</v>
      </c>
    </row>
    <row r="966" spans="2:10">
      <c r="B966" t="e" vm="1315">
        <v>#VALUE!</v>
      </c>
      <c r="C966" t="s">
        <v>11</v>
      </c>
      <c r="D966" t="s">
        <v>2317</v>
      </c>
      <c r="E966">
        <v>8</v>
      </c>
      <c r="F966">
        <v>32</v>
      </c>
      <c r="G966" t="s">
        <v>1888</v>
      </c>
      <c r="H966">
        <v>1092</v>
      </c>
      <c r="I966">
        <v>1</v>
      </c>
      <c r="J966" t="s">
        <v>3089</v>
      </c>
    </row>
    <row r="967" spans="2:10">
      <c r="B967" t="e" vm="1316">
        <v>#VALUE!</v>
      </c>
      <c r="C967" t="s">
        <v>11</v>
      </c>
      <c r="D967" t="s">
        <v>2317</v>
      </c>
      <c r="E967">
        <v>12</v>
      </c>
      <c r="F967">
        <v>24</v>
      </c>
      <c r="G967" t="s">
        <v>1908</v>
      </c>
      <c r="H967">
        <v>1092</v>
      </c>
      <c r="I967">
        <v>1</v>
      </c>
      <c r="J967" t="s">
        <v>3090</v>
      </c>
    </row>
    <row r="968" spans="2:10">
      <c r="B968" t="e" vm="1317">
        <v>#VALUE!</v>
      </c>
      <c r="C968" t="s">
        <v>11</v>
      </c>
      <c r="D968" t="s">
        <v>2317</v>
      </c>
      <c r="E968">
        <v>12</v>
      </c>
      <c r="F968">
        <v>48</v>
      </c>
      <c r="G968" t="s">
        <v>1932</v>
      </c>
      <c r="H968">
        <v>1638</v>
      </c>
      <c r="I968">
        <v>1</v>
      </c>
      <c r="J968" t="s">
        <v>3091</v>
      </c>
    </row>
    <row r="969" spans="2:10">
      <c r="B969" t="e" vm="1318">
        <v>#VALUE!</v>
      </c>
      <c r="C969" t="s">
        <v>11</v>
      </c>
      <c r="D969" t="s">
        <v>2317</v>
      </c>
      <c r="E969">
        <v>16</v>
      </c>
      <c r="F969">
        <v>32</v>
      </c>
      <c r="G969" t="s">
        <v>1893</v>
      </c>
      <c r="H969">
        <v>1456</v>
      </c>
      <c r="I969">
        <v>1</v>
      </c>
      <c r="J969" t="s">
        <v>3092</v>
      </c>
    </row>
    <row r="970" spans="2:10">
      <c r="B970" t="e" vm="1319">
        <v>#VALUE!</v>
      </c>
      <c r="C970" t="s">
        <v>11</v>
      </c>
      <c r="D970" t="s">
        <v>2317</v>
      </c>
      <c r="E970">
        <v>16</v>
      </c>
      <c r="F970">
        <v>64</v>
      </c>
      <c r="G970" t="s">
        <v>1884</v>
      </c>
      <c r="H970">
        <v>2184</v>
      </c>
      <c r="I970">
        <v>1</v>
      </c>
      <c r="J970" t="s">
        <v>3093</v>
      </c>
    </row>
    <row r="971" spans="2:10">
      <c r="B971" t="e" vm="1320">
        <v>#VALUE!</v>
      </c>
      <c r="C971" t="s">
        <v>11</v>
      </c>
      <c r="D971" t="s">
        <v>2317</v>
      </c>
      <c r="E971">
        <v>24</v>
      </c>
      <c r="F971">
        <v>48</v>
      </c>
      <c r="G971" t="s">
        <v>1909</v>
      </c>
      <c r="H971">
        <v>2184</v>
      </c>
      <c r="I971">
        <v>1</v>
      </c>
      <c r="J971" t="s">
        <v>3094</v>
      </c>
    </row>
    <row r="972" spans="2:10">
      <c r="B972" t="e" vm="1321">
        <v>#VALUE!</v>
      </c>
      <c r="C972" t="s">
        <v>11</v>
      </c>
      <c r="D972" t="s">
        <v>2317</v>
      </c>
      <c r="E972">
        <v>24</v>
      </c>
      <c r="F972">
        <v>96</v>
      </c>
      <c r="G972" t="s">
        <v>1889</v>
      </c>
      <c r="H972">
        <v>3276</v>
      </c>
      <c r="I972">
        <v>1</v>
      </c>
      <c r="J972" t="s">
        <v>3095</v>
      </c>
    </row>
    <row r="973" spans="2:10">
      <c r="B973" t="e" vm="1322">
        <v>#VALUE!</v>
      </c>
      <c r="C973" t="s">
        <v>11</v>
      </c>
      <c r="D973" t="s">
        <v>2317</v>
      </c>
      <c r="E973">
        <v>24</v>
      </c>
      <c r="F973">
        <v>128</v>
      </c>
      <c r="G973" t="s">
        <v>1986</v>
      </c>
      <c r="H973">
        <v>4004</v>
      </c>
      <c r="I973">
        <v>1</v>
      </c>
      <c r="J973" t="s">
        <v>3096</v>
      </c>
    </row>
    <row r="974" spans="2:10">
      <c r="B974" t="e" vm="1323">
        <v>#VALUE!</v>
      </c>
      <c r="C974" t="s">
        <v>11</v>
      </c>
      <c r="D974" t="s">
        <v>2317</v>
      </c>
      <c r="E974">
        <v>32</v>
      </c>
      <c r="F974">
        <v>64</v>
      </c>
      <c r="G974" t="s">
        <v>1894</v>
      </c>
      <c r="H974">
        <v>2912</v>
      </c>
      <c r="I974">
        <v>1</v>
      </c>
      <c r="J974" t="s">
        <v>3097</v>
      </c>
    </row>
    <row r="975" spans="2:10">
      <c r="B975" t="e" vm="1324">
        <v>#VALUE!</v>
      </c>
      <c r="C975" t="s">
        <v>11</v>
      </c>
      <c r="D975" t="s">
        <v>2317</v>
      </c>
      <c r="E975">
        <v>32</v>
      </c>
      <c r="F975">
        <v>128</v>
      </c>
      <c r="G975" t="s">
        <v>1885</v>
      </c>
      <c r="H975">
        <v>4368</v>
      </c>
      <c r="I975">
        <v>1</v>
      </c>
      <c r="J975" t="s">
        <v>3098</v>
      </c>
    </row>
    <row r="976" spans="2:10">
      <c r="B976" t="e" vm="1325">
        <v>#VALUE!</v>
      </c>
      <c r="C976" t="s">
        <v>11</v>
      </c>
      <c r="D976" t="s">
        <v>2317</v>
      </c>
      <c r="E976">
        <v>40</v>
      </c>
      <c r="F976">
        <v>160</v>
      </c>
      <c r="G976" t="s">
        <v>1966</v>
      </c>
      <c r="H976">
        <v>5460</v>
      </c>
      <c r="I976">
        <v>1</v>
      </c>
      <c r="J976" t="s">
        <v>3099</v>
      </c>
    </row>
    <row r="977" spans="2:10">
      <c r="B977" t="e" vm="1326">
        <v>#VALUE!</v>
      </c>
      <c r="C977" t="s">
        <v>11</v>
      </c>
      <c r="D977" t="s">
        <v>2317</v>
      </c>
      <c r="E977">
        <v>48</v>
      </c>
      <c r="F977">
        <v>96</v>
      </c>
      <c r="G977" t="s">
        <v>1898</v>
      </c>
      <c r="H977">
        <v>4368</v>
      </c>
      <c r="I977">
        <v>1</v>
      </c>
      <c r="J977" t="s">
        <v>3100</v>
      </c>
    </row>
    <row r="978" spans="2:10">
      <c r="B978" t="e" vm="1327">
        <v>#VALUE!</v>
      </c>
      <c r="C978" t="s">
        <v>11</v>
      </c>
      <c r="D978" t="s">
        <v>2317</v>
      </c>
      <c r="E978">
        <v>48</v>
      </c>
      <c r="F978">
        <v>192</v>
      </c>
      <c r="G978" t="s">
        <v>1899</v>
      </c>
      <c r="H978">
        <v>6552</v>
      </c>
      <c r="I978">
        <v>1</v>
      </c>
      <c r="J978" t="s">
        <v>3101</v>
      </c>
    </row>
    <row r="979" spans="2:10">
      <c r="B979" t="e" vm="1328">
        <v>#VALUE!</v>
      </c>
      <c r="C979" t="s">
        <v>11</v>
      </c>
      <c r="D979" t="s">
        <v>2317</v>
      </c>
      <c r="E979">
        <v>64</v>
      </c>
      <c r="F979">
        <v>256</v>
      </c>
      <c r="G979" t="s">
        <v>1886</v>
      </c>
      <c r="H979">
        <v>8736</v>
      </c>
      <c r="I979">
        <v>1</v>
      </c>
      <c r="J979" t="s">
        <v>3102</v>
      </c>
    </row>
    <row r="980" spans="2:10">
      <c r="B980" t="e" vm="1329">
        <v>#VALUE!</v>
      </c>
      <c r="C980" t="s">
        <v>11</v>
      </c>
      <c r="D980" t="s">
        <v>2317</v>
      </c>
      <c r="E980">
        <v>80</v>
      </c>
      <c r="F980">
        <v>320</v>
      </c>
      <c r="G980" t="s">
        <v>1896</v>
      </c>
      <c r="H980">
        <v>10920</v>
      </c>
      <c r="I980">
        <v>1</v>
      </c>
      <c r="J980" t="s">
        <v>3103</v>
      </c>
    </row>
    <row r="981" spans="2:10">
      <c r="B981" t="e" vm="1330">
        <v>#VALUE!</v>
      </c>
      <c r="C981" t="s">
        <v>11</v>
      </c>
      <c r="D981" t="s">
        <v>2339</v>
      </c>
      <c r="E981">
        <v>1</v>
      </c>
      <c r="F981">
        <v>1</v>
      </c>
      <c r="G981" t="s">
        <v>1913</v>
      </c>
      <c r="H981">
        <v>42</v>
      </c>
      <c r="I981">
        <v>1</v>
      </c>
      <c r="J981" t="s">
        <v>3104</v>
      </c>
    </row>
    <row r="982" spans="2:10">
      <c r="B982" t="e" vm="1331">
        <v>#VALUE!</v>
      </c>
      <c r="C982" t="s">
        <v>11</v>
      </c>
      <c r="D982" t="s">
        <v>2339</v>
      </c>
      <c r="E982">
        <v>1</v>
      </c>
      <c r="F982">
        <v>2</v>
      </c>
      <c r="G982" t="s">
        <v>1906</v>
      </c>
      <c r="H982">
        <v>79</v>
      </c>
      <c r="I982">
        <v>1</v>
      </c>
      <c r="J982" t="s">
        <v>3105</v>
      </c>
    </row>
    <row r="983" spans="2:10">
      <c r="B983" t="e" vm="1332">
        <v>#VALUE!</v>
      </c>
      <c r="C983" t="s">
        <v>11</v>
      </c>
      <c r="D983" t="s">
        <v>2339</v>
      </c>
      <c r="E983">
        <v>1</v>
      </c>
      <c r="F983">
        <v>4</v>
      </c>
      <c r="G983" t="s">
        <v>1914</v>
      </c>
      <c r="H983">
        <v>135</v>
      </c>
      <c r="I983">
        <v>1</v>
      </c>
      <c r="J983" t="s">
        <v>3106</v>
      </c>
    </row>
    <row r="984" spans="2:10">
      <c r="B984" t="e" vm="1333">
        <v>#VALUE!</v>
      </c>
      <c r="C984" t="s">
        <v>11</v>
      </c>
      <c r="D984" t="s">
        <v>2339</v>
      </c>
      <c r="E984">
        <v>2</v>
      </c>
      <c r="F984">
        <v>2</v>
      </c>
      <c r="G984" t="s">
        <v>1933</v>
      </c>
      <c r="H984">
        <v>135</v>
      </c>
      <c r="I984">
        <v>1</v>
      </c>
      <c r="J984" t="s">
        <v>3107</v>
      </c>
    </row>
    <row r="985" spans="2:10">
      <c r="B985" t="e" vm="1334">
        <v>#VALUE!</v>
      </c>
      <c r="C985" t="s">
        <v>11</v>
      </c>
      <c r="D985" t="s">
        <v>2339</v>
      </c>
      <c r="E985">
        <v>2</v>
      </c>
      <c r="F985">
        <v>4</v>
      </c>
      <c r="G985" t="s">
        <v>1907</v>
      </c>
      <c r="H985">
        <v>179</v>
      </c>
      <c r="I985">
        <v>1</v>
      </c>
      <c r="J985" t="s">
        <v>3108</v>
      </c>
    </row>
    <row r="986" spans="2:10">
      <c r="B986" t="e" vm="1335">
        <v>#VALUE!</v>
      </c>
      <c r="C986" t="s">
        <v>11</v>
      </c>
      <c r="D986" t="s">
        <v>2339</v>
      </c>
      <c r="E986">
        <v>2</v>
      </c>
      <c r="F986">
        <v>8</v>
      </c>
      <c r="G986" t="s">
        <v>1915</v>
      </c>
      <c r="H986">
        <v>270</v>
      </c>
      <c r="I986">
        <v>1</v>
      </c>
      <c r="J986" t="s">
        <v>3109</v>
      </c>
    </row>
    <row r="987" spans="2:10">
      <c r="B987" t="e" vm="1336">
        <v>#VALUE!</v>
      </c>
      <c r="C987" t="s">
        <v>11</v>
      </c>
      <c r="D987" t="s">
        <v>2339</v>
      </c>
      <c r="E987">
        <v>4</v>
      </c>
      <c r="F987">
        <v>8</v>
      </c>
      <c r="G987" t="s">
        <v>1891</v>
      </c>
      <c r="H987">
        <v>360</v>
      </c>
      <c r="I987">
        <v>1</v>
      </c>
      <c r="J987" t="s">
        <v>3110</v>
      </c>
    </row>
    <row r="988" spans="2:10">
      <c r="B988" t="e" vm="1337">
        <v>#VALUE!</v>
      </c>
      <c r="C988" t="s">
        <v>11</v>
      </c>
      <c r="D988" t="s">
        <v>2339</v>
      </c>
      <c r="E988">
        <v>4</v>
      </c>
      <c r="F988">
        <v>16</v>
      </c>
      <c r="G988" t="s">
        <v>1890</v>
      </c>
      <c r="H988">
        <v>540</v>
      </c>
      <c r="I988">
        <v>1</v>
      </c>
      <c r="J988" t="s">
        <v>3111</v>
      </c>
    </row>
    <row r="989" spans="2:10">
      <c r="B989" t="e" vm="1338">
        <v>#VALUE!</v>
      </c>
      <c r="C989" t="s">
        <v>11</v>
      </c>
      <c r="D989" t="s">
        <v>2339</v>
      </c>
      <c r="E989">
        <v>8</v>
      </c>
      <c r="F989">
        <v>16</v>
      </c>
      <c r="G989" t="s">
        <v>1892</v>
      </c>
      <c r="H989">
        <v>720</v>
      </c>
      <c r="I989">
        <v>1</v>
      </c>
      <c r="J989" t="s">
        <v>3112</v>
      </c>
    </row>
    <row r="990" spans="2:10">
      <c r="B990" t="e" vm="1339">
        <v>#VALUE!</v>
      </c>
      <c r="C990" t="s">
        <v>11</v>
      </c>
      <c r="D990" t="s">
        <v>2339</v>
      </c>
      <c r="E990">
        <v>8</v>
      </c>
      <c r="F990">
        <v>32</v>
      </c>
      <c r="G990" t="s">
        <v>1888</v>
      </c>
      <c r="H990">
        <v>1080</v>
      </c>
      <c r="I990">
        <v>1</v>
      </c>
      <c r="J990" t="s">
        <v>3113</v>
      </c>
    </row>
    <row r="991" spans="2:10">
      <c r="B991" t="e" vm="1340">
        <v>#VALUE!</v>
      </c>
      <c r="C991" t="s">
        <v>11</v>
      </c>
      <c r="D991" t="s">
        <v>2339</v>
      </c>
      <c r="E991">
        <v>12</v>
      </c>
      <c r="F991">
        <v>24</v>
      </c>
      <c r="G991" t="s">
        <v>1908</v>
      </c>
      <c r="H991">
        <v>1080</v>
      </c>
      <c r="I991">
        <v>1</v>
      </c>
      <c r="J991" t="s">
        <v>3114</v>
      </c>
    </row>
    <row r="992" spans="2:10">
      <c r="B992" t="e" vm="1341">
        <v>#VALUE!</v>
      </c>
      <c r="C992" t="s">
        <v>11</v>
      </c>
      <c r="D992" t="s">
        <v>2339</v>
      </c>
      <c r="E992">
        <v>12</v>
      </c>
      <c r="F992">
        <v>48</v>
      </c>
      <c r="G992" t="s">
        <v>1932</v>
      </c>
      <c r="H992">
        <v>1620</v>
      </c>
      <c r="I992">
        <v>1</v>
      </c>
      <c r="J992" t="s">
        <v>3115</v>
      </c>
    </row>
    <row r="993" spans="2:10">
      <c r="B993" t="e" vm="1342">
        <v>#VALUE!</v>
      </c>
      <c r="C993" t="s">
        <v>11</v>
      </c>
      <c r="D993" t="s">
        <v>2339</v>
      </c>
      <c r="E993">
        <v>16</v>
      </c>
      <c r="F993">
        <v>32</v>
      </c>
      <c r="G993" t="s">
        <v>1893</v>
      </c>
      <c r="H993">
        <v>1440</v>
      </c>
      <c r="I993">
        <v>1</v>
      </c>
      <c r="J993" t="s">
        <v>3116</v>
      </c>
    </row>
    <row r="994" spans="2:10">
      <c r="B994" t="e" vm="1343">
        <v>#VALUE!</v>
      </c>
      <c r="C994" t="s">
        <v>11</v>
      </c>
      <c r="D994" t="s">
        <v>2339</v>
      </c>
      <c r="E994">
        <v>16</v>
      </c>
      <c r="F994">
        <v>48</v>
      </c>
      <c r="G994" t="s">
        <v>1987</v>
      </c>
      <c r="H994">
        <v>1800</v>
      </c>
      <c r="I994">
        <v>1</v>
      </c>
      <c r="J994" t="s">
        <v>3117</v>
      </c>
    </row>
    <row r="995" spans="2:10">
      <c r="B995" t="e" vm="1344">
        <v>#VALUE!</v>
      </c>
      <c r="C995" t="s">
        <v>11</v>
      </c>
      <c r="D995" t="s">
        <v>2339</v>
      </c>
      <c r="E995">
        <v>16</v>
      </c>
      <c r="F995">
        <v>64</v>
      </c>
      <c r="G995" t="s">
        <v>1884</v>
      </c>
      <c r="H995">
        <v>2160</v>
      </c>
      <c r="I995">
        <v>1</v>
      </c>
      <c r="J995" t="s">
        <v>3118</v>
      </c>
    </row>
    <row r="996" spans="2:10">
      <c r="B996" t="e" vm="1345">
        <v>#VALUE!</v>
      </c>
      <c r="C996" t="s">
        <v>11</v>
      </c>
      <c r="D996" t="s">
        <v>2339</v>
      </c>
      <c r="E996">
        <v>24</v>
      </c>
      <c r="F996">
        <v>48</v>
      </c>
      <c r="G996" t="s">
        <v>1909</v>
      </c>
      <c r="H996">
        <v>2160</v>
      </c>
      <c r="I996">
        <v>1</v>
      </c>
      <c r="J996" t="s">
        <v>3119</v>
      </c>
    </row>
    <row r="997" spans="2:10">
      <c r="B997" t="e" vm="1346">
        <v>#VALUE!</v>
      </c>
      <c r="C997" t="s">
        <v>11</v>
      </c>
      <c r="D997" t="s">
        <v>2339</v>
      </c>
      <c r="E997">
        <v>24</v>
      </c>
      <c r="F997">
        <v>96</v>
      </c>
      <c r="G997" t="s">
        <v>1889</v>
      </c>
      <c r="H997">
        <v>3240</v>
      </c>
      <c r="I997">
        <v>1</v>
      </c>
      <c r="J997" t="s">
        <v>3120</v>
      </c>
    </row>
    <row r="998" spans="2:10">
      <c r="B998" t="e" vm="1347">
        <v>#VALUE!</v>
      </c>
      <c r="C998" t="s">
        <v>11</v>
      </c>
      <c r="D998" t="s">
        <v>2339</v>
      </c>
      <c r="E998">
        <v>32</v>
      </c>
      <c r="F998">
        <v>64</v>
      </c>
      <c r="G998" t="s">
        <v>1894</v>
      </c>
      <c r="H998">
        <v>2880</v>
      </c>
      <c r="I998">
        <v>1</v>
      </c>
      <c r="J998" t="s">
        <v>3121</v>
      </c>
    </row>
    <row r="999" spans="2:10">
      <c r="B999" t="e" vm="1348">
        <v>#VALUE!</v>
      </c>
      <c r="C999" t="s">
        <v>11</v>
      </c>
      <c r="D999" t="s">
        <v>2339</v>
      </c>
      <c r="E999">
        <v>32</v>
      </c>
      <c r="F999">
        <v>128</v>
      </c>
      <c r="G999" t="s">
        <v>1885</v>
      </c>
      <c r="H999">
        <v>4320</v>
      </c>
      <c r="I999">
        <v>1</v>
      </c>
      <c r="J999" t="s">
        <v>3122</v>
      </c>
    </row>
    <row r="1000" spans="2:10">
      <c r="B1000" t="e" vm="1349">
        <v>#VALUE!</v>
      </c>
      <c r="C1000" t="s">
        <v>11</v>
      </c>
      <c r="D1000" t="s">
        <v>2339</v>
      </c>
      <c r="E1000">
        <v>56</v>
      </c>
      <c r="F1000">
        <v>224</v>
      </c>
      <c r="G1000" t="s">
        <v>1934</v>
      </c>
      <c r="H1000">
        <v>7560</v>
      </c>
      <c r="I1000">
        <v>1</v>
      </c>
      <c r="J1000" t="s">
        <v>3123</v>
      </c>
    </row>
    <row r="1001" spans="2:10">
      <c r="B1001" t="e" vm="1350">
        <v>#VALUE!</v>
      </c>
      <c r="C1001" t="s">
        <v>11</v>
      </c>
      <c r="D1001" t="s">
        <v>2760</v>
      </c>
      <c r="E1001">
        <v>96</v>
      </c>
      <c r="F1001">
        <v>192</v>
      </c>
      <c r="G1001" t="s">
        <v>1917</v>
      </c>
      <c r="H1001">
        <v>18500</v>
      </c>
      <c r="I1001">
        <v>1</v>
      </c>
      <c r="J1001" t="s">
        <v>3124</v>
      </c>
    </row>
    <row r="1002" spans="2:10">
      <c r="B1002" t="e" vm="1351">
        <v>#VALUE!</v>
      </c>
      <c r="C1002" t="s">
        <v>11</v>
      </c>
      <c r="D1002" t="s">
        <v>2378</v>
      </c>
      <c r="E1002">
        <v>80</v>
      </c>
      <c r="F1002">
        <v>384</v>
      </c>
      <c r="G1002" t="s">
        <v>1912</v>
      </c>
      <c r="H1002">
        <v>16376</v>
      </c>
      <c r="I1002">
        <v>1</v>
      </c>
      <c r="J1002" t="s">
        <v>3125</v>
      </c>
    </row>
    <row r="1003" spans="2:10">
      <c r="B1003" t="e" vm="1352">
        <v>#VALUE!</v>
      </c>
      <c r="C1003" t="s">
        <v>11</v>
      </c>
      <c r="D1003" t="s">
        <v>2380</v>
      </c>
      <c r="E1003">
        <v>8</v>
      </c>
      <c r="F1003">
        <v>32</v>
      </c>
      <c r="G1003" t="s">
        <v>1888</v>
      </c>
      <c r="H1003">
        <v>1584</v>
      </c>
      <c r="I1003">
        <v>1</v>
      </c>
      <c r="J1003" t="s">
        <v>3126</v>
      </c>
    </row>
    <row r="1004" spans="2:10">
      <c r="B1004" t="e" vm="1353">
        <v>#VALUE!</v>
      </c>
      <c r="C1004" t="s">
        <v>11</v>
      </c>
      <c r="D1004" t="s">
        <v>2380</v>
      </c>
      <c r="E1004">
        <v>16</v>
      </c>
      <c r="F1004">
        <v>64</v>
      </c>
      <c r="G1004" t="s">
        <v>1884</v>
      </c>
      <c r="H1004">
        <v>3168</v>
      </c>
      <c r="I1004">
        <v>1</v>
      </c>
      <c r="J1004" t="s">
        <v>3127</v>
      </c>
    </row>
    <row r="1005" spans="2:10">
      <c r="B1005" t="e" vm="1354">
        <v>#VALUE!</v>
      </c>
      <c r="C1005" t="s">
        <v>11</v>
      </c>
      <c r="D1005" t="s">
        <v>2380</v>
      </c>
      <c r="E1005">
        <v>32</v>
      </c>
      <c r="F1005">
        <v>128</v>
      </c>
      <c r="G1005" t="s">
        <v>1885</v>
      </c>
      <c r="H1005">
        <v>5856</v>
      </c>
      <c r="I1005">
        <v>1</v>
      </c>
      <c r="J1005" t="s">
        <v>3128</v>
      </c>
    </row>
    <row r="1006" spans="2:10">
      <c r="B1006" t="e" vm="1355">
        <v>#VALUE!</v>
      </c>
      <c r="C1006" t="s">
        <v>11</v>
      </c>
      <c r="D1006" t="s">
        <v>2380</v>
      </c>
      <c r="E1006">
        <v>64</v>
      </c>
      <c r="F1006">
        <v>256</v>
      </c>
      <c r="G1006" t="s">
        <v>1886</v>
      </c>
      <c r="H1006">
        <v>11712</v>
      </c>
      <c r="I1006">
        <v>1</v>
      </c>
      <c r="J1006" t="s">
        <v>3129</v>
      </c>
    </row>
    <row r="1007" spans="2:10">
      <c r="B1007" t="e" vm="1356">
        <v>#VALUE!</v>
      </c>
      <c r="C1007" t="s">
        <v>11</v>
      </c>
      <c r="D1007" t="s">
        <v>2380</v>
      </c>
      <c r="E1007">
        <v>84</v>
      </c>
      <c r="F1007">
        <v>320</v>
      </c>
      <c r="G1007" t="s">
        <v>1887</v>
      </c>
      <c r="H1007">
        <v>14104</v>
      </c>
      <c r="I1007">
        <v>1</v>
      </c>
      <c r="J1007" t="s">
        <v>3130</v>
      </c>
    </row>
    <row r="1008" spans="2:10">
      <c r="B1008" t="e" vm="1357">
        <v>#VALUE!</v>
      </c>
      <c r="C1008" t="s">
        <v>11</v>
      </c>
      <c r="D1008" t="s">
        <v>2386</v>
      </c>
      <c r="E1008">
        <v>8</v>
      </c>
      <c r="F1008">
        <v>32</v>
      </c>
      <c r="G1008" t="s">
        <v>1888</v>
      </c>
      <c r="H1008">
        <v>1404</v>
      </c>
      <c r="I1008">
        <v>1</v>
      </c>
      <c r="J1008" t="s">
        <v>3131</v>
      </c>
    </row>
    <row r="1009" spans="2:10">
      <c r="B1009" t="e" vm="1358">
        <v>#VALUE!</v>
      </c>
      <c r="C1009" t="s">
        <v>11</v>
      </c>
      <c r="D1009" t="s">
        <v>2386</v>
      </c>
      <c r="E1009">
        <v>16</v>
      </c>
      <c r="F1009">
        <v>64</v>
      </c>
      <c r="G1009" t="s">
        <v>1884</v>
      </c>
      <c r="H1009">
        <v>2808</v>
      </c>
      <c r="I1009">
        <v>1</v>
      </c>
      <c r="J1009" t="s">
        <v>3132</v>
      </c>
    </row>
    <row r="1010" spans="2:10">
      <c r="B1010" t="e" vm="1359">
        <v>#VALUE!</v>
      </c>
      <c r="C1010" t="s">
        <v>11</v>
      </c>
      <c r="D1010" t="s">
        <v>2386</v>
      </c>
      <c r="E1010">
        <v>24</v>
      </c>
      <c r="F1010">
        <v>96</v>
      </c>
      <c r="G1010" t="s">
        <v>1889</v>
      </c>
      <c r="H1010">
        <v>4212</v>
      </c>
      <c r="I1010">
        <v>1</v>
      </c>
      <c r="J1010" t="s">
        <v>3133</v>
      </c>
    </row>
    <row r="1011" spans="2:10">
      <c r="B1011" t="e" vm="1360">
        <v>#VALUE!</v>
      </c>
      <c r="C1011" t="s">
        <v>11</v>
      </c>
      <c r="D1011" t="s">
        <v>2386</v>
      </c>
      <c r="E1011">
        <v>32</v>
      </c>
      <c r="F1011">
        <v>128</v>
      </c>
      <c r="G1011" t="s">
        <v>1885</v>
      </c>
      <c r="H1011">
        <v>5616</v>
      </c>
      <c r="I1011">
        <v>1</v>
      </c>
      <c r="J1011" t="s">
        <v>3134</v>
      </c>
    </row>
    <row r="1012" spans="2:10">
      <c r="B1012" t="e" vm="1361">
        <v>#VALUE!</v>
      </c>
      <c r="C1012" t="s">
        <v>11</v>
      </c>
      <c r="D1012" t="s">
        <v>2386</v>
      </c>
      <c r="E1012">
        <v>48</v>
      </c>
      <c r="F1012">
        <v>192</v>
      </c>
      <c r="G1012" t="s">
        <v>1899</v>
      </c>
      <c r="H1012">
        <v>10224</v>
      </c>
      <c r="I1012">
        <v>1</v>
      </c>
      <c r="J1012" t="s">
        <v>3135</v>
      </c>
    </row>
    <row r="1013" spans="2:10">
      <c r="B1013" t="e" vm="1362">
        <v>#VALUE!</v>
      </c>
      <c r="C1013" t="s">
        <v>11</v>
      </c>
      <c r="D1013" t="s">
        <v>2386</v>
      </c>
      <c r="E1013">
        <v>64</v>
      </c>
      <c r="F1013">
        <v>256</v>
      </c>
      <c r="G1013" t="s">
        <v>1886</v>
      </c>
      <c r="H1013">
        <v>11232</v>
      </c>
      <c r="I1013">
        <v>1</v>
      </c>
      <c r="J1013" t="s">
        <v>3136</v>
      </c>
    </row>
    <row r="1014" spans="2:10">
      <c r="B1014" t="e" vm="1363">
        <v>#VALUE!</v>
      </c>
      <c r="C1014" t="s">
        <v>11</v>
      </c>
      <c r="D1014" t="s">
        <v>2386</v>
      </c>
      <c r="E1014">
        <v>76</v>
      </c>
      <c r="F1014">
        <v>320</v>
      </c>
      <c r="G1014" t="s">
        <v>1937</v>
      </c>
      <c r="H1014">
        <v>14456</v>
      </c>
      <c r="I1014">
        <v>1</v>
      </c>
      <c r="J1014" t="s">
        <v>3137</v>
      </c>
    </row>
    <row r="1015" spans="2:10">
      <c r="B1015" t="e" vm="1364">
        <v>#VALUE!</v>
      </c>
      <c r="C1015" t="s">
        <v>11</v>
      </c>
      <c r="D1015" t="s">
        <v>2774</v>
      </c>
      <c r="E1015">
        <v>8</v>
      </c>
      <c r="F1015">
        <v>32</v>
      </c>
      <c r="G1015" t="s">
        <v>1888</v>
      </c>
      <c r="H1015">
        <v>1200</v>
      </c>
      <c r="I1015">
        <v>1</v>
      </c>
      <c r="J1015" t="s">
        <v>3138</v>
      </c>
    </row>
    <row r="1016" spans="2:10">
      <c r="B1016" t="e" vm="1365">
        <v>#VALUE!</v>
      </c>
      <c r="C1016" t="s">
        <v>11</v>
      </c>
      <c r="D1016" t="s">
        <v>2774</v>
      </c>
      <c r="E1016">
        <v>16</v>
      </c>
      <c r="F1016">
        <v>64</v>
      </c>
      <c r="G1016" t="s">
        <v>1884</v>
      </c>
      <c r="H1016">
        <v>2400</v>
      </c>
      <c r="I1016">
        <v>1</v>
      </c>
      <c r="J1016" t="s">
        <v>3139</v>
      </c>
    </row>
    <row r="1017" spans="2:10">
      <c r="B1017" t="e" vm="1366">
        <v>#VALUE!</v>
      </c>
      <c r="C1017" t="s">
        <v>11</v>
      </c>
      <c r="D1017" t="s">
        <v>2774</v>
      </c>
      <c r="E1017">
        <v>24</v>
      </c>
      <c r="F1017">
        <v>96</v>
      </c>
      <c r="G1017" t="s">
        <v>1889</v>
      </c>
      <c r="H1017">
        <v>3600</v>
      </c>
      <c r="I1017">
        <v>1</v>
      </c>
      <c r="J1017" t="s">
        <v>3140</v>
      </c>
    </row>
    <row r="1018" spans="2:10">
      <c r="B1018" t="e" vm="1367">
        <v>#VALUE!</v>
      </c>
      <c r="C1018" t="s">
        <v>11</v>
      </c>
      <c r="D1018" t="s">
        <v>2774</v>
      </c>
      <c r="E1018">
        <v>32</v>
      </c>
      <c r="F1018">
        <v>128</v>
      </c>
      <c r="G1018" t="s">
        <v>1885</v>
      </c>
      <c r="H1018">
        <v>4800</v>
      </c>
      <c r="I1018">
        <v>1</v>
      </c>
      <c r="J1018" t="s">
        <v>3141</v>
      </c>
    </row>
    <row r="1019" spans="2:10">
      <c r="B1019" t="e" vm="1368">
        <v>#VALUE!</v>
      </c>
      <c r="C1019" t="s">
        <v>11</v>
      </c>
      <c r="D1019" t="s">
        <v>2774</v>
      </c>
      <c r="E1019">
        <v>56</v>
      </c>
      <c r="F1019">
        <v>224</v>
      </c>
      <c r="G1019" t="s">
        <v>1934</v>
      </c>
      <c r="H1019">
        <v>8160</v>
      </c>
      <c r="I1019">
        <v>1</v>
      </c>
      <c r="J1019" t="s">
        <v>3142</v>
      </c>
    </row>
    <row r="1020" spans="2:10">
      <c r="B1020" t="e" vm="1369">
        <v>#VALUE!</v>
      </c>
      <c r="C1020" t="s">
        <v>11</v>
      </c>
      <c r="D1020" t="s">
        <v>2393</v>
      </c>
      <c r="E1020">
        <v>1</v>
      </c>
      <c r="F1020">
        <v>8</v>
      </c>
      <c r="G1020" t="s">
        <v>1938</v>
      </c>
      <c r="H1020">
        <v>123.2</v>
      </c>
      <c r="I1020">
        <v>1</v>
      </c>
      <c r="J1020" t="s">
        <v>3143</v>
      </c>
    </row>
    <row r="1021" spans="2:10">
      <c r="B1021" t="e" vm="1370">
        <v>#VALUE!</v>
      </c>
      <c r="C1021" t="s">
        <v>11</v>
      </c>
      <c r="D1021" t="s">
        <v>2393</v>
      </c>
      <c r="E1021">
        <v>4</v>
      </c>
      <c r="F1021">
        <v>32</v>
      </c>
      <c r="G1021" t="s">
        <v>1939</v>
      </c>
      <c r="H1021">
        <v>492.8</v>
      </c>
      <c r="I1021">
        <v>1</v>
      </c>
      <c r="J1021" t="s">
        <v>3144</v>
      </c>
    </row>
    <row r="1022" spans="2:10">
      <c r="B1022" t="e" vm="1371">
        <v>#VALUE!</v>
      </c>
      <c r="C1022" t="s">
        <v>11</v>
      </c>
      <c r="D1022" t="s">
        <v>2393</v>
      </c>
      <c r="E1022">
        <v>8</v>
      </c>
      <c r="F1022">
        <v>64</v>
      </c>
      <c r="G1022" t="s">
        <v>1940</v>
      </c>
      <c r="H1022">
        <v>985.6</v>
      </c>
      <c r="I1022">
        <v>1</v>
      </c>
      <c r="J1022" t="s">
        <v>3145</v>
      </c>
    </row>
    <row r="1023" spans="2:10">
      <c r="B1023" t="e" vm="1372">
        <v>#VALUE!</v>
      </c>
      <c r="C1023" t="s">
        <v>11</v>
      </c>
      <c r="D1023" t="s">
        <v>2393</v>
      </c>
      <c r="E1023">
        <v>16</v>
      </c>
      <c r="F1023">
        <v>128</v>
      </c>
      <c r="G1023" t="s">
        <v>1941</v>
      </c>
      <c r="H1023">
        <v>1971.2</v>
      </c>
      <c r="I1023">
        <v>1</v>
      </c>
      <c r="J1023" t="s">
        <v>3146</v>
      </c>
    </row>
    <row r="1024" spans="2:10">
      <c r="B1024" t="e" vm="1373">
        <v>#VALUE!</v>
      </c>
      <c r="C1024" t="s">
        <v>11</v>
      </c>
      <c r="D1024" t="s">
        <v>2393</v>
      </c>
      <c r="E1024">
        <v>32</v>
      </c>
      <c r="F1024">
        <v>256</v>
      </c>
      <c r="G1024" t="s">
        <v>1942</v>
      </c>
      <c r="H1024">
        <v>3942.4</v>
      </c>
      <c r="I1024">
        <v>1</v>
      </c>
      <c r="J1024" t="s">
        <v>3147</v>
      </c>
    </row>
    <row r="1025" spans="2:10">
      <c r="B1025" t="e" vm="1374">
        <v>#VALUE!</v>
      </c>
      <c r="C1025" t="s">
        <v>11</v>
      </c>
      <c r="D1025" t="s">
        <v>2393</v>
      </c>
      <c r="E1025">
        <v>48</v>
      </c>
      <c r="F1025">
        <v>384</v>
      </c>
      <c r="G1025" t="s">
        <v>1943</v>
      </c>
      <c r="H1025">
        <v>5913.6</v>
      </c>
      <c r="I1025">
        <v>1</v>
      </c>
      <c r="J1025" t="s">
        <v>3148</v>
      </c>
    </row>
    <row r="1026" spans="2:10">
      <c r="B1026" t="e" vm="1375">
        <v>#VALUE!</v>
      </c>
      <c r="C1026" t="s">
        <v>11</v>
      </c>
      <c r="D1026" t="s">
        <v>2400</v>
      </c>
      <c r="E1026">
        <v>1</v>
      </c>
      <c r="F1026">
        <v>8</v>
      </c>
      <c r="G1026" t="s">
        <v>1938</v>
      </c>
      <c r="H1026">
        <v>193.6</v>
      </c>
      <c r="I1026">
        <v>1</v>
      </c>
      <c r="J1026" t="s">
        <v>3149</v>
      </c>
    </row>
    <row r="1027" spans="2:10">
      <c r="B1027" t="e" vm="1376">
        <v>#VALUE!</v>
      </c>
      <c r="C1027" t="s">
        <v>11</v>
      </c>
      <c r="D1027" t="s">
        <v>2400</v>
      </c>
      <c r="E1027">
        <v>2</v>
      </c>
      <c r="F1027">
        <v>12</v>
      </c>
      <c r="G1027" t="s">
        <v>1944</v>
      </c>
      <c r="H1027">
        <v>316.8</v>
      </c>
      <c r="I1027">
        <v>1</v>
      </c>
      <c r="J1027" t="s">
        <v>3150</v>
      </c>
    </row>
    <row r="1028" spans="2:10">
      <c r="B1028" t="e" vm="1377">
        <v>#VALUE!</v>
      </c>
      <c r="C1028" t="s">
        <v>11</v>
      </c>
      <c r="D1028" t="s">
        <v>2400</v>
      </c>
      <c r="E1028">
        <v>4</v>
      </c>
      <c r="F1028">
        <v>32</v>
      </c>
      <c r="G1028" t="s">
        <v>1939</v>
      </c>
      <c r="H1028">
        <v>774.4</v>
      </c>
      <c r="I1028">
        <v>1</v>
      </c>
      <c r="J1028" t="s">
        <v>3151</v>
      </c>
    </row>
    <row r="1029" spans="2:10">
      <c r="B1029" t="e" vm="1378">
        <v>#VALUE!</v>
      </c>
      <c r="C1029" t="s">
        <v>11</v>
      </c>
      <c r="D1029" t="s">
        <v>2400</v>
      </c>
      <c r="E1029">
        <v>8</v>
      </c>
      <c r="F1029">
        <v>64</v>
      </c>
      <c r="G1029" t="s">
        <v>1940</v>
      </c>
      <c r="H1029">
        <v>1548.8</v>
      </c>
      <c r="I1029">
        <v>1</v>
      </c>
      <c r="J1029" t="s">
        <v>3152</v>
      </c>
    </row>
    <row r="1030" spans="2:10">
      <c r="B1030" t="e" vm="1379">
        <v>#VALUE!</v>
      </c>
      <c r="C1030" t="s">
        <v>11</v>
      </c>
      <c r="D1030" t="s">
        <v>2400</v>
      </c>
      <c r="E1030">
        <v>16</v>
      </c>
      <c r="F1030">
        <v>128</v>
      </c>
      <c r="G1030" t="s">
        <v>1941</v>
      </c>
      <c r="H1030">
        <v>3097.6</v>
      </c>
      <c r="I1030">
        <v>1</v>
      </c>
      <c r="J1030" t="s">
        <v>3153</v>
      </c>
    </row>
    <row r="1031" spans="2:10">
      <c r="B1031" t="e" vm="1380">
        <v>#VALUE!</v>
      </c>
      <c r="C1031" t="s">
        <v>11</v>
      </c>
      <c r="D1031" t="s">
        <v>2400</v>
      </c>
      <c r="E1031">
        <v>32</v>
      </c>
      <c r="F1031">
        <v>256</v>
      </c>
      <c r="G1031" t="s">
        <v>1942</v>
      </c>
      <c r="H1031">
        <v>6195.2</v>
      </c>
      <c r="I1031">
        <v>1</v>
      </c>
      <c r="J1031" t="s">
        <v>3154</v>
      </c>
    </row>
    <row r="1032" spans="2:10">
      <c r="B1032" t="e" vm="1381">
        <v>#VALUE!</v>
      </c>
      <c r="C1032" t="s">
        <v>11</v>
      </c>
      <c r="D1032" t="s">
        <v>2400</v>
      </c>
      <c r="E1032">
        <v>62</v>
      </c>
      <c r="F1032">
        <v>470</v>
      </c>
      <c r="G1032" t="s">
        <v>1945</v>
      </c>
      <c r="H1032">
        <v>11545.6</v>
      </c>
      <c r="I1032">
        <v>1</v>
      </c>
      <c r="J1032" t="s">
        <v>3155</v>
      </c>
    </row>
    <row r="1033" spans="2:10">
      <c r="B1033" t="e" vm="1382">
        <v>#VALUE!</v>
      </c>
      <c r="C1033" t="s">
        <v>11</v>
      </c>
      <c r="D1033" t="s">
        <v>2400</v>
      </c>
      <c r="E1033">
        <v>64</v>
      </c>
      <c r="F1033">
        <v>512</v>
      </c>
      <c r="G1033" t="s">
        <v>1946</v>
      </c>
      <c r="H1033">
        <v>12390.4</v>
      </c>
      <c r="I1033">
        <v>1</v>
      </c>
      <c r="J1033" t="s">
        <v>3156</v>
      </c>
    </row>
    <row r="1034" spans="2:10">
      <c r="B1034" t="e" vm="1383">
        <v>#VALUE!</v>
      </c>
      <c r="C1034" t="s">
        <v>11</v>
      </c>
      <c r="D1034" t="s">
        <v>2400</v>
      </c>
      <c r="E1034">
        <v>124</v>
      </c>
      <c r="F1034">
        <v>940</v>
      </c>
      <c r="G1034" t="s">
        <v>1947</v>
      </c>
      <c r="H1034">
        <v>23091.200000000001</v>
      </c>
      <c r="I1034">
        <v>1</v>
      </c>
      <c r="J1034" t="s">
        <v>3157</v>
      </c>
    </row>
    <row r="1035" spans="2:10">
      <c r="B1035" t="e" vm="1384">
        <v>#VALUE!</v>
      </c>
      <c r="C1035" t="s">
        <v>11</v>
      </c>
      <c r="D1035" t="s">
        <v>2410</v>
      </c>
      <c r="E1035">
        <v>1</v>
      </c>
      <c r="F1035">
        <v>8</v>
      </c>
      <c r="G1035" t="s">
        <v>1938</v>
      </c>
      <c r="H1035">
        <v>176</v>
      </c>
      <c r="I1035">
        <v>1</v>
      </c>
      <c r="J1035" t="s">
        <v>3158</v>
      </c>
    </row>
    <row r="1036" spans="2:10">
      <c r="B1036" t="e" vm="1385">
        <v>#VALUE!</v>
      </c>
      <c r="C1036" t="s">
        <v>11</v>
      </c>
      <c r="D1036" t="s">
        <v>2410</v>
      </c>
      <c r="E1036">
        <v>2</v>
      </c>
      <c r="F1036">
        <v>16</v>
      </c>
      <c r="G1036" t="s">
        <v>1948</v>
      </c>
      <c r="H1036">
        <v>352</v>
      </c>
      <c r="I1036">
        <v>1</v>
      </c>
      <c r="J1036" t="s">
        <v>3159</v>
      </c>
    </row>
    <row r="1037" spans="2:10">
      <c r="B1037" t="e" vm="1386">
        <v>#VALUE!</v>
      </c>
      <c r="C1037" t="s">
        <v>11</v>
      </c>
      <c r="D1037" t="s">
        <v>2410</v>
      </c>
      <c r="E1037">
        <v>4</v>
      </c>
      <c r="F1037">
        <v>32</v>
      </c>
      <c r="G1037" t="s">
        <v>1939</v>
      </c>
      <c r="H1037">
        <v>704</v>
      </c>
      <c r="I1037">
        <v>1</v>
      </c>
      <c r="J1037" t="s">
        <v>3160</v>
      </c>
    </row>
    <row r="1038" spans="2:10">
      <c r="B1038" t="e" vm="1387">
        <v>#VALUE!</v>
      </c>
      <c r="C1038" t="s">
        <v>11</v>
      </c>
      <c r="D1038" t="s">
        <v>2410</v>
      </c>
      <c r="E1038">
        <v>8</v>
      </c>
      <c r="F1038">
        <v>64</v>
      </c>
      <c r="G1038" t="s">
        <v>1940</v>
      </c>
      <c r="H1038">
        <v>1408</v>
      </c>
      <c r="I1038">
        <v>1</v>
      </c>
      <c r="J1038" t="s">
        <v>3161</v>
      </c>
    </row>
    <row r="1039" spans="2:10">
      <c r="B1039" t="e" vm="1388">
        <v>#VALUE!</v>
      </c>
      <c r="C1039" t="s">
        <v>11</v>
      </c>
      <c r="D1039" t="s">
        <v>2410</v>
      </c>
      <c r="E1039">
        <v>12</v>
      </c>
      <c r="F1039">
        <v>96</v>
      </c>
      <c r="G1039" t="s">
        <v>1949</v>
      </c>
      <c r="H1039">
        <v>2112</v>
      </c>
      <c r="I1039">
        <v>1</v>
      </c>
      <c r="J1039" t="s">
        <v>3162</v>
      </c>
    </row>
    <row r="1040" spans="2:10">
      <c r="B1040" t="e" vm="1389">
        <v>#VALUE!</v>
      </c>
      <c r="C1040" t="s">
        <v>11</v>
      </c>
      <c r="D1040" t="s">
        <v>2410</v>
      </c>
      <c r="E1040">
        <v>16</v>
      </c>
      <c r="F1040">
        <v>128</v>
      </c>
      <c r="G1040" t="s">
        <v>1941</v>
      </c>
      <c r="H1040">
        <v>2816</v>
      </c>
      <c r="I1040">
        <v>1</v>
      </c>
      <c r="J1040" t="s">
        <v>3163</v>
      </c>
    </row>
    <row r="1041" spans="2:10">
      <c r="B1041" t="e" vm="1390">
        <v>#VALUE!</v>
      </c>
      <c r="C1041" t="s">
        <v>11</v>
      </c>
      <c r="D1041" t="s">
        <v>2410</v>
      </c>
      <c r="E1041">
        <v>32</v>
      </c>
      <c r="F1041">
        <v>256</v>
      </c>
      <c r="G1041" t="s">
        <v>1942</v>
      </c>
      <c r="H1041">
        <v>5632</v>
      </c>
      <c r="I1041">
        <v>1</v>
      </c>
      <c r="J1041" t="s">
        <v>3164</v>
      </c>
    </row>
    <row r="1042" spans="2:10">
      <c r="B1042" t="e" vm="1391">
        <v>#VALUE!</v>
      </c>
      <c r="C1042" t="s">
        <v>11</v>
      </c>
      <c r="D1042" t="s">
        <v>2410</v>
      </c>
      <c r="E1042">
        <v>64</v>
      </c>
      <c r="F1042">
        <v>512</v>
      </c>
      <c r="G1042" t="s">
        <v>1946</v>
      </c>
      <c r="H1042">
        <v>11264</v>
      </c>
      <c r="I1042">
        <v>1</v>
      </c>
      <c r="J1042" t="s">
        <v>3165</v>
      </c>
    </row>
    <row r="1043" spans="2:10">
      <c r="B1043" t="e" vm="1392">
        <v>#VALUE!</v>
      </c>
      <c r="C1043" t="s">
        <v>11</v>
      </c>
      <c r="D1043" t="s">
        <v>2419</v>
      </c>
      <c r="E1043">
        <v>1</v>
      </c>
      <c r="F1043">
        <v>8</v>
      </c>
      <c r="G1043" t="s">
        <v>1938</v>
      </c>
      <c r="H1043">
        <v>176</v>
      </c>
      <c r="I1043">
        <v>1</v>
      </c>
      <c r="J1043" t="s">
        <v>3166</v>
      </c>
    </row>
    <row r="1044" spans="2:10">
      <c r="B1044" t="e" vm="1393">
        <v>#VALUE!</v>
      </c>
      <c r="C1044" t="s">
        <v>11</v>
      </c>
      <c r="D1044" t="s">
        <v>2419</v>
      </c>
      <c r="E1044">
        <v>2</v>
      </c>
      <c r="F1044">
        <v>16</v>
      </c>
      <c r="G1044" t="s">
        <v>1948</v>
      </c>
      <c r="H1044">
        <v>352</v>
      </c>
      <c r="I1044">
        <v>1</v>
      </c>
      <c r="J1044" t="s">
        <v>3167</v>
      </c>
    </row>
    <row r="1045" spans="2:10">
      <c r="B1045" t="e" vm="1394">
        <v>#VALUE!</v>
      </c>
      <c r="C1045" t="s">
        <v>11</v>
      </c>
      <c r="D1045" t="s">
        <v>2419</v>
      </c>
      <c r="E1045">
        <v>4</v>
      </c>
      <c r="F1045">
        <v>32</v>
      </c>
      <c r="G1045" t="s">
        <v>1939</v>
      </c>
      <c r="H1045">
        <v>704</v>
      </c>
      <c r="I1045">
        <v>1</v>
      </c>
      <c r="J1045" t="s">
        <v>3168</v>
      </c>
    </row>
    <row r="1046" spans="2:10">
      <c r="B1046" t="e" vm="1395">
        <v>#VALUE!</v>
      </c>
      <c r="C1046" t="s">
        <v>11</v>
      </c>
      <c r="D1046" t="s">
        <v>2419</v>
      </c>
      <c r="E1046">
        <v>8</v>
      </c>
      <c r="F1046">
        <v>64</v>
      </c>
      <c r="G1046" t="s">
        <v>1940</v>
      </c>
      <c r="H1046">
        <v>1408</v>
      </c>
      <c r="I1046">
        <v>1</v>
      </c>
      <c r="J1046" t="s">
        <v>3169</v>
      </c>
    </row>
    <row r="1047" spans="2:10">
      <c r="B1047" t="e" vm="1396">
        <v>#VALUE!</v>
      </c>
      <c r="C1047" t="s">
        <v>11</v>
      </c>
      <c r="D1047" t="s">
        <v>2419</v>
      </c>
      <c r="E1047">
        <v>12</v>
      </c>
      <c r="F1047">
        <v>96</v>
      </c>
      <c r="G1047" t="s">
        <v>1949</v>
      </c>
      <c r="H1047">
        <v>2112</v>
      </c>
      <c r="I1047">
        <v>1</v>
      </c>
      <c r="J1047" t="s">
        <v>3170</v>
      </c>
    </row>
    <row r="1048" spans="2:10">
      <c r="B1048" t="e" vm="1397">
        <v>#VALUE!</v>
      </c>
      <c r="C1048" t="s">
        <v>11</v>
      </c>
      <c r="D1048" t="s">
        <v>2419</v>
      </c>
      <c r="E1048">
        <v>12</v>
      </c>
      <c r="F1048">
        <v>144</v>
      </c>
      <c r="G1048" t="s">
        <v>1950</v>
      </c>
      <c r="H1048">
        <v>2880</v>
      </c>
      <c r="I1048">
        <v>1</v>
      </c>
      <c r="J1048" t="s">
        <v>3171</v>
      </c>
    </row>
    <row r="1049" spans="2:10">
      <c r="B1049" t="e" vm="1398">
        <v>#VALUE!</v>
      </c>
      <c r="C1049" t="s">
        <v>11</v>
      </c>
      <c r="D1049" t="s">
        <v>2419</v>
      </c>
      <c r="E1049">
        <v>16</v>
      </c>
      <c r="F1049">
        <v>128</v>
      </c>
      <c r="G1049" t="s">
        <v>1941</v>
      </c>
      <c r="H1049">
        <v>2816</v>
      </c>
      <c r="I1049">
        <v>1</v>
      </c>
      <c r="J1049" t="s">
        <v>3172</v>
      </c>
    </row>
    <row r="1050" spans="2:10">
      <c r="B1050" t="e" vm="1399">
        <v>#VALUE!</v>
      </c>
      <c r="C1050" t="s">
        <v>11</v>
      </c>
      <c r="D1050" t="s">
        <v>2419</v>
      </c>
      <c r="E1050">
        <v>16</v>
      </c>
      <c r="F1050">
        <v>192</v>
      </c>
      <c r="G1050" t="s">
        <v>1951</v>
      </c>
      <c r="H1050">
        <v>3840</v>
      </c>
      <c r="I1050">
        <v>1</v>
      </c>
      <c r="J1050" t="s">
        <v>3173</v>
      </c>
    </row>
    <row r="1051" spans="2:10">
      <c r="B1051" t="e" vm="1400">
        <v>#VALUE!</v>
      </c>
      <c r="C1051" t="s">
        <v>11</v>
      </c>
      <c r="D1051" t="s">
        <v>2419</v>
      </c>
      <c r="E1051">
        <v>24</v>
      </c>
      <c r="F1051">
        <v>192</v>
      </c>
      <c r="G1051" t="s">
        <v>1954</v>
      </c>
      <c r="H1051">
        <v>4224</v>
      </c>
      <c r="I1051">
        <v>1</v>
      </c>
      <c r="J1051" t="s">
        <v>3174</v>
      </c>
    </row>
    <row r="1052" spans="2:10">
      <c r="B1052" t="e" vm="1401">
        <v>#VALUE!</v>
      </c>
      <c r="C1052" t="s">
        <v>11</v>
      </c>
      <c r="D1052" t="s">
        <v>2419</v>
      </c>
      <c r="E1052">
        <v>32</v>
      </c>
      <c r="F1052">
        <v>256</v>
      </c>
      <c r="G1052" t="s">
        <v>1942</v>
      </c>
      <c r="H1052">
        <v>5632</v>
      </c>
      <c r="I1052">
        <v>1</v>
      </c>
      <c r="J1052" t="s">
        <v>3175</v>
      </c>
    </row>
    <row r="1053" spans="2:10">
      <c r="B1053" t="e" vm="1402">
        <v>#VALUE!</v>
      </c>
      <c r="C1053" t="s">
        <v>11</v>
      </c>
      <c r="D1053" t="s">
        <v>2419</v>
      </c>
      <c r="E1053">
        <v>32</v>
      </c>
      <c r="F1053">
        <v>384</v>
      </c>
      <c r="G1053" t="s">
        <v>1952</v>
      </c>
      <c r="H1053">
        <v>7680</v>
      </c>
      <c r="I1053">
        <v>1</v>
      </c>
      <c r="J1053" t="s">
        <v>3176</v>
      </c>
    </row>
    <row r="1054" spans="2:10">
      <c r="B1054" t="e" vm="1403">
        <v>#VALUE!</v>
      </c>
      <c r="C1054" t="s">
        <v>11</v>
      </c>
      <c r="D1054" t="s">
        <v>2419</v>
      </c>
      <c r="E1054">
        <v>64</v>
      </c>
      <c r="F1054">
        <v>512</v>
      </c>
      <c r="G1054" t="s">
        <v>1946</v>
      </c>
      <c r="H1054">
        <v>11264</v>
      </c>
      <c r="I1054">
        <v>1</v>
      </c>
      <c r="J1054" t="s">
        <v>3177</v>
      </c>
    </row>
    <row r="1055" spans="2:10">
      <c r="B1055" t="e" vm="1404">
        <v>#VALUE!</v>
      </c>
      <c r="C1055" t="s">
        <v>11</v>
      </c>
      <c r="D1055" t="s">
        <v>2419</v>
      </c>
      <c r="E1055">
        <v>72</v>
      </c>
      <c r="F1055">
        <v>648</v>
      </c>
      <c r="G1055" t="s">
        <v>1953</v>
      </c>
      <c r="H1055">
        <v>13824</v>
      </c>
      <c r="I1055">
        <v>1</v>
      </c>
      <c r="J1055" t="s">
        <v>3178</v>
      </c>
    </row>
    <row r="1056" spans="2:10">
      <c r="B1056" t="e" vm="1405">
        <v>#VALUE!</v>
      </c>
      <c r="C1056" t="s">
        <v>11</v>
      </c>
      <c r="D1056" t="s">
        <v>2432</v>
      </c>
      <c r="E1056">
        <v>1</v>
      </c>
      <c r="F1056">
        <v>8</v>
      </c>
      <c r="G1056" t="s">
        <v>1938</v>
      </c>
      <c r="H1056">
        <v>176</v>
      </c>
      <c r="I1056">
        <v>1</v>
      </c>
      <c r="J1056" t="s">
        <v>3179</v>
      </c>
    </row>
    <row r="1057" spans="2:10">
      <c r="B1057" t="e" vm="1406">
        <v>#VALUE!</v>
      </c>
      <c r="C1057" t="s">
        <v>11</v>
      </c>
      <c r="D1057" t="s">
        <v>2432</v>
      </c>
      <c r="E1057">
        <v>2</v>
      </c>
      <c r="F1057">
        <v>16</v>
      </c>
      <c r="G1057" t="s">
        <v>1948</v>
      </c>
      <c r="H1057">
        <v>352</v>
      </c>
      <c r="I1057">
        <v>1</v>
      </c>
      <c r="J1057" t="s">
        <v>3180</v>
      </c>
    </row>
    <row r="1058" spans="2:10">
      <c r="B1058" t="e" vm="1407">
        <v>#VALUE!</v>
      </c>
      <c r="C1058" t="s">
        <v>11</v>
      </c>
      <c r="D1058" t="s">
        <v>2432</v>
      </c>
      <c r="E1058">
        <v>4</v>
      </c>
      <c r="F1058">
        <v>32</v>
      </c>
      <c r="G1058" t="s">
        <v>1939</v>
      </c>
      <c r="H1058">
        <v>704</v>
      </c>
      <c r="I1058">
        <v>1</v>
      </c>
      <c r="J1058" t="s">
        <v>3181</v>
      </c>
    </row>
    <row r="1059" spans="2:10">
      <c r="B1059" t="e" vm="1408">
        <v>#VALUE!</v>
      </c>
      <c r="C1059" t="s">
        <v>11</v>
      </c>
      <c r="D1059" t="s">
        <v>2432</v>
      </c>
      <c r="E1059">
        <v>8</v>
      </c>
      <c r="F1059">
        <v>64</v>
      </c>
      <c r="G1059" t="s">
        <v>1940</v>
      </c>
      <c r="H1059">
        <v>1408</v>
      </c>
      <c r="I1059">
        <v>1</v>
      </c>
      <c r="J1059" t="s">
        <v>3182</v>
      </c>
    </row>
    <row r="1060" spans="2:10">
      <c r="B1060" t="e" vm="1409">
        <v>#VALUE!</v>
      </c>
      <c r="C1060" t="s">
        <v>11</v>
      </c>
      <c r="D1060" t="s">
        <v>2432</v>
      </c>
      <c r="E1060">
        <v>12</v>
      </c>
      <c r="F1060">
        <v>96</v>
      </c>
      <c r="G1060" t="s">
        <v>1949</v>
      </c>
      <c r="H1060">
        <v>2112</v>
      </c>
      <c r="I1060">
        <v>1</v>
      </c>
      <c r="J1060" t="s">
        <v>3183</v>
      </c>
    </row>
    <row r="1061" spans="2:10">
      <c r="B1061" t="e" vm="1410">
        <v>#VALUE!</v>
      </c>
      <c r="C1061" t="s">
        <v>11</v>
      </c>
      <c r="D1061" t="s">
        <v>2432</v>
      </c>
      <c r="E1061">
        <v>12</v>
      </c>
      <c r="F1061">
        <v>144</v>
      </c>
      <c r="G1061" t="s">
        <v>1950</v>
      </c>
      <c r="H1061">
        <v>2880</v>
      </c>
      <c r="I1061">
        <v>1</v>
      </c>
      <c r="J1061" t="s">
        <v>3184</v>
      </c>
    </row>
    <row r="1062" spans="2:10">
      <c r="B1062" t="e" vm="1411">
        <v>#VALUE!</v>
      </c>
      <c r="C1062" t="s">
        <v>11</v>
      </c>
      <c r="D1062" t="s">
        <v>2432</v>
      </c>
      <c r="E1062">
        <v>16</v>
      </c>
      <c r="F1062">
        <v>128</v>
      </c>
      <c r="G1062" t="s">
        <v>1941</v>
      </c>
      <c r="H1062">
        <v>2816</v>
      </c>
      <c r="I1062">
        <v>1</v>
      </c>
      <c r="J1062" t="s">
        <v>3185</v>
      </c>
    </row>
    <row r="1063" spans="2:10">
      <c r="B1063" t="e" vm="1412">
        <v>#VALUE!</v>
      </c>
      <c r="C1063" t="s">
        <v>11</v>
      </c>
      <c r="D1063" t="s">
        <v>2432</v>
      </c>
      <c r="E1063">
        <v>16</v>
      </c>
      <c r="F1063">
        <v>192</v>
      </c>
      <c r="G1063" t="s">
        <v>1951</v>
      </c>
      <c r="H1063">
        <v>3840</v>
      </c>
      <c r="I1063">
        <v>1</v>
      </c>
      <c r="J1063" t="s">
        <v>3186</v>
      </c>
    </row>
    <row r="1064" spans="2:10">
      <c r="B1064" t="e" vm="1413">
        <v>#VALUE!</v>
      </c>
      <c r="C1064" t="s">
        <v>11</v>
      </c>
      <c r="D1064" t="s">
        <v>2432</v>
      </c>
      <c r="E1064">
        <v>32</v>
      </c>
      <c r="F1064">
        <v>256</v>
      </c>
      <c r="G1064" t="s">
        <v>1942</v>
      </c>
      <c r="H1064">
        <v>5632</v>
      </c>
      <c r="I1064">
        <v>1</v>
      </c>
      <c r="J1064" t="s">
        <v>3187</v>
      </c>
    </row>
    <row r="1065" spans="2:10">
      <c r="B1065" t="e" vm="1414">
        <v>#VALUE!</v>
      </c>
      <c r="C1065" t="s">
        <v>11</v>
      </c>
      <c r="D1065" t="s">
        <v>2432</v>
      </c>
      <c r="E1065">
        <v>32</v>
      </c>
      <c r="F1065">
        <v>384</v>
      </c>
      <c r="G1065" t="s">
        <v>1952</v>
      </c>
      <c r="H1065">
        <v>7680</v>
      </c>
      <c r="I1065">
        <v>1</v>
      </c>
      <c r="J1065" t="s">
        <v>3188</v>
      </c>
    </row>
    <row r="1066" spans="2:10">
      <c r="B1066" t="e" vm="1415">
        <v>#VALUE!</v>
      </c>
      <c r="C1066" t="s">
        <v>11</v>
      </c>
      <c r="D1066" t="s">
        <v>2432</v>
      </c>
      <c r="E1066">
        <v>64</v>
      </c>
      <c r="F1066">
        <v>512</v>
      </c>
      <c r="G1066" t="s">
        <v>1946</v>
      </c>
      <c r="H1066">
        <v>11264</v>
      </c>
      <c r="I1066">
        <v>1</v>
      </c>
      <c r="J1066" t="s">
        <v>3189</v>
      </c>
    </row>
    <row r="1067" spans="2:10">
      <c r="B1067" t="e" vm="1416">
        <v>#VALUE!</v>
      </c>
      <c r="C1067" t="s">
        <v>11</v>
      </c>
      <c r="D1067" t="s">
        <v>2444</v>
      </c>
      <c r="E1067">
        <v>1</v>
      </c>
      <c r="F1067">
        <v>8</v>
      </c>
      <c r="G1067" t="s">
        <v>1938</v>
      </c>
      <c r="H1067">
        <v>176</v>
      </c>
      <c r="I1067">
        <v>1</v>
      </c>
      <c r="J1067" t="s">
        <v>3190</v>
      </c>
    </row>
    <row r="1068" spans="2:10">
      <c r="B1068" t="e" vm="1417">
        <v>#VALUE!</v>
      </c>
      <c r="C1068" t="s">
        <v>11</v>
      </c>
      <c r="D1068" t="s">
        <v>2444</v>
      </c>
      <c r="E1068">
        <v>2</v>
      </c>
      <c r="F1068">
        <v>16</v>
      </c>
      <c r="G1068" t="s">
        <v>1948</v>
      </c>
      <c r="H1068">
        <v>352</v>
      </c>
      <c r="I1068">
        <v>1</v>
      </c>
      <c r="J1068" t="s">
        <v>3191</v>
      </c>
    </row>
    <row r="1069" spans="2:10">
      <c r="B1069" t="e" vm="1418">
        <v>#VALUE!</v>
      </c>
      <c r="C1069" t="s">
        <v>11</v>
      </c>
      <c r="D1069" t="s">
        <v>2444</v>
      </c>
      <c r="E1069">
        <v>4</v>
      </c>
      <c r="F1069">
        <v>32</v>
      </c>
      <c r="G1069" t="s">
        <v>1939</v>
      </c>
      <c r="H1069">
        <v>704</v>
      </c>
      <c r="I1069">
        <v>1</v>
      </c>
      <c r="J1069" t="s">
        <v>3192</v>
      </c>
    </row>
    <row r="1070" spans="2:10">
      <c r="B1070" t="e" vm="1419">
        <v>#VALUE!</v>
      </c>
      <c r="C1070" t="s">
        <v>11</v>
      </c>
      <c r="D1070" t="s">
        <v>2444</v>
      </c>
      <c r="E1070">
        <v>8</v>
      </c>
      <c r="F1070">
        <v>64</v>
      </c>
      <c r="G1070" t="s">
        <v>1940</v>
      </c>
      <c r="H1070">
        <v>1408</v>
      </c>
      <c r="I1070">
        <v>1</v>
      </c>
      <c r="J1070" t="s">
        <v>3193</v>
      </c>
    </row>
    <row r="1071" spans="2:10">
      <c r="B1071" t="e" vm="1420">
        <v>#VALUE!</v>
      </c>
      <c r="C1071" t="s">
        <v>11</v>
      </c>
      <c r="D1071" t="s">
        <v>2444</v>
      </c>
      <c r="E1071">
        <v>12</v>
      </c>
      <c r="F1071">
        <v>96</v>
      </c>
      <c r="G1071" t="s">
        <v>1949</v>
      </c>
      <c r="H1071">
        <v>2112</v>
      </c>
      <c r="I1071">
        <v>1</v>
      </c>
      <c r="J1071" t="s">
        <v>3194</v>
      </c>
    </row>
    <row r="1072" spans="2:10">
      <c r="B1072" t="e" vm="1421">
        <v>#VALUE!</v>
      </c>
      <c r="C1072" t="s">
        <v>11</v>
      </c>
      <c r="D1072" t="s">
        <v>2444</v>
      </c>
      <c r="E1072">
        <v>16</v>
      </c>
      <c r="F1072">
        <v>128</v>
      </c>
      <c r="G1072" t="s">
        <v>1941</v>
      </c>
      <c r="H1072">
        <v>2816</v>
      </c>
      <c r="I1072">
        <v>1</v>
      </c>
      <c r="J1072" t="s">
        <v>3195</v>
      </c>
    </row>
    <row r="1073" spans="2:10">
      <c r="B1073" t="e" vm="1422">
        <v>#VALUE!</v>
      </c>
      <c r="C1073" t="s">
        <v>11</v>
      </c>
      <c r="D1073" t="s">
        <v>2444</v>
      </c>
      <c r="E1073">
        <v>24</v>
      </c>
      <c r="F1073">
        <v>192</v>
      </c>
      <c r="G1073" t="s">
        <v>1954</v>
      </c>
      <c r="H1073">
        <v>4224</v>
      </c>
      <c r="I1073">
        <v>1</v>
      </c>
      <c r="J1073" t="s">
        <v>3196</v>
      </c>
    </row>
    <row r="1074" spans="2:10">
      <c r="B1074" t="e" vm="1423">
        <v>#VALUE!</v>
      </c>
      <c r="C1074" t="s">
        <v>11</v>
      </c>
      <c r="D1074" t="s">
        <v>2444</v>
      </c>
      <c r="E1074">
        <v>32</v>
      </c>
      <c r="F1074">
        <v>256</v>
      </c>
      <c r="G1074" t="s">
        <v>1942</v>
      </c>
      <c r="H1074">
        <v>5632</v>
      </c>
      <c r="I1074">
        <v>1</v>
      </c>
      <c r="J1074" t="s">
        <v>3197</v>
      </c>
    </row>
    <row r="1075" spans="2:10">
      <c r="B1075" t="e" vm="1424">
        <v>#VALUE!</v>
      </c>
      <c r="C1075" t="s">
        <v>11</v>
      </c>
      <c r="D1075" t="s">
        <v>2444</v>
      </c>
      <c r="E1075">
        <v>48</v>
      </c>
      <c r="F1075">
        <v>384</v>
      </c>
      <c r="G1075" t="s">
        <v>1943</v>
      </c>
      <c r="H1075">
        <v>8448</v>
      </c>
      <c r="I1075">
        <v>1</v>
      </c>
      <c r="J1075" t="s">
        <v>3198</v>
      </c>
    </row>
    <row r="1076" spans="2:10">
      <c r="B1076" t="e" vm="1425">
        <v>#VALUE!</v>
      </c>
      <c r="C1076" t="s">
        <v>11</v>
      </c>
      <c r="D1076" t="s">
        <v>2444</v>
      </c>
      <c r="E1076">
        <v>56</v>
      </c>
      <c r="F1076">
        <v>448</v>
      </c>
      <c r="G1076" t="s">
        <v>1955</v>
      </c>
      <c r="H1076">
        <v>9856</v>
      </c>
      <c r="I1076">
        <v>1</v>
      </c>
      <c r="J1076" t="s">
        <v>3199</v>
      </c>
    </row>
    <row r="1077" spans="2:10">
      <c r="B1077" t="e" vm="1426">
        <v>#VALUE!</v>
      </c>
      <c r="C1077" t="s">
        <v>11</v>
      </c>
      <c r="D1077" t="s">
        <v>2464</v>
      </c>
      <c r="E1077">
        <v>16</v>
      </c>
      <c r="F1077">
        <v>96</v>
      </c>
      <c r="G1077" t="s">
        <v>1956</v>
      </c>
      <c r="H1077">
        <v>13748</v>
      </c>
      <c r="I1077">
        <v>1</v>
      </c>
      <c r="J1077" t="s">
        <v>3200</v>
      </c>
    </row>
    <row r="1078" spans="2:10">
      <c r="B1078" t="e" vm="1427">
        <v>#VALUE!</v>
      </c>
      <c r="C1078" t="s">
        <v>11</v>
      </c>
      <c r="D1078" t="s">
        <v>2464</v>
      </c>
      <c r="E1078">
        <v>32</v>
      </c>
      <c r="F1078">
        <v>192</v>
      </c>
      <c r="G1078" t="s">
        <v>1957</v>
      </c>
      <c r="H1078">
        <v>27496</v>
      </c>
      <c r="I1078">
        <v>1</v>
      </c>
      <c r="J1078" t="s">
        <v>3201</v>
      </c>
    </row>
    <row r="1079" spans="2:10">
      <c r="B1079" t="e" vm="1428">
        <v>#VALUE!</v>
      </c>
      <c r="C1079" t="s">
        <v>11</v>
      </c>
      <c r="D1079" t="s">
        <v>2464</v>
      </c>
      <c r="E1079">
        <v>82</v>
      </c>
      <c r="F1079">
        <v>474</v>
      </c>
      <c r="G1079" t="s">
        <v>1958</v>
      </c>
      <c r="H1079">
        <v>57008</v>
      </c>
      <c r="I1079">
        <v>1</v>
      </c>
      <c r="J1079" t="s">
        <v>3202</v>
      </c>
    </row>
    <row r="1080" spans="2:10">
      <c r="B1080" t="e" vm="1429">
        <v>#VALUE!</v>
      </c>
      <c r="C1080" t="s">
        <v>11</v>
      </c>
      <c r="D1080" t="s">
        <v>2464</v>
      </c>
      <c r="E1080">
        <v>164</v>
      </c>
      <c r="F1080">
        <v>948</v>
      </c>
      <c r="G1080" t="s">
        <v>1959</v>
      </c>
      <c r="H1080">
        <v>114016</v>
      </c>
      <c r="I1080">
        <v>1</v>
      </c>
      <c r="J1080" t="s">
        <v>3203</v>
      </c>
    </row>
    <row r="1081" spans="2:10">
      <c r="B1081" t="e" vm="1430">
        <v>#VALUE!</v>
      </c>
      <c r="C1081" t="s">
        <v>11</v>
      </c>
      <c r="D1081" t="s">
        <v>2469</v>
      </c>
      <c r="E1081">
        <v>6</v>
      </c>
      <c r="F1081">
        <v>56</v>
      </c>
      <c r="G1081" t="s">
        <v>1960</v>
      </c>
      <c r="H1081">
        <v>4400</v>
      </c>
      <c r="I1081">
        <v>1</v>
      </c>
      <c r="J1081" t="s">
        <v>3204</v>
      </c>
    </row>
    <row r="1082" spans="2:10">
      <c r="B1082" t="e" vm="1431">
        <v>#VALUE!</v>
      </c>
      <c r="C1082" t="s">
        <v>11</v>
      </c>
      <c r="D1082" t="s">
        <v>2469</v>
      </c>
      <c r="E1082">
        <v>14</v>
      </c>
      <c r="F1082">
        <v>112</v>
      </c>
      <c r="G1082" t="s">
        <v>1961</v>
      </c>
      <c r="H1082">
        <v>9000</v>
      </c>
      <c r="I1082">
        <v>1</v>
      </c>
      <c r="J1082" t="s">
        <v>3205</v>
      </c>
    </row>
    <row r="1083" spans="2:10">
      <c r="B1083" t="e" vm="1432">
        <v>#VALUE!</v>
      </c>
      <c r="C1083" t="s">
        <v>11</v>
      </c>
      <c r="D1083" t="s">
        <v>2469</v>
      </c>
      <c r="E1083">
        <v>28</v>
      </c>
      <c r="F1083">
        <v>224</v>
      </c>
      <c r="G1083" t="s">
        <v>1962</v>
      </c>
      <c r="H1083">
        <v>18000</v>
      </c>
      <c r="I1083">
        <v>1</v>
      </c>
      <c r="J1083" t="s">
        <v>3206</v>
      </c>
    </row>
    <row r="1084" spans="2:10">
      <c r="B1084" t="e" vm="1433">
        <v>#VALUE!</v>
      </c>
      <c r="C1084" t="s">
        <v>11</v>
      </c>
      <c r="D1084" t="s">
        <v>2469</v>
      </c>
      <c r="E1084">
        <v>56</v>
      </c>
      <c r="F1084">
        <v>448</v>
      </c>
      <c r="G1084" t="s">
        <v>1955</v>
      </c>
      <c r="H1084">
        <v>36000</v>
      </c>
      <c r="I1084">
        <v>1</v>
      </c>
      <c r="J1084" t="s">
        <v>3207</v>
      </c>
    </row>
    <row r="1085" spans="2:10">
      <c r="B1085" t="e" vm="1434">
        <v>#VALUE!</v>
      </c>
      <c r="C1085" t="s">
        <v>11</v>
      </c>
      <c r="D1085" t="s">
        <v>2474</v>
      </c>
      <c r="E1085">
        <v>4</v>
      </c>
      <c r="F1085">
        <v>20</v>
      </c>
      <c r="G1085" t="s">
        <v>1963</v>
      </c>
      <c r="H1085">
        <v>975</v>
      </c>
      <c r="I1085">
        <v>1</v>
      </c>
      <c r="J1085" t="s">
        <v>3208</v>
      </c>
    </row>
    <row r="1086" spans="2:10">
      <c r="B1086" t="e" vm="1435">
        <v>#VALUE!</v>
      </c>
      <c r="C1086" t="s">
        <v>11</v>
      </c>
      <c r="D1086" t="s">
        <v>2474</v>
      </c>
      <c r="E1086">
        <v>8</v>
      </c>
      <c r="F1086">
        <v>32</v>
      </c>
      <c r="G1086" t="s">
        <v>1888</v>
      </c>
      <c r="H1086">
        <v>2500</v>
      </c>
      <c r="I1086">
        <v>1</v>
      </c>
      <c r="J1086" t="s">
        <v>3209</v>
      </c>
    </row>
    <row r="1087" spans="2:10">
      <c r="B1087" t="e" vm="1436">
        <v>#VALUE!</v>
      </c>
      <c r="C1087" t="s">
        <v>11</v>
      </c>
      <c r="D1087" t="s">
        <v>2474</v>
      </c>
      <c r="E1087">
        <v>10</v>
      </c>
      <c r="F1087">
        <v>40</v>
      </c>
      <c r="G1087" t="s">
        <v>1964</v>
      </c>
      <c r="H1087">
        <v>2000</v>
      </c>
      <c r="I1087">
        <v>1</v>
      </c>
      <c r="J1087" t="s">
        <v>3210</v>
      </c>
    </row>
    <row r="1088" spans="2:10">
      <c r="B1088" t="e" vm="1437">
        <v>#VALUE!</v>
      </c>
      <c r="C1088" t="s">
        <v>11</v>
      </c>
      <c r="D1088" t="s">
        <v>2474</v>
      </c>
      <c r="E1088">
        <v>20</v>
      </c>
      <c r="F1088">
        <v>80</v>
      </c>
      <c r="G1088" t="s">
        <v>1965</v>
      </c>
      <c r="H1088">
        <v>4000</v>
      </c>
      <c r="I1088">
        <v>1</v>
      </c>
      <c r="J1088" t="s">
        <v>3211</v>
      </c>
    </row>
    <row r="1089" spans="2:10">
      <c r="B1089" t="e" vm="1438">
        <v>#VALUE!</v>
      </c>
      <c r="C1089" t="s">
        <v>11</v>
      </c>
      <c r="D1089" t="s">
        <v>2474</v>
      </c>
      <c r="E1089">
        <v>32</v>
      </c>
      <c r="F1089">
        <v>128</v>
      </c>
      <c r="G1089" t="s">
        <v>1885</v>
      </c>
      <c r="H1089">
        <v>5500</v>
      </c>
      <c r="I1089">
        <v>1</v>
      </c>
      <c r="J1089" t="s">
        <v>3212</v>
      </c>
    </row>
    <row r="1090" spans="2:10">
      <c r="B1090" t="e" vm="1439">
        <v>#VALUE!</v>
      </c>
      <c r="C1090" t="s">
        <v>11</v>
      </c>
      <c r="D1090" t="s">
        <v>2474</v>
      </c>
      <c r="E1090">
        <v>40</v>
      </c>
      <c r="F1090">
        <v>160</v>
      </c>
      <c r="G1090" t="s">
        <v>1966</v>
      </c>
      <c r="H1090">
        <v>8000</v>
      </c>
      <c r="I1090">
        <v>1</v>
      </c>
      <c r="J1090" t="s">
        <v>3213</v>
      </c>
    </row>
    <row r="1091" spans="2:10">
      <c r="B1091" t="e" vm="1440">
        <v>#VALUE!</v>
      </c>
      <c r="C1091" t="s">
        <v>11</v>
      </c>
      <c r="D1091" t="s">
        <v>2474</v>
      </c>
      <c r="E1091">
        <v>80</v>
      </c>
      <c r="F1091">
        <v>320</v>
      </c>
      <c r="G1091" t="s">
        <v>1896</v>
      </c>
      <c r="H1091">
        <v>16000</v>
      </c>
      <c r="I1091">
        <v>1</v>
      </c>
      <c r="J1091" t="s">
        <v>3214</v>
      </c>
    </row>
    <row r="1092" spans="2:10">
      <c r="B1092" t="e" vm="1441">
        <v>#VALUE!</v>
      </c>
      <c r="C1092" t="s">
        <v>11</v>
      </c>
      <c r="D1092" t="s">
        <v>2482</v>
      </c>
      <c r="E1092">
        <v>4</v>
      </c>
      <c r="F1092">
        <v>20</v>
      </c>
      <c r="G1092" t="s">
        <v>1963</v>
      </c>
      <c r="H1092">
        <v>2000</v>
      </c>
      <c r="I1092">
        <v>1</v>
      </c>
      <c r="J1092" t="s">
        <v>3215</v>
      </c>
    </row>
    <row r="1093" spans="2:10">
      <c r="B1093" t="e" vm="1442">
        <v>#VALUE!</v>
      </c>
      <c r="C1093" t="s">
        <v>11</v>
      </c>
      <c r="D1093" t="s">
        <v>2482</v>
      </c>
      <c r="E1093">
        <v>8</v>
      </c>
      <c r="F1093">
        <v>40</v>
      </c>
      <c r="G1093" t="s">
        <v>1967</v>
      </c>
      <c r="H1093">
        <v>4000</v>
      </c>
      <c r="I1093">
        <v>1</v>
      </c>
      <c r="J1093" t="s">
        <v>3216</v>
      </c>
    </row>
    <row r="1094" spans="2:10">
      <c r="B1094" t="e" vm="1443">
        <v>#VALUE!</v>
      </c>
      <c r="C1094" t="s">
        <v>11</v>
      </c>
      <c r="D1094" t="s">
        <v>2485</v>
      </c>
      <c r="E1094">
        <v>10</v>
      </c>
      <c r="F1094">
        <v>40</v>
      </c>
      <c r="G1094" t="s">
        <v>1964</v>
      </c>
      <c r="H1094">
        <v>5750</v>
      </c>
      <c r="I1094">
        <v>1</v>
      </c>
      <c r="J1094" t="s">
        <v>3217</v>
      </c>
    </row>
    <row r="1095" spans="2:10">
      <c r="B1095" t="e" vm="1444">
        <v>#VALUE!</v>
      </c>
      <c r="C1095" t="s">
        <v>11</v>
      </c>
      <c r="D1095" t="s">
        <v>2485</v>
      </c>
      <c r="E1095">
        <v>20</v>
      </c>
      <c r="F1095">
        <v>80</v>
      </c>
      <c r="G1095" t="s">
        <v>1965</v>
      </c>
      <c r="H1095">
        <v>11500</v>
      </c>
      <c r="I1095">
        <v>1</v>
      </c>
      <c r="J1095" t="s">
        <v>3218</v>
      </c>
    </row>
    <row r="1096" spans="2:10">
      <c r="B1096" t="e" vm="1445">
        <v>#VALUE!</v>
      </c>
      <c r="C1096" t="s">
        <v>11</v>
      </c>
      <c r="D1096" t="s">
        <v>2485</v>
      </c>
      <c r="E1096">
        <v>40</v>
      </c>
      <c r="F1096">
        <v>160</v>
      </c>
      <c r="G1096" t="s">
        <v>1966</v>
      </c>
      <c r="H1096">
        <v>23000</v>
      </c>
      <c r="I1096">
        <v>1</v>
      </c>
      <c r="J1096" t="s">
        <v>3219</v>
      </c>
    </row>
    <row r="1097" spans="2:10">
      <c r="B1097" t="e" vm="1446">
        <v>#VALUE!</v>
      </c>
      <c r="C1097" t="s">
        <v>11</v>
      </c>
      <c r="D1097" t="s">
        <v>2485</v>
      </c>
      <c r="E1097">
        <v>80</v>
      </c>
      <c r="F1097">
        <v>320</v>
      </c>
      <c r="G1097" t="s">
        <v>1896</v>
      </c>
      <c r="H1097">
        <v>46000</v>
      </c>
      <c r="I1097">
        <v>1</v>
      </c>
      <c r="J1097" t="s">
        <v>3220</v>
      </c>
    </row>
    <row r="1098" spans="2:10">
      <c r="B1098" t="e" vm="1447">
        <v>#VALUE!</v>
      </c>
      <c r="C1098" t="s">
        <v>11</v>
      </c>
      <c r="D1098" t="s">
        <v>2490</v>
      </c>
      <c r="E1098">
        <v>8</v>
      </c>
      <c r="F1098">
        <v>40</v>
      </c>
      <c r="G1098" t="s">
        <v>1967</v>
      </c>
      <c r="H1098">
        <v>5190</v>
      </c>
      <c r="I1098">
        <v>1</v>
      </c>
      <c r="J1098" t="s">
        <v>3221</v>
      </c>
    </row>
    <row r="1099" spans="2:10">
      <c r="B1099" t="e" vm="1448">
        <v>#VALUE!</v>
      </c>
      <c r="C1099" t="s">
        <v>11</v>
      </c>
      <c r="D1099" t="s">
        <v>2490</v>
      </c>
      <c r="E1099">
        <v>36</v>
      </c>
      <c r="F1099">
        <v>160</v>
      </c>
      <c r="G1099" t="s">
        <v>1969</v>
      </c>
      <c r="H1099">
        <v>21000</v>
      </c>
      <c r="I1099">
        <v>1</v>
      </c>
      <c r="J1099" t="s">
        <v>3222</v>
      </c>
    </row>
    <row r="1100" spans="2:10">
      <c r="B1100" t="e" vm="1449">
        <v>#VALUE!</v>
      </c>
      <c r="C1100" t="s">
        <v>11</v>
      </c>
      <c r="D1100" t="s">
        <v>2490</v>
      </c>
      <c r="E1100">
        <v>72</v>
      </c>
      <c r="F1100">
        <v>320</v>
      </c>
      <c r="G1100" t="s">
        <v>1970</v>
      </c>
      <c r="H1100">
        <v>42000</v>
      </c>
      <c r="I1100">
        <v>1</v>
      </c>
      <c r="J1100" t="s">
        <v>3223</v>
      </c>
    </row>
    <row r="1101" spans="2:10">
      <c r="B1101" t="e" vm="1450">
        <v>#VALUE!</v>
      </c>
      <c r="C1101" t="s">
        <v>11</v>
      </c>
      <c r="D1101" t="s">
        <v>2495</v>
      </c>
      <c r="E1101">
        <v>32</v>
      </c>
      <c r="F1101">
        <v>64</v>
      </c>
      <c r="G1101" t="s">
        <v>1894</v>
      </c>
      <c r="H1101">
        <v>4600</v>
      </c>
      <c r="I1101">
        <v>1</v>
      </c>
      <c r="J1101" t="s">
        <v>3224</v>
      </c>
    </row>
    <row r="1102" spans="2:10">
      <c r="B1102" t="e" vm="1451">
        <v>#VALUE!</v>
      </c>
      <c r="C1102" t="s">
        <v>11</v>
      </c>
      <c r="D1102" t="s">
        <v>2495</v>
      </c>
      <c r="E1102">
        <v>90</v>
      </c>
      <c r="F1102">
        <v>226</v>
      </c>
      <c r="G1102" t="s">
        <v>1971</v>
      </c>
      <c r="H1102">
        <v>9200</v>
      </c>
      <c r="I1102">
        <v>1</v>
      </c>
      <c r="J1102" t="s">
        <v>3225</v>
      </c>
    </row>
    <row r="1103" spans="2:10">
      <c r="B1103" t="e" vm="1452">
        <v>#VALUE!</v>
      </c>
      <c r="C1103" t="s">
        <v>11</v>
      </c>
      <c r="D1103" t="s">
        <v>2495</v>
      </c>
      <c r="E1103">
        <v>180</v>
      </c>
      <c r="F1103">
        <v>452</v>
      </c>
      <c r="G1103" t="s">
        <v>1972</v>
      </c>
      <c r="H1103">
        <v>18400</v>
      </c>
      <c r="I1103">
        <v>1</v>
      </c>
      <c r="J1103" t="s">
        <v>3226</v>
      </c>
    </row>
    <row r="1104" spans="2:10">
      <c r="B1104" t="e" vm="1453">
        <v>#VALUE!</v>
      </c>
      <c r="C1104" t="s">
        <v>11</v>
      </c>
      <c r="D1104" t="s">
        <v>2499</v>
      </c>
      <c r="E1104">
        <v>96</v>
      </c>
      <c r="F1104">
        <v>384</v>
      </c>
      <c r="G1104" t="s">
        <v>1883</v>
      </c>
      <c r="H1104">
        <v>25248</v>
      </c>
      <c r="I1104">
        <v>1</v>
      </c>
      <c r="J1104" t="s">
        <v>3227</v>
      </c>
    </row>
    <row r="1105" spans="2:10">
      <c r="B1105" t="e" vm="1454">
        <v>#VALUE!</v>
      </c>
      <c r="C1105" t="s">
        <v>11</v>
      </c>
      <c r="D1105" t="s">
        <v>2501</v>
      </c>
      <c r="E1105">
        <v>10</v>
      </c>
      <c r="F1105">
        <v>88</v>
      </c>
      <c r="G1105" t="s">
        <v>1973</v>
      </c>
      <c r="H1105">
        <v>5225</v>
      </c>
      <c r="I1105">
        <v>1</v>
      </c>
      <c r="J1105" t="s">
        <v>3228</v>
      </c>
    </row>
    <row r="1106" spans="2:10">
      <c r="B1106" t="e" vm="1455">
        <v>#VALUE!</v>
      </c>
      <c r="C1106" t="s">
        <v>11</v>
      </c>
      <c r="D1106" t="s">
        <v>2501</v>
      </c>
      <c r="E1106">
        <v>22</v>
      </c>
      <c r="F1106">
        <v>176</v>
      </c>
      <c r="G1106" t="s">
        <v>1974</v>
      </c>
      <c r="H1106">
        <v>10500</v>
      </c>
      <c r="I1106">
        <v>1</v>
      </c>
      <c r="J1106" t="s">
        <v>3229</v>
      </c>
    </row>
    <row r="1107" spans="2:10">
      <c r="B1107" t="e" vm="1456">
        <v>#VALUE!</v>
      </c>
      <c r="C1107" t="s">
        <v>11</v>
      </c>
      <c r="D1107" t="s">
        <v>2501</v>
      </c>
      <c r="E1107">
        <v>44</v>
      </c>
      <c r="F1107">
        <v>352</v>
      </c>
      <c r="G1107" t="s">
        <v>1975</v>
      </c>
      <c r="H1107">
        <v>21000</v>
      </c>
      <c r="I1107">
        <v>1</v>
      </c>
      <c r="J1107" t="s">
        <v>3230</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C6" sqref="C6"/>
    </sheetView>
  </sheetViews>
  <sheetFormatPr defaultColWidth="8.796875" defaultRowHeight="13.9"/>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L60"/>
  <sheetViews>
    <sheetView topLeftCell="A52" workbookViewId="0">
      <selection activeCell="C6" sqref="C6"/>
    </sheetView>
  </sheetViews>
  <sheetFormatPr defaultColWidth="8.796875" defaultRowHeight="13.9"/>
  <cols>
    <col min="1" max="1" width="5" bestFit="1" customWidth="1"/>
    <col min="2" max="2" width="6.46484375" bestFit="1" customWidth="1"/>
    <col min="3" max="3" width="7.1328125" bestFit="1" customWidth="1"/>
    <col min="4" max="4" width="8.86328125" bestFit="1" customWidth="1"/>
    <col min="5" max="5" width="7.1328125" bestFit="1" customWidth="1"/>
    <col min="6" max="6" width="15.06640625" bestFit="1" customWidth="1"/>
    <col min="7" max="7" width="11.265625" bestFit="1" customWidth="1"/>
    <col min="8" max="9" width="7.1328125" customWidth="1"/>
    <col min="10" max="10" width="16.46484375" customWidth="1"/>
    <col min="12" max="12" width="12.9296875" customWidth="1"/>
    <col min="15" max="15" width="20.265625" customWidth="1"/>
    <col min="18" max="18" width="10.33203125" customWidth="1"/>
  </cols>
  <sheetData>
    <row r="1" spans="1:12">
      <c r="A1" t="s">
        <v>1872</v>
      </c>
      <c r="B1" t="s">
        <v>3247</v>
      </c>
      <c r="C1" t="s">
        <v>1877</v>
      </c>
      <c r="D1" t="s">
        <v>1988</v>
      </c>
      <c r="E1" t="s">
        <v>1989</v>
      </c>
      <c r="F1" t="s">
        <v>1990</v>
      </c>
      <c r="G1" t="s">
        <v>1991</v>
      </c>
      <c r="L1" t="str">
        <f>"cdb!"&amp;ADDRESS(ROW(L2),COLUMN(L2)) &amp; "#"</f>
        <v>cdb!$L$2#</v>
      </c>
    </row>
    <row r="2" spans="1:12">
      <c r="A2" s="6" t="s">
        <v>1874</v>
      </c>
      <c r="B2">
        <v>1</v>
      </c>
      <c r="C2">
        <v>1</v>
      </c>
      <c r="D2" s="6" t="s">
        <v>1992</v>
      </c>
      <c r="E2" s="6" t="s">
        <v>1993</v>
      </c>
      <c r="F2" s="6" t="s">
        <v>1994</v>
      </c>
      <c r="G2">
        <v>51</v>
      </c>
      <c r="L2" t="str" cm="1">
        <f t="array" ref="L2:L40">cdb实例规格列表</f>
        <v>1核1000MB内存</v>
      </c>
    </row>
    <row r="3" spans="1:12">
      <c r="A3" s="6" t="s">
        <v>1874</v>
      </c>
      <c r="B3">
        <v>1</v>
      </c>
      <c r="C3">
        <v>2</v>
      </c>
      <c r="D3" s="6" t="s">
        <v>1992</v>
      </c>
      <c r="E3" s="6" t="s">
        <v>1993</v>
      </c>
      <c r="F3" s="6" t="s">
        <v>1995</v>
      </c>
      <c r="G3">
        <v>102</v>
      </c>
      <c r="L3" t="str">
        <v>1核2000MB内存</v>
      </c>
    </row>
    <row r="4" spans="1:12">
      <c r="A4" s="6" t="s">
        <v>1874</v>
      </c>
      <c r="B4">
        <v>2</v>
      </c>
      <c r="C4">
        <v>4</v>
      </c>
      <c r="D4" s="6" t="s">
        <v>1992</v>
      </c>
      <c r="E4" s="6" t="s">
        <v>1993</v>
      </c>
      <c r="F4" s="6" t="s">
        <v>1996</v>
      </c>
      <c r="G4">
        <v>204</v>
      </c>
      <c r="L4" t="str">
        <v>2核4000MB内存</v>
      </c>
    </row>
    <row r="5" spans="1:12">
      <c r="A5" s="6" t="s">
        <v>1874</v>
      </c>
      <c r="B5">
        <v>4</v>
      </c>
      <c r="C5">
        <v>8</v>
      </c>
      <c r="D5" s="6" t="s">
        <v>1992</v>
      </c>
      <c r="E5" s="6" t="s">
        <v>1993</v>
      </c>
      <c r="F5" s="6" t="s">
        <v>1997</v>
      </c>
      <c r="G5">
        <v>408</v>
      </c>
      <c r="L5" t="str">
        <v>4核8000MB内存</v>
      </c>
    </row>
    <row r="6" spans="1:12">
      <c r="A6" s="6" t="s">
        <v>1874</v>
      </c>
      <c r="B6">
        <v>8</v>
      </c>
      <c r="C6">
        <v>16</v>
      </c>
      <c r="D6" s="6" t="s">
        <v>1992</v>
      </c>
      <c r="E6" s="6" t="s">
        <v>1993</v>
      </c>
      <c r="F6" s="6" t="s">
        <v>1998</v>
      </c>
      <c r="G6">
        <v>974</v>
      </c>
      <c r="L6" t="str">
        <v>8核16000MB内存</v>
      </c>
    </row>
    <row r="7" spans="1:12">
      <c r="A7" s="6" t="s">
        <v>1874</v>
      </c>
      <c r="B7">
        <v>4</v>
      </c>
      <c r="C7">
        <v>16</v>
      </c>
      <c r="D7" s="6" t="s">
        <v>1992</v>
      </c>
      <c r="E7" s="6" t="s">
        <v>1993</v>
      </c>
      <c r="F7" s="6" t="s">
        <v>1999</v>
      </c>
      <c r="G7">
        <v>816</v>
      </c>
      <c r="L7" t="str">
        <v>4核16000MB内存</v>
      </c>
    </row>
    <row r="8" spans="1:12">
      <c r="A8" s="6" t="s">
        <v>1874</v>
      </c>
      <c r="B8">
        <v>8</v>
      </c>
      <c r="C8">
        <v>32</v>
      </c>
      <c r="D8" s="6" t="s">
        <v>1992</v>
      </c>
      <c r="E8" s="6" t="s">
        <v>1993</v>
      </c>
      <c r="F8" s="6" t="s">
        <v>27</v>
      </c>
      <c r="G8">
        <v>1632</v>
      </c>
      <c r="L8" t="str">
        <v>8核32000MB内存</v>
      </c>
    </row>
    <row r="9" spans="1:12">
      <c r="A9" s="6" t="s">
        <v>1874</v>
      </c>
      <c r="B9">
        <v>16</v>
      </c>
      <c r="C9">
        <v>32</v>
      </c>
      <c r="D9" s="6" t="s">
        <v>1992</v>
      </c>
      <c r="E9" s="6" t="s">
        <v>1993</v>
      </c>
      <c r="F9" s="6" t="s">
        <v>2000</v>
      </c>
      <c r="G9">
        <v>2148</v>
      </c>
      <c r="L9" t="str">
        <v>16核32000MB内存</v>
      </c>
    </row>
    <row r="10" spans="1:12">
      <c r="A10" s="6" t="s">
        <v>1874</v>
      </c>
      <c r="B10">
        <v>16</v>
      </c>
      <c r="C10">
        <v>64</v>
      </c>
      <c r="D10" s="6" t="s">
        <v>1992</v>
      </c>
      <c r="E10" s="6" t="s">
        <v>1993</v>
      </c>
      <c r="F10" s="6" t="s">
        <v>2001</v>
      </c>
      <c r="G10">
        <v>3264</v>
      </c>
      <c r="L10" t="str">
        <v>16核64000MB内存</v>
      </c>
    </row>
    <row r="11" spans="1:12">
      <c r="A11" s="6" t="s">
        <v>1874</v>
      </c>
      <c r="B11">
        <v>16</v>
      </c>
      <c r="C11">
        <v>96</v>
      </c>
      <c r="D11" s="6" t="s">
        <v>1992</v>
      </c>
      <c r="E11" s="6" t="s">
        <v>1993</v>
      </c>
      <c r="F11" s="6" t="s">
        <v>2002</v>
      </c>
      <c r="G11">
        <v>4342</v>
      </c>
      <c r="L11" t="str">
        <v>16核96000MB内存</v>
      </c>
    </row>
    <row r="12" spans="1:12">
      <c r="A12" s="6" t="s">
        <v>1874</v>
      </c>
      <c r="B12">
        <v>16</v>
      </c>
      <c r="C12">
        <v>128</v>
      </c>
      <c r="D12" s="6" t="s">
        <v>1992</v>
      </c>
      <c r="E12" s="6" t="s">
        <v>1993</v>
      </c>
      <c r="F12" s="6" t="s">
        <v>2003</v>
      </c>
      <c r="G12">
        <v>6528</v>
      </c>
      <c r="L12" t="str">
        <v>16核128000MB内存</v>
      </c>
    </row>
    <row r="13" spans="1:12">
      <c r="A13" s="6" t="s">
        <v>1874</v>
      </c>
      <c r="B13">
        <v>24</v>
      </c>
      <c r="C13">
        <v>244</v>
      </c>
      <c r="D13" s="6" t="s">
        <v>1992</v>
      </c>
      <c r="E13" s="6" t="s">
        <v>1993</v>
      </c>
      <c r="F13" s="6" t="s">
        <v>2004</v>
      </c>
      <c r="G13">
        <v>12444</v>
      </c>
      <c r="L13" t="str">
        <v>24核244000MB内存</v>
      </c>
    </row>
    <row r="14" spans="1:12">
      <c r="A14" s="6" t="s">
        <v>1874</v>
      </c>
      <c r="B14">
        <v>48</v>
      </c>
      <c r="C14">
        <v>488</v>
      </c>
      <c r="D14" s="6" t="s">
        <v>1992</v>
      </c>
      <c r="E14" s="6" t="s">
        <v>1993</v>
      </c>
      <c r="F14" s="6" t="s">
        <v>2005</v>
      </c>
      <c r="G14">
        <v>24888</v>
      </c>
      <c r="L14" t="str">
        <v>48核488000MB内存</v>
      </c>
    </row>
    <row r="15" spans="1:12">
      <c r="A15" s="6" t="s">
        <v>1873</v>
      </c>
      <c r="B15">
        <v>1</v>
      </c>
      <c r="C15">
        <v>1</v>
      </c>
      <c r="D15" s="6" t="s">
        <v>1992</v>
      </c>
      <c r="E15" s="6" t="s">
        <v>1993</v>
      </c>
      <c r="F15" s="6" t="s">
        <v>1994</v>
      </c>
      <c r="G15">
        <v>51</v>
      </c>
      <c r="L15" t="str">
        <v>1核1000MB内存</v>
      </c>
    </row>
    <row r="16" spans="1:12">
      <c r="A16" s="6" t="s">
        <v>1873</v>
      </c>
      <c r="B16">
        <v>1</v>
      </c>
      <c r="C16">
        <v>2</v>
      </c>
      <c r="D16" s="6" t="s">
        <v>1992</v>
      </c>
      <c r="E16" s="6" t="s">
        <v>1993</v>
      </c>
      <c r="F16" s="6" t="s">
        <v>1995</v>
      </c>
      <c r="G16">
        <v>102</v>
      </c>
      <c r="L16" t="str">
        <v>1核2000MB内存</v>
      </c>
    </row>
    <row r="17" spans="1:12">
      <c r="A17" s="6" t="s">
        <v>1873</v>
      </c>
      <c r="B17">
        <v>2</v>
      </c>
      <c r="C17">
        <v>4</v>
      </c>
      <c r="D17" s="6" t="s">
        <v>1992</v>
      </c>
      <c r="E17" s="6" t="s">
        <v>1993</v>
      </c>
      <c r="F17" s="6" t="s">
        <v>1996</v>
      </c>
      <c r="G17">
        <v>204</v>
      </c>
      <c r="L17" t="str">
        <v>2核4000MB内存</v>
      </c>
    </row>
    <row r="18" spans="1:12">
      <c r="A18" s="6" t="s">
        <v>1873</v>
      </c>
      <c r="B18">
        <v>4</v>
      </c>
      <c r="C18">
        <v>8</v>
      </c>
      <c r="D18" s="6" t="s">
        <v>1992</v>
      </c>
      <c r="E18" s="6" t="s">
        <v>1993</v>
      </c>
      <c r="F18" s="6" t="s">
        <v>1997</v>
      </c>
      <c r="G18">
        <v>408</v>
      </c>
      <c r="L18" t="str">
        <v>4核8000MB内存</v>
      </c>
    </row>
    <row r="19" spans="1:12">
      <c r="A19" s="6" t="s">
        <v>1873</v>
      </c>
      <c r="B19">
        <v>8</v>
      </c>
      <c r="C19">
        <v>16</v>
      </c>
      <c r="D19" s="6" t="s">
        <v>1992</v>
      </c>
      <c r="E19" s="6" t="s">
        <v>1993</v>
      </c>
      <c r="F19" s="6" t="s">
        <v>1998</v>
      </c>
      <c r="G19">
        <v>974</v>
      </c>
      <c r="L19" t="str">
        <v>8核16000MB内存</v>
      </c>
    </row>
    <row r="20" spans="1:12">
      <c r="A20" s="6" t="s">
        <v>1873</v>
      </c>
      <c r="B20">
        <v>4</v>
      </c>
      <c r="C20">
        <v>16</v>
      </c>
      <c r="D20" s="6" t="s">
        <v>1992</v>
      </c>
      <c r="E20" s="6" t="s">
        <v>1993</v>
      </c>
      <c r="F20" s="6" t="s">
        <v>1999</v>
      </c>
      <c r="G20">
        <v>816</v>
      </c>
      <c r="L20" t="str">
        <v>4核16000MB内存</v>
      </c>
    </row>
    <row r="21" spans="1:12">
      <c r="A21" s="6" t="s">
        <v>1873</v>
      </c>
      <c r="B21">
        <v>8</v>
      </c>
      <c r="C21">
        <v>32</v>
      </c>
      <c r="D21" s="6" t="s">
        <v>1992</v>
      </c>
      <c r="E21" s="6" t="s">
        <v>1993</v>
      </c>
      <c r="F21" s="6" t="s">
        <v>27</v>
      </c>
      <c r="G21">
        <v>1632</v>
      </c>
      <c r="L21" t="str">
        <v>8核32000MB内存</v>
      </c>
    </row>
    <row r="22" spans="1:12">
      <c r="A22" s="6" t="s">
        <v>1873</v>
      </c>
      <c r="B22">
        <v>16</v>
      </c>
      <c r="C22">
        <v>32</v>
      </c>
      <c r="D22" s="6" t="s">
        <v>1992</v>
      </c>
      <c r="E22" s="6" t="s">
        <v>1993</v>
      </c>
      <c r="F22" s="6" t="s">
        <v>2000</v>
      </c>
      <c r="G22">
        <v>2148</v>
      </c>
      <c r="L22" t="str">
        <v>16核32000MB内存</v>
      </c>
    </row>
    <row r="23" spans="1:12">
      <c r="A23" s="6" t="s">
        <v>1873</v>
      </c>
      <c r="B23">
        <v>16</v>
      </c>
      <c r="C23">
        <v>64</v>
      </c>
      <c r="D23" s="6" t="s">
        <v>1992</v>
      </c>
      <c r="E23" s="6" t="s">
        <v>1993</v>
      </c>
      <c r="F23" s="6" t="s">
        <v>2001</v>
      </c>
      <c r="G23">
        <v>3264</v>
      </c>
      <c r="L23" t="str">
        <v>16核64000MB内存</v>
      </c>
    </row>
    <row r="24" spans="1:12">
      <c r="A24" s="6" t="s">
        <v>1873</v>
      </c>
      <c r="B24">
        <v>16</v>
      </c>
      <c r="C24">
        <v>96</v>
      </c>
      <c r="D24" s="6" t="s">
        <v>1992</v>
      </c>
      <c r="E24" s="6" t="s">
        <v>1993</v>
      </c>
      <c r="F24" s="6" t="s">
        <v>2002</v>
      </c>
      <c r="G24">
        <v>4342</v>
      </c>
      <c r="L24" t="str">
        <v>16核96000MB内存</v>
      </c>
    </row>
    <row r="25" spans="1:12">
      <c r="A25" s="6" t="s">
        <v>1873</v>
      </c>
      <c r="B25">
        <v>16</v>
      </c>
      <c r="C25">
        <v>128</v>
      </c>
      <c r="D25" s="6" t="s">
        <v>1992</v>
      </c>
      <c r="E25" s="6" t="s">
        <v>1993</v>
      </c>
      <c r="F25" s="6" t="s">
        <v>2003</v>
      </c>
      <c r="G25">
        <v>6528</v>
      </c>
      <c r="L25" t="str">
        <v>16核128000MB内存</v>
      </c>
    </row>
    <row r="26" spans="1:12">
      <c r="A26" s="6" t="s">
        <v>1873</v>
      </c>
      <c r="B26">
        <v>24</v>
      </c>
      <c r="C26">
        <v>244</v>
      </c>
      <c r="D26" s="6" t="s">
        <v>1992</v>
      </c>
      <c r="E26" s="6" t="s">
        <v>1993</v>
      </c>
      <c r="F26" s="6" t="s">
        <v>2004</v>
      </c>
      <c r="G26">
        <v>12444</v>
      </c>
      <c r="L26" t="str">
        <v>24核244000MB内存</v>
      </c>
    </row>
    <row r="27" spans="1:12">
      <c r="A27" s="6" t="s">
        <v>1873</v>
      </c>
      <c r="B27">
        <v>48</v>
      </c>
      <c r="C27">
        <v>488</v>
      </c>
      <c r="D27" s="6" t="s">
        <v>1992</v>
      </c>
      <c r="E27" s="6" t="s">
        <v>1993</v>
      </c>
      <c r="F27" s="6" t="s">
        <v>2005</v>
      </c>
      <c r="G27">
        <v>24888</v>
      </c>
      <c r="L27" t="str">
        <v>48核488000MB内存</v>
      </c>
    </row>
    <row r="28" spans="1:12">
      <c r="A28" s="6" t="s">
        <v>11</v>
      </c>
      <c r="B28">
        <v>1</v>
      </c>
      <c r="C28">
        <v>1</v>
      </c>
      <c r="D28" s="6" t="s">
        <v>1992</v>
      </c>
      <c r="E28" s="6" t="s">
        <v>1993</v>
      </c>
      <c r="F28" s="6" t="s">
        <v>1994</v>
      </c>
      <c r="G28">
        <v>51</v>
      </c>
      <c r="L28" t="str">
        <v>1核1000MB内存</v>
      </c>
    </row>
    <row r="29" spans="1:12">
      <c r="A29" s="6" t="s">
        <v>11</v>
      </c>
      <c r="B29">
        <v>1</v>
      </c>
      <c r="C29">
        <v>2</v>
      </c>
      <c r="D29" s="6" t="s">
        <v>1992</v>
      </c>
      <c r="E29" s="6" t="s">
        <v>1993</v>
      </c>
      <c r="F29" s="6" t="s">
        <v>1995</v>
      </c>
      <c r="G29">
        <v>102</v>
      </c>
      <c r="L29" t="str">
        <v>1核2000MB内存</v>
      </c>
    </row>
    <row r="30" spans="1:12">
      <c r="A30" s="6" t="s">
        <v>11</v>
      </c>
      <c r="B30">
        <v>2</v>
      </c>
      <c r="C30">
        <v>4</v>
      </c>
      <c r="D30" s="6" t="s">
        <v>1992</v>
      </c>
      <c r="E30" s="6" t="s">
        <v>1993</v>
      </c>
      <c r="F30" s="6" t="s">
        <v>1996</v>
      </c>
      <c r="G30">
        <v>204</v>
      </c>
      <c r="L30" t="str">
        <v>2核4000MB内存</v>
      </c>
    </row>
    <row r="31" spans="1:12">
      <c r="A31" s="6" t="s">
        <v>11</v>
      </c>
      <c r="B31">
        <v>4</v>
      </c>
      <c r="C31">
        <v>8</v>
      </c>
      <c r="D31" s="6" t="s">
        <v>1992</v>
      </c>
      <c r="E31" s="6" t="s">
        <v>1993</v>
      </c>
      <c r="F31" s="6" t="s">
        <v>1997</v>
      </c>
      <c r="G31">
        <v>408</v>
      </c>
      <c r="L31" t="str">
        <v>4核8000MB内存</v>
      </c>
    </row>
    <row r="32" spans="1:12">
      <c r="A32" s="6" t="s">
        <v>11</v>
      </c>
      <c r="B32">
        <v>8</v>
      </c>
      <c r="C32">
        <v>16</v>
      </c>
      <c r="D32" s="6" t="s">
        <v>1992</v>
      </c>
      <c r="E32" s="6" t="s">
        <v>1993</v>
      </c>
      <c r="F32" s="6" t="s">
        <v>1998</v>
      </c>
      <c r="G32">
        <v>974</v>
      </c>
      <c r="L32" t="str">
        <v>8核16000MB内存</v>
      </c>
    </row>
    <row r="33" spans="1:12">
      <c r="A33" s="6" t="s">
        <v>11</v>
      </c>
      <c r="B33">
        <v>4</v>
      </c>
      <c r="C33">
        <v>16</v>
      </c>
      <c r="D33" s="6" t="s">
        <v>1992</v>
      </c>
      <c r="E33" s="6" t="s">
        <v>1993</v>
      </c>
      <c r="F33" s="6" t="s">
        <v>1999</v>
      </c>
      <c r="G33">
        <v>816</v>
      </c>
      <c r="L33" t="str">
        <v>4核16000MB内存</v>
      </c>
    </row>
    <row r="34" spans="1:12">
      <c r="A34" s="6" t="s">
        <v>11</v>
      </c>
      <c r="B34">
        <v>8</v>
      </c>
      <c r="C34">
        <v>32</v>
      </c>
      <c r="D34" s="6" t="s">
        <v>1992</v>
      </c>
      <c r="E34" s="6" t="s">
        <v>1993</v>
      </c>
      <c r="F34" s="6" t="s">
        <v>27</v>
      </c>
      <c r="G34">
        <v>1632</v>
      </c>
      <c r="L34" t="str">
        <v>8核32000MB内存</v>
      </c>
    </row>
    <row r="35" spans="1:12">
      <c r="A35" s="6" t="s">
        <v>11</v>
      </c>
      <c r="B35">
        <v>16</v>
      </c>
      <c r="C35">
        <v>32</v>
      </c>
      <c r="D35" s="6" t="s">
        <v>1992</v>
      </c>
      <c r="E35" s="6" t="s">
        <v>1993</v>
      </c>
      <c r="F35" s="6" t="s">
        <v>2000</v>
      </c>
      <c r="G35">
        <v>2148</v>
      </c>
      <c r="L35" t="str">
        <v>16核32000MB内存</v>
      </c>
    </row>
    <row r="36" spans="1:12">
      <c r="A36" s="6" t="s">
        <v>11</v>
      </c>
      <c r="B36">
        <v>16</v>
      </c>
      <c r="C36">
        <v>64</v>
      </c>
      <c r="D36" s="6" t="s">
        <v>1992</v>
      </c>
      <c r="E36" s="6" t="s">
        <v>1993</v>
      </c>
      <c r="F36" s="6" t="s">
        <v>2001</v>
      </c>
      <c r="G36">
        <v>3264</v>
      </c>
      <c r="L36" t="str">
        <v>16核64000MB内存</v>
      </c>
    </row>
    <row r="37" spans="1:12">
      <c r="A37" s="6" t="s">
        <v>11</v>
      </c>
      <c r="B37">
        <v>16</v>
      </c>
      <c r="C37">
        <v>96</v>
      </c>
      <c r="D37" s="6" t="s">
        <v>1992</v>
      </c>
      <c r="E37" s="6" t="s">
        <v>1993</v>
      </c>
      <c r="F37" s="6" t="s">
        <v>2002</v>
      </c>
      <c r="G37">
        <v>4342</v>
      </c>
      <c r="L37" t="str">
        <v>16核96000MB内存</v>
      </c>
    </row>
    <row r="38" spans="1:12">
      <c r="A38" s="6" t="s">
        <v>11</v>
      </c>
      <c r="B38">
        <v>16</v>
      </c>
      <c r="C38">
        <v>128</v>
      </c>
      <c r="D38" s="6" t="s">
        <v>1992</v>
      </c>
      <c r="E38" s="6" t="s">
        <v>1993</v>
      </c>
      <c r="F38" s="6" t="s">
        <v>2003</v>
      </c>
      <c r="G38">
        <v>6528</v>
      </c>
      <c r="L38" t="str">
        <v>16核128000MB内存</v>
      </c>
    </row>
    <row r="39" spans="1:12">
      <c r="A39" s="6" t="s">
        <v>11</v>
      </c>
      <c r="B39">
        <v>24</v>
      </c>
      <c r="C39">
        <v>244</v>
      </c>
      <c r="D39" s="6" t="s">
        <v>1992</v>
      </c>
      <c r="E39" s="6" t="s">
        <v>1993</v>
      </c>
      <c r="F39" s="6" t="s">
        <v>2004</v>
      </c>
      <c r="G39">
        <v>12444</v>
      </c>
      <c r="L39" t="str">
        <v>24核244000MB内存</v>
      </c>
    </row>
    <row r="40" spans="1:12">
      <c r="A40" s="6" t="s">
        <v>11</v>
      </c>
      <c r="B40">
        <v>48</v>
      </c>
      <c r="C40">
        <v>488</v>
      </c>
      <c r="D40" s="6" t="s">
        <v>1992</v>
      </c>
      <c r="E40" s="6" t="s">
        <v>1993</v>
      </c>
      <c r="F40" s="6" t="s">
        <v>2005</v>
      </c>
      <c r="G40">
        <v>24888</v>
      </c>
      <c r="L40" t="str">
        <v>48核488000MB内存</v>
      </c>
    </row>
    <row r="50" spans="1:7">
      <c r="E50" t="s">
        <v>1872</v>
      </c>
      <c r="F50" t="s">
        <v>1989</v>
      </c>
      <c r="G50" t="s">
        <v>3248</v>
      </c>
    </row>
    <row r="51" spans="1:7">
      <c r="E51" s="6" t="s">
        <v>1874</v>
      </c>
      <c r="F51" s="6" t="s">
        <v>1993</v>
      </c>
      <c r="G51">
        <v>0.36</v>
      </c>
    </row>
    <row r="52" spans="1:7">
      <c r="E52" s="6" t="s">
        <v>1873</v>
      </c>
      <c r="F52" s="6" t="s">
        <v>1993</v>
      </c>
      <c r="G52">
        <v>0.36</v>
      </c>
    </row>
    <row r="53" spans="1:7">
      <c r="E53" s="6" t="s">
        <v>11</v>
      </c>
      <c r="F53" s="6" t="s">
        <v>1993</v>
      </c>
      <c r="G53">
        <v>0.36</v>
      </c>
    </row>
    <row r="57" spans="1:7">
      <c r="A57" t="s">
        <v>1989</v>
      </c>
      <c r="B57" t="s">
        <v>2006</v>
      </c>
      <c r="C57" t="s">
        <v>2007</v>
      </c>
    </row>
    <row r="58" spans="1:7">
      <c r="A58" t="s">
        <v>2008</v>
      </c>
      <c r="B58">
        <v>1.5E-3</v>
      </c>
      <c r="C58">
        <v>0.72</v>
      </c>
    </row>
    <row r="59" spans="1:7">
      <c r="A59" t="s">
        <v>2009</v>
      </c>
      <c r="B59">
        <v>2.3E-3</v>
      </c>
      <c r="C59">
        <v>1.08</v>
      </c>
    </row>
    <row r="60" spans="1:7">
      <c r="A60" t="s">
        <v>1993</v>
      </c>
      <c r="B60">
        <v>8.0000000000000004E-4</v>
      </c>
      <c r="C60">
        <v>0.36</v>
      </c>
    </row>
  </sheetData>
  <phoneticPr fontId="1" type="noConversion"/>
  <pageMargins left="0.7" right="0.7" top="0.75" bottom="0.75" header="0.3" footer="0.3"/>
  <drawing r:id="rId1"/>
  <tableParts count="3">
    <tablePart r:id="rId2"/>
    <tablePart r:id="rId3"/>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M1:M2"/>
  <sheetViews>
    <sheetView workbookViewId="0">
      <selection activeCell="M2" sqref="M2"/>
    </sheetView>
  </sheetViews>
  <sheetFormatPr defaultColWidth="8.796875" defaultRowHeight="13.9"/>
  <cols>
    <col min="13" max="13" width="12.53125" customWidth="1"/>
  </cols>
  <sheetData>
    <row r="1" spans="13:13">
      <c r="M1" t="str">
        <f>"clb!"&amp;ADDRESS(ROW(M2),COLUMN(M2)) &amp; "#"</f>
        <v>clb!$M$2#</v>
      </c>
    </row>
    <row r="2" spans="13:13">
      <c r="M2" t="str" cm="1">
        <f t="array" ref="M2">{"共享型实例"}</f>
        <v>共享型实例</v>
      </c>
    </row>
  </sheetData>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7334F-54CB-48CD-8CE4-158A5A1FC36B}">
  <dimension ref="A1:C85"/>
  <sheetViews>
    <sheetView workbookViewId="0">
      <selection sqref="A1:C85"/>
    </sheetView>
  </sheetViews>
  <sheetFormatPr defaultRowHeight="13.9"/>
  <cols>
    <col min="1" max="1" width="7.1328125" bestFit="1" customWidth="1"/>
    <col min="2" max="2" width="8.796875" bestFit="1" customWidth="1"/>
    <col min="3" max="3" width="7.1328125" bestFit="1" customWidth="1"/>
  </cols>
  <sheetData>
    <row r="1" spans="1:3">
      <c r="A1" t="s">
        <v>1872</v>
      </c>
      <c r="B1" t="s">
        <v>3477</v>
      </c>
      <c r="C1" t="s">
        <v>1877</v>
      </c>
    </row>
    <row r="2" spans="1:3">
      <c r="A2" t="s">
        <v>1873</v>
      </c>
      <c r="B2" s="6" t="s">
        <v>3586</v>
      </c>
      <c r="C2">
        <v>0.25</v>
      </c>
    </row>
    <row r="3" spans="1:3">
      <c r="A3" t="s">
        <v>11</v>
      </c>
      <c r="B3" s="6" t="s">
        <v>3586</v>
      </c>
      <c r="C3">
        <v>0.25</v>
      </c>
    </row>
    <row r="4" spans="1:3">
      <c r="A4" t="s">
        <v>1874</v>
      </c>
      <c r="B4" s="6" t="s">
        <v>3586</v>
      </c>
      <c r="C4">
        <v>0.25</v>
      </c>
    </row>
    <row r="5" spans="1:3">
      <c r="A5" t="s">
        <v>1873</v>
      </c>
      <c r="B5" s="6" t="s">
        <v>3586</v>
      </c>
      <c r="C5">
        <v>1</v>
      </c>
    </row>
    <row r="6" spans="1:3">
      <c r="A6" t="s">
        <v>11</v>
      </c>
      <c r="B6" s="6" t="s">
        <v>3586</v>
      </c>
      <c r="C6">
        <v>1</v>
      </c>
    </row>
    <row r="7" spans="1:3">
      <c r="A7" t="s">
        <v>1874</v>
      </c>
      <c r="B7" s="6" t="s">
        <v>3586</v>
      </c>
      <c r="C7">
        <v>1</v>
      </c>
    </row>
    <row r="8" spans="1:3">
      <c r="A8" t="s">
        <v>1873</v>
      </c>
      <c r="B8" s="6" t="s">
        <v>3586</v>
      </c>
      <c r="C8">
        <v>2</v>
      </c>
    </row>
    <row r="9" spans="1:3">
      <c r="A9" t="s">
        <v>11</v>
      </c>
      <c r="B9" s="6" t="s">
        <v>3586</v>
      </c>
      <c r="C9">
        <v>2</v>
      </c>
    </row>
    <row r="10" spans="1:3">
      <c r="A10" t="s">
        <v>1874</v>
      </c>
      <c r="B10" s="6" t="s">
        <v>3586</v>
      </c>
      <c r="C10">
        <v>2</v>
      </c>
    </row>
    <row r="11" spans="1:3">
      <c r="A11" t="s">
        <v>1873</v>
      </c>
      <c r="B11" s="6" t="s">
        <v>3586</v>
      </c>
      <c r="C11">
        <v>4</v>
      </c>
    </row>
    <row r="12" spans="1:3">
      <c r="A12" t="s">
        <v>11</v>
      </c>
      <c r="B12" s="6" t="s">
        <v>3586</v>
      </c>
      <c r="C12">
        <v>4</v>
      </c>
    </row>
    <row r="13" spans="1:3">
      <c r="A13" t="s">
        <v>1874</v>
      </c>
      <c r="B13" s="6" t="s">
        <v>3586</v>
      </c>
      <c r="C13">
        <v>4</v>
      </c>
    </row>
    <row r="14" spans="1:3">
      <c r="A14" t="s">
        <v>1873</v>
      </c>
      <c r="B14" s="6" t="s">
        <v>3586</v>
      </c>
      <c r="C14">
        <v>8</v>
      </c>
    </row>
    <row r="15" spans="1:3">
      <c r="A15" t="s">
        <v>11</v>
      </c>
      <c r="B15" s="6" t="s">
        <v>3586</v>
      </c>
      <c r="C15">
        <v>8</v>
      </c>
    </row>
    <row r="16" spans="1:3">
      <c r="A16" t="s">
        <v>1874</v>
      </c>
      <c r="B16" s="6" t="s">
        <v>3586</v>
      </c>
      <c r="C16">
        <v>8</v>
      </c>
    </row>
    <row r="17" spans="1:3">
      <c r="A17" t="s">
        <v>1873</v>
      </c>
      <c r="B17" s="6" t="s">
        <v>3586</v>
      </c>
      <c r="C17">
        <v>12</v>
      </c>
    </row>
    <row r="18" spans="1:3">
      <c r="A18" t="s">
        <v>11</v>
      </c>
      <c r="B18" s="6" t="s">
        <v>3586</v>
      </c>
      <c r="C18">
        <v>12</v>
      </c>
    </row>
    <row r="19" spans="1:3">
      <c r="A19" t="s">
        <v>1874</v>
      </c>
      <c r="B19" s="6" t="s">
        <v>3586</v>
      </c>
      <c r="C19">
        <v>12</v>
      </c>
    </row>
    <row r="20" spans="1:3">
      <c r="A20" t="s">
        <v>1873</v>
      </c>
      <c r="B20" s="6" t="s">
        <v>3586</v>
      </c>
      <c r="C20">
        <v>16</v>
      </c>
    </row>
    <row r="21" spans="1:3">
      <c r="A21" t="s">
        <v>11</v>
      </c>
      <c r="B21" s="6" t="s">
        <v>3586</v>
      </c>
      <c r="C21">
        <v>16</v>
      </c>
    </row>
    <row r="22" spans="1:3">
      <c r="A22" t="s">
        <v>1874</v>
      </c>
      <c r="B22" s="6" t="s">
        <v>3586</v>
      </c>
      <c r="C22">
        <v>16</v>
      </c>
    </row>
    <row r="23" spans="1:3">
      <c r="A23" t="s">
        <v>1873</v>
      </c>
      <c r="B23" s="6" t="s">
        <v>3586</v>
      </c>
      <c r="C23">
        <v>20</v>
      </c>
    </row>
    <row r="24" spans="1:3">
      <c r="A24" t="s">
        <v>11</v>
      </c>
      <c r="B24" s="6" t="s">
        <v>3586</v>
      </c>
      <c r="C24">
        <v>20</v>
      </c>
    </row>
    <row r="25" spans="1:3">
      <c r="A25" t="s">
        <v>1874</v>
      </c>
      <c r="B25" s="6" t="s">
        <v>3586</v>
      </c>
      <c r="C25">
        <v>20</v>
      </c>
    </row>
    <row r="26" spans="1:3">
      <c r="A26" t="s">
        <v>1873</v>
      </c>
      <c r="B26" s="6" t="s">
        <v>3586</v>
      </c>
      <c r="C26">
        <v>24</v>
      </c>
    </row>
    <row r="27" spans="1:3">
      <c r="A27" t="s">
        <v>11</v>
      </c>
      <c r="B27" s="6" t="s">
        <v>3586</v>
      </c>
      <c r="C27">
        <v>24</v>
      </c>
    </row>
    <row r="28" spans="1:3">
      <c r="A28" t="s">
        <v>1874</v>
      </c>
      <c r="B28" s="6" t="s">
        <v>3586</v>
      </c>
      <c r="C28">
        <v>24</v>
      </c>
    </row>
    <row r="29" spans="1:3">
      <c r="A29" t="s">
        <v>1873</v>
      </c>
      <c r="B29" s="6" t="s">
        <v>3586</v>
      </c>
      <c r="C29">
        <v>32</v>
      </c>
    </row>
    <row r="30" spans="1:3">
      <c r="A30" t="s">
        <v>11</v>
      </c>
      <c r="B30" s="6" t="s">
        <v>3586</v>
      </c>
      <c r="C30">
        <v>32</v>
      </c>
    </row>
    <row r="31" spans="1:3">
      <c r="A31" t="s">
        <v>1874</v>
      </c>
      <c r="B31" s="6" t="s">
        <v>3586</v>
      </c>
      <c r="C31">
        <v>32</v>
      </c>
    </row>
    <row r="32" spans="1:3">
      <c r="A32" t="s">
        <v>1873</v>
      </c>
      <c r="B32" s="6" t="s">
        <v>3586</v>
      </c>
      <c r="C32">
        <v>40</v>
      </c>
    </row>
    <row r="33" spans="1:3">
      <c r="A33" t="s">
        <v>11</v>
      </c>
      <c r="B33" s="6" t="s">
        <v>3586</v>
      </c>
      <c r="C33">
        <v>40</v>
      </c>
    </row>
    <row r="34" spans="1:3">
      <c r="A34" t="s">
        <v>1874</v>
      </c>
      <c r="B34" s="6" t="s">
        <v>3586</v>
      </c>
      <c r="C34">
        <v>40</v>
      </c>
    </row>
    <row r="35" spans="1:3">
      <c r="A35" t="s">
        <v>1873</v>
      </c>
      <c r="B35" s="6" t="s">
        <v>3586</v>
      </c>
      <c r="C35">
        <v>48</v>
      </c>
    </row>
    <row r="36" spans="1:3">
      <c r="A36" t="s">
        <v>11</v>
      </c>
      <c r="B36" s="6" t="s">
        <v>3586</v>
      </c>
      <c r="C36">
        <v>48</v>
      </c>
    </row>
    <row r="37" spans="1:3">
      <c r="A37" t="s">
        <v>1874</v>
      </c>
      <c r="B37" s="6" t="s">
        <v>3586</v>
      </c>
      <c r="C37">
        <v>48</v>
      </c>
    </row>
    <row r="38" spans="1:3">
      <c r="A38" t="s">
        <v>1873</v>
      </c>
      <c r="B38" s="6" t="s">
        <v>3586</v>
      </c>
      <c r="C38">
        <v>64</v>
      </c>
    </row>
    <row r="39" spans="1:3">
      <c r="A39" t="s">
        <v>11</v>
      </c>
      <c r="B39" s="6" t="s">
        <v>3586</v>
      </c>
      <c r="C39">
        <v>64</v>
      </c>
    </row>
    <row r="40" spans="1:3">
      <c r="A40" t="s">
        <v>1874</v>
      </c>
      <c r="B40" s="6" t="s">
        <v>3586</v>
      </c>
      <c r="C40">
        <v>64</v>
      </c>
    </row>
    <row r="41" spans="1:3">
      <c r="A41" t="s">
        <v>1873</v>
      </c>
      <c r="B41" s="6" t="s">
        <v>3587</v>
      </c>
      <c r="C41">
        <v>2</v>
      </c>
    </row>
    <row r="42" spans="1:3">
      <c r="A42" t="s">
        <v>11</v>
      </c>
      <c r="B42" s="6" t="s">
        <v>3587</v>
      </c>
      <c r="C42">
        <v>2</v>
      </c>
    </row>
    <row r="43" spans="1:3">
      <c r="A43" t="s">
        <v>1874</v>
      </c>
      <c r="B43" s="6" t="s">
        <v>3587</v>
      </c>
      <c r="C43">
        <v>2</v>
      </c>
    </row>
    <row r="44" spans="1:3">
      <c r="A44" t="s">
        <v>1873</v>
      </c>
      <c r="B44" s="6" t="s">
        <v>3587</v>
      </c>
      <c r="C44">
        <v>4</v>
      </c>
    </row>
    <row r="45" spans="1:3">
      <c r="A45" t="s">
        <v>11</v>
      </c>
      <c r="B45" s="6" t="s">
        <v>3587</v>
      </c>
      <c r="C45">
        <v>4</v>
      </c>
    </row>
    <row r="46" spans="1:3">
      <c r="A46" t="s">
        <v>1874</v>
      </c>
      <c r="B46" s="6" t="s">
        <v>3587</v>
      </c>
      <c r="C46">
        <v>4</v>
      </c>
    </row>
    <row r="47" spans="1:3">
      <c r="A47" t="s">
        <v>1873</v>
      </c>
      <c r="B47" s="6" t="s">
        <v>3587</v>
      </c>
      <c r="C47">
        <v>12</v>
      </c>
    </row>
    <row r="48" spans="1:3">
      <c r="A48" t="s">
        <v>11</v>
      </c>
      <c r="B48" s="6" t="s">
        <v>3587</v>
      </c>
      <c r="C48">
        <v>12</v>
      </c>
    </row>
    <row r="49" spans="1:3">
      <c r="A49" t="s">
        <v>1874</v>
      </c>
      <c r="B49" s="6" t="s">
        <v>3587</v>
      </c>
      <c r="C49">
        <v>12</v>
      </c>
    </row>
    <row r="50" spans="1:3">
      <c r="A50" t="s">
        <v>1873</v>
      </c>
      <c r="B50" s="6" t="s">
        <v>3587</v>
      </c>
      <c r="C50">
        <v>20</v>
      </c>
    </row>
    <row r="51" spans="1:3">
      <c r="A51" t="s">
        <v>11</v>
      </c>
      <c r="B51" s="6" t="s">
        <v>3587</v>
      </c>
      <c r="C51">
        <v>20</v>
      </c>
    </row>
    <row r="52" spans="1:3">
      <c r="A52" t="s">
        <v>1874</v>
      </c>
      <c r="B52" s="6" t="s">
        <v>3587</v>
      </c>
      <c r="C52">
        <v>20</v>
      </c>
    </row>
    <row r="53" spans="1:3">
      <c r="A53" t="s">
        <v>1873</v>
      </c>
      <c r="B53" s="6" t="s">
        <v>3587</v>
      </c>
      <c r="C53">
        <v>32</v>
      </c>
    </row>
    <row r="54" spans="1:3">
      <c r="A54" t="s">
        <v>11</v>
      </c>
      <c r="B54" s="6" t="s">
        <v>3587</v>
      </c>
      <c r="C54">
        <v>32</v>
      </c>
    </row>
    <row r="55" spans="1:3">
      <c r="A55" t="s">
        <v>1874</v>
      </c>
      <c r="B55" s="6" t="s">
        <v>3587</v>
      </c>
      <c r="C55">
        <v>32</v>
      </c>
    </row>
    <row r="56" spans="1:3">
      <c r="A56" t="s">
        <v>1873</v>
      </c>
      <c r="B56" s="6" t="s">
        <v>3587</v>
      </c>
      <c r="C56">
        <v>64</v>
      </c>
    </row>
    <row r="57" spans="1:3">
      <c r="A57" t="s">
        <v>11</v>
      </c>
      <c r="B57" s="6" t="s">
        <v>3587</v>
      </c>
      <c r="C57">
        <v>64</v>
      </c>
    </row>
    <row r="58" spans="1:3">
      <c r="A58" t="s">
        <v>1874</v>
      </c>
      <c r="B58" s="6" t="s">
        <v>3587</v>
      </c>
      <c r="C58">
        <v>64</v>
      </c>
    </row>
    <row r="59" spans="1:3">
      <c r="A59" t="s">
        <v>1873</v>
      </c>
      <c r="B59" s="6" t="s">
        <v>3587</v>
      </c>
      <c r="C59">
        <v>96</v>
      </c>
    </row>
    <row r="60" spans="1:3">
      <c r="A60" t="s">
        <v>11</v>
      </c>
      <c r="B60" s="6" t="s">
        <v>3587</v>
      </c>
      <c r="C60">
        <v>96</v>
      </c>
    </row>
    <row r="61" spans="1:3">
      <c r="A61" t="s">
        <v>1874</v>
      </c>
      <c r="B61" s="6" t="s">
        <v>3587</v>
      </c>
      <c r="C61">
        <v>96</v>
      </c>
    </row>
    <row r="62" spans="1:3">
      <c r="A62" t="s">
        <v>1873</v>
      </c>
      <c r="B62" s="6" t="s">
        <v>3587</v>
      </c>
      <c r="C62">
        <v>128</v>
      </c>
    </row>
    <row r="63" spans="1:3">
      <c r="A63" t="s">
        <v>11</v>
      </c>
      <c r="B63" s="6" t="s">
        <v>3587</v>
      </c>
      <c r="C63">
        <v>128</v>
      </c>
    </row>
    <row r="64" spans="1:3">
      <c r="A64" t="s">
        <v>1874</v>
      </c>
      <c r="B64" s="6" t="s">
        <v>3587</v>
      </c>
      <c r="C64">
        <v>128</v>
      </c>
    </row>
    <row r="65" spans="1:3">
      <c r="A65" t="s">
        <v>1873</v>
      </c>
      <c r="B65" s="6" t="s">
        <v>3587</v>
      </c>
      <c r="C65">
        <v>256</v>
      </c>
    </row>
    <row r="66" spans="1:3">
      <c r="A66" t="s">
        <v>11</v>
      </c>
      <c r="B66" s="6" t="s">
        <v>3587</v>
      </c>
      <c r="C66">
        <v>256</v>
      </c>
    </row>
    <row r="67" spans="1:3">
      <c r="A67" t="s">
        <v>1874</v>
      </c>
      <c r="B67" s="6" t="s">
        <v>3587</v>
      </c>
      <c r="C67">
        <v>256</v>
      </c>
    </row>
    <row r="68" spans="1:3">
      <c r="A68" t="s">
        <v>1873</v>
      </c>
      <c r="B68" s="6" t="s">
        <v>3587</v>
      </c>
      <c r="C68">
        <v>384</v>
      </c>
    </row>
    <row r="69" spans="1:3">
      <c r="A69" t="s">
        <v>11</v>
      </c>
      <c r="B69" s="6" t="s">
        <v>3587</v>
      </c>
      <c r="C69">
        <v>384</v>
      </c>
    </row>
    <row r="70" spans="1:3">
      <c r="A70" t="s">
        <v>1874</v>
      </c>
      <c r="B70" s="6" t="s">
        <v>3587</v>
      </c>
      <c r="C70">
        <v>384</v>
      </c>
    </row>
    <row r="71" spans="1:3">
      <c r="A71" t="s">
        <v>1873</v>
      </c>
      <c r="B71" s="6" t="s">
        <v>3587</v>
      </c>
      <c r="C71">
        <v>512</v>
      </c>
    </row>
    <row r="72" spans="1:3">
      <c r="A72" t="s">
        <v>11</v>
      </c>
      <c r="B72" s="6" t="s">
        <v>3587</v>
      </c>
      <c r="C72">
        <v>512</v>
      </c>
    </row>
    <row r="73" spans="1:3">
      <c r="A73" t="s">
        <v>1874</v>
      </c>
      <c r="B73" s="6" t="s">
        <v>3587</v>
      </c>
      <c r="C73">
        <v>512</v>
      </c>
    </row>
    <row r="74" spans="1:3">
      <c r="A74" t="s">
        <v>1873</v>
      </c>
      <c r="B74" s="6" t="s">
        <v>3587</v>
      </c>
      <c r="C74">
        <v>1024</v>
      </c>
    </row>
    <row r="75" spans="1:3">
      <c r="A75" t="s">
        <v>11</v>
      </c>
      <c r="B75" s="6" t="s">
        <v>3587</v>
      </c>
      <c r="C75">
        <v>1024</v>
      </c>
    </row>
    <row r="76" spans="1:3">
      <c r="A76" t="s">
        <v>1874</v>
      </c>
      <c r="B76" s="6" t="s">
        <v>3587</v>
      </c>
      <c r="C76">
        <v>1024</v>
      </c>
    </row>
    <row r="77" spans="1:3">
      <c r="A77" t="s">
        <v>1873</v>
      </c>
      <c r="B77" s="6" t="s">
        <v>3587</v>
      </c>
      <c r="C77">
        <v>2048</v>
      </c>
    </row>
    <row r="78" spans="1:3">
      <c r="A78" t="s">
        <v>11</v>
      </c>
      <c r="B78" s="6" t="s">
        <v>3587</v>
      </c>
      <c r="C78">
        <v>2048</v>
      </c>
    </row>
    <row r="79" spans="1:3">
      <c r="A79" t="s">
        <v>1874</v>
      </c>
      <c r="B79" s="6" t="s">
        <v>3587</v>
      </c>
      <c r="C79">
        <v>2048</v>
      </c>
    </row>
    <row r="80" spans="1:3">
      <c r="A80" t="s">
        <v>1873</v>
      </c>
      <c r="B80" s="6" t="s">
        <v>3587</v>
      </c>
      <c r="C80">
        <v>3072</v>
      </c>
    </row>
    <row r="81" spans="1:3">
      <c r="A81" t="s">
        <v>11</v>
      </c>
      <c r="B81" s="6" t="s">
        <v>3587</v>
      </c>
      <c r="C81">
        <v>3072</v>
      </c>
    </row>
    <row r="82" spans="1:3">
      <c r="A82" t="s">
        <v>1874</v>
      </c>
      <c r="B82" s="6" t="s">
        <v>3587</v>
      </c>
      <c r="C82">
        <v>3072</v>
      </c>
    </row>
    <row r="83" spans="1:3">
      <c r="A83" t="s">
        <v>1873</v>
      </c>
      <c r="B83" s="6" t="s">
        <v>3587</v>
      </c>
      <c r="C83">
        <v>4096</v>
      </c>
    </row>
    <row r="84" spans="1:3">
      <c r="A84" t="s">
        <v>11</v>
      </c>
      <c r="B84" s="6" t="s">
        <v>3587</v>
      </c>
      <c r="C84">
        <v>4096</v>
      </c>
    </row>
    <row r="85" spans="1:3">
      <c r="A85" t="s">
        <v>1874</v>
      </c>
      <c r="B85" s="6" t="s">
        <v>3587</v>
      </c>
      <c r="C85">
        <v>4096</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BL28"/>
  <sheetViews>
    <sheetView zoomScale="70" zoomScaleNormal="70" workbookViewId="0">
      <selection activeCell="E20" sqref="E20"/>
    </sheetView>
  </sheetViews>
  <sheetFormatPr defaultColWidth="8.796875" defaultRowHeight="13.9"/>
  <cols>
    <col min="1" max="1" width="8.46484375" bestFit="1" customWidth="1"/>
    <col min="2" max="2" width="20.1328125" bestFit="1" customWidth="1"/>
    <col min="3" max="3" width="12.796875" bestFit="1" customWidth="1"/>
    <col min="4" max="4" width="20.1328125" bestFit="1" customWidth="1"/>
    <col min="5" max="8" width="20.1328125" customWidth="1"/>
    <col min="9" max="9" width="27.86328125" bestFit="1" customWidth="1"/>
    <col min="10" max="10" width="17.1328125" bestFit="1" customWidth="1"/>
    <col min="11" max="11" width="20.1328125" bestFit="1" customWidth="1"/>
    <col min="12" max="12" width="8.46484375" bestFit="1" customWidth="1"/>
    <col min="13" max="14" width="18.796875" bestFit="1" customWidth="1"/>
    <col min="15" max="15" width="8.46484375" customWidth="1"/>
    <col min="16" max="16" width="16.6640625" customWidth="1"/>
    <col min="17" max="17" width="23" customWidth="1"/>
    <col min="18" max="18" width="19.796875" customWidth="1"/>
  </cols>
  <sheetData>
    <row r="1" spans="1:64">
      <c r="A1" t="s">
        <v>1872</v>
      </c>
      <c r="B1" t="s">
        <v>3477</v>
      </c>
      <c r="C1" t="s">
        <v>3248</v>
      </c>
      <c r="H1" t="s">
        <v>3499</v>
      </c>
      <c r="I1" t="str">
        <f>"crs!" &amp; ADDRESS(ROW(I2),COLUMN(I2)) &amp; "#"</f>
        <v>crs!$I$2#</v>
      </c>
      <c r="K1" t="s">
        <v>2010</v>
      </c>
      <c r="L1" t="s">
        <v>1877</v>
      </c>
      <c r="M1" t="s">
        <v>3487</v>
      </c>
    </row>
    <row r="2" spans="1:64">
      <c r="A2" s="6" t="s">
        <v>1874</v>
      </c>
      <c r="B2" t="s">
        <v>2011</v>
      </c>
      <c r="C2">
        <v>42</v>
      </c>
      <c r="E2" s="6"/>
      <c r="F2" s="6"/>
      <c r="G2" s="6"/>
      <c r="H2" s="6"/>
      <c r="I2" t="e" cm="1">
        <f t="array" ref="I2" xml:space="preserve"> _xlfn.UNIQUE(#REF!)</f>
        <v>#REF!</v>
      </c>
      <c r="K2" s="6" t="s">
        <v>29</v>
      </c>
      <c r="L2" s="6" t="s">
        <v>3299</v>
      </c>
      <c r="M2" s="6" t="str">
        <f t="shared" ref="M2:M28" si="0">"crs!" &amp; ADDRESS(ROW(O2),COLUMN(O2)) &amp; "#"</f>
        <v>crs!$O$2#</v>
      </c>
      <c r="P2" cm="1">
        <f t="array" ref="P2:BJ2">_xlfn._xlws.SORT(
    _xlfn.UNIQUE(
        TRANSPOSE(
            _xlfn.FILTERXML("&lt;select&gt;&lt;x&gt;"&amp;SUBSTITUTE(选内存[[#This Row],[内存选项表]],",","&lt;/x&gt;&lt;x&gt;") &amp;"&lt;/x&gt;&lt;/select&gt;","//x")
        )
    )
)</f>
        <v>1</v>
      </c>
      <c r="Q2">
        <v>2</v>
      </c>
      <c r="R2">
        <v>4</v>
      </c>
      <c r="S2">
        <v>8</v>
      </c>
      <c r="T2">
        <v>16</v>
      </c>
      <c r="U2">
        <v>32</v>
      </c>
      <c r="V2">
        <v>64</v>
      </c>
      <c r="W2">
        <v>128</v>
      </c>
      <c r="X2">
        <v>96</v>
      </c>
      <c r="Y2">
        <v>192</v>
      </c>
      <c r="Z2">
        <v>216</v>
      </c>
      <c r="AA2">
        <v>256</v>
      </c>
      <c r="AB2">
        <v>432</v>
      </c>
      <c r="AC2">
        <v>160</v>
      </c>
      <c r="AD2">
        <v>224</v>
      </c>
      <c r="AE2">
        <v>320</v>
      </c>
      <c r="AF2">
        <v>464</v>
      </c>
      <c r="AG2">
        <v>48</v>
      </c>
      <c r="AH2">
        <v>316</v>
      </c>
      <c r="AI2">
        <v>384</v>
      </c>
      <c r="AJ2">
        <v>470</v>
      </c>
      <c r="AK2">
        <v>215</v>
      </c>
      <c r="AL2">
        <v>640</v>
      </c>
      <c r="AM2">
        <v>940</v>
      </c>
      <c r="AN2">
        <v>288</v>
      </c>
      <c r="AO2">
        <v>24</v>
      </c>
      <c r="AP2">
        <v>448</v>
      </c>
      <c r="AQ2">
        <v>12</v>
      </c>
      <c r="AR2">
        <v>512</v>
      </c>
      <c r="AS2">
        <v>144</v>
      </c>
      <c r="AT2">
        <v>648</v>
      </c>
      <c r="AU2">
        <v>184</v>
      </c>
      <c r="AV2">
        <v>368</v>
      </c>
      <c r="AW2">
        <v>174</v>
      </c>
      <c r="AX2">
        <v>348</v>
      </c>
      <c r="AY2">
        <v>20</v>
      </c>
      <c r="AZ2">
        <v>40</v>
      </c>
      <c r="BA2">
        <v>80</v>
      </c>
      <c r="BB2">
        <v>56</v>
      </c>
      <c r="BC2">
        <v>112</v>
      </c>
      <c r="BD2">
        <v>226</v>
      </c>
      <c r="BE2">
        <v>452</v>
      </c>
      <c r="BF2">
        <v>474</v>
      </c>
      <c r="BG2">
        <v>948</v>
      </c>
      <c r="BH2">
        <v>88</v>
      </c>
      <c r="BI2">
        <v>176</v>
      </c>
      <c r="BJ2">
        <v>352</v>
      </c>
    </row>
    <row r="3" spans="1:64">
      <c r="A3" s="6" t="s">
        <v>11</v>
      </c>
      <c r="B3" t="s">
        <v>2011</v>
      </c>
      <c r="C3">
        <v>42</v>
      </c>
      <c r="E3" s="6"/>
      <c r="F3" s="6"/>
      <c r="G3" s="6"/>
      <c r="H3" s="6"/>
      <c r="K3" s="6" t="s">
        <v>29</v>
      </c>
      <c r="L3" s="6" t="s">
        <v>3300</v>
      </c>
      <c r="M3" s="6" t="str">
        <f t="shared" si="0"/>
        <v>crs!$O$3#</v>
      </c>
      <c r="P3" cm="1">
        <f t="array" ref="P3:BL3">_xlfn._xlws.SORT(
    _xlfn.UNIQUE(
        TRANSPOSE(
            _xlfn.FILTERXML("&lt;select&gt;&lt;x&gt;"&amp;SUBSTITUTE(选内存[[#This Row],[内存选项表]],",","&lt;/x&gt;&lt;x&gt;") &amp;"&lt;/x&gt;&lt;/select&gt;","//x")
        )
    )
)</f>
        <v>1</v>
      </c>
      <c r="Q3">
        <v>2</v>
      </c>
      <c r="R3">
        <v>4</v>
      </c>
      <c r="S3">
        <v>8</v>
      </c>
      <c r="T3">
        <v>16</v>
      </c>
      <c r="U3">
        <v>32</v>
      </c>
      <c r="V3">
        <v>64</v>
      </c>
      <c r="W3">
        <v>128</v>
      </c>
      <c r="X3">
        <v>96</v>
      </c>
      <c r="Y3">
        <v>192</v>
      </c>
      <c r="Z3">
        <v>216</v>
      </c>
      <c r="AA3">
        <v>256</v>
      </c>
      <c r="AB3">
        <v>432</v>
      </c>
      <c r="AC3">
        <v>160</v>
      </c>
      <c r="AD3">
        <v>224</v>
      </c>
      <c r="AE3">
        <v>480</v>
      </c>
      <c r="AF3">
        <v>320</v>
      </c>
      <c r="AG3">
        <v>464</v>
      </c>
      <c r="AH3">
        <v>960</v>
      </c>
      <c r="AI3">
        <v>48</v>
      </c>
      <c r="AJ3">
        <v>316</v>
      </c>
      <c r="AK3">
        <v>384</v>
      </c>
      <c r="AL3">
        <v>470</v>
      </c>
      <c r="AM3">
        <v>215</v>
      </c>
      <c r="AN3">
        <v>640</v>
      </c>
      <c r="AO3">
        <v>940</v>
      </c>
      <c r="AP3">
        <v>288</v>
      </c>
      <c r="AQ3">
        <v>24</v>
      </c>
      <c r="AR3">
        <v>448</v>
      </c>
      <c r="AS3">
        <v>12</v>
      </c>
      <c r="AT3">
        <v>512</v>
      </c>
      <c r="AU3">
        <v>144</v>
      </c>
      <c r="AV3">
        <v>648</v>
      </c>
      <c r="AW3">
        <v>184</v>
      </c>
      <c r="AX3">
        <v>368</v>
      </c>
      <c r="AY3">
        <v>174</v>
      </c>
      <c r="AZ3">
        <v>348</v>
      </c>
      <c r="BA3">
        <v>20</v>
      </c>
      <c r="BB3">
        <v>40</v>
      </c>
      <c r="BC3">
        <v>80</v>
      </c>
      <c r="BD3">
        <v>56</v>
      </c>
      <c r="BE3">
        <v>112</v>
      </c>
      <c r="BF3">
        <v>226</v>
      </c>
      <c r="BG3">
        <v>452</v>
      </c>
      <c r="BH3">
        <v>474</v>
      </c>
      <c r="BI3">
        <v>948</v>
      </c>
      <c r="BJ3">
        <v>88</v>
      </c>
      <c r="BK3">
        <v>176</v>
      </c>
      <c r="BL3">
        <v>352</v>
      </c>
    </row>
    <row r="4" spans="1:64">
      <c r="A4" s="6" t="s">
        <v>1873</v>
      </c>
      <c r="B4" t="s">
        <v>2011</v>
      </c>
      <c r="C4">
        <v>42</v>
      </c>
      <c r="E4" s="6"/>
      <c r="F4" s="6"/>
      <c r="G4" s="6"/>
      <c r="H4" s="6"/>
      <c r="K4" s="6" t="s">
        <v>29</v>
      </c>
      <c r="L4" s="6" t="s">
        <v>3291</v>
      </c>
      <c r="M4" s="6" t="str">
        <f t="shared" si="0"/>
        <v>crs!$O$4#</v>
      </c>
    </row>
    <row r="5" spans="1:64">
      <c r="A5" s="6" t="s">
        <v>1874</v>
      </c>
      <c r="B5" t="s">
        <v>29</v>
      </c>
      <c r="C5">
        <v>38</v>
      </c>
      <c r="E5" s="6"/>
      <c r="F5" s="6"/>
      <c r="G5" s="6"/>
      <c r="H5" s="6"/>
      <c r="K5" s="6" t="s">
        <v>29</v>
      </c>
      <c r="L5" s="6" t="s">
        <v>3289</v>
      </c>
      <c r="M5" s="6" t="str">
        <f t="shared" si="0"/>
        <v>crs!$O$5#</v>
      </c>
    </row>
    <row r="6" spans="1:64">
      <c r="A6" s="6" t="s">
        <v>11</v>
      </c>
      <c r="B6" t="s">
        <v>29</v>
      </c>
      <c r="C6">
        <v>38</v>
      </c>
      <c r="E6" s="6"/>
      <c r="F6" s="6"/>
      <c r="G6" s="6"/>
      <c r="H6" s="6"/>
      <c r="K6" s="6" t="s">
        <v>29</v>
      </c>
      <c r="L6" s="6" t="s">
        <v>3301</v>
      </c>
      <c r="M6" s="6" t="str">
        <f t="shared" si="0"/>
        <v>crs!$O$6#</v>
      </c>
    </row>
    <row r="7" spans="1:64">
      <c r="A7" s="6" t="s">
        <v>1873</v>
      </c>
      <c r="B7" t="s">
        <v>29</v>
      </c>
      <c r="C7">
        <v>38</v>
      </c>
      <c r="E7" s="6"/>
      <c r="F7" s="6"/>
      <c r="G7" s="6"/>
      <c r="H7" s="6"/>
      <c r="K7" s="6" t="s">
        <v>29</v>
      </c>
      <c r="L7" s="6" t="s">
        <v>3286</v>
      </c>
      <c r="M7" s="6" t="str">
        <f t="shared" si="0"/>
        <v>crs!$O$7#</v>
      </c>
    </row>
    <row r="8" spans="1:64">
      <c r="K8" s="6" t="s">
        <v>29</v>
      </c>
      <c r="L8" s="6" t="s">
        <v>3328</v>
      </c>
      <c r="M8" s="6" t="str">
        <f t="shared" si="0"/>
        <v>crs!$O$8#</v>
      </c>
    </row>
    <row r="9" spans="1:64">
      <c r="K9" s="6" t="s">
        <v>29</v>
      </c>
      <c r="L9" s="6" t="s">
        <v>3290</v>
      </c>
      <c r="M9" s="6" t="str">
        <f t="shared" si="0"/>
        <v>crs!$O$9#</v>
      </c>
    </row>
    <row r="10" spans="1:64">
      <c r="K10" s="6" t="s">
        <v>29</v>
      </c>
      <c r="L10" s="6" t="s">
        <v>3275</v>
      </c>
      <c r="M10" s="6" t="str">
        <f t="shared" si="0"/>
        <v>crs!$O$10#</v>
      </c>
    </row>
    <row r="11" spans="1:64">
      <c r="K11" s="6" t="s">
        <v>29</v>
      </c>
      <c r="L11" s="6" t="s">
        <v>3330</v>
      </c>
      <c r="M11" s="6" t="str">
        <f t="shared" si="0"/>
        <v>crs!$O$11#</v>
      </c>
    </row>
    <row r="12" spans="1:64">
      <c r="K12" s="6" t="s">
        <v>29</v>
      </c>
      <c r="L12" s="6" t="s">
        <v>3294</v>
      </c>
      <c r="M12" s="6" t="str">
        <f t="shared" si="0"/>
        <v>crs!$O$12#</v>
      </c>
    </row>
    <row r="13" spans="1:64">
      <c r="K13" s="6" t="s">
        <v>29</v>
      </c>
      <c r="L13" s="6" t="s">
        <v>3276</v>
      </c>
      <c r="M13" s="6" t="str">
        <f t="shared" si="0"/>
        <v>crs!$O$13#</v>
      </c>
    </row>
    <row r="14" spans="1:64">
      <c r="K14" s="6" t="s">
        <v>2011</v>
      </c>
      <c r="L14" s="6" t="s">
        <v>3291</v>
      </c>
      <c r="M14" s="6" t="str">
        <f t="shared" si="0"/>
        <v>crs!$O$14#</v>
      </c>
    </row>
    <row r="15" spans="1:64">
      <c r="K15" s="6" t="s">
        <v>2011</v>
      </c>
      <c r="L15" s="6" t="s">
        <v>3301</v>
      </c>
      <c r="M15" s="6" t="str">
        <f t="shared" si="0"/>
        <v>crs!$O$15#</v>
      </c>
    </row>
    <row r="16" spans="1:64">
      <c r="K16" s="6" t="s">
        <v>2011</v>
      </c>
      <c r="L16" s="6" t="s">
        <v>3328</v>
      </c>
      <c r="M16" s="6" t="str">
        <f t="shared" si="0"/>
        <v>crs!$O$16#</v>
      </c>
    </row>
    <row r="17" spans="11:13">
      <c r="K17" s="6" t="s">
        <v>2011</v>
      </c>
      <c r="L17" s="6" t="s">
        <v>3275</v>
      </c>
      <c r="M17" s="6" t="str">
        <f t="shared" si="0"/>
        <v>crs!$O$17#</v>
      </c>
    </row>
    <row r="18" spans="11:13">
      <c r="K18" s="6" t="s">
        <v>2011</v>
      </c>
      <c r="L18" s="6" t="s">
        <v>3276</v>
      </c>
      <c r="M18" s="6" t="str">
        <f t="shared" si="0"/>
        <v>crs!$O$18#</v>
      </c>
    </row>
    <row r="19" spans="11:13">
      <c r="K19" s="6" t="s">
        <v>2011</v>
      </c>
      <c r="L19" s="6" t="s">
        <v>3251</v>
      </c>
      <c r="M19" s="6" t="str">
        <f t="shared" si="0"/>
        <v>crs!$O$19#</v>
      </c>
    </row>
    <row r="20" spans="11:13">
      <c r="K20" s="6" t="s">
        <v>2011</v>
      </c>
      <c r="L20" s="6" t="s">
        <v>3307</v>
      </c>
      <c r="M20" s="6" t="str">
        <f t="shared" si="0"/>
        <v>crs!$O$20#</v>
      </c>
    </row>
    <row r="21" spans="11:13">
      <c r="K21" s="6" t="s">
        <v>2011</v>
      </c>
      <c r="L21" s="6" t="s">
        <v>3342</v>
      </c>
      <c r="M21" s="6" t="str">
        <f t="shared" si="0"/>
        <v>crs!$O$21#</v>
      </c>
    </row>
    <row r="22" spans="11:13">
      <c r="K22" s="6" t="s">
        <v>2011</v>
      </c>
      <c r="L22" s="6" t="s">
        <v>3252</v>
      </c>
      <c r="M22" s="6" t="str">
        <f t="shared" si="0"/>
        <v>crs!$O$22#</v>
      </c>
    </row>
    <row r="23" spans="11:13">
      <c r="K23" s="6" t="s">
        <v>2011</v>
      </c>
      <c r="L23" s="6" t="s">
        <v>3354</v>
      </c>
      <c r="M23" s="6" t="str">
        <f t="shared" si="0"/>
        <v>crs!$O$23#</v>
      </c>
    </row>
    <row r="24" spans="11:13">
      <c r="K24" s="6" t="s">
        <v>2011</v>
      </c>
      <c r="L24" s="6" t="s">
        <v>3582</v>
      </c>
      <c r="M24" s="6" t="str">
        <f t="shared" si="0"/>
        <v>crs!$O$24#</v>
      </c>
    </row>
    <row r="25" spans="11:13">
      <c r="K25" s="6" t="s">
        <v>2011</v>
      </c>
      <c r="L25" s="6" t="s">
        <v>3583</v>
      </c>
      <c r="M25" s="6" t="str">
        <f t="shared" si="0"/>
        <v>crs!$O$25#</v>
      </c>
    </row>
    <row r="26" spans="11:13">
      <c r="K26" s="6" t="s">
        <v>2011</v>
      </c>
      <c r="L26" s="6" t="s">
        <v>3584</v>
      </c>
      <c r="M26" s="6" t="str">
        <f t="shared" si="0"/>
        <v>crs!$O$26#</v>
      </c>
    </row>
    <row r="27" spans="11:13">
      <c r="K27" s="6" t="s">
        <v>2011</v>
      </c>
      <c r="L27" s="6" t="s">
        <v>3585</v>
      </c>
      <c r="M27" s="6" t="str">
        <f t="shared" si="0"/>
        <v>crs!$O$27#</v>
      </c>
    </row>
    <row r="28" spans="11:13">
      <c r="K28" s="6"/>
      <c r="L28" s="6"/>
      <c r="M28" s="6" t="str">
        <f t="shared" si="0"/>
        <v>crs!$O$28#</v>
      </c>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I52"/>
  <sheetViews>
    <sheetView zoomScale="70" zoomScaleNormal="70" workbookViewId="0">
      <selection activeCell="F15" sqref="F15"/>
    </sheetView>
  </sheetViews>
  <sheetFormatPr defaultColWidth="8.796875" defaultRowHeight="13.9"/>
  <cols>
    <col min="1" max="1" width="12.46484375" bestFit="1" customWidth="1"/>
    <col min="2" max="2" width="28.6640625" bestFit="1" customWidth="1"/>
    <col min="3" max="3" width="28" bestFit="1" customWidth="1"/>
    <col min="4" max="5" width="9.33203125" bestFit="1" customWidth="1"/>
    <col min="6" max="6" width="31.796875" bestFit="1" customWidth="1"/>
    <col min="7" max="7" width="71.33203125" bestFit="1" customWidth="1"/>
    <col min="8" max="8" width="8.796875" bestFit="1" customWidth="1"/>
    <col min="9" max="9" width="16.73046875" bestFit="1" customWidth="1"/>
    <col min="10" max="10" width="19.796875" bestFit="1" customWidth="1"/>
    <col min="11" max="11" width="17.59765625" bestFit="1" customWidth="1"/>
    <col min="12" max="12" width="11" bestFit="1" customWidth="1"/>
    <col min="13" max="14" width="11" customWidth="1"/>
    <col min="15" max="15" width="17.06640625" bestFit="1" customWidth="1"/>
    <col min="16" max="16" width="27.3984375" customWidth="1"/>
  </cols>
  <sheetData>
    <row r="1" spans="1:9">
      <c r="A1" t="s">
        <v>47</v>
      </c>
      <c r="B1" t="s">
        <v>1872</v>
      </c>
      <c r="C1" t="s">
        <v>3477</v>
      </c>
      <c r="D1" t="s">
        <v>3503</v>
      </c>
      <c r="I1" t="str">
        <f>"nat!"&amp;ADDRESS(ROW(I2),COLUMN(I2)) &amp; "#"</f>
        <v>nat!$I$2#</v>
      </c>
    </row>
    <row r="2" spans="1:9">
      <c r="A2" t="s">
        <v>482</v>
      </c>
      <c r="B2" t="s">
        <v>2012</v>
      </c>
      <c r="C2" t="s">
        <v>2014</v>
      </c>
      <c r="D2">
        <v>365</v>
      </c>
      <c r="I2" t="e" cm="1">
        <f t="array" ref="I2">#REF!</f>
        <v>#REF!</v>
      </c>
    </row>
    <row r="3" spans="1:9">
      <c r="A3" t="s">
        <v>482</v>
      </c>
      <c r="B3" t="s">
        <v>3504</v>
      </c>
      <c r="C3" t="s">
        <v>2014</v>
      </c>
      <c r="D3">
        <v>547.5</v>
      </c>
    </row>
    <row r="4" spans="1:9">
      <c r="A4" t="s">
        <v>482</v>
      </c>
      <c r="B4" t="s">
        <v>3505</v>
      </c>
      <c r="C4" t="s">
        <v>2014</v>
      </c>
      <c r="D4">
        <v>547.5</v>
      </c>
    </row>
    <row r="5" spans="1:9">
      <c r="A5" t="s">
        <v>482</v>
      </c>
      <c r="B5" t="s">
        <v>3506</v>
      </c>
      <c r="C5" t="s">
        <v>2014</v>
      </c>
      <c r="D5">
        <v>547.5</v>
      </c>
    </row>
    <row r="6" spans="1:9">
      <c r="A6" t="s">
        <v>482</v>
      </c>
      <c r="B6" t="s">
        <v>3507</v>
      </c>
      <c r="C6" t="s">
        <v>2014</v>
      </c>
      <c r="D6">
        <v>547.5</v>
      </c>
    </row>
    <row r="7" spans="1:9">
      <c r="A7" t="s">
        <v>482</v>
      </c>
      <c r="B7" t="s">
        <v>3508</v>
      </c>
      <c r="C7" t="s">
        <v>2014</v>
      </c>
      <c r="D7">
        <v>547.5</v>
      </c>
    </row>
    <row r="8" spans="1:9">
      <c r="A8" t="s">
        <v>482</v>
      </c>
      <c r="B8" t="s">
        <v>3509</v>
      </c>
      <c r="C8" t="s">
        <v>2014</v>
      </c>
      <c r="D8">
        <v>547.5</v>
      </c>
    </row>
    <row r="9" spans="1:9">
      <c r="A9" t="s">
        <v>482</v>
      </c>
      <c r="B9" t="s">
        <v>3510</v>
      </c>
      <c r="C9" t="s">
        <v>2014</v>
      </c>
      <c r="D9">
        <v>547.5</v>
      </c>
    </row>
    <row r="10" spans="1:9">
      <c r="A10" t="s">
        <v>482</v>
      </c>
      <c r="B10" t="s">
        <v>3511</v>
      </c>
      <c r="C10" t="s">
        <v>2014</v>
      </c>
      <c r="D10">
        <v>547.5</v>
      </c>
    </row>
    <row r="11" spans="1:9">
      <c r="A11" t="s">
        <v>482</v>
      </c>
      <c r="B11" t="s">
        <v>3512</v>
      </c>
      <c r="C11" t="s">
        <v>2014</v>
      </c>
      <c r="D11">
        <v>547.5</v>
      </c>
    </row>
    <row r="12" spans="1:9">
      <c r="A12" t="s">
        <v>482</v>
      </c>
      <c r="B12" t="s">
        <v>3513</v>
      </c>
      <c r="C12" t="s">
        <v>2014</v>
      </c>
      <c r="D12">
        <v>547.5</v>
      </c>
    </row>
    <row r="13" spans="1:9">
      <c r="A13" t="s">
        <v>482</v>
      </c>
      <c r="B13" t="s">
        <v>2013</v>
      </c>
      <c r="C13" t="s">
        <v>2014</v>
      </c>
      <c r="D13">
        <v>730</v>
      </c>
    </row>
    <row r="14" spans="1:9">
      <c r="A14" t="s">
        <v>482</v>
      </c>
      <c r="B14" t="s">
        <v>3514</v>
      </c>
      <c r="C14" t="s">
        <v>2014</v>
      </c>
      <c r="D14">
        <v>584</v>
      </c>
    </row>
    <row r="15" spans="1:9">
      <c r="A15" t="s">
        <v>482</v>
      </c>
      <c r="B15" t="s">
        <v>3515</v>
      </c>
      <c r="C15" t="s">
        <v>2014</v>
      </c>
      <c r="D15">
        <v>584</v>
      </c>
    </row>
    <row r="16" spans="1:9">
      <c r="A16" t="s">
        <v>482</v>
      </c>
      <c r="B16" t="s">
        <v>1874</v>
      </c>
      <c r="C16" t="s">
        <v>2014</v>
      </c>
      <c r="D16">
        <v>365</v>
      </c>
    </row>
    <row r="17" spans="1:4">
      <c r="A17" t="s">
        <v>482</v>
      </c>
      <c r="B17" t="s">
        <v>11</v>
      </c>
      <c r="C17" t="s">
        <v>2014</v>
      </c>
      <c r="D17">
        <v>365</v>
      </c>
    </row>
    <row r="18" spans="1:4">
      <c r="A18" t="s">
        <v>482</v>
      </c>
      <c r="B18" t="s">
        <v>1873</v>
      </c>
      <c r="C18" t="s">
        <v>2014</v>
      </c>
      <c r="D18">
        <v>365</v>
      </c>
    </row>
    <row r="19" spans="1:4">
      <c r="A19" t="s">
        <v>482</v>
      </c>
      <c r="B19" t="s">
        <v>2012</v>
      </c>
      <c r="C19" t="s">
        <v>35</v>
      </c>
      <c r="D19">
        <v>1095</v>
      </c>
    </row>
    <row r="20" spans="1:4">
      <c r="A20" t="s">
        <v>482</v>
      </c>
      <c r="B20" t="s">
        <v>3504</v>
      </c>
      <c r="C20" t="s">
        <v>35</v>
      </c>
      <c r="D20">
        <v>1642.5</v>
      </c>
    </row>
    <row r="21" spans="1:4">
      <c r="A21" t="s">
        <v>482</v>
      </c>
      <c r="B21" t="s">
        <v>3505</v>
      </c>
      <c r="C21" t="s">
        <v>35</v>
      </c>
      <c r="D21">
        <v>1642.5</v>
      </c>
    </row>
    <row r="22" spans="1:4">
      <c r="A22" t="s">
        <v>482</v>
      </c>
      <c r="B22" t="s">
        <v>3506</v>
      </c>
      <c r="C22" t="s">
        <v>35</v>
      </c>
      <c r="D22">
        <v>1642.5</v>
      </c>
    </row>
    <row r="23" spans="1:4">
      <c r="A23" t="s">
        <v>482</v>
      </c>
      <c r="B23" t="s">
        <v>3507</v>
      </c>
      <c r="C23" t="s">
        <v>35</v>
      </c>
      <c r="D23">
        <v>1642.5</v>
      </c>
    </row>
    <row r="24" spans="1:4">
      <c r="A24" t="s">
        <v>482</v>
      </c>
      <c r="B24" t="s">
        <v>3508</v>
      </c>
      <c r="C24" t="s">
        <v>35</v>
      </c>
      <c r="D24">
        <v>1642.5</v>
      </c>
    </row>
    <row r="25" spans="1:4">
      <c r="A25" t="s">
        <v>482</v>
      </c>
      <c r="B25" t="s">
        <v>3509</v>
      </c>
      <c r="C25" t="s">
        <v>35</v>
      </c>
      <c r="D25">
        <v>1642.5</v>
      </c>
    </row>
    <row r="26" spans="1:4">
      <c r="A26" t="s">
        <v>482</v>
      </c>
      <c r="B26" t="s">
        <v>3510</v>
      </c>
      <c r="C26" t="s">
        <v>35</v>
      </c>
      <c r="D26">
        <v>1642.5</v>
      </c>
    </row>
    <row r="27" spans="1:4">
      <c r="A27" t="s">
        <v>482</v>
      </c>
      <c r="B27" t="s">
        <v>3511</v>
      </c>
      <c r="C27" t="s">
        <v>35</v>
      </c>
      <c r="D27">
        <v>1642.5</v>
      </c>
    </row>
    <row r="28" spans="1:4">
      <c r="A28" t="s">
        <v>482</v>
      </c>
      <c r="B28" t="s">
        <v>3512</v>
      </c>
      <c r="C28" t="s">
        <v>35</v>
      </c>
      <c r="D28">
        <v>1642.5</v>
      </c>
    </row>
    <row r="29" spans="1:4">
      <c r="A29" t="s">
        <v>482</v>
      </c>
      <c r="B29" t="s">
        <v>3513</v>
      </c>
      <c r="C29" t="s">
        <v>35</v>
      </c>
      <c r="D29">
        <v>1642.5</v>
      </c>
    </row>
    <row r="30" spans="1:4">
      <c r="A30" t="s">
        <v>482</v>
      </c>
      <c r="B30" t="s">
        <v>2013</v>
      </c>
      <c r="C30" t="s">
        <v>35</v>
      </c>
      <c r="D30">
        <v>2190</v>
      </c>
    </row>
    <row r="31" spans="1:4">
      <c r="A31" t="s">
        <v>482</v>
      </c>
      <c r="B31" t="s">
        <v>3514</v>
      </c>
      <c r="C31" t="s">
        <v>35</v>
      </c>
      <c r="D31">
        <v>1752</v>
      </c>
    </row>
    <row r="32" spans="1:4">
      <c r="A32" t="s">
        <v>482</v>
      </c>
      <c r="B32" t="s">
        <v>3515</v>
      </c>
      <c r="C32" t="s">
        <v>35</v>
      </c>
      <c r="D32">
        <v>1752</v>
      </c>
    </row>
    <row r="33" spans="1:4">
      <c r="A33" t="s">
        <v>482</v>
      </c>
      <c r="B33" t="s">
        <v>1874</v>
      </c>
      <c r="C33" t="s">
        <v>35</v>
      </c>
      <c r="D33">
        <v>1095</v>
      </c>
    </row>
    <row r="34" spans="1:4">
      <c r="A34" t="s">
        <v>482</v>
      </c>
      <c r="B34" t="s">
        <v>11</v>
      </c>
      <c r="C34" t="s">
        <v>35</v>
      </c>
      <c r="D34">
        <v>1095</v>
      </c>
    </row>
    <row r="35" spans="1:4">
      <c r="A35" t="s">
        <v>482</v>
      </c>
      <c r="B35" t="s">
        <v>1873</v>
      </c>
      <c r="C35" t="s">
        <v>35</v>
      </c>
      <c r="D35">
        <v>1095</v>
      </c>
    </row>
    <row r="36" spans="1:4">
      <c r="A36" t="s">
        <v>482</v>
      </c>
      <c r="B36" t="s">
        <v>2012</v>
      </c>
      <c r="C36" t="s">
        <v>2015</v>
      </c>
      <c r="D36">
        <v>3650</v>
      </c>
    </row>
    <row r="37" spans="1:4">
      <c r="A37" t="s">
        <v>482</v>
      </c>
      <c r="B37" t="s">
        <v>3504</v>
      </c>
      <c r="C37" t="s">
        <v>2015</v>
      </c>
      <c r="D37">
        <v>5475</v>
      </c>
    </row>
    <row r="38" spans="1:4">
      <c r="A38" t="s">
        <v>482</v>
      </c>
      <c r="B38" t="s">
        <v>3505</v>
      </c>
      <c r="C38" t="s">
        <v>2015</v>
      </c>
      <c r="D38">
        <v>5475</v>
      </c>
    </row>
    <row r="39" spans="1:4">
      <c r="A39" t="s">
        <v>482</v>
      </c>
      <c r="B39" t="s">
        <v>3506</v>
      </c>
      <c r="C39" t="s">
        <v>2015</v>
      </c>
      <c r="D39">
        <v>5475</v>
      </c>
    </row>
    <row r="40" spans="1:4">
      <c r="A40" t="s">
        <v>482</v>
      </c>
      <c r="B40" t="s">
        <v>3507</v>
      </c>
      <c r="C40" t="s">
        <v>2015</v>
      </c>
      <c r="D40">
        <v>5475</v>
      </c>
    </row>
    <row r="41" spans="1:4">
      <c r="A41" t="s">
        <v>482</v>
      </c>
      <c r="B41" t="s">
        <v>3508</v>
      </c>
      <c r="C41" t="s">
        <v>2015</v>
      </c>
      <c r="D41">
        <v>5475</v>
      </c>
    </row>
    <row r="42" spans="1:4">
      <c r="A42" t="s">
        <v>482</v>
      </c>
      <c r="B42" t="s">
        <v>3509</v>
      </c>
      <c r="C42" t="s">
        <v>2015</v>
      </c>
      <c r="D42">
        <v>5475</v>
      </c>
    </row>
    <row r="43" spans="1:4">
      <c r="A43" t="s">
        <v>482</v>
      </c>
      <c r="B43" t="s">
        <v>3510</v>
      </c>
      <c r="C43" t="s">
        <v>2015</v>
      </c>
      <c r="D43">
        <v>5475</v>
      </c>
    </row>
    <row r="44" spans="1:4">
      <c r="A44" t="s">
        <v>482</v>
      </c>
      <c r="B44" t="s">
        <v>3511</v>
      </c>
      <c r="C44" t="s">
        <v>2015</v>
      </c>
      <c r="D44">
        <v>5475</v>
      </c>
    </row>
    <row r="45" spans="1:4">
      <c r="A45" t="s">
        <v>482</v>
      </c>
      <c r="B45" t="s">
        <v>3512</v>
      </c>
      <c r="C45" t="s">
        <v>2015</v>
      </c>
      <c r="D45">
        <v>5475</v>
      </c>
    </row>
    <row r="46" spans="1:4">
      <c r="A46" t="s">
        <v>482</v>
      </c>
      <c r="B46" t="s">
        <v>3513</v>
      </c>
      <c r="C46" t="s">
        <v>2015</v>
      </c>
      <c r="D46">
        <v>5475</v>
      </c>
    </row>
    <row r="47" spans="1:4">
      <c r="A47" t="s">
        <v>482</v>
      </c>
      <c r="B47" t="s">
        <v>2013</v>
      </c>
      <c r="C47" t="s">
        <v>2015</v>
      </c>
      <c r="D47">
        <v>7300</v>
      </c>
    </row>
    <row r="48" spans="1:4">
      <c r="A48" t="s">
        <v>482</v>
      </c>
      <c r="B48" t="s">
        <v>3514</v>
      </c>
      <c r="C48" t="s">
        <v>2015</v>
      </c>
      <c r="D48">
        <v>5840</v>
      </c>
    </row>
    <row r="49" spans="1:4">
      <c r="A49" t="s">
        <v>482</v>
      </c>
      <c r="B49" t="s">
        <v>3515</v>
      </c>
      <c r="C49" t="s">
        <v>2015</v>
      </c>
      <c r="D49">
        <v>5840</v>
      </c>
    </row>
    <row r="50" spans="1:4">
      <c r="A50" t="s">
        <v>482</v>
      </c>
      <c r="B50" t="s">
        <v>1874</v>
      </c>
      <c r="C50" t="s">
        <v>2015</v>
      </c>
      <c r="D50">
        <v>3650</v>
      </c>
    </row>
    <row r="51" spans="1:4">
      <c r="A51" t="s">
        <v>482</v>
      </c>
      <c r="B51" t="s">
        <v>11</v>
      </c>
      <c r="C51" t="s">
        <v>2015</v>
      </c>
      <c r="D51">
        <v>3650</v>
      </c>
    </row>
    <row r="52" spans="1:4">
      <c r="A52" t="s">
        <v>482</v>
      </c>
      <c r="B52" t="s">
        <v>1873</v>
      </c>
      <c r="C52" t="s">
        <v>2015</v>
      </c>
      <c r="D52">
        <v>3650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H9"/>
  <sheetViews>
    <sheetView workbookViewId="0">
      <selection activeCell="C6" sqref="C6"/>
    </sheetView>
  </sheetViews>
  <sheetFormatPr defaultColWidth="8.796875" defaultRowHeight="13.9"/>
  <cols>
    <col min="1" max="1" width="11" bestFit="1" customWidth="1"/>
    <col min="2" max="2" width="17.06640625" bestFit="1" customWidth="1"/>
    <col min="8" max="8" width="19.3984375" customWidth="1"/>
  </cols>
  <sheetData>
    <row r="1" spans="1:8">
      <c r="A1" t="s">
        <v>2016</v>
      </c>
      <c r="B1" t="s">
        <v>2017</v>
      </c>
      <c r="H1" t="str">
        <f>"vpn!"&amp;ADDRESS(ROW(H2),COLUMN(H2)) &amp; "#"</f>
        <v>vpn!$H$2#</v>
      </c>
    </row>
    <row r="2" spans="1:8">
      <c r="A2" t="s">
        <v>2018</v>
      </c>
      <c r="B2">
        <v>380</v>
      </c>
      <c r="H2" t="str" cm="1">
        <f t="array" ref="H2:H9">vpn网关规格列表</f>
        <v>5Mbps</v>
      </c>
    </row>
    <row r="3" spans="1:8">
      <c r="A3" t="s">
        <v>2019</v>
      </c>
      <c r="B3">
        <v>880</v>
      </c>
      <c r="H3" t="str">
        <v>10Mbps</v>
      </c>
    </row>
    <row r="4" spans="1:8">
      <c r="A4" t="s">
        <v>33</v>
      </c>
      <c r="B4">
        <v>1880</v>
      </c>
      <c r="H4" t="str">
        <v>20Mbps</v>
      </c>
    </row>
    <row r="5" spans="1:8">
      <c r="A5" t="s">
        <v>2020</v>
      </c>
      <c r="B5">
        <v>4880</v>
      </c>
      <c r="H5" t="str">
        <v>50Mbps</v>
      </c>
    </row>
    <row r="6" spans="1:8">
      <c r="A6" t="s">
        <v>2021</v>
      </c>
      <c r="B6">
        <v>9880</v>
      </c>
      <c r="H6" t="str">
        <v>100Mbps</v>
      </c>
    </row>
    <row r="7" spans="1:8">
      <c r="A7" t="s">
        <v>2022</v>
      </c>
      <c r="B7">
        <v>16880</v>
      </c>
      <c r="H7" t="str">
        <v>200Mbps</v>
      </c>
    </row>
    <row r="8" spans="1:8">
      <c r="A8" t="s">
        <v>2023</v>
      </c>
      <c r="B8">
        <v>41880</v>
      </c>
      <c r="H8" t="str">
        <v>500Mbps</v>
      </c>
    </row>
    <row r="9" spans="1:8">
      <c r="A9" t="s">
        <v>2024</v>
      </c>
      <c r="B9">
        <v>81880</v>
      </c>
      <c r="H9" t="str">
        <v>1000Mbps</v>
      </c>
    </row>
  </sheetData>
  <phoneticPr fontId="1" type="noConversion"/>
  <pageMargins left="0.7" right="0.7" top="0.75" bottom="0.75" header="0.3" footer="0.3"/>
  <pageSetup paperSize="9" orientation="portrait" horizontalDpi="0" verticalDpi="0" r:id="rId1"/>
  <drawing r:id="rId2"/>
  <tableParts count="1">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2195A-7B31-4274-83E9-8A521E318709}">
  <dimension ref="B1:BD1070"/>
  <sheetViews>
    <sheetView workbookViewId="0">
      <selection activeCell="D866" sqref="D866"/>
    </sheetView>
  </sheetViews>
  <sheetFormatPr defaultRowHeight="13.9"/>
  <cols>
    <col min="1" max="1" width="30.6640625" customWidth="1"/>
    <col min="2" max="2" width="11" bestFit="1" customWidth="1"/>
    <col min="3" max="3" width="7.1328125" bestFit="1" customWidth="1"/>
    <col min="4" max="4" width="80.53125" bestFit="1" customWidth="1"/>
    <col min="5" max="5" width="6.9296875" bestFit="1" customWidth="1"/>
    <col min="6" max="6" width="7.1328125" bestFit="1" customWidth="1"/>
    <col min="7" max="7" width="17.06640625" bestFit="1" customWidth="1"/>
    <col min="8" max="8" width="7.1328125" bestFit="1" customWidth="1"/>
    <col min="11" max="11" width="26.3984375" customWidth="1"/>
    <col min="14" max="14" width="19.73046875" customWidth="1"/>
  </cols>
  <sheetData>
    <row r="1" spans="2:56">
      <c r="B1" t="s">
        <v>47</v>
      </c>
      <c r="C1" t="s">
        <v>1872</v>
      </c>
      <c r="D1" t="s">
        <v>3474</v>
      </c>
      <c r="E1" t="s">
        <v>1876</v>
      </c>
      <c r="F1" t="s">
        <v>1877</v>
      </c>
      <c r="G1" t="s">
        <v>3489</v>
      </c>
      <c r="H1" t="s">
        <v>1882</v>
      </c>
      <c r="M1" s="1" t="s">
        <v>3484</v>
      </c>
    </row>
    <row r="2" spans="2:56" hidden="1">
      <c r="B2" t="s">
        <v>64</v>
      </c>
      <c r="C2" t="s">
        <v>1873</v>
      </c>
      <c r="D2" s="6" t="s">
        <v>3590</v>
      </c>
      <c r="E2" s="6"/>
      <c r="F2" s="6"/>
      <c r="G2" s="6" t="str">
        <f t="shared" ref="G2:G65" si="0">"选规格!"&amp;ADDRESS(ROW(M2),COLUMN(M2)) &amp; "#"</f>
        <v>选规格!$M$2#</v>
      </c>
      <c r="H2" s="6" t="str" cm="1">
        <f t="array" ref="H2">_xlfn.LET(_xlpm.x, M3,
         _xlpm.cellAddress, "【 选规格!" &amp; ADDRESS(ROW(选规格[[#This Row],[自检]]),COLUMN(选规格[[#This Row],[自检]])) &amp; "】",
         _xlfn.IFS(ISBLANK(_xlpm.x),   "error:右侧选项不足:" &amp;  _xlpm.cellAddress,
               ISERROR(_xlpm.x),   "error:右侧选项执行失败:" &amp; _xlpm.cellAddress,
               TRUE,             "ok")
)</f>
        <v>ok</v>
      </c>
      <c r="J2" s="33"/>
      <c r="M2" t="str" cm="1">
        <f t="array" ref="M2:BA2">IFERROR(_xlfn._xlws.SORT(
    _xlfn.UNIQUE(
        TRANSPOSE(
            _xlfn.FILTERXML("&lt;select&gt;&lt;x&gt;"&amp;SUBSTITUTE(选规格[[#This Row],[规格选项表]],",","&lt;/x&gt;&lt;x&gt;") &amp;"&lt;/x&gt;&lt;/select&gt;","//x")
        )
    )
),"无合适【规格】选项,请清除【CPU】或【内存】后再试")</f>
        <v>标准型S6</v>
      </c>
      <c r="N2" t="str">
        <v>标准型SA2</v>
      </c>
      <c r="O2" t="str">
        <v>标准型S5</v>
      </c>
      <c r="P2" t="str">
        <v>标准存储增强型S5se</v>
      </c>
      <c r="Q2" t="str">
        <v>标准型SA3</v>
      </c>
      <c r="R2" t="str">
        <v>标准型S4</v>
      </c>
      <c r="S2" t="str">
        <v>标准网络优化型SN3ne</v>
      </c>
      <c r="T2" t="str">
        <v>标准型S3</v>
      </c>
      <c r="U2" t="str">
        <v>标准型SA1</v>
      </c>
      <c r="V2" t="str">
        <v>标准型S2</v>
      </c>
      <c r="W2" t="str">
        <v>标准型S1</v>
      </c>
      <c r="X2" t="str">
        <v>高IO型IT5</v>
      </c>
      <c r="Y2" t="str">
        <v>高IO型IT3</v>
      </c>
      <c r="Z2" t="str">
        <v>高IO型I3</v>
      </c>
      <c r="AA2" t="str">
        <v>内存型M6</v>
      </c>
      <c r="AB2" t="str">
        <v>内存型MA2</v>
      </c>
      <c r="AC2" t="str">
        <v>内存型M5</v>
      </c>
      <c r="AD2" t="str">
        <v>内存型M4</v>
      </c>
      <c r="AE2" t="str">
        <v>内存型M3</v>
      </c>
      <c r="AF2" t="str">
        <v>内存型M2</v>
      </c>
      <c r="AG2" t="str">
        <v>内存型M1</v>
      </c>
      <c r="AH2" t="str">
        <v>计算型C6</v>
      </c>
      <c r="AI2" t="str">
        <v>计算型C5</v>
      </c>
      <c r="AJ2" t="str">
        <v>计算型C4</v>
      </c>
      <c r="AK2" t="str">
        <v>计算网络增强型CN3</v>
      </c>
      <c r="AL2" t="str">
        <v>计算型C3</v>
      </c>
      <c r="AM2" t="str">
        <v>计算型C2</v>
      </c>
      <c r="AN2" t="str">
        <v>GPU计算型GN6S</v>
      </c>
      <c r="AO2" t="str">
        <v>GPU计算型GN7</v>
      </c>
      <c r="AP2" t="str">
        <v>GPU计算型GN8</v>
      </c>
      <c r="AQ2" t="str">
        <v>GPU计算型GN10X</v>
      </c>
      <c r="AR2" t="str">
        <v>GPU计算型GN10Xp</v>
      </c>
      <c r="AS2" t="str">
        <v>GPU推理型GI3X</v>
      </c>
      <c r="AT2" t="str">
        <v>GPU计算型GT4</v>
      </c>
      <c r="AU2" t="str">
        <v>FPGA加速型FX4</v>
      </c>
      <c r="AV2" t="str">
        <v>大数据型D3</v>
      </c>
      <c r="AW2" t="str">
        <v>大数据型D2</v>
      </c>
      <c r="AX2" t="str">
        <v>标准型黑石物理服务器BMS4</v>
      </c>
      <c r="AY2" t="str">
        <v>大数据型黑石物理服务器BMD2</v>
      </c>
      <c r="AZ2" t="str">
        <v>高IO型黑石物理服务器BMI5</v>
      </c>
      <c r="BA2" t="str">
        <v>GPU型黑石物理服务器BMG5t</v>
      </c>
    </row>
    <row r="3" spans="2:56">
      <c r="B3" t="s">
        <v>64</v>
      </c>
      <c r="C3" t="s">
        <v>11</v>
      </c>
      <c r="D3" s="6" t="s">
        <v>3591</v>
      </c>
      <c r="E3" s="6"/>
      <c r="F3" s="6"/>
      <c r="G3" s="6" t="str">
        <f t="shared" si="0"/>
        <v>选规格!$M$3#</v>
      </c>
      <c r="H3" s="6" t="str" cm="1">
        <f t="array" ref="H3">_xlfn.LET(_xlpm.x, M4,
         _xlpm.cellAddress, "【 选规格!" &amp; ADDRESS(ROW(选规格[[#This Row],[自检]]),COLUMN(选规格[[#This Row],[自检]])) &amp; "】",
         _xlfn.IFS(ISBLANK(_xlpm.x),   "error:右侧选项不足:" &amp;  _xlpm.cellAddress,
               ISERROR(_xlpm.x),   "error:右侧选项执行失败:" &amp; _xlpm.cellAddress,
               TRUE,             "ok")
)</f>
        <v>ok</v>
      </c>
      <c r="K3" s="32"/>
      <c r="M3" t="str" cm="1">
        <f t="array" ref="M3:AZ3">IFERROR(_xlfn._xlws.SORT(
    _xlfn.UNIQUE(
        TRANSPOSE(
            _xlfn.FILTERXML("&lt;select&gt;&lt;x&gt;"&amp;SUBSTITUTE(选规格[[#This Row],[规格选项表]],",","&lt;/x&gt;&lt;x&gt;") &amp;"&lt;/x&gt;&lt;/select&gt;","//x")
        )
    )
),"无合适【规格】选项,请清除【CPU】或【内存】后再试")</f>
        <v>标准型S6</v>
      </c>
      <c r="N3" t="str">
        <v>标准型SA2</v>
      </c>
      <c r="O3" t="str">
        <v>标准型S5</v>
      </c>
      <c r="P3" t="str">
        <v>标准存储增强型S5se</v>
      </c>
      <c r="Q3" t="str">
        <v>标准型SA3</v>
      </c>
      <c r="R3" t="str">
        <v>标准型S4</v>
      </c>
      <c r="S3" t="str">
        <v>标准网络优化型SN3ne</v>
      </c>
      <c r="T3" t="str">
        <v>标准型S3</v>
      </c>
      <c r="U3" t="str">
        <v>标准型SA1</v>
      </c>
      <c r="V3" t="str">
        <v>标准型S2</v>
      </c>
      <c r="W3" t="str">
        <v>高IO型IT5</v>
      </c>
      <c r="X3" t="str">
        <v>高IO型IT3</v>
      </c>
      <c r="Y3" t="str">
        <v>高IO型I3</v>
      </c>
      <c r="Z3" t="str">
        <v>内存型M6</v>
      </c>
      <c r="AA3" t="str">
        <v>内存型MA2</v>
      </c>
      <c r="AB3" t="str">
        <v>内存型M5</v>
      </c>
      <c r="AC3" t="str">
        <v>内存型M4</v>
      </c>
      <c r="AD3" t="str">
        <v>内存型M3</v>
      </c>
      <c r="AE3" t="str">
        <v>内存型M2</v>
      </c>
      <c r="AF3" t="str">
        <v>计算型C5</v>
      </c>
      <c r="AG3" t="str">
        <v>计算型C4</v>
      </c>
      <c r="AH3" t="str">
        <v>计算网络增强型CN3</v>
      </c>
      <c r="AI3" t="str">
        <v>计算型C3</v>
      </c>
      <c r="AJ3" t="str">
        <v>计算型C2</v>
      </c>
      <c r="AK3" t="str">
        <v>GPU计算型GN6S</v>
      </c>
      <c r="AL3" t="str">
        <v>GPU计算型GN7</v>
      </c>
      <c r="AM3" t="str">
        <v>GPU计算型GN8</v>
      </c>
      <c r="AN3" t="str">
        <v>GPU计算型GN10X</v>
      </c>
      <c r="AO3" t="str">
        <v>GPU计算型GN10Xp</v>
      </c>
      <c r="AP3" t="str">
        <v>GPU推理型GI3X</v>
      </c>
      <c r="AQ3" t="str">
        <v>GPU计算型GT4</v>
      </c>
      <c r="AR3" t="str">
        <v>FPGA加速型FX4</v>
      </c>
      <c r="AS3" t="str">
        <v>大数据型D3</v>
      </c>
      <c r="AT3" t="str">
        <v>大数据型D2</v>
      </c>
      <c r="AU3" t="str">
        <v>大数据型D1</v>
      </c>
      <c r="AV3" t="str">
        <v>标准型黑石物理服务器BMS4</v>
      </c>
      <c r="AW3" t="str">
        <v>大数据型黑石物理服务器BMD2</v>
      </c>
      <c r="AX3" t="str">
        <v>大数据型黑石物理服务器BMD3s</v>
      </c>
      <c r="AY3" t="str">
        <v>高IO型黑石物理服务器BMI5</v>
      </c>
      <c r="AZ3" t="str">
        <v>GPU型黑石物理服务器BMG5t</v>
      </c>
    </row>
    <row r="4" spans="2:56" hidden="1">
      <c r="B4" t="s">
        <v>64</v>
      </c>
      <c r="C4" t="s">
        <v>1874</v>
      </c>
      <c r="D4" s="6" t="s">
        <v>3592</v>
      </c>
      <c r="E4" s="6"/>
      <c r="F4" s="6"/>
      <c r="G4" s="6" t="str">
        <f t="shared" si="0"/>
        <v>选规格!$M$4#</v>
      </c>
      <c r="H4" s="6" t="str" cm="1">
        <f t="array" ref="H4">_xlfn.LET(_xlpm.x, M5,
         _xlpm.cellAddress, "【 选规格!" &amp; ADDRESS(ROW(选规格[[#This Row],[自检]]),COLUMN(选规格[[#This Row],[自检]])) &amp; "】",
         _xlfn.IFS(ISBLANK(_xlpm.x),   "error:右侧选项不足:" &amp;  _xlpm.cellAddress,
               ISERROR(_xlpm.x),   "error:右侧选项执行失败:" &amp; _xlpm.cellAddress,
               TRUE,             "ok")
)</f>
        <v>ok</v>
      </c>
      <c r="M4" t="str" cm="1">
        <f t="array" ref="M4:BD4">IFERROR(_xlfn._xlws.SORT(
    _xlfn.UNIQUE(
        TRANSPOSE(
            _xlfn.FILTERXML("&lt;select&gt;&lt;x&gt;"&amp;SUBSTITUTE(选规格[[#This Row],[规格选项表]],",","&lt;/x&gt;&lt;x&gt;") &amp;"&lt;/x&gt;&lt;/select&gt;","//x")
        )
    )
),"无合适【规格】选项,请清除【CPU】或【内存】后再试")</f>
        <v>标准型S6</v>
      </c>
      <c r="N4" t="str">
        <v>标准型SA2</v>
      </c>
      <c r="O4" t="str">
        <v>标准型S5</v>
      </c>
      <c r="P4" t="str">
        <v>标准存储增强型S5se</v>
      </c>
      <c r="Q4" t="str">
        <v>标准型SA3</v>
      </c>
      <c r="R4" t="str">
        <v>标准型S4</v>
      </c>
      <c r="S4" t="str">
        <v>标准网络优化型SN3ne</v>
      </c>
      <c r="T4" t="str">
        <v>标准型S3</v>
      </c>
      <c r="U4" t="str">
        <v>标准型SA1</v>
      </c>
      <c r="V4" t="str">
        <v>标准型S2</v>
      </c>
      <c r="W4" t="str">
        <v>标准型S1</v>
      </c>
      <c r="X4" t="str">
        <v>高IO型IT5</v>
      </c>
      <c r="Y4" t="str">
        <v>高IO型IT3</v>
      </c>
      <c r="Z4" t="str">
        <v>高IO型I3</v>
      </c>
      <c r="AA4" t="str">
        <v>内存型M6</v>
      </c>
      <c r="AB4" t="str">
        <v>内存型MA2</v>
      </c>
      <c r="AC4" t="str">
        <v>内存型M5</v>
      </c>
      <c r="AD4" t="str">
        <v>内存型M4</v>
      </c>
      <c r="AE4" t="str">
        <v>内存型M2</v>
      </c>
      <c r="AF4" t="str">
        <v>内存型M1</v>
      </c>
      <c r="AG4" t="str">
        <v>计算型C6</v>
      </c>
      <c r="AH4" t="str">
        <v>计算型C5</v>
      </c>
      <c r="AI4" t="str">
        <v>计算型C4</v>
      </c>
      <c r="AJ4" t="str">
        <v>计算网络增强型CN3</v>
      </c>
      <c r="AK4" t="str">
        <v>计算型C3</v>
      </c>
      <c r="AL4" t="str">
        <v>计算型C2</v>
      </c>
      <c r="AM4" t="str">
        <v>GPU计算型GN6</v>
      </c>
      <c r="AN4" t="str">
        <v>GPU计算型GN6S</v>
      </c>
      <c r="AO4" t="str">
        <v>GPU计算型GN7</v>
      </c>
      <c r="AP4" t="str">
        <v>GPU计算型GN8</v>
      </c>
      <c r="AQ4" t="str">
        <v>GPU计算型GN10X</v>
      </c>
      <c r="AR4" t="str">
        <v>GPU计算型GN10Xp</v>
      </c>
      <c r="AS4" t="str">
        <v>GPU推理型GI3X</v>
      </c>
      <c r="AT4" t="str">
        <v>GPU计算型GT4</v>
      </c>
      <c r="AU4" t="str">
        <v>FPGA加速型FX4</v>
      </c>
      <c r="AV4" t="str">
        <v>大数据型D3</v>
      </c>
      <c r="AW4" t="str">
        <v>大数据型D2</v>
      </c>
      <c r="AX4" t="str">
        <v>大数据型D1</v>
      </c>
      <c r="AY4" t="str">
        <v>标准型黑石物理服务器BMS4</v>
      </c>
      <c r="AZ4" t="str">
        <v>大数据型黑石物理服务器BMD2</v>
      </c>
      <c r="BA4" t="str">
        <v>大数据型黑石物理服务器BMD3s</v>
      </c>
      <c r="BB4" t="str">
        <v>高IO型黑石物理服务器BMI5</v>
      </c>
      <c r="BC4" t="str">
        <v>GPU型黑石物理服务器BMG5t</v>
      </c>
      <c r="BD4" t="str">
        <v>GPU型黑石物理服务器BMG5v</v>
      </c>
    </row>
    <row r="5" spans="2:56" hidden="1">
      <c r="B5" t="s">
        <v>482</v>
      </c>
      <c r="C5" t="s">
        <v>1874</v>
      </c>
      <c r="D5" s="6" t="s">
        <v>3581</v>
      </c>
      <c r="E5" s="6"/>
      <c r="F5" s="6"/>
      <c r="G5" s="6" t="str">
        <f t="shared" si="0"/>
        <v>选规格!$M$5#</v>
      </c>
      <c r="H5" s="6" t="str" cm="1">
        <f t="array" ref="H5">_xlfn.LET(_xlpm.x, M6,
         _xlpm.cellAddress, "【 选规格!" &amp; ADDRESS(ROW(选规格[[#This Row],[自检]]),COLUMN(选规格[[#This Row],[自检]])) &amp; "】",
         _xlfn.IFS(ISBLANK(_xlpm.x),   "error:右侧选项不足:" &amp;  _xlpm.cellAddress,
               ISERROR(_xlpm.x),   "error:右侧选项执行失败:" &amp; _xlpm.cellAddress,
               TRUE,             "ok")
)</f>
        <v>ok</v>
      </c>
      <c r="M5" t="str" cm="1">
        <f t="array" ref="M5:O5">IFERROR(_xlfn._xlws.SORT(
    _xlfn.UNIQUE(
        TRANSPOSE(
            _xlfn.FILTERXML("&lt;select&gt;&lt;x&gt;"&amp;SUBSTITUTE(选规格[[#This Row],[规格选项表]],",","&lt;/x&gt;&lt;x&gt;") &amp;"&lt;/x&gt;&lt;/select&gt;","//x")
        )
    )
),"无合适【规格】选项,请清除【CPU】或【内存】后再试")</f>
        <v>小型（最大 100 万连接数）</v>
      </c>
      <c r="N5" t="str">
        <v>中型（最大 300 万连接数）</v>
      </c>
      <c r="O5" t="str">
        <v>大型（最大 1000 万连接数）</v>
      </c>
    </row>
    <row r="6" spans="2:56">
      <c r="B6" t="s">
        <v>482</v>
      </c>
      <c r="C6" t="s">
        <v>11</v>
      </c>
      <c r="D6" s="6" t="s">
        <v>3581</v>
      </c>
      <c r="E6" s="6"/>
      <c r="F6" s="6"/>
      <c r="G6" s="6" t="str">
        <f t="shared" si="0"/>
        <v>选规格!$M$6#</v>
      </c>
      <c r="H6" s="6" t="str" cm="1">
        <f t="array" ref="H6">_xlfn.LET(_xlpm.x, M7,
         _xlpm.cellAddress, "【 选规格!" &amp; ADDRESS(ROW(选规格[[#This Row],[自检]]),COLUMN(选规格[[#This Row],[自检]])) &amp; "】",
         _xlfn.IFS(ISBLANK(_xlpm.x),   "error:右侧选项不足:" &amp;  _xlpm.cellAddress,
               ISERROR(_xlpm.x),   "error:右侧选项执行失败:" &amp; _xlpm.cellAddress,
               TRUE,             "ok")
)</f>
        <v>ok</v>
      </c>
      <c r="M6" t="str" cm="1">
        <f t="array" ref="M6:O6">IFERROR(_xlfn._xlws.SORT(
    _xlfn.UNIQUE(
        TRANSPOSE(
            _xlfn.FILTERXML("&lt;select&gt;&lt;x&gt;"&amp;SUBSTITUTE(选规格[[#This Row],[规格选项表]],",","&lt;/x&gt;&lt;x&gt;") &amp;"&lt;/x&gt;&lt;/select&gt;","//x")
        )
    )
),"无合适【规格】选项,请清除【CPU】或【内存】后再试")</f>
        <v>小型（最大 100 万连接数）</v>
      </c>
      <c r="N6" t="str">
        <v>中型（最大 300 万连接数）</v>
      </c>
      <c r="O6" t="str">
        <v>大型（最大 1000 万连接数）</v>
      </c>
    </row>
    <row r="7" spans="2:56" hidden="1">
      <c r="B7" t="s">
        <v>482</v>
      </c>
      <c r="C7" t="s">
        <v>1873</v>
      </c>
      <c r="D7" s="6" t="s">
        <v>3581</v>
      </c>
      <c r="E7" s="6"/>
      <c r="F7" s="6"/>
      <c r="G7" s="6" t="str">
        <f t="shared" si="0"/>
        <v>选规格!$M$7#</v>
      </c>
      <c r="H7" s="6" t="str" cm="1">
        <f t="array" ref="H7">_xlfn.LET(_xlpm.x, M8,
         _xlpm.cellAddress, "【 选规格!" &amp; ADDRESS(ROW(选规格[[#This Row],[自检]]),COLUMN(选规格[[#This Row],[自检]])) &amp; "】",
         _xlfn.IFS(ISBLANK(_xlpm.x),   "error:右侧选项不足:" &amp;  _xlpm.cellAddress,
               ISERROR(_xlpm.x),   "error:右侧选项执行失败:" &amp; _xlpm.cellAddress,
               TRUE,             "ok")
)</f>
        <v>ok</v>
      </c>
      <c r="M7" t="str" cm="1">
        <f t="array" ref="M7:O7">IFERROR(_xlfn._xlws.SORT(
    _xlfn.UNIQUE(
        TRANSPOSE(
            _xlfn.FILTERXML("&lt;select&gt;&lt;x&gt;"&amp;SUBSTITUTE(选规格[[#This Row],[规格选项表]],",","&lt;/x&gt;&lt;x&gt;") &amp;"&lt;/x&gt;&lt;/select&gt;","//x")
        )
    )
),"无合适【规格】选项,请清除【CPU】或【内存】后再试")</f>
        <v>小型（最大 100 万连接数）</v>
      </c>
      <c r="N7" t="str">
        <v>中型（最大 300 万连接数）</v>
      </c>
      <c r="O7" t="str">
        <v>大型（最大 1000 万连接数）</v>
      </c>
    </row>
    <row r="8" spans="2:56" hidden="1">
      <c r="B8" t="s">
        <v>491</v>
      </c>
      <c r="C8" t="s">
        <v>1874</v>
      </c>
      <c r="D8" s="6" t="s">
        <v>3593</v>
      </c>
      <c r="E8" s="6"/>
      <c r="F8" s="6"/>
      <c r="G8" s="6" t="str">
        <f t="shared" si="0"/>
        <v>选规格!$M$8#</v>
      </c>
      <c r="H8" s="6" t="str" cm="1">
        <f t="array" ref="H8">_xlfn.LET(_xlpm.x, M9,
         _xlpm.cellAddress, "【 选规格!" &amp; ADDRESS(ROW(选规格[[#This Row],[自检]]),COLUMN(选规格[[#This Row],[自检]])) &amp; "】",
         _xlfn.IFS(ISBLANK(_xlpm.x),   "error:右侧选项不足:" &amp;  _xlpm.cellAddress,
               ISERROR(_xlpm.x),   "error:右侧选项执行失败:" &amp; _xlpm.cellAddress,
               TRUE,             "ok")
)</f>
        <v>ok</v>
      </c>
      <c r="M8" t="str" cm="1">
        <f t="array" ref="M8:T8">IFERROR(_xlfn._xlws.SORT(
    _xlfn.UNIQUE(
        TRANSPOSE(
            _xlfn.FILTERXML("&lt;select&gt;&lt;x&gt;"&amp;SUBSTITUTE(选规格[[#This Row],[规格选项表]],",","&lt;/x&gt;&lt;x&gt;") &amp;"&lt;/x&gt;&lt;/select&gt;","//x")
        )
    )
),"无合适【规格】选项,请清除【CPU】或【内存】后再试")</f>
        <v>5Mbps</v>
      </c>
      <c r="N8" t="str">
        <v>10Mbps</v>
      </c>
      <c r="O8" t="str">
        <v>20Mbps</v>
      </c>
      <c r="P8" t="str">
        <v>50Mbps</v>
      </c>
      <c r="Q8" t="str">
        <v>100Mbps</v>
      </c>
      <c r="R8" t="str">
        <v>200Mbps</v>
      </c>
      <c r="S8" t="str">
        <v>500Mbps</v>
      </c>
      <c r="T8" t="str">
        <v>1000Mbps</v>
      </c>
    </row>
    <row r="9" spans="2:56">
      <c r="B9" t="s">
        <v>491</v>
      </c>
      <c r="C9" t="s">
        <v>11</v>
      </c>
      <c r="D9" s="6" t="s">
        <v>3593</v>
      </c>
      <c r="E9" s="6"/>
      <c r="F9" s="6"/>
      <c r="G9" s="6" t="str">
        <f t="shared" si="0"/>
        <v>选规格!$M$9#</v>
      </c>
      <c r="H9" s="6" t="str" cm="1">
        <f t="array" ref="H9">_xlfn.LET(_xlpm.x, M10,
         _xlpm.cellAddress, "【 选规格!" &amp; ADDRESS(ROW(选规格[[#This Row],[自检]]),COLUMN(选规格[[#This Row],[自检]])) &amp; "】",
         _xlfn.IFS(ISBLANK(_xlpm.x),   "error:右侧选项不足:" &amp;  _xlpm.cellAddress,
               ISERROR(_xlpm.x),   "error:右侧选项执行失败:" &amp; _xlpm.cellAddress,
               TRUE,             "ok")
)</f>
        <v>ok</v>
      </c>
      <c r="M9" t="str" cm="1">
        <f t="array" ref="M9:T9">IFERROR(_xlfn._xlws.SORT(
    _xlfn.UNIQUE(
        TRANSPOSE(
            _xlfn.FILTERXML("&lt;select&gt;&lt;x&gt;"&amp;SUBSTITUTE(选规格[[#This Row],[规格选项表]],",","&lt;/x&gt;&lt;x&gt;") &amp;"&lt;/x&gt;&lt;/select&gt;","//x")
        )
    )
),"无合适【规格】选项,请清除【CPU】或【内存】后再试")</f>
        <v>5Mbps</v>
      </c>
      <c r="N9" t="str">
        <v>10Mbps</v>
      </c>
      <c r="O9" t="str">
        <v>20Mbps</v>
      </c>
      <c r="P9" t="str">
        <v>50Mbps</v>
      </c>
      <c r="Q9" t="str">
        <v>100Mbps</v>
      </c>
      <c r="R9" t="str">
        <v>200Mbps</v>
      </c>
      <c r="S9" t="str">
        <v>500Mbps</v>
      </c>
      <c r="T9" t="str">
        <v>1000Mbps</v>
      </c>
    </row>
    <row r="10" spans="2:56" hidden="1">
      <c r="B10" t="s">
        <v>491</v>
      </c>
      <c r="C10" t="s">
        <v>1873</v>
      </c>
      <c r="D10" s="6" t="s">
        <v>3593</v>
      </c>
      <c r="E10" s="6"/>
      <c r="F10" s="6"/>
      <c r="G10" s="6" t="str">
        <f t="shared" si="0"/>
        <v>选规格!$M$10#</v>
      </c>
      <c r="H10" s="6" t="str" cm="1">
        <f t="array" ref="H10">_xlfn.LET(_xlpm.x, M11,
         _xlpm.cellAddress, "【 选规格!" &amp; ADDRESS(ROW(选规格[[#This Row],[自检]]),COLUMN(选规格[[#This Row],[自检]])) &amp; "】",
         _xlfn.IFS(ISBLANK(_xlpm.x),   "error:右侧选项不足:" &amp;  _xlpm.cellAddress,
               ISERROR(_xlpm.x),   "error:右侧选项执行失败:" &amp; _xlpm.cellAddress,
               TRUE,             "ok")
)</f>
        <v>ok</v>
      </c>
      <c r="M10" t="str" cm="1">
        <f t="array" ref="M10:T10">IFERROR(_xlfn._xlws.SORT(
    _xlfn.UNIQUE(
        TRANSPOSE(
            _xlfn.FILTERXML("&lt;select&gt;&lt;x&gt;"&amp;SUBSTITUTE(选规格[[#This Row],[规格选项表]],",","&lt;/x&gt;&lt;x&gt;") &amp;"&lt;/x&gt;&lt;/select&gt;","//x")
        )
    )
),"无合适【规格】选项,请清除【CPU】或【内存】后再试")</f>
        <v>5Mbps</v>
      </c>
      <c r="N10" t="str">
        <v>10Mbps</v>
      </c>
      <c r="O10" t="str">
        <v>20Mbps</v>
      </c>
      <c r="P10" t="str">
        <v>50Mbps</v>
      </c>
      <c r="Q10" t="str">
        <v>100Mbps</v>
      </c>
      <c r="R10" t="str">
        <v>200Mbps</v>
      </c>
      <c r="S10" t="str">
        <v>500Mbps</v>
      </c>
      <c r="T10" t="str">
        <v>1000Mbps</v>
      </c>
    </row>
    <row r="11" spans="2:56" hidden="1">
      <c r="B11" t="s">
        <v>3516</v>
      </c>
      <c r="C11" t="s">
        <v>1874</v>
      </c>
      <c r="D11" s="6" t="s">
        <v>3547</v>
      </c>
      <c r="E11" s="6"/>
      <c r="F11" s="6"/>
      <c r="G11" s="6" t="str">
        <f t="shared" si="0"/>
        <v>选规格!$M$11#</v>
      </c>
      <c r="H11" s="6" t="str" cm="1">
        <f t="array" ref="H11">_xlfn.LET(_xlpm.x, M12,
         _xlpm.cellAddress, "【 选规格!" &amp; ADDRESS(ROW(选规格[[#This Row],[自检]]),COLUMN(选规格[[#This Row],[自检]])) &amp; "】",
         _xlfn.IFS(ISBLANK(_xlpm.x),   "error:右侧选项不足:" &amp;  _xlpm.cellAddress,
               ISERROR(_xlpm.x),   "error:右侧选项执行失败:" &amp; _xlpm.cellAddress,
               TRUE,             "ok")
)</f>
        <v>ok</v>
      </c>
      <c r="M11" t="str" cm="1">
        <f t="array" ref="M11:R11">IFERROR(_xlfn._xlws.SORT(
    _xlfn.UNIQUE(
        TRANSPOSE(
            _xlfn.FILTERXML("&lt;select&gt;&lt;x&gt;"&amp;SUBSTITUTE(选规格[[#This Row],[规格选项表]],",","&lt;/x&gt;&lt;x&gt;") &amp;"&lt;/x&gt;&lt;/select&gt;","//x")
        )
    )
),"无合适【规格】选项,请清除【CPU】或【内存】后再试")</f>
        <v>标准型 S5</v>
      </c>
      <c r="N11" t="str">
        <v>标准型 SA3</v>
      </c>
      <c r="O11" t="str">
        <v>标准型 SA2</v>
      </c>
      <c r="P11" t="str">
        <v>高 IO 型 IT5</v>
      </c>
      <c r="Q11" t="str">
        <v>内存型 MA2</v>
      </c>
      <c r="R11" t="str">
        <v>内存型 M5</v>
      </c>
    </row>
    <row r="12" spans="2:56">
      <c r="B12" t="s">
        <v>3516</v>
      </c>
      <c r="C12" t="s">
        <v>11</v>
      </c>
      <c r="D12" s="6" t="s">
        <v>3547</v>
      </c>
      <c r="E12" s="6"/>
      <c r="F12" s="6"/>
      <c r="G12" s="6" t="str">
        <f t="shared" si="0"/>
        <v>选规格!$M$12#</v>
      </c>
      <c r="H12" s="6" t="str" cm="1">
        <f t="array" ref="H12">_xlfn.LET(_xlpm.x, M13,
         _xlpm.cellAddress, "【 选规格!" &amp; ADDRESS(ROW(选规格[[#This Row],[自检]]),COLUMN(选规格[[#This Row],[自检]])) &amp; "】",
         _xlfn.IFS(ISBLANK(_xlpm.x),   "error:右侧选项不足:" &amp;  _xlpm.cellAddress,
               ISERROR(_xlpm.x),   "error:右侧选项执行失败:" &amp; _xlpm.cellAddress,
               TRUE,             "ok")
)</f>
        <v>ok</v>
      </c>
      <c r="M12" t="str" cm="1">
        <f t="array" ref="M12:R12">IFERROR(_xlfn._xlws.SORT(
    _xlfn.UNIQUE(
        TRANSPOSE(
            _xlfn.FILTERXML("&lt;select&gt;&lt;x&gt;"&amp;SUBSTITUTE(选规格[[#This Row],[规格选项表]],",","&lt;/x&gt;&lt;x&gt;") &amp;"&lt;/x&gt;&lt;/select&gt;","//x")
        )
    )
),"无合适【规格】选项,请清除【CPU】或【内存】后再试")</f>
        <v>标准型 S5</v>
      </c>
      <c r="N12" t="str">
        <v>标准型 SA3</v>
      </c>
      <c r="O12" t="str">
        <v>标准型 SA2</v>
      </c>
      <c r="P12" t="str">
        <v>高 IO 型 IT5</v>
      </c>
      <c r="Q12" t="str">
        <v>内存型 MA2</v>
      </c>
      <c r="R12" t="str">
        <v>内存型 M5</v>
      </c>
    </row>
    <row r="13" spans="2:56" hidden="1">
      <c r="B13" t="s">
        <v>3516</v>
      </c>
      <c r="C13" t="s">
        <v>1873</v>
      </c>
      <c r="D13" s="6" t="s">
        <v>3547</v>
      </c>
      <c r="E13" s="6"/>
      <c r="F13" s="6"/>
      <c r="G13" s="6" t="str">
        <f t="shared" si="0"/>
        <v>选规格!$M$13#</v>
      </c>
      <c r="H13" s="6" t="str" cm="1">
        <f t="array" ref="H13">_xlfn.LET(_xlpm.x, M14,
         _xlpm.cellAddress, "【 选规格!" &amp; ADDRESS(ROW(选规格[[#This Row],[自检]]),COLUMN(选规格[[#This Row],[自检]])) &amp; "】",
         _xlfn.IFS(ISBLANK(_xlpm.x),   "error:右侧选项不足:" &amp;  _xlpm.cellAddress,
               ISERROR(_xlpm.x),   "error:右侧选项执行失败:" &amp; _xlpm.cellAddress,
               TRUE,             "ok")
)</f>
        <v>ok</v>
      </c>
      <c r="M13" t="str" cm="1">
        <f t="array" ref="M13:R13">IFERROR(_xlfn._xlws.SORT(
    _xlfn.UNIQUE(
        TRANSPOSE(
            _xlfn.FILTERXML("&lt;select&gt;&lt;x&gt;"&amp;SUBSTITUTE(选规格[[#This Row],[规格选项表]],",","&lt;/x&gt;&lt;x&gt;") &amp;"&lt;/x&gt;&lt;/select&gt;","//x")
        )
    )
),"无合适【规格】选项,请清除【CPU】或【内存】后再试")</f>
        <v>标准型 S5</v>
      </c>
      <c r="N13" t="str">
        <v>标准型 SA3</v>
      </c>
      <c r="O13" t="str">
        <v>标准型 SA2</v>
      </c>
      <c r="P13" t="str">
        <v>高 IO 型 IT5</v>
      </c>
      <c r="Q13" t="str">
        <v>内存型 MA2</v>
      </c>
      <c r="R13" t="str">
        <v>内存型 M5</v>
      </c>
    </row>
    <row r="14" spans="2:56" hidden="1">
      <c r="B14" t="s">
        <v>207</v>
      </c>
      <c r="C14" t="s">
        <v>1873</v>
      </c>
      <c r="D14" s="6" t="s">
        <v>3838</v>
      </c>
      <c r="E14" s="6"/>
      <c r="F14" s="6"/>
      <c r="G14" s="6" t="str">
        <f t="shared" si="0"/>
        <v>选规格!$M$14#</v>
      </c>
      <c r="H14" s="6" t="str" cm="1">
        <f t="array" ref="H14">_xlfn.LET(_xlpm.x, M15,
         _xlpm.cellAddress, "【 选规格!" &amp; ADDRESS(ROW(选规格[[#This Row],[自检]]),COLUMN(选规格[[#This Row],[自检]])) &amp; "】",
         _xlfn.IFS(ISBLANK(_xlpm.x),   "error:右侧选项不足:" &amp;  _xlpm.cellAddress,
               ISERROR(_xlpm.x),   "error:右侧选项执行失败:" &amp; _xlpm.cellAddress,
               TRUE,             "ok")
)</f>
        <v>ok</v>
      </c>
      <c r="M14" t="str" cm="1">
        <f t="array" ref="M14:N14">IFERROR(_xlfn._xlws.SORT(
    _xlfn.UNIQUE(
        TRANSPOSE(
            _xlfn.FILTERXML("&lt;select&gt;&lt;x&gt;"&amp;SUBSTITUTE(选规格[[#This Row],[规格选项表]],",","&lt;/x&gt;&lt;x&gt;") &amp;"&lt;/x&gt;&lt;/select&gt;","//x")
        )
    )
),"无合适【规格】选项,请清除【CPU】或【内存】后再试")</f>
        <v>标准架构</v>
      </c>
      <c r="N14" t="str">
        <v>集群架构</v>
      </c>
    </row>
    <row r="15" spans="2:56">
      <c r="B15" t="s">
        <v>207</v>
      </c>
      <c r="C15" t="s">
        <v>11</v>
      </c>
      <c r="D15" s="6" t="s">
        <v>3838</v>
      </c>
      <c r="E15" s="6"/>
      <c r="F15" s="6"/>
      <c r="G15" s="6" t="str">
        <f t="shared" si="0"/>
        <v>选规格!$M$15#</v>
      </c>
      <c r="H15" s="6" t="str" cm="1">
        <f t="array" ref="H15">_xlfn.LET(_xlpm.x, M16,
         _xlpm.cellAddress, "【 选规格!" &amp; ADDRESS(ROW(选规格[[#This Row],[自检]]),COLUMN(选规格[[#This Row],[自检]])) &amp; "】",
         _xlfn.IFS(ISBLANK(_xlpm.x),   "error:右侧选项不足:" &amp;  _xlpm.cellAddress,
               ISERROR(_xlpm.x),   "error:右侧选项执行失败:" &amp; _xlpm.cellAddress,
               TRUE,             "ok")
)</f>
        <v>ok</v>
      </c>
      <c r="M15" t="str" cm="1">
        <f t="array" ref="M15:N15">IFERROR(_xlfn._xlws.SORT(
    _xlfn.UNIQUE(
        TRANSPOSE(
            _xlfn.FILTERXML("&lt;select&gt;&lt;x&gt;"&amp;SUBSTITUTE(选规格[[#This Row],[规格选项表]],",","&lt;/x&gt;&lt;x&gt;") &amp;"&lt;/x&gt;&lt;/select&gt;","//x")
        )
    )
),"无合适【规格】选项,请清除【CPU】或【内存】后再试")</f>
        <v>标准架构</v>
      </c>
      <c r="N15" t="str">
        <v>集群架构</v>
      </c>
    </row>
    <row r="16" spans="2:56" hidden="1">
      <c r="B16" t="s">
        <v>207</v>
      </c>
      <c r="C16" t="s">
        <v>1874</v>
      </c>
      <c r="D16" s="6" t="s">
        <v>3838</v>
      </c>
      <c r="E16" s="6"/>
      <c r="F16" s="6"/>
      <c r="G16" s="6" t="str">
        <f t="shared" si="0"/>
        <v>选规格!$M$16#</v>
      </c>
      <c r="H16" s="6" t="str" cm="1">
        <f t="array" ref="H16">_xlfn.LET(_xlpm.x, M17,
         _xlpm.cellAddress, "【 选规格!" &amp; ADDRESS(ROW(选规格[[#This Row],[自检]]),COLUMN(选规格[[#This Row],[自检]])) &amp; "】",
         _xlfn.IFS(ISBLANK(_xlpm.x),   "error:右侧选项不足:" &amp;  _xlpm.cellAddress,
               ISERROR(_xlpm.x),   "error:右侧选项执行失败:" &amp; _xlpm.cellAddress,
               TRUE,             "ok")
)</f>
        <v>ok</v>
      </c>
      <c r="M16" t="str" cm="1">
        <f t="array" ref="M16:N16">IFERROR(_xlfn._xlws.SORT(
    _xlfn.UNIQUE(
        TRANSPOSE(
            _xlfn.FILTERXML("&lt;select&gt;&lt;x&gt;"&amp;SUBSTITUTE(选规格[[#This Row],[规格选项表]],",","&lt;/x&gt;&lt;x&gt;") &amp;"&lt;/x&gt;&lt;/select&gt;","//x")
        )
    )
),"无合适【规格】选项,请清除【CPU】或【内存】后再试")</f>
        <v>标准架构</v>
      </c>
      <c r="N16" t="str">
        <v>集群架构</v>
      </c>
    </row>
    <row r="17" spans="2:33" hidden="1">
      <c r="B17" t="s">
        <v>64</v>
      </c>
      <c r="C17" t="s">
        <v>1873</v>
      </c>
      <c r="D17" s="6" t="s">
        <v>3594</v>
      </c>
      <c r="E17" s="6">
        <v>1</v>
      </c>
      <c r="F17" s="6">
        <v>1</v>
      </c>
      <c r="G17" s="6" t="str">
        <f t="shared" si="0"/>
        <v>选规格!$M$17#</v>
      </c>
      <c r="H17" s="6" t="str" cm="1">
        <f t="array" ref="H17">_xlfn.LET(_xlpm.x, M18,
         _xlpm.cellAddress, "【 选规格!" &amp; ADDRESS(ROW(选规格[[#This Row],[自检]]),COLUMN(选规格[[#This Row],[自检]])) &amp; "】",
         _xlfn.IFS(ISBLANK(_xlpm.x),   "error:右侧选项不足:" &amp;  _xlpm.cellAddress,
               ISERROR(_xlpm.x),   "error:右侧选项执行失败:" &amp; _xlpm.cellAddress,
               TRUE,             "ok")
)</f>
        <v>ok</v>
      </c>
      <c r="M17" t="str" cm="1">
        <f t="array" ref="M17:T17">IFERROR(_xlfn._xlws.SORT(
    _xlfn.UNIQUE(
        TRANSPOSE(
            _xlfn.FILTERXML("&lt;select&gt;&lt;x&gt;"&amp;SUBSTITUTE(选规格[[#This Row],[规格选项表]],",","&lt;/x&gt;&lt;x&gt;") &amp;"&lt;/x&gt;&lt;/select&gt;","//x")
        )
    )
),"无合适【规格】选项,请清除【CPU】或【内存】后再试")</f>
        <v>标准型S6</v>
      </c>
      <c r="N17" t="str">
        <v>标准型SA2</v>
      </c>
      <c r="O17" t="str">
        <v>标准型SA3</v>
      </c>
      <c r="P17" t="str">
        <v>标准型S4</v>
      </c>
      <c r="Q17" t="str">
        <v>标准型S3</v>
      </c>
      <c r="R17" t="str">
        <v>标准型SA1</v>
      </c>
      <c r="S17" t="str">
        <v>标准型S2</v>
      </c>
      <c r="T17" t="str">
        <v>标准型S1</v>
      </c>
    </row>
    <row r="18" spans="2:33" hidden="1">
      <c r="B18" t="s">
        <v>64</v>
      </c>
      <c r="C18" t="s">
        <v>1873</v>
      </c>
      <c r="D18" s="6" t="s">
        <v>3595</v>
      </c>
      <c r="E18" s="6">
        <v>1</v>
      </c>
      <c r="F18" s="6">
        <v>2</v>
      </c>
      <c r="G18" s="6" t="str">
        <f t="shared" si="0"/>
        <v>选规格!$M$18#</v>
      </c>
      <c r="H18" s="6" t="str" cm="1">
        <f t="array" ref="H18">_xlfn.LET(_xlpm.x, M19,
         _xlpm.cellAddress, "【 选规格!" &amp; ADDRESS(ROW(选规格[[#This Row],[自检]]),COLUMN(选规格[[#This Row],[自检]])) &amp; "】",
         _xlfn.IFS(ISBLANK(_xlpm.x),   "error:右侧选项不足:" &amp;  _xlpm.cellAddress,
               ISERROR(_xlpm.x),   "error:右侧选项执行失败:" &amp; _xlpm.cellAddress,
               TRUE,             "ok")
)</f>
        <v>ok</v>
      </c>
      <c r="M18" t="str" cm="1">
        <f t="array" ref="M18:V18">IFERROR(_xlfn._xlws.SORT(
    _xlfn.UNIQUE(
        TRANSPOSE(
            _xlfn.FILTERXML("&lt;select&gt;&lt;x&gt;"&amp;SUBSTITUTE(选规格[[#This Row],[规格选项表]],",","&lt;/x&gt;&lt;x&gt;") &amp;"&lt;/x&gt;&lt;/select&gt;","//x")
        )
    )
),"无合适【规格】选项,请清除【CPU】或【内存】后再试")</f>
        <v>标准型S6</v>
      </c>
      <c r="N18" t="str">
        <v>标准型SA2</v>
      </c>
      <c r="O18" t="str">
        <v>标准型S5</v>
      </c>
      <c r="P18" t="str">
        <v>标准型SA3</v>
      </c>
      <c r="Q18" t="str">
        <v>标准型S4</v>
      </c>
      <c r="R18" t="str">
        <v>标准网络优化型SN3ne</v>
      </c>
      <c r="S18" t="str">
        <v>标准型S3</v>
      </c>
      <c r="T18" t="str">
        <v>标准型SA1</v>
      </c>
      <c r="U18" t="str">
        <v>标准型S2</v>
      </c>
      <c r="V18" t="str">
        <v>标准型S1</v>
      </c>
    </row>
    <row r="19" spans="2:33" hidden="1">
      <c r="B19" t="s">
        <v>64</v>
      </c>
      <c r="C19" t="s">
        <v>1873</v>
      </c>
      <c r="D19" s="6" t="s">
        <v>3596</v>
      </c>
      <c r="E19" s="6">
        <v>1</v>
      </c>
      <c r="F19" s="6">
        <v>4</v>
      </c>
      <c r="G19" s="6" t="str">
        <f t="shared" si="0"/>
        <v>选规格!$M$19#</v>
      </c>
      <c r="H19" s="6" t="str" cm="1">
        <f t="array" ref="H19">_xlfn.LET(_xlpm.x, M20,
         _xlpm.cellAddress, "【 选规格!" &amp; ADDRESS(ROW(选规格[[#This Row],[自检]]),COLUMN(选规格[[#This Row],[自检]])) &amp; "】",
         _xlfn.IFS(ISBLANK(_xlpm.x),   "error:右侧选项不足:" &amp;  _xlpm.cellAddress,
               ISERROR(_xlpm.x),   "error:右侧选项执行失败:" &amp; _xlpm.cellAddress,
               TRUE,             "ok")
)</f>
        <v>ok</v>
      </c>
      <c r="M19" t="str" cm="1">
        <f t="array" ref="M19:U19">IFERROR(_xlfn._xlws.SORT(
    _xlfn.UNIQUE(
        TRANSPOSE(
            _xlfn.FILTERXML("&lt;select&gt;&lt;x&gt;"&amp;SUBSTITUTE(选规格[[#This Row],[规格选项表]],",","&lt;/x&gt;&lt;x&gt;") &amp;"&lt;/x&gt;&lt;/select&gt;","//x")
        )
    )
),"无合适【规格】选项,请清除【CPU】或【内存】后再试")</f>
        <v>标准型S6</v>
      </c>
      <c r="N19" t="str">
        <v>标准型SA2</v>
      </c>
      <c r="O19" t="str">
        <v>标准型S5</v>
      </c>
      <c r="P19" t="str">
        <v>标准型SA3</v>
      </c>
      <c r="Q19" t="str">
        <v>标准型S4</v>
      </c>
      <c r="R19" t="str">
        <v>标准型S3</v>
      </c>
      <c r="S19" t="str">
        <v>标准型SA1</v>
      </c>
      <c r="T19" t="str">
        <v>标准型S2</v>
      </c>
      <c r="U19" t="str">
        <v>标准型S1</v>
      </c>
    </row>
    <row r="20" spans="2:33" hidden="1">
      <c r="B20" t="s">
        <v>64</v>
      </c>
      <c r="C20" t="s">
        <v>1873</v>
      </c>
      <c r="D20" s="6" t="s">
        <v>3595</v>
      </c>
      <c r="E20" s="6">
        <v>2</v>
      </c>
      <c r="F20" s="6">
        <v>4</v>
      </c>
      <c r="G20" s="6" t="str">
        <f t="shared" si="0"/>
        <v>选规格!$M$20#</v>
      </c>
      <c r="H20" s="6" t="str" cm="1">
        <f t="array" ref="H20">_xlfn.LET(_xlpm.x, M21,
         _xlpm.cellAddress, "【 选规格!" &amp; ADDRESS(ROW(选规格[[#This Row],[自检]]),COLUMN(选规格[[#This Row],[自检]])) &amp; "】",
         _xlfn.IFS(ISBLANK(_xlpm.x),   "error:右侧选项不足:" &amp;  _xlpm.cellAddress,
               ISERROR(_xlpm.x),   "error:右侧选项执行失败:" &amp; _xlpm.cellAddress,
               TRUE,             "ok")
)</f>
        <v>ok</v>
      </c>
      <c r="M20" t="str" cm="1">
        <f t="array" ref="M20:V20">IFERROR(_xlfn._xlws.SORT(
    _xlfn.UNIQUE(
        TRANSPOSE(
            _xlfn.FILTERXML("&lt;select&gt;&lt;x&gt;"&amp;SUBSTITUTE(选规格[[#This Row],[规格选项表]],",","&lt;/x&gt;&lt;x&gt;") &amp;"&lt;/x&gt;&lt;/select&gt;","//x")
        )
    )
),"无合适【规格】选项,请清除【CPU】或【内存】后再试")</f>
        <v>标准型S6</v>
      </c>
      <c r="N20" t="str">
        <v>标准型SA2</v>
      </c>
      <c r="O20" t="str">
        <v>标准型S5</v>
      </c>
      <c r="P20" t="str">
        <v>标准型SA3</v>
      </c>
      <c r="Q20" t="str">
        <v>标准型S4</v>
      </c>
      <c r="R20" t="str">
        <v>标准网络优化型SN3ne</v>
      </c>
      <c r="S20" t="str">
        <v>标准型S3</v>
      </c>
      <c r="T20" t="str">
        <v>标准型SA1</v>
      </c>
      <c r="U20" t="str">
        <v>标准型S2</v>
      </c>
      <c r="V20" t="str">
        <v>标准型S1</v>
      </c>
    </row>
    <row r="21" spans="2:33" hidden="1">
      <c r="B21" t="s">
        <v>64</v>
      </c>
      <c r="C21" t="s">
        <v>1873</v>
      </c>
      <c r="D21" s="6" t="s">
        <v>3596</v>
      </c>
      <c r="E21" s="6">
        <v>2</v>
      </c>
      <c r="F21" s="6">
        <v>8</v>
      </c>
      <c r="G21" s="6" t="str">
        <f t="shared" si="0"/>
        <v>选规格!$M$21#</v>
      </c>
      <c r="H21" s="6" t="str" cm="1">
        <f t="array" ref="H21">_xlfn.LET(_xlpm.x, M22,
         _xlpm.cellAddress, "【 选规格!" &amp; ADDRESS(ROW(选规格[[#This Row],[自检]]),COLUMN(选规格[[#This Row],[自检]])) &amp; "】",
         _xlfn.IFS(ISBLANK(_xlpm.x),   "error:右侧选项不足:" &amp;  _xlpm.cellAddress,
               ISERROR(_xlpm.x),   "error:右侧选项执行失败:" &amp; _xlpm.cellAddress,
               TRUE,             "ok")
)</f>
        <v>ok</v>
      </c>
      <c r="M21" t="str" cm="1">
        <f t="array" ref="M21:U21">IFERROR(_xlfn._xlws.SORT(
    _xlfn.UNIQUE(
        TRANSPOSE(
            _xlfn.FILTERXML("&lt;select&gt;&lt;x&gt;"&amp;SUBSTITUTE(选规格[[#This Row],[规格选项表]],",","&lt;/x&gt;&lt;x&gt;") &amp;"&lt;/x&gt;&lt;/select&gt;","//x")
        )
    )
),"无合适【规格】选项,请清除【CPU】或【内存】后再试")</f>
        <v>标准型S6</v>
      </c>
      <c r="N21" t="str">
        <v>标准型SA2</v>
      </c>
      <c r="O21" t="str">
        <v>标准型S5</v>
      </c>
      <c r="P21" t="str">
        <v>标准型SA3</v>
      </c>
      <c r="Q21" t="str">
        <v>标准型S4</v>
      </c>
      <c r="R21" t="str">
        <v>标准型S3</v>
      </c>
      <c r="S21" t="str">
        <v>标准型SA1</v>
      </c>
      <c r="T21" t="str">
        <v>标准型S2</v>
      </c>
      <c r="U21" t="str">
        <v>标准型S1</v>
      </c>
    </row>
    <row r="22" spans="2:33" hidden="1">
      <c r="B22" t="s">
        <v>64</v>
      </c>
      <c r="C22" t="s">
        <v>1873</v>
      </c>
      <c r="D22" s="6" t="s">
        <v>3597</v>
      </c>
      <c r="E22" s="6">
        <v>4</v>
      </c>
      <c r="F22" s="6">
        <v>8</v>
      </c>
      <c r="G22" s="6" t="str">
        <f t="shared" si="0"/>
        <v>选规格!$M$22#</v>
      </c>
      <c r="H22" s="6" t="str" cm="1">
        <f t="array" ref="H22">_xlfn.LET(_xlpm.x, M23,
         _xlpm.cellAddress, "【 选规格!" &amp; ADDRESS(ROW(选规格[[#This Row],[自检]]),COLUMN(选规格[[#This Row],[自检]])) &amp; "】",
         _xlfn.IFS(ISBLANK(_xlpm.x),   "error:右侧选项不足:" &amp;  _xlpm.cellAddress,
               ISERROR(_xlpm.x),   "error:右侧选项执行失败:" &amp; _xlpm.cellAddress,
               TRUE,             "ok")
)</f>
        <v>ok</v>
      </c>
      <c r="M22" t="str" cm="1">
        <f t="array" ref="M22:AB22">IFERROR(_xlfn._xlws.SORT(
    _xlfn.UNIQUE(
        TRANSPOSE(
            _xlfn.FILTERXML("&lt;select&gt;&lt;x&gt;"&amp;SUBSTITUTE(选规格[[#This Row],[规格选项表]],",","&lt;/x&gt;&lt;x&gt;") &amp;"&lt;/x&gt;&lt;/select&gt;","//x")
        )
    )
),"无合适【规格】选项,请清除【CPU】或【内存】后再试")</f>
        <v>标准型S6</v>
      </c>
      <c r="N22" t="str">
        <v>标准型SA2</v>
      </c>
      <c r="O22" t="str">
        <v>标准型S5</v>
      </c>
      <c r="P22" t="str">
        <v>标准型SA3</v>
      </c>
      <c r="Q22" t="str">
        <v>标准型S4</v>
      </c>
      <c r="R22" t="str">
        <v>标准网络优化型SN3ne</v>
      </c>
      <c r="S22" t="str">
        <v>标准型S3</v>
      </c>
      <c r="T22" t="str">
        <v>标准型SA1</v>
      </c>
      <c r="U22" t="str">
        <v>标准型S2</v>
      </c>
      <c r="V22" t="str">
        <v>标准型S1</v>
      </c>
      <c r="W22" t="str">
        <v>计算型C6</v>
      </c>
      <c r="X22" t="str">
        <v>计算型C5</v>
      </c>
      <c r="Y22" t="str">
        <v>计算型C4</v>
      </c>
      <c r="Z22" t="str">
        <v>计算网络增强型CN3</v>
      </c>
      <c r="AA22" t="str">
        <v>计算型C3</v>
      </c>
      <c r="AB22" t="str">
        <v>计算型C2</v>
      </c>
    </row>
    <row r="23" spans="2:33" hidden="1">
      <c r="B23" t="s">
        <v>64</v>
      </c>
      <c r="C23" t="s">
        <v>1873</v>
      </c>
      <c r="D23" s="6" t="s">
        <v>3598</v>
      </c>
      <c r="E23" s="6">
        <v>4</v>
      </c>
      <c r="F23" s="6">
        <v>16</v>
      </c>
      <c r="G23" s="6" t="str">
        <f t="shared" si="0"/>
        <v>选规格!$M$23#</v>
      </c>
      <c r="H23" s="6" t="str" cm="1">
        <f t="array" ref="H23">_xlfn.LET(_xlpm.x, M24,
         _xlpm.cellAddress, "【 选规格!" &amp; ADDRESS(ROW(选规格[[#This Row],[自检]]),COLUMN(选规格[[#This Row],[自检]])) &amp; "】",
         _xlfn.IFS(ISBLANK(_xlpm.x),   "error:右侧选项不足:" &amp;  _xlpm.cellAddress,
               ISERROR(_xlpm.x),   "error:右侧选项执行失败:" &amp; _xlpm.cellAddress,
               TRUE,             "ok")
)</f>
        <v>ok</v>
      </c>
      <c r="M23" t="str" cm="1">
        <f t="array" ref="M23:AC23">IFERROR(_xlfn._xlws.SORT(
    _xlfn.UNIQUE(
        TRANSPOSE(
            _xlfn.FILTERXML("&lt;select&gt;&lt;x&gt;"&amp;SUBSTITUTE(选规格[[#This Row],[规格选项表]],",","&lt;/x&gt;&lt;x&gt;") &amp;"&lt;/x&gt;&lt;/select&gt;","//x")
        )
    )
),"无合适【规格】选项,请清除【CPU】或【内存】后再试")</f>
        <v>标准型S6</v>
      </c>
      <c r="N23" t="str">
        <v>标准型SA2</v>
      </c>
      <c r="O23" t="str">
        <v>标准型S5</v>
      </c>
      <c r="P23" t="str">
        <v>标准存储增强型S5se</v>
      </c>
      <c r="Q23" t="str">
        <v>标准型SA3</v>
      </c>
      <c r="R23" t="str">
        <v>标准型S4</v>
      </c>
      <c r="S23" t="str">
        <v>标准网络优化型SN3ne</v>
      </c>
      <c r="T23" t="str">
        <v>标准型S3</v>
      </c>
      <c r="U23" t="str">
        <v>标准型SA1</v>
      </c>
      <c r="V23" t="str">
        <v>标准型S2</v>
      </c>
      <c r="W23" t="str">
        <v>标准型S1</v>
      </c>
      <c r="X23" t="str">
        <v>计算型C6</v>
      </c>
      <c r="Y23" t="str">
        <v>计算型C5</v>
      </c>
      <c r="Z23" t="str">
        <v>计算型C4</v>
      </c>
      <c r="AA23" t="str">
        <v>计算网络增强型CN3</v>
      </c>
      <c r="AB23" t="str">
        <v>计算型C3</v>
      </c>
      <c r="AC23" t="str">
        <v>计算型C2</v>
      </c>
    </row>
    <row r="24" spans="2:33" hidden="1">
      <c r="B24" t="s">
        <v>64</v>
      </c>
      <c r="C24" t="s">
        <v>1873</v>
      </c>
      <c r="D24" s="6" t="s">
        <v>3598</v>
      </c>
      <c r="E24" s="6">
        <v>8</v>
      </c>
      <c r="F24" s="6">
        <v>16</v>
      </c>
      <c r="G24" s="6" t="str">
        <f t="shared" si="0"/>
        <v>选规格!$M$24#</v>
      </c>
      <c r="H24" s="6" t="str" cm="1">
        <f t="array" ref="H24">_xlfn.LET(_xlpm.x, M25,
         _xlpm.cellAddress, "【 选规格!" &amp; ADDRESS(ROW(选规格[[#This Row],[自检]]),COLUMN(选规格[[#This Row],[自检]])) &amp; "】",
         _xlfn.IFS(ISBLANK(_xlpm.x),   "error:右侧选项不足:" &amp;  _xlpm.cellAddress,
               ISERROR(_xlpm.x),   "error:右侧选项执行失败:" &amp; _xlpm.cellAddress,
               TRUE,             "ok")
)</f>
        <v>ok</v>
      </c>
      <c r="M24" t="str" cm="1">
        <f t="array" ref="M24:AC24">IFERROR(_xlfn._xlws.SORT(
    _xlfn.UNIQUE(
        TRANSPOSE(
            _xlfn.FILTERXML("&lt;select&gt;&lt;x&gt;"&amp;SUBSTITUTE(选规格[[#This Row],[规格选项表]],",","&lt;/x&gt;&lt;x&gt;") &amp;"&lt;/x&gt;&lt;/select&gt;","//x")
        )
    )
),"无合适【规格】选项,请清除【CPU】或【内存】后再试")</f>
        <v>标准型S6</v>
      </c>
      <c r="N24" t="str">
        <v>标准型SA2</v>
      </c>
      <c r="O24" t="str">
        <v>标准型S5</v>
      </c>
      <c r="P24" t="str">
        <v>标准存储增强型S5se</v>
      </c>
      <c r="Q24" t="str">
        <v>标准型SA3</v>
      </c>
      <c r="R24" t="str">
        <v>标准型S4</v>
      </c>
      <c r="S24" t="str">
        <v>标准网络优化型SN3ne</v>
      </c>
      <c r="T24" t="str">
        <v>标准型S3</v>
      </c>
      <c r="U24" t="str">
        <v>标准型SA1</v>
      </c>
      <c r="V24" t="str">
        <v>标准型S2</v>
      </c>
      <c r="W24" t="str">
        <v>标准型S1</v>
      </c>
      <c r="X24" t="str">
        <v>计算型C6</v>
      </c>
      <c r="Y24" t="str">
        <v>计算型C5</v>
      </c>
      <c r="Z24" t="str">
        <v>计算型C4</v>
      </c>
      <c r="AA24" t="str">
        <v>计算网络增强型CN3</v>
      </c>
      <c r="AB24" t="str">
        <v>计算型C3</v>
      </c>
      <c r="AC24" t="str">
        <v>计算型C2</v>
      </c>
    </row>
    <row r="25" spans="2:33" hidden="1">
      <c r="B25" t="s">
        <v>64</v>
      </c>
      <c r="C25" t="s">
        <v>1873</v>
      </c>
      <c r="D25" s="6" t="s">
        <v>3599</v>
      </c>
      <c r="E25" s="6">
        <v>8</v>
      </c>
      <c r="F25" s="6">
        <v>32</v>
      </c>
      <c r="G25" s="6" t="str">
        <f t="shared" si="0"/>
        <v>选规格!$M$25#</v>
      </c>
      <c r="H25" s="6" t="str" cm="1">
        <f t="array" ref="H25">_xlfn.LET(_xlpm.x, M26,
         _xlpm.cellAddress, "【 选规格!" &amp; ADDRESS(ROW(选规格[[#This Row],[自检]]),COLUMN(选规格[[#This Row],[自检]])) &amp; "】",
         _xlfn.IFS(ISBLANK(_xlpm.x),   "error:右侧选项不足:" &amp;  _xlpm.cellAddress,
               ISERROR(_xlpm.x),   "error:右侧选项执行失败:" &amp; _xlpm.cellAddress,
               TRUE,             "ok")
)</f>
        <v>ok</v>
      </c>
      <c r="M25" t="str" cm="1">
        <f t="array" ref="M25:AG25">IFERROR(_xlfn._xlws.SORT(
    _xlfn.UNIQUE(
        TRANSPOSE(
            _xlfn.FILTERXML("&lt;select&gt;&lt;x&gt;"&amp;SUBSTITUTE(选规格[[#This Row],[规格选项表]],",","&lt;/x&gt;&lt;x&gt;") &amp;"&lt;/x&gt;&lt;/select&gt;","//x")
        )
    )
),"无合适【规格】选项,请清除【CPU】或【内存】后再试")</f>
        <v>标准型S6</v>
      </c>
      <c r="N25" t="str">
        <v>标准型SA2</v>
      </c>
      <c r="O25" t="str">
        <v>标准型S5</v>
      </c>
      <c r="P25" t="str">
        <v>标准存储增强型S5se</v>
      </c>
      <c r="Q25" t="str">
        <v>标准型SA3</v>
      </c>
      <c r="R25" t="str">
        <v>标准型S4</v>
      </c>
      <c r="S25" t="str">
        <v>标准网络优化型SN3ne</v>
      </c>
      <c r="T25" t="str">
        <v>标准型S3</v>
      </c>
      <c r="U25" t="str">
        <v>标准型SA1</v>
      </c>
      <c r="V25" t="str">
        <v>标准型S2</v>
      </c>
      <c r="W25" t="str">
        <v>标准型S1</v>
      </c>
      <c r="X25" t="str">
        <v>高IO型I3</v>
      </c>
      <c r="Y25" t="str">
        <v>计算型C6</v>
      </c>
      <c r="Z25" t="str">
        <v>计算型C5</v>
      </c>
      <c r="AA25" t="str">
        <v>计算型C4</v>
      </c>
      <c r="AB25" t="str">
        <v>计算网络增强型CN3</v>
      </c>
      <c r="AC25" t="str">
        <v>计算型C3</v>
      </c>
      <c r="AD25" t="str">
        <v>计算型C2</v>
      </c>
      <c r="AE25" t="str">
        <v>GPU计算型GN7</v>
      </c>
      <c r="AF25" t="str">
        <v>大数据型D3</v>
      </c>
      <c r="AG25" t="str">
        <v>大数据型D2</v>
      </c>
    </row>
    <row r="26" spans="2:33" hidden="1">
      <c r="B26" t="s">
        <v>64</v>
      </c>
      <c r="C26" t="s">
        <v>1873</v>
      </c>
      <c r="D26" s="6" t="s">
        <v>3598</v>
      </c>
      <c r="E26" s="6">
        <v>16</v>
      </c>
      <c r="F26" s="6">
        <v>32</v>
      </c>
      <c r="G26" s="6" t="str">
        <f t="shared" si="0"/>
        <v>选规格!$M$26#</v>
      </c>
      <c r="H26" s="6" t="str" cm="1">
        <f t="array" ref="H26">_xlfn.LET(_xlpm.x, M27,
         _xlpm.cellAddress, "【 选规格!" &amp; ADDRESS(ROW(选规格[[#This Row],[自检]]),COLUMN(选规格[[#This Row],[自检]])) &amp; "】",
         _xlfn.IFS(ISBLANK(_xlpm.x),   "error:右侧选项不足:" &amp;  _xlpm.cellAddress,
               ISERROR(_xlpm.x),   "error:右侧选项执行失败:" &amp; _xlpm.cellAddress,
               TRUE,             "ok")
)</f>
        <v>ok</v>
      </c>
      <c r="M26" t="str" cm="1">
        <f t="array" ref="M26:AC26">IFERROR(_xlfn._xlws.SORT(
    _xlfn.UNIQUE(
        TRANSPOSE(
            _xlfn.FILTERXML("&lt;select&gt;&lt;x&gt;"&amp;SUBSTITUTE(选规格[[#This Row],[规格选项表]],",","&lt;/x&gt;&lt;x&gt;") &amp;"&lt;/x&gt;&lt;/select&gt;","//x")
        )
    )
),"无合适【规格】选项,请清除【CPU】或【内存】后再试")</f>
        <v>标准型S6</v>
      </c>
      <c r="N26" t="str">
        <v>标准型SA2</v>
      </c>
      <c r="O26" t="str">
        <v>标准型S5</v>
      </c>
      <c r="P26" t="str">
        <v>标准存储增强型S5se</v>
      </c>
      <c r="Q26" t="str">
        <v>标准型SA3</v>
      </c>
      <c r="R26" t="str">
        <v>标准型S4</v>
      </c>
      <c r="S26" t="str">
        <v>标准网络优化型SN3ne</v>
      </c>
      <c r="T26" t="str">
        <v>标准型S3</v>
      </c>
      <c r="U26" t="str">
        <v>标准型SA1</v>
      </c>
      <c r="V26" t="str">
        <v>标准型S2</v>
      </c>
      <c r="W26" t="str">
        <v>标准型S1</v>
      </c>
      <c r="X26" t="str">
        <v>计算型C6</v>
      </c>
      <c r="Y26" t="str">
        <v>计算型C5</v>
      </c>
      <c r="Z26" t="str">
        <v>计算型C4</v>
      </c>
      <c r="AA26" t="str">
        <v>计算网络增强型CN3</v>
      </c>
      <c r="AB26" t="str">
        <v>计算型C3</v>
      </c>
      <c r="AC26" t="str">
        <v>计算型C2</v>
      </c>
    </row>
    <row r="27" spans="2:33" hidden="1">
      <c r="B27" t="s">
        <v>64</v>
      </c>
      <c r="C27" t="s">
        <v>1873</v>
      </c>
      <c r="D27" s="6" t="s">
        <v>3600</v>
      </c>
      <c r="E27" s="6">
        <v>16</v>
      </c>
      <c r="F27" s="6">
        <v>64</v>
      </c>
      <c r="G27" s="6" t="str">
        <f t="shared" si="0"/>
        <v>选规格!$M$27#</v>
      </c>
      <c r="H27" s="6" t="str" cm="1">
        <f t="array" ref="H27">_xlfn.LET(_xlpm.x, M28,
         _xlpm.cellAddress, "【 选规格!" &amp; ADDRESS(ROW(选规格[[#This Row],[自检]]),COLUMN(选规格[[#This Row],[自检]])) &amp; "】",
         _xlfn.IFS(ISBLANK(_xlpm.x),   "error:右侧选项不足:" &amp;  _xlpm.cellAddress,
               ISERROR(_xlpm.x),   "error:右侧选项执行失败:" &amp; _xlpm.cellAddress,
               TRUE,             "ok")
)</f>
        <v>ok</v>
      </c>
      <c r="M27" t="str" cm="1">
        <f t="array" ref="M27:AG27">IFERROR(_xlfn._xlws.SORT(
    _xlfn.UNIQUE(
        TRANSPOSE(
            _xlfn.FILTERXML("&lt;select&gt;&lt;x&gt;"&amp;SUBSTITUTE(选规格[[#This Row],[规格选项表]],",","&lt;/x&gt;&lt;x&gt;") &amp;"&lt;/x&gt;&lt;/select&gt;","//x")
        )
    )
),"无合适【规格】选项,请清除【CPU】或【内存】后再试")</f>
        <v>标准型S6</v>
      </c>
      <c r="N27" t="str">
        <v>标准型SA2</v>
      </c>
      <c r="O27" t="str">
        <v>标准型S5</v>
      </c>
      <c r="P27" t="str">
        <v>标准存储增强型S5se</v>
      </c>
      <c r="Q27" t="str">
        <v>标准型SA3</v>
      </c>
      <c r="R27" t="str">
        <v>标准型S4</v>
      </c>
      <c r="S27" t="str">
        <v>标准网络优化型SN3ne</v>
      </c>
      <c r="T27" t="str">
        <v>标准型S3</v>
      </c>
      <c r="U27" t="str">
        <v>标准型SA1</v>
      </c>
      <c r="V27" t="str">
        <v>标准型S2</v>
      </c>
      <c r="W27" t="str">
        <v>高IO型IT5</v>
      </c>
      <c r="X27" t="str">
        <v>高IO型IT3</v>
      </c>
      <c r="Y27" t="str">
        <v>高IO型I3</v>
      </c>
      <c r="Z27" t="str">
        <v>计算型C6</v>
      </c>
      <c r="AA27" t="str">
        <v>计算型C5</v>
      </c>
      <c r="AB27" t="str">
        <v>计算型C4</v>
      </c>
      <c r="AC27" t="str">
        <v>计算网络增强型CN3</v>
      </c>
      <c r="AD27" t="str">
        <v>计算型C3</v>
      </c>
      <c r="AE27" t="str">
        <v>计算型C2</v>
      </c>
      <c r="AF27" t="str">
        <v>大数据型D3</v>
      </c>
      <c r="AG27" t="str">
        <v>大数据型D2</v>
      </c>
    </row>
    <row r="28" spans="2:33" hidden="1">
      <c r="B28" t="s">
        <v>64</v>
      </c>
      <c r="C28" t="s">
        <v>1873</v>
      </c>
      <c r="D28" s="6" t="s">
        <v>3601</v>
      </c>
      <c r="E28" s="6">
        <v>32</v>
      </c>
      <c r="F28" s="6">
        <v>64</v>
      </c>
      <c r="G28" s="6" t="str">
        <f t="shared" si="0"/>
        <v>选规格!$M$28#</v>
      </c>
      <c r="H28" s="6" t="str" cm="1">
        <f t="array" ref="H28">_xlfn.LET(_xlpm.x, M29,
         _xlpm.cellAddress, "【 选规格!" &amp; ADDRESS(ROW(选规格[[#This Row],[自检]]),COLUMN(选规格[[#This Row],[自检]])) &amp; "】",
         _xlfn.IFS(ISBLANK(_xlpm.x),   "error:右侧选项不足:" &amp;  _xlpm.cellAddress,
               ISERROR(_xlpm.x),   "error:右侧选项执行失败:" &amp; _xlpm.cellAddress,
               TRUE,             "ok")
)</f>
        <v>ok</v>
      </c>
      <c r="M28" t="str" cm="1">
        <f t="array" ref="M28:AB28">IFERROR(_xlfn._xlws.SORT(
    _xlfn.UNIQUE(
        TRANSPOSE(
            _xlfn.FILTERXML("&lt;select&gt;&lt;x&gt;"&amp;SUBSTITUTE(选规格[[#This Row],[规格选项表]],",","&lt;/x&gt;&lt;x&gt;") &amp;"&lt;/x&gt;&lt;/select&gt;","//x")
        )
    )
),"无合适【规格】选项,请清除【CPU】或【内存】后再试")</f>
        <v>标准型S6</v>
      </c>
      <c r="N28" t="str">
        <v>标准型SA2</v>
      </c>
      <c r="O28" t="str">
        <v>标准型S5</v>
      </c>
      <c r="P28" t="str">
        <v>标准存储增强型S5se</v>
      </c>
      <c r="Q28" t="str">
        <v>标准型SA3</v>
      </c>
      <c r="R28" t="str">
        <v>标准型S4</v>
      </c>
      <c r="S28" t="str">
        <v>标准网络优化型SN3ne</v>
      </c>
      <c r="T28" t="str">
        <v>标准型S3</v>
      </c>
      <c r="U28" t="str">
        <v>标准型SA1</v>
      </c>
      <c r="V28" t="str">
        <v>标准型S2</v>
      </c>
      <c r="W28" t="str">
        <v>标准型S1</v>
      </c>
      <c r="X28" t="str">
        <v>计算型C5</v>
      </c>
      <c r="Y28" t="str">
        <v>计算网络增强型CN3</v>
      </c>
      <c r="Z28" t="str">
        <v>计算型C3</v>
      </c>
      <c r="AA28" t="str">
        <v>计算型C2</v>
      </c>
      <c r="AB28" t="str">
        <v>GPU推理型GI3X</v>
      </c>
    </row>
    <row r="29" spans="2:33" hidden="1">
      <c r="B29" t="s">
        <v>64</v>
      </c>
      <c r="C29" t="s">
        <v>1873</v>
      </c>
      <c r="D29" s="6" t="s">
        <v>3602</v>
      </c>
      <c r="E29" s="6">
        <v>32</v>
      </c>
      <c r="F29" s="6">
        <v>128</v>
      </c>
      <c r="G29" s="6" t="str">
        <f t="shared" si="0"/>
        <v>选规格!$M$29#</v>
      </c>
      <c r="H29" s="6" t="str" cm="1">
        <f t="array" ref="H29">_xlfn.LET(_xlpm.x, M30,
         _xlpm.cellAddress, "【 选规格!" &amp; ADDRESS(ROW(选规格[[#This Row],[自检]]),COLUMN(选规格[[#This Row],[自检]])) &amp; "】",
         _xlfn.IFS(ISBLANK(_xlpm.x),   "error:右侧选项不足:" &amp;  _xlpm.cellAddress,
               ISERROR(_xlpm.x),   "error:右侧选项执行失败:" &amp; _xlpm.cellAddress,
               TRUE,             "ok")
)</f>
        <v>ok</v>
      </c>
      <c r="M29" t="str" cm="1">
        <f t="array" ref="M29:AF29">IFERROR(_xlfn._xlws.SORT(
    _xlfn.UNIQUE(
        TRANSPOSE(
            _xlfn.FILTERXML("&lt;select&gt;&lt;x&gt;"&amp;SUBSTITUTE(选规格[[#This Row],[规格选项表]],",","&lt;/x&gt;&lt;x&gt;") &amp;"&lt;/x&gt;&lt;/select&gt;","//x")
        )
    )
),"无合适【规格】选项,请清除【CPU】或【内存】后再试")</f>
        <v>标准型S6</v>
      </c>
      <c r="N29" t="str">
        <v>标准型SA2</v>
      </c>
      <c r="O29" t="str">
        <v>标准型S5</v>
      </c>
      <c r="P29" t="str">
        <v>标准存储增强型S5se</v>
      </c>
      <c r="Q29" t="str">
        <v>标准型SA3</v>
      </c>
      <c r="R29" t="str">
        <v>标准型S4</v>
      </c>
      <c r="S29" t="str">
        <v>标准网络优化型SN3ne</v>
      </c>
      <c r="T29" t="str">
        <v>标准型S3</v>
      </c>
      <c r="U29" t="str">
        <v>标准型SA1</v>
      </c>
      <c r="V29" t="str">
        <v>标准型S2</v>
      </c>
      <c r="W29" t="str">
        <v>高IO型IT5</v>
      </c>
      <c r="X29" t="str">
        <v>高IO型IT3</v>
      </c>
      <c r="Y29" t="str">
        <v>高IO型I3</v>
      </c>
      <c r="Z29" t="str">
        <v>计算型C6</v>
      </c>
      <c r="AA29" t="str">
        <v>计算型C5</v>
      </c>
      <c r="AB29" t="str">
        <v>计算网络增强型CN3</v>
      </c>
      <c r="AC29" t="str">
        <v>计算型C3</v>
      </c>
      <c r="AD29" t="str">
        <v>GPU计算型GN7</v>
      </c>
      <c r="AE29" t="str">
        <v>大数据型D3</v>
      </c>
      <c r="AF29" t="str">
        <v>大数据型D2</v>
      </c>
    </row>
    <row r="30" spans="2:33" hidden="1">
      <c r="B30" t="s">
        <v>64</v>
      </c>
      <c r="C30" t="s">
        <v>1873</v>
      </c>
      <c r="D30" s="6" t="s">
        <v>3603</v>
      </c>
      <c r="E30" s="6">
        <v>48</v>
      </c>
      <c r="F30" s="6">
        <v>96</v>
      </c>
      <c r="G30" s="6" t="str">
        <f t="shared" si="0"/>
        <v>选规格!$M$30#</v>
      </c>
      <c r="H30" s="6" t="str" cm="1">
        <f t="array" ref="H30">_xlfn.LET(_xlpm.x, M31,
         _xlpm.cellAddress, "【 选规格!" &amp; ADDRESS(ROW(选规格[[#This Row],[自检]]),COLUMN(选规格[[#This Row],[自检]])) &amp; "】",
         _xlfn.IFS(ISBLANK(_xlpm.x),   "error:右侧选项不足:" &amp;  _xlpm.cellAddress,
               ISERROR(_xlpm.x),   "error:右侧选项执行失败:" &amp; _xlpm.cellAddress,
               TRUE,             "ok")
)</f>
        <v>ok</v>
      </c>
      <c r="M30" t="str" cm="1">
        <f t="array" ref="M30:U30">IFERROR(_xlfn._xlws.SORT(
    _xlfn.UNIQUE(
        TRANSPOSE(
            _xlfn.FILTERXML("&lt;select&gt;&lt;x&gt;"&amp;SUBSTITUTE(选规格[[#This Row],[规格选项表]],",","&lt;/x&gt;&lt;x&gt;") &amp;"&lt;/x&gt;&lt;/select&gt;","//x")
        )
    )
),"无合适【规格】选项,请清除【CPU】或【内存】后再试")</f>
        <v>标准型S6</v>
      </c>
      <c r="N30" t="str">
        <v>标准型SA2</v>
      </c>
      <c r="O30" t="str">
        <v>标准型S5</v>
      </c>
      <c r="P30" t="str">
        <v>标准型SA3</v>
      </c>
      <c r="Q30" t="str">
        <v>标准型S4</v>
      </c>
      <c r="R30" t="str">
        <v>标准网络优化型SN3ne</v>
      </c>
      <c r="S30" t="str">
        <v>标准型S3</v>
      </c>
      <c r="T30" t="str">
        <v>标准型S1</v>
      </c>
      <c r="U30" t="str">
        <v>计算型C5</v>
      </c>
    </row>
    <row r="31" spans="2:33" hidden="1">
      <c r="B31" t="s">
        <v>64</v>
      </c>
      <c r="C31" t="s">
        <v>1873</v>
      </c>
      <c r="D31" s="6" t="s">
        <v>3604</v>
      </c>
      <c r="E31" s="6">
        <v>48</v>
      </c>
      <c r="F31" s="6">
        <v>192</v>
      </c>
      <c r="G31" s="6" t="str">
        <f t="shared" si="0"/>
        <v>选规格!$M$31#</v>
      </c>
      <c r="H31" s="6" t="str" cm="1">
        <f t="array" ref="H31">_xlfn.LET(_xlpm.x, M32,
         _xlpm.cellAddress, "【 选规格!" &amp; ADDRESS(ROW(选规格[[#This Row],[自检]]),COLUMN(选规格[[#This Row],[自检]])) &amp; "】",
         _xlfn.IFS(ISBLANK(_xlpm.x),   "error:右侧选项不足:" &amp;  _xlpm.cellAddress,
               ISERROR(_xlpm.x),   "error:右侧选项执行失败:" &amp; _xlpm.cellAddress,
               TRUE,             "ok")
)</f>
        <v>ok</v>
      </c>
      <c r="M31" t="str" cm="1">
        <f t="array" ref="M31:S31">IFERROR(_xlfn._xlws.SORT(
    _xlfn.UNIQUE(
        TRANSPOSE(
            _xlfn.FILTERXML("&lt;select&gt;&lt;x&gt;"&amp;SUBSTITUTE(选规格[[#This Row],[规格选项表]],",","&lt;/x&gt;&lt;x&gt;") &amp;"&lt;/x&gt;&lt;/select&gt;","//x")
        )
    )
),"无合适【规格】选项,请清除【CPU】或【内存】后再试")</f>
        <v>标准型S6</v>
      </c>
      <c r="N31" t="str">
        <v>标准型S5</v>
      </c>
      <c r="O31" t="str">
        <v>标准型SA3</v>
      </c>
      <c r="P31" t="str">
        <v>标准型S4</v>
      </c>
      <c r="Q31" t="str">
        <v>标准网络优化型SN3ne</v>
      </c>
      <c r="R31" t="str">
        <v>标准型S3</v>
      </c>
      <c r="S31" t="str">
        <v>计算型C5</v>
      </c>
    </row>
    <row r="32" spans="2:33" hidden="1">
      <c r="B32" t="s">
        <v>64</v>
      </c>
      <c r="C32" t="s">
        <v>1873</v>
      </c>
      <c r="D32" s="6" t="s">
        <v>2259</v>
      </c>
      <c r="E32" s="6">
        <v>62</v>
      </c>
      <c r="F32" s="6">
        <v>216</v>
      </c>
      <c r="G32" s="6" t="str">
        <f t="shared" si="0"/>
        <v>选规格!$M$32#</v>
      </c>
      <c r="H32" s="6" t="str" cm="1">
        <f t="array" ref="H32">_xlfn.LET(_xlpm.x, M33,
         _xlpm.cellAddress, "【 选规格!" &amp; ADDRESS(ROW(选规格[[#This Row],[自检]]),COLUMN(选规格[[#This Row],[自检]])) &amp; "】",
         _xlfn.IFS(ISBLANK(_xlpm.x),   "error:右侧选项不足:" &amp;  _xlpm.cellAddress,
               ISERROR(_xlpm.x),   "error:右侧选项执行失败:" &amp; _xlpm.cellAddress,
               TRUE,             "ok")
)</f>
        <v>ok</v>
      </c>
      <c r="M32" t="str" cm="1">
        <f t="array" ref="M32">IFERROR(_xlfn._xlws.SORT(
    _xlfn.UNIQUE(
        TRANSPOSE(
            _xlfn.FILTERXML("&lt;select&gt;&lt;x&gt;"&amp;SUBSTITUTE(选规格[[#This Row],[规格选项表]],",","&lt;/x&gt;&lt;x&gt;") &amp;"&lt;/x&gt;&lt;/select&gt;","//x")
        )
    )
),"无合适【规格】选项,请清除【CPU】或【内存】后再试")</f>
        <v>标准型S6</v>
      </c>
    </row>
    <row r="33" spans="2:27" hidden="1">
      <c r="B33" t="s">
        <v>64</v>
      </c>
      <c r="C33" t="s">
        <v>1873</v>
      </c>
      <c r="D33" s="6" t="s">
        <v>3606</v>
      </c>
      <c r="E33" s="6">
        <v>64</v>
      </c>
      <c r="F33" s="6">
        <v>256</v>
      </c>
      <c r="G33" s="6" t="str">
        <f t="shared" si="0"/>
        <v>选规格!$M$33#</v>
      </c>
      <c r="H33" s="6" t="str" cm="1">
        <f t="array" ref="H33">_xlfn.LET(_xlpm.x, M34,
         _xlpm.cellAddress, "【 选规格!" &amp; ADDRESS(ROW(选规格[[#This Row],[自检]]),COLUMN(选规格[[#This Row],[自检]])) &amp; "】",
         _xlfn.IFS(ISBLANK(_xlpm.x),   "error:右侧选项不足:" &amp;  _xlpm.cellAddress,
               ISERROR(_xlpm.x),   "error:右侧选项执行失败:" &amp; _xlpm.cellAddress,
               TRUE,             "ok")
)</f>
        <v>ok</v>
      </c>
      <c r="M33" t="str" cm="1">
        <f t="array" ref="M33:AA33">IFERROR(_xlfn._xlws.SORT(
    _xlfn.UNIQUE(
        TRANSPOSE(
            _xlfn.FILTERXML("&lt;select&gt;&lt;x&gt;"&amp;SUBSTITUTE(选规格[[#This Row],[规格选项表]],",","&lt;/x&gt;&lt;x&gt;") &amp;"&lt;/x&gt;&lt;/select&gt;","//x")
        )
    )
),"无合适【规格】选项,请清除【CPU】或【内存】后再试")</f>
        <v>标准型S6</v>
      </c>
      <c r="N33" t="str">
        <v>标准型SA2</v>
      </c>
      <c r="O33" t="str">
        <v>标准型S5</v>
      </c>
      <c r="P33" t="str">
        <v>标准型SA3</v>
      </c>
      <c r="Q33" t="str">
        <v>标准型S4</v>
      </c>
      <c r="R33" t="str">
        <v>标准网络优化型SN3ne</v>
      </c>
      <c r="S33" t="str">
        <v>标准型S3</v>
      </c>
      <c r="T33" t="str">
        <v>标准型SA1</v>
      </c>
      <c r="U33" t="str">
        <v>高IO型IT5</v>
      </c>
      <c r="V33" t="str">
        <v>高IO型IT3</v>
      </c>
      <c r="W33" t="str">
        <v>高IO型I3</v>
      </c>
      <c r="X33" t="str">
        <v>计算型C6</v>
      </c>
      <c r="Y33" t="str">
        <v>计算型C5</v>
      </c>
      <c r="Z33" t="str">
        <v>大数据型D3</v>
      </c>
      <c r="AA33" t="str">
        <v>大数据型D2</v>
      </c>
    </row>
    <row r="34" spans="2:27" hidden="1">
      <c r="B34" t="s">
        <v>64</v>
      </c>
      <c r="C34" t="s">
        <v>1873</v>
      </c>
      <c r="D34" s="6" t="s">
        <v>2259</v>
      </c>
      <c r="E34" s="6">
        <v>124</v>
      </c>
      <c r="F34" s="6">
        <v>432</v>
      </c>
      <c r="G34" s="6" t="str">
        <f t="shared" si="0"/>
        <v>选规格!$M$34#</v>
      </c>
      <c r="H34" s="6" t="str" cm="1">
        <f t="array" ref="H34">_xlfn.LET(_xlpm.x, M35,
         _xlpm.cellAddress, "【 选规格!" &amp; ADDRESS(ROW(选规格[[#This Row],[自检]]),COLUMN(选规格[[#This Row],[自检]])) &amp; "】",
         _xlfn.IFS(ISBLANK(_xlpm.x),   "error:右侧选项不足:" &amp;  _xlpm.cellAddress,
               ISERROR(_xlpm.x),   "error:右侧选项执行失败:" &amp; _xlpm.cellAddress,
               TRUE,             "ok")
)</f>
        <v>ok</v>
      </c>
      <c r="M34" t="str" cm="1">
        <f t="array" ref="M34">IFERROR(_xlfn._xlws.SORT(
    _xlfn.UNIQUE(
        TRANSPOSE(
            _xlfn.FILTERXML("&lt;select&gt;&lt;x&gt;"&amp;SUBSTITUTE(选规格[[#This Row],[规格选项表]],",","&lt;/x&gt;&lt;x&gt;") &amp;"&lt;/x&gt;&lt;/select&gt;","//x")
        )
    )
),"无合适【规格】选项,请清除【CPU】或【内存】后再试")</f>
        <v>标准型S6</v>
      </c>
    </row>
    <row r="35" spans="2:27" hidden="1">
      <c r="B35" t="s">
        <v>64</v>
      </c>
      <c r="C35" t="s">
        <v>1873</v>
      </c>
      <c r="D35" s="6" t="s">
        <v>3608</v>
      </c>
      <c r="E35" s="6">
        <v>64</v>
      </c>
      <c r="F35" s="6">
        <v>128</v>
      </c>
      <c r="G35" s="6" t="str">
        <f t="shared" si="0"/>
        <v>选规格!$M$35#</v>
      </c>
      <c r="H35" s="6" t="str" cm="1">
        <f t="array" ref="H35">_xlfn.LET(_xlpm.x, M36,
         _xlpm.cellAddress, "【 选规格!" &amp; ADDRESS(ROW(选规格[[#This Row],[自检]]),COLUMN(选规格[[#This Row],[自检]])) &amp; "】",
         _xlfn.IFS(ISBLANK(_xlpm.x),   "error:右侧选项不足:" &amp;  _xlpm.cellAddress,
               ISERROR(_xlpm.x),   "error:右侧选项执行失败:" &amp; _xlpm.cellAddress,
               TRUE,             "ok")
)</f>
        <v>ok</v>
      </c>
      <c r="M35" t="str" cm="1">
        <f t="array" ref="M35:Q35">IFERROR(_xlfn._xlws.SORT(
    _xlfn.UNIQUE(
        TRANSPOSE(
            _xlfn.FILTERXML("&lt;select&gt;&lt;x&gt;"&amp;SUBSTITUTE(选规格[[#This Row],[规格选项表]],",","&lt;/x&gt;&lt;x&gt;") &amp;"&lt;/x&gt;&lt;/select&gt;","//x")
        )
    )
),"无合适【规格】选项,请清除【CPU】或【内存】后再试")</f>
        <v>标准型SA2</v>
      </c>
      <c r="N35" t="str">
        <v>标准型SA3</v>
      </c>
      <c r="O35" t="str">
        <v>标准网络优化型SN3ne</v>
      </c>
      <c r="P35" t="str">
        <v>标准型SA1</v>
      </c>
      <c r="Q35" t="str">
        <v>计算型C5</v>
      </c>
    </row>
    <row r="36" spans="2:27" hidden="1">
      <c r="B36" t="s">
        <v>64</v>
      </c>
      <c r="C36" t="s">
        <v>1873</v>
      </c>
      <c r="D36" s="6" t="s">
        <v>3609</v>
      </c>
      <c r="E36" s="6">
        <v>80</v>
      </c>
      <c r="F36" s="6">
        <v>160</v>
      </c>
      <c r="G36" s="6" t="str">
        <f t="shared" si="0"/>
        <v>选规格!$M$36#</v>
      </c>
      <c r="H36" s="6" t="str" cm="1">
        <f t="array" ref="H36">_xlfn.LET(_xlpm.x, M37,
         _xlpm.cellAddress, "【 选规格!" &amp; ADDRESS(ROW(选规格[[#This Row],[自检]]),COLUMN(选规格[[#This Row],[自检]])) &amp; "】",
         _xlfn.IFS(ISBLANK(_xlpm.x),   "error:右侧选项不足:" &amp;  _xlpm.cellAddress,
               ISERROR(_xlpm.x),   "error:右侧选项执行失败:" &amp; _xlpm.cellAddress,
               TRUE,             "ok")
)</f>
        <v>ok</v>
      </c>
      <c r="M36" t="str" cm="1">
        <f t="array" ref="M36:N36">IFERROR(_xlfn._xlws.SORT(
    _xlfn.UNIQUE(
        TRANSPOSE(
            _xlfn.FILTERXML("&lt;select&gt;&lt;x&gt;"&amp;SUBSTITUTE(选规格[[#This Row],[规格选项表]],",","&lt;/x&gt;&lt;x&gt;") &amp;"&lt;/x&gt;&lt;/select&gt;","//x")
        )
    )
),"无合适【规格】选项,请清除【CPU】或【内存】后再试")</f>
        <v>标准型SA2</v>
      </c>
      <c r="N36" t="str">
        <v>标准型SA3</v>
      </c>
    </row>
    <row r="37" spans="2:27" hidden="1">
      <c r="B37" t="s">
        <v>64</v>
      </c>
      <c r="C37" t="s">
        <v>1873</v>
      </c>
      <c r="D37" s="6" t="s">
        <v>2220</v>
      </c>
      <c r="E37" s="6">
        <v>90</v>
      </c>
      <c r="F37" s="6">
        <v>224</v>
      </c>
      <c r="G37" s="6" t="str">
        <f t="shared" si="0"/>
        <v>选规格!$M$37#</v>
      </c>
      <c r="H37" s="6" t="str" cm="1">
        <f t="array" ref="H37">_xlfn.LET(_xlpm.x, M38,
         _xlpm.cellAddress, "【 选规格!" &amp; ADDRESS(ROW(选规格[[#This Row],[自检]]),COLUMN(选规格[[#This Row],[自检]])) &amp; "】",
         _xlfn.IFS(ISBLANK(_xlpm.x),   "error:右侧选项不足:" &amp;  _xlpm.cellAddress,
               ISERROR(_xlpm.x),   "error:右侧选项执行失败:" &amp; _xlpm.cellAddress,
               TRUE,             "ok")
)</f>
        <v>ok</v>
      </c>
      <c r="M37" t="str" cm="1">
        <f t="array" ref="M37">IFERROR(_xlfn._xlws.SORT(
    _xlfn.UNIQUE(
        TRANSPOSE(
            _xlfn.FILTERXML("&lt;select&gt;&lt;x&gt;"&amp;SUBSTITUTE(选规格[[#This Row],[规格选项表]],",","&lt;/x&gt;&lt;x&gt;") &amp;"&lt;/x&gt;&lt;/select&gt;","//x")
        )
    )
),"无合适【规格】选项,请清除【CPU】或【内存】后再试")</f>
        <v>标准型SA2</v>
      </c>
    </row>
    <row r="38" spans="2:27" hidden="1">
      <c r="B38" t="s">
        <v>64</v>
      </c>
      <c r="C38" t="s">
        <v>1873</v>
      </c>
      <c r="D38" s="6" t="s">
        <v>3609</v>
      </c>
      <c r="E38" s="6">
        <v>128</v>
      </c>
      <c r="F38" s="6">
        <v>256</v>
      </c>
      <c r="G38" s="6" t="str">
        <f t="shared" si="0"/>
        <v>选规格!$M$38#</v>
      </c>
      <c r="H38" s="6" t="str" cm="1">
        <f t="array" ref="H38">_xlfn.LET(_xlpm.x, M39,
         _xlpm.cellAddress, "【 选规格!" &amp; ADDRESS(ROW(选规格[[#This Row],[自检]]),COLUMN(选规格[[#This Row],[自检]])) &amp; "】",
         _xlfn.IFS(ISBLANK(_xlpm.x),   "error:右侧选项不足:" &amp;  _xlpm.cellAddress,
               ISERROR(_xlpm.x),   "error:右侧选项执行失败:" &amp; _xlpm.cellAddress,
               TRUE,             "ok")
)</f>
        <v>ok</v>
      </c>
      <c r="M38" t="str" cm="1">
        <f t="array" ref="M38:N38">IFERROR(_xlfn._xlws.SORT(
    _xlfn.UNIQUE(
        TRANSPOSE(
            _xlfn.FILTERXML("&lt;select&gt;&lt;x&gt;"&amp;SUBSTITUTE(选规格[[#This Row],[规格选项表]],",","&lt;/x&gt;&lt;x&gt;") &amp;"&lt;/x&gt;&lt;/select&gt;","//x")
        )
    )
),"无合适【规格】选项,请清除【CPU】或【内存】后再试")</f>
        <v>标准型SA2</v>
      </c>
      <c r="N38" t="str">
        <v>标准型SA3</v>
      </c>
    </row>
    <row r="39" spans="2:27" hidden="1">
      <c r="B39" t="s">
        <v>64</v>
      </c>
      <c r="C39" t="s">
        <v>1873</v>
      </c>
      <c r="D39" s="6" t="s">
        <v>3609</v>
      </c>
      <c r="E39" s="6">
        <v>160</v>
      </c>
      <c r="F39" s="6">
        <v>320</v>
      </c>
      <c r="G39" s="6" t="str">
        <f t="shared" si="0"/>
        <v>选规格!$M$39#</v>
      </c>
      <c r="H39" s="6" t="str" cm="1">
        <f t="array" ref="H39">_xlfn.LET(_xlpm.x, M40,
         _xlpm.cellAddress, "【 选规格!" &amp; ADDRESS(ROW(选规格[[#This Row],[自检]]),COLUMN(选规格[[#This Row],[自检]])) &amp; "】",
         _xlfn.IFS(ISBLANK(_xlpm.x),   "error:右侧选项不足:" &amp;  _xlpm.cellAddress,
               ISERROR(_xlpm.x),   "error:右侧选项执行失败:" &amp; _xlpm.cellAddress,
               TRUE,             "ok")
)</f>
        <v>ok</v>
      </c>
      <c r="M39" t="str" cm="1">
        <f t="array" ref="M39:N39">IFERROR(_xlfn._xlws.SORT(
    _xlfn.UNIQUE(
        TRANSPOSE(
            _xlfn.FILTERXML("&lt;select&gt;&lt;x&gt;"&amp;SUBSTITUTE(选规格[[#This Row],[规格选项表]],",","&lt;/x&gt;&lt;x&gt;") &amp;"&lt;/x&gt;&lt;/select&gt;","//x")
        )
    )
),"无合适【规格】选项,请清除【CPU】或【内存】后再试")</f>
        <v>标准型SA2</v>
      </c>
      <c r="N39" t="str">
        <v>标准型SA3</v>
      </c>
    </row>
    <row r="40" spans="2:27" hidden="1">
      <c r="B40" t="s">
        <v>64</v>
      </c>
      <c r="C40" t="s">
        <v>1873</v>
      </c>
      <c r="D40" s="6" t="s">
        <v>2220</v>
      </c>
      <c r="E40" s="6">
        <v>180</v>
      </c>
      <c r="F40" s="6">
        <v>464</v>
      </c>
      <c r="G40" s="6" t="str">
        <f t="shared" si="0"/>
        <v>选规格!$M$40#</v>
      </c>
      <c r="H40" s="6" t="str" cm="1">
        <f t="array" ref="H40">_xlfn.LET(_xlpm.x, M41,
         _xlpm.cellAddress, "【 选规格!" &amp; ADDRESS(ROW(选规格[[#This Row],[自检]]),COLUMN(选规格[[#This Row],[自检]])) &amp; "】",
         _xlfn.IFS(ISBLANK(_xlpm.x),   "error:右侧选项不足:" &amp;  _xlpm.cellAddress,
               ISERROR(_xlpm.x),   "error:右侧选项执行失败:" &amp; _xlpm.cellAddress,
               TRUE,             "ok")
)</f>
        <v>ok</v>
      </c>
      <c r="M40" t="str" cm="1">
        <f t="array" ref="M40">IFERROR(_xlfn._xlws.SORT(
    _xlfn.UNIQUE(
        TRANSPOSE(
            _xlfn.FILTERXML("&lt;select&gt;&lt;x&gt;"&amp;SUBSTITUTE(选规格[[#This Row],[规格选项表]],",","&lt;/x&gt;&lt;x&gt;") &amp;"&lt;/x&gt;&lt;/select&gt;","//x")
        )
    )
),"无合适【规格】选项,请清除【CPU】或【内存】后再试")</f>
        <v>标准型SA2</v>
      </c>
    </row>
    <row r="41" spans="2:27" hidden="1">
      <c r="B41" t="s">
        <v>64</v>
      </c>
      <c r="C41" t="s">
        <v>1873</v>
      </c>
      <c r="D41" s="6" t="s">
        <v>3610</v>
      </c>
      <c r="E41" s="6">
        <v>24</v>
      </c>
      <c r="F41" s="6">
        <v>48</v>
      </c>
      <c r="G41" s="6" t="str">
        <f t="shared" si="0"/>
        <v>选规格!$M$41#</v>
      </c>
      <c r="H41" s="6" t="str" cm="1">
        <f t="array" ref="H41">_xlfn.LET(_xlpm.x, M42,
         _xlpm.cellAddress, "【 选规格!" &amp; ADDRESS(ROW(选规格[[#This Row],[自检]]),COLUMN(选规格[[#This Row],[自检]])) &amp; "】",
         _xlfn.IFS(ISBLANK(_xlpm.x),   "error:右侧选项不足:" &amp;  _xlpm.cellAddress,
               ISERROR(_xlpm.x),   "error:右侧选项执行失败:" &amp; _xlpm.cellAddress,
               TRUE,             "ok")
)</f>
        <v>ok</v>
      </c>
      <c r="M41" t="str" cm="1">
        <f t="array" ref="M41:R41">IFERROR(_xlfn._xlws.SORT(
    _xlfn.UNIQUE(
        TRANSPOSE(
            _xlfn.FILTERXML("&lt;select&gt;&lt;x&gt;"&amp;SUBSTITUTE(选规格[[#This Row],[规格选项表]],",","&lt;/x&gt;&lt;x&gt;") &amp;"&lt;/x&gt;&lt;/select&gt;","//x")
        )
    )
),"无合适【规格】选项,请清除【CPU】或【内存】后再试")</f>
        <v>标准型S5</v>
      </c>
      <c r="N41" t="str">
        <v>标准型S4</v>
      </c>
      <c r="O41" t="str">
        <v>标准网络优化型SN3ne</v>
      </c>
      <c r="P41" t="str">
        <v>标准型S3</v>
      </c>
      <c r="Q41" t="str">
        <v>标准型S2</v>
      </c>
      <c r="R41" t="str">
        <v>标准型S1</v>
      </c>
    </row>
    <row r="42" spans="2:27" hidden="1">
      <c r="B42" t="s">
        <v>64</v>
      </c>
      <c r="C42" t="s">
        <v>1873</v>
      </c>
      <c r="D42" s="6" t="s">
        <v>3611</v>
      </c>
      <c r="E42" s="6">
        <v>24</v>
      </c>
      <c r="F42" s="6">
        <v>96</v>
      </c>
      <c r="G42" s="6" t="str">
        <f t="shared" si="0"/>
        <v>选规格!$M$42#</v>
      </c>
      <c r="H42" s="6" t="str" cm="1">
        <f t="array" ref="H42">_xlfn.LET(_xlpm.x, M43,
         _xlpm.cellAddress, "【 选规格!" &amp; ADDRESS(ROW(选规格[[#This Row],[自检]]),COLUMN(选规格[[#This Row],[自检]])) &amp; "】",
         _xlfn.IFS(ISBLANK(_xlpm.x),   "error:右侧选项不足:" &amp;  _xlpm.cellAddress,
               ISERROR(_xlpm.x),   "error:右侧选项执行失败:" &amp; _xlpm.cellAddress,
               TRUE,             "ok")
)</f>
        <v>ok</v>
      </c>
      <c r="M42" t="str" cm="1">
        <f t="array" ref="M42:S42">IFERROR(_xlfn._xlws.SORT(
    _xlfn.UNIQUE(
        TRANSPOSE(
            _xlfn.FILTERXML("&lt;select&gt;&lt;x&gt;"&amp;SUBSTITUTE(选规格[[#This Row],[规格选项表]],",","&lt;/x&gt;&lt;x&gt;") &amp;"&lt;/x&gt;&lt;/select&gt;","//x")
        )
    )
),"无合适【规格】选项,请清除【CPU】或【内存】后再试")</f>
        <v>标准型S5</v>
      </c>
      <c r="N42" t="str">
        <v>标准型S4</v>
      </c>
      <c r="O42" t="str">
        <v>标准网络优化型SN3ne</v>
      </c>
      <c r="P42" t="str">
        <v>标准型S3</v>
      </c>
      <c r="Q42" t="str">
        <v>标准型S2</v>
      </c>
      <c r="R42" t="str">
        <v>高IO型I3</v>
      </c>
      <c r="S42" t="str">
        <v>大数据型D2</v>
      </c>
    </row>
    <row r="43" spans="2:27" hidden="1">
      <c r="B43" t="s">
        <v>64</v>
      </c>
      <c r="C43" t="s">
        <v>1873</v>
      </c>
      <c r="D43" s="6" t="s">
        <v>2179</v>
      </c>
      <c r="E43" s="6">
        <v>68</v>
      </c>
      <c r="F43" s="6">
        <v>316</v>
      </c>
      <c r="G43" s="6" t="str">
        <f t="shared" si="0"/>
        <v>选规格!$M$43#</v>
      </c>
      <c r="H43" s="6" t="str" cm="1">
        <f t="array" ref="H43">_xlfn.LET(_xlpm.x, M44,
         _xlpm.cellAddress, "【 选规格!" &amp; ADDRESS(ROW(选规格[[#This Row],[自检]]),COLUMN(选规格[[#This Row],[自检]])) &amp; "】",
         _xlfn.IFS(ISBLANK(_xlpm.x),   "error:右侧选项不足:" &amp;  _xlpm.cellAddress,
               ISERROR(_xlpm.x),   "error:右侧选项执行失败:" &amp; _xlpm.cellAddress,
               TRUE,             "ok")
)</f>
        <v>ok</v>
      </c>
      <c r="M43" t="str" cm="1">
        <f t="array" ref="M43">IFERROR(_xlfn._xlws.SORT(
    _xlfn.UNIQUE(
        TRANSPOSE(
            _xlfn.FILTERXML("&lt;select&gt;&lt;x&gt;"&amp;SUBSTITUTE(选规格[[#This Row],[规格选项表]],",","&lt;/x&gt;&lt;x&gt;") &amp;"&lt;/x&gt;&lt;/select&gt;","//x")
        )
    )
),"无合适【规格】选项,请清除【CPU】或【内存】后再试")</f>
        <v>标准存储增强型S5se</v>
      </c>
    </row>
    <row r="44" spans="2:27" hidden="1">
      <c r="B44" t="s">
        <v>64</v>
      </c>
      <c r="C44" t="s">
        <v>1873</v>
      </c>
      <c r="D44" s="6" t="s">
        <v>3612</v>
      </c>
      <c r="E44" s="6">
        <v>80</v>
      </c>
      <c r="F44" s="6">
        <v>320</v>
      </c>
      <c r="G44" s="6" t="str">
        <f t="shared" si="0"/>
        <v>选规格!$M$44#</v>
      </c>
      <c r="H44" s="6" t="str" cm="1">
        <f t="array" ref="H44">_xlfn.LET(_xlpm.x, M45,
         _xlpm.cellAddress, "【 选规格!" &amp; ADDRESS(ROW(选规格[[#This Row],[自检]]),COLUMN(选规格[[#This Row],[自检]])) &amp; "】",
         _xlfn.IFS(ISBLANK(_xlpm.x),   "error:右侧选项不足:" &amp;  _xlpm.cellAddress,
               ISERROR(_xlpm.x),   "error:右侧选项执行失败:" &amp; _xlpm.cellAddress,
               TRUE,             "ok")
)</f>
        <v>ok</v>
      </c>
      <c r="M44" t="str" cm="1">
        <f t="array" ref="M44:Q44">IFERROR(_xlfn._xlws.SORT(
    _xlfn.UNIQUE(
        TRANSPOSE(
            _xlfn.FILTERXML("&lt;select&gt;&lt;x&gt;"&amp;SUBSTITUTE(选规格[[#This Row],[规格选项表]],",","&lt;/x&gt;&lt;x&gt;") &amp;"&lt;/x&gt;&lt;/select&gt;","//x")
        )
    )
),"无合适【规格】选项,请清除【CPU】或【内存】后再试")</f>
        <v>标准型SA3</v>
      </c>
      <c r="N44" t="str">
        <v>标准型S3</v>
      </c>
      <c r="O44" t="str">
        <v>计算型C6</v>
      </c>
      <c r="P44" t="str">
        <v>GPU计算型GN7</v>
      </c>
      <c r="Q44" t="str">
        <v>GPU计算型GN10Xp</v>
      </c>
    </row>
    <row r="45" spans="2:27" hidden="1">
      <c r="B45" t="s">
        <v>64</v>
      </c>
      <c r="C45" t="s">
        <v>1873</v>
      </c>
      <c r="D45" s="6" t="s">
        <v>2190</v>
      </c>
      <c r="E45" s="6">
        <v>96</v>
      </c>
      <c r="F45" s="6">
        <v>192</v>
      </c>
      <c r="G45" s="6" t="str">
        <f t="shared" si="0"/>
        <v>选规格!$M$45#</v>
      </c>
      <c r="H45" s="6" t="str" cm="1">
        <f t="array" ref="H45">_xlfn.LET(_xlpm.x, M46,
         _xlpm.cellAddress, "【 选规格!" &amp; ADDRESS(ROW(选规格[[#This Row],[自检]]),COLUMN(选规格[[#This Row],[自检]])) &amp; "】",
         _xlfn.IFS(ISBLANK(_xlpm.x),   "error:右侧选项不足:" &amp;  _xlpm.cellAddress,
               ISERROR(_xlpm.x),   "error:右侧选项执行失败:" &amp; _xlpm.cellAddress,
               TRUE,             "ok")
)</f>
        <v>ok</v>
      </c>
      <c r="M45" t="str" cm="1">
        <f t="array" ref="M45">IFERROR(_xlfn._xlws.SORT(
    _xlfn.UNIQUE(
        TRANSPOSE(
            _xlfn.FILTERXML("&lt;select&gt;&lt;x&gt;"&amp;SUBSTITUTE(选规格[[#This Row],[规格选项表]],",","&lt;/x&gt;&lt;x&gt;") &amp;"&lt;/x&gt;&lt;/select&gt;","//x")
        )
    )
),"无合适【规格】选项,请清除【CPU】或【内存】后再试")</f>
        <v>标准型SA3</v>
      </c>
    </row>
    <row r="46" spans="2:27" hidden="1">
      <c r="B46" t="s">
        <v>64</v>
      </c>
      <c r="C46" t="s">
        <v>1873</v>
      </c>
      <c r="D46" s="6" t="s">
        <v>3613</v>
      </c>
      <c r="E46" s="6">
        <v>96</v>
      </c>
      <c r="F46" s="6">
        <v>384</v>
      </c>
      <c r="G46" s="6" t="str">
        <f t="shared" si="0"/>
        <v>选规格!$M$46#</v>
      </c>
      <c r="H46" s="6" t="str" cm="1">
        <f t="array" ref="H46">_xlfn.LET(_xlpm.x, M47,
         _xlpm.cellAddress, "【 选规格!" &amp; ADDRESS(ROW(选规格[[#This Row],[自检]]),COLUMN(选规格[[#This Row],[自检]])) &amp; "】",
         _xlfn.IFS(ISBLANK(_xlpm.x),   "error:右侧选项不足:" &amp;  _xlpm.cellAddress,
               ISERROR(_xlpm.x),   "error:右侧选项执行失败:" &amp; _xlpm.cellAddress,
               TRUE,             "ok")
)</f>
        <v>ok</v>
      </c>
      <c r="M46" t="str" cm="1">
        <f t="array" ref="M46:O46">IFERROR(_xlfn._xlws.SORT(
    _xlfn.UNIQUE(
        TRANSPOSE(
            _xlfn.FILTERXML("&lt;select&gt;&lt;x&gt;"&amp;SUBSTITUTE(选规格[[#This Row],[规格选项表]],",","&lt;/x&gt;&lt;x&gt;") &amp;"&lt;/x&gt;&lt;/select&gt;","//x")
        )
    )
),"无合适【规格】选项,请清除【CPU】或【内存】后再试")</f>
        <v>标准型SA3</v>
      </c>
      <c r="N46" t="str">
        <v>高IO型黑石物理服务器BMI5</v>
      </c>
      <c r="O46" t="str">
        <v>GPU型黑石物理服务器BMG5t</v>
      </c>
    </row>
    <row r="47" spans="2:27" hidden="1">
      <c r="B47" t="s">
        <v>64</v>
      </c>
      <c r="C47" t="s">
        <v>1873</v>
      </c>
      <c r="D47" s="6" t="s">
        <v>2190</v>
      </c>
      <c r="E47" s="6">
        <v>116</v>
      </c>
      <c r="F47" s="6">
        <v>216</v>
      </c>
      <c r="G47" s="6" t="str">
        <f t="shared" si="0"/>
        <v>选规格!$M$47#</v>
      </c>
      <c r="H47" s="6" t="str" cm="1">
        <f t="array" ref="H47">_xlfn.LET(_xlpm.x, M48,
         _xlpm.cellAddress, "【 选规格!" &amp; ADDRESS(ROW(选规格[[#This Row],[自检]]),COLUMN(选规格[[#This Row],[自检]])) &amp; "】",
         _xlfn.IFS(ISBLANK(_xlpm.x),   "error:右侧选项不足:" &amp;  _xlpm.cellAddress,
               ISERROR(_xlpm.x),   "error:右侧选项执行失败:" &amp; _xlpm.cellAddress,
               TRUE,             "ok")
)</f>
        <v>ok</v>
      </c>
      <c r="M47" t="str" cm="1">
        <f t="array" ref="M47">IFERROR(_xlfn._xlws.SORT(
    _xlfn.UNIQUE(
        TRANSPOSE(
            _xlfn.FILTERXML("&lt;select&gt;&lt;x&gt;"&amp;SUBSTITUTE(选规格[[#This Row],[规格选项表]],",","&lt;/x&gt;&lt;x&gt;") &amp;"&lt;/x&gt;&lt;/select&gt;","//x")
        )
    )
),"无合适【规格】选项,请清除【CPU】或【内存】后再试")</f>
        <v>标准型SA3</v>
      </c>
    </row>
    <row r="48" spans="2:27" hidden="1">
      <c r="B48" t="s">
        <v>64</v>
      </c>
      <c r="C48" t="s">
        <v>1873</v>
      </c>
      <c r="D48" s="6" t="s">
        <v>2190</v>
      </c>
      <c r="E48" s="6">
        <v>116</v>
      </c>
      <c r="F48" s="6">
        <v>470</v>
      </c>
      <c r="G48" s="6" t="str">
        <f t="shared" si="0"/>
        <v>选规格!$M$48#</v>
      </c>
      <c r="H48" s="6" t="str" cm="1">
        <f t="array" ref="H48">_xlfn.LET(_xlpm.x, M49,
         _xlpm.cellAddress, "【 选规格!" &amp; ADDRESS(ROW(选规格[[#This Row],[自检]]),COLUMN(选规格[[#This Row],[自检]])) &amp; "】",
         _xlfn.IFS(ISBLANK(_xlpm.x),   "error:右侧选项不足:" &amp;  _xlpm.cellAddress,
               ISERROR(_xlpm.x),   "error:右侧选项执行失败:" &amp; _xlpm.cellAddress,
               TRUE,             "ok")
)</f>
        <v>ok</v>
      </c>
      <c r="M48" t="str" cm="1">
        <f t="array" ref="M48">IFERROR(_xlfn._xlws.SORT(
    _xlfn.UNIQUE(
        TRANSPOSE(
            _xlfn.FILTERXML("&lt;select&gt;&lt;x&gt;"&amp;SUBSTITUTE(选规格[[#This Row],[规格选项表]],",","&lt;/x&gt;&lt;x&gt;") &amp;"&lt;/x&gt;&lt;/select&gt;","//x")
        )
    )
),"无合适【规格】选项,请清除【CPU】或【内存】后再试")</f>
        <v>标准型SA3</v>
      </c>
    </row>
    <row r="49" spans="2:19" hidden="1">
      <c r="B49" t="s">
        <v>64</v>
      </c>
      <c r="C49" t="s">
        <v>1873</v>
      </c>
      <c r="D49" s="6" t="s">
        <v>2190</v>
      </c>
      <c r="E49" s="6">
        <v>128</v>
      </c>
      <c r="F49" s="6">
        <v>215</v>
      </c>
      <c r="G49" s="6" t="str">
        <f t="shared" si="0"/>
        <v>选规格!$M$49#</v>
      </c>
      <c r="H49" s="6" t="str" cm="1">
        <f t="array" ref="H49">_xlfn.LET(_xlpm.x, M50,
         _xlpm.cellAddress, "【 选规格!" &amp; ADDRESS(ROW(选规格[[#This Row],[自检]]),COLUMN(选规格[[#This Row],[自检]])) &amp; "】",
         _xlfn.IFS(ISBLANK(_xlpm.x),   "error:右侧选项不足:" &amp;  _xlpm.cellAddress,
               ISERROR(_xlpm.x),   "error:右侧选项执行失败:" &amp; _xlpm.cellAddress,
               TRUE,             "ok")
)</f>
        <v>ok</v>
      </c>
      <c r="M49" t="str" cm="1">
        <f t="array" ref="M49">IFERROR(_xlfn._xlws.SORT(
    _xlfn.UNIQUE(
        TRANSPOSE(
            _xlfn.FILTERXML("&lt;select&gt;&lt;x&gt;"&amp;SUBSTITUTE(选规格[[#This Row],[规格选项表]],",","&lt;/x&gt;&lt;x&gt;") &amp;"&lt;/x&gt;&lt;/select&gt;","//x")
        )
    )
),"无合适【规格】选项,请清除【CPU】或【内存】后再试")</f>
        <v>标准型SA3</v>
      </c>
    </row>
    <row r="50" spans="2:19" hidden="1">
      <c r="B50" t="s">
        <v>64</v>
      </c>
      <c r="C50" t="s">
        <v>1873</v>
      </c>
      <c r="D50" s="6" t="s">
        <v>2190</v>
      </c>
      <c r="E50" s="6">
        <v>160</v>
      </c>
      <c r="F50" s="6">
        <v>640</v>
      </c>
      <c r="G50" s="6" t="str">
        <f t="shared" si="0"/>
        <v>选规格!$M$50#</v>
      </c>
      <c r="H50" s="6" t="str" cm="1">
        <f t="array" ref="H50">_xlfn.LET(_xlpm.x, M51,
         _xlpm.cellAddress, "【 选规格!" &amp; ADDRESS(ROW(选规格[[#This Row],[自检]]),COLUMN(选规格[[#This Row],[自检]])) &amp; "】",
         _xlfn.IFS(ISBLANK(_xlpm.x),   "error:右侧选项不足:" &amp;  _xlpm.cellAddress,
               ISERROR(_xlpm.x),   "error:右侧选项执行失败:" &amp; _xlpm.cellAddress,
               TRUE,             "ok")
)</f>
        <v>ok</v>
      </c>
      <c r="M50" t="str" cm="1">
        <f t="array" ref="M50">IFERROR(_xlfn._xlws.SORT(
    _xlfn.UNIQUE(
        TRANSPOSE(
            _xlfn.FILTERXML("&lt;select&gt;&lt;x&gt;"&amp;SUBSTITUTE(选规格[[#This Row],[规格选项表]],",","&lt;/x&gt;&lt;x&gt;") &amp;"&lt;/x&gt;&lt;/select&gt;","//x")
        )
    )
),"无合适【规格】选项,请清除【CPU】或【内存】后再试")</f>
        <v>标准型SA3</v>
      </c>
    </row>
    <row r="51" spans="2:19" hidden="1">
      <c r="B51" t="s">
        <v>64</v>
      </c>
      <c r="C51" t="s">
        <v>1873</v>
      </c>
      <c r="D51" s="6" t="s">
        <v>2190</v>
      </c>
      <c r="E51" s="6">
        <v>232</v>
      </c>
      <c r="F51" s="6">
        <v>432</v>
      </c>
      <c r="G51" s="6" t="str">
        <f t="shared" si="0"/>
        <v>选规格!$M$51#</v>
      </c>
      <c r="H51" s="6" t="str" cm="1">
        <f t="array" ref="H51">_xlfn.LET(_xlpm.x, M52,
         _xlpm.cellAddress, "【 选规格!" &amp; ADDRESS(ROW(选规格[[#This Row],[自检]]),COLUMN(选规格[[#This Row],[自检]])) &amp; "】",
         _xlfn.IFS(ISBLANK(_xlpm.x),   "error:右侧选项不足:" &amp;  _xlpm.cellAddress,
               ISERROR(_xlpm.x),   "error:右侧选项执行失败:" &amp; _xlpm.cellAddress,
               TRUE,             "ok")
)</f>
        <v>ok</v>
      </c>
      <c r="M51" t="str" cm="1">
        <f t="array" ref="M51">IFERROR(_xlfn._xlws.SORT(
    _xlfn.UNIQUE(
        TRANSPOSE(
            _xlfn.FILTERXML("&lt;select&gt;&lt;x&gt;"&amp;SUBSTITUTE(选规格[[#This Row],[规格选项表]],",","&lt;/x&gt;&lt;x&gt;") &amp;"&lt;/x&gt;&lt;/select&gt;","//x")
        )
    )
),"无合适【规格】选项,请清除【CPU】或【内存】后再试")</f>
        <v>标准型SA3</v>
      </c>
    </row>
    <row r="52" spans="2:19" hidden="1">
      <c r="B52" t="s">
        <v>64</v>
      </c>
      <c r="C52" t="s">
        <v>1873</v>
      </c>
      <c r="D52" s="6" t="s">
        <v>2190</v>
      </c>
      <c r="E52" s="6">
        <v>232</v>
      </c>
      <c r="F52" s="6">
        <v>940</v>
      </c>
      <c r="G52" s="6" t="str">
        <f t="shared" si="0"/>
        <v>选规格!$M$52#</v>
      </c>
      <c r="H52" s="6" t="str" cm="1">
        <f t="array" ref="H52">_xlfn.LET(_xlpm.x, M53,
         _xlpm.cellAddress, "【 选规格!" &amp; ADDRESS(ROW(选规格[[#This Row],[自检]]),COLUMN(选规格[[#This Row],[自检]])) &amp; "】",
         _xlfn.IFS(ISBLANK(_xlpm.x),   "error:右侧选项不足:" &amp;  _xlpm.cellAddress,
               ISERROR(_xlpm.x),   "error:右侧选项执行失败:" &amp; _xlpm.cellAddress,
               TRUE,             "ok")
)</f>
        <v>ok</v>
      </c>
      <c r="M52" t="str" cm="1">
        <f t="array" ref="M52">IFERROR(_xlfn._xlws.SORT(
    _xlfn.UNIQUE(
        TRANSPOSE(
            _xlfn.FILTERXML("&lt;select&gt;&lt;x&gt;"&amp;SUBSTITUTE(选规格[[#This Row],[规格选项表]],",","&lt;/x&gt;&lt;x&gt;") &amp;"&lt;/x&gt;&lt;/select&gt;","//x")
        )
    )
),"无合适【规格】选项,请清除【CPU】或【内存】后再试")</f>
        <v>标准型SA3</v>
      </c>
    </row>
    <row r="53" spans="2:19" hidden="1">
      <c r="B53" t="s">
        <v>64</v>
      </c>
      <c r="C53" t="s">
        <v>1873</v>
      </c>
      <c r="D53" s="6" t="s">
        <v>2296</v>
      </c>
      <c r="E53" s="6">
        <v>64</v>
      </c>
      <c r="F53" s="6">
        <v>192</v>
      </c>
      <c r="G53" s="6" t="str">
        <f t="shared" si="0"/>
        <v>选规格!$M$53#</v>
      </c>
      <c r="H53" s="6" t="str" cm="1">
        <f t="array" ref="H53">_xlfn.LET(_xlpm.x, M54,
         _xlpm.cellAddress, "【 选规格!" &amp; ADDRESS(ROW(选规格[[#This Row],[自检]]),COLUMN(选规格[[#This Row],[自检]])) &amp; "】",
         _xlfn.IFS(ISBLANK(_xlpm.x),   "error:右侧选项不足:" &amp;  _xlpm.cellAddress,
               ISERROR(_xlpm.x),   "error:右侧选项执行失败:" &amp; _xlpm.cellAddress,
               TRUE,             "ok")
)</f>
        <v>ok</v>
      </c>
      <c r="M53" t="str" cm="1">
        <f t="array" ref="M53">IFERROR(_xlfn._xlws.SORT(
    _xlfn.UNIQUE(
        TRANSPOSE(
            _xlfn.FILTERXML("&lt;select&gt;&lt;x&gt;"&amp;SUBSTITUTE(选规格[[#This Row],[规格选项表]],",","&lt;/x&gt;&lt;x&gt;") &amp;"&lt;/x&gt;&lt;/select&gt;","//x")
        )
    )
),"无合适【规格】选项,请清除【CPU】或【内存】后再试")</f>
        <v>标准型S4</v>
      </c>
    </row>
    <row r="54" spans="2:19" hidden="1">
      <c r="B54" t="s">
        <v>64</v>
      </c>
      <c r="C54" t="s">
        <v>1873</v>
      </c>
      <c r="D54" s="6" t="s">
        <v>3614</v>
      </c>
      <c r="E54" s="6">
        <v>72</v>
      </c>
      <c r="F54" s="6">
        <v>288</v>
      </c>
      <c r="G54" s="6" t="str">
        <f t="shared" si="0"/>
        <v>选规格!$M$54#</v>
      </c>
      <c r="H54" s="6" t="str" cm="1">
        <f t="array" ref="H54">_xlfn.LET(_xlpm.x, M55,
         _xlpm.cellAddress, "【 选规格!" &amp; ADDRESS(ROW(选规格[[#This Row],[自检]]),COLUMN(选规格[[#This Row],[自检]])) &amp; "】",
         _xlfn.IFS(ISBLANK(_xlpm.x),   "error:右侧选项不足:" &amp;  _xlpm.cellAddress,
               ISERROR(_xlpm.x),   "error:右侧选项执行失败:" &amp; _xlpm.cellAddress,
               TRUE,             "ok")
)</f>
        <v>ok</v>
      </c>
      <c r="M54" t="str" cm="1">
        <f t="array" ref="M54:N54">IFERROR(_xlfn._xlws.SORT(
    _xlfn.UNIQUE(
        TRANSPOSE(
            _xlfn.FILTERXML("&lt;select&gt;&lt;x&gt;"&amp;SUBSTITUTE(选规格[[#This Row],[规格选项表]],",","&lt;/x&gt;&lt;x&gt;") &amp;"&lt;/x&gt;&lt;/select&gt;","//x")
        )
    )
),"无合适【规格】选项,请清除【CPU】或【内存】后再试")</f>
        <v>标准型S4</v>
      </c>
      <c r="N54" t="str">
        <v>标准网络优化型SN3ne</v>
      </c>
    </row>
    <row r="55" spans="2:19" hidden="1">
      <c r="B55" t="s">
        <v>64</v>
      </c>
      <c r="C55" t="s">
        <v>1873</v>
      </c>
      <c r="D55" s="6" t="s">
        <v>3345</v>
      </c>
      <c r="E55" s="6">
        <v>12</v>
      </c>
      <c r="F55" s="6">
        <v>24</v>
      </c>
      <c r="G55" s="6" t="str">
        <f t="shared" si="0"/>
        <v>选规格!$M$55#</v>
      </c>
      <c r="H55" s="6" t="str" cm="1">
        <f t="array" ref="H55">_xlfn.LET(_xlpm.x, M56,
         _xlpm.cellAddress, "【 选规格!" &amp; ADDRESS(ROW(选规格[[#This Row],[自检]]),COLUMN(选规格[[#This Row],[自检]])) &amp; "】",
         _xlfn.IFS(ISBLANK(_xlpm.x),   "error:右侧选项不足:" &amp;  _xlpm.cellAddress,
               ISERROR(_xlpm.x),   "error:右侧选项执行失败:" &amp; _xlpm.cellAddress,
               TRUE,             "ok")
)</f>
        <v>ok</v>
      </c>
      <c r="M55" t="str" cm="1">
        <f t="array" ref="M55:P55">IFERROR(_xlfn._xlws.SORT(
    _xlfn.UNIQUE(
        TRANSPOSE(
            _xlfn.FILTERXML("&lt;select&gt;&lt;x&gt;"&amp;SUBSTITUTE(选规格[[#This Row],[规格选项表]],",","&lt;/x&gt;&lt;x&gt;") &amp;"&lt;/x&gt;&lt;/select&gt;","//x")
        )
    )
),"无合适【规格】选项,请清除【CPU】或【内存】后再试")</f>
        <v>标准网络优化型SN3ne</v>
      </c>
      <c r="N55" t="str">
        <v>标准型S3</v>
      </c>
      <c r="O55" t="str">
        <v>标准型S2</v>
      </c>
      <c r="P55" t="str">
        <v>标准型S1</v>
      </c>
    </row>
    <row r="56" spans="2:19" hidden="1">
      <c r="B56" t="s">
        <v>64</v>
      </c>
      <c r="C56" t="s">
        <v>1873</v>
      </c>
      <c r="D56" s="6" t="s">
        <v>3351</v>
      </c>
      <c r="E56" s="6">
        <v>12</v>
      </c>
      <c r="F56" s="6">
        <v>48</v>
      </c>
      <c r="G56" s="6" t="str">
        <f t="shared" si="0"/>
        <v>选规格!$M$56#</v>
      </c>
      <c r="H56" s="6" t="str" cm="1">
        <f t="array" ref="H56">_xlfn.LET(_xlpm.x, M57,
         _xlpm.cellAddress, "【 选规格!" &amp; ADDRESS(ROW(选规格[[#This Row],[自检]]),COLUMN(选规格[[#This Row],[自检]])) &amp; "】",
         _xlfn.IFS(ISBLANK(_xlpm.x),   "error:右侧选项不足:" &amp;  _xlpm.cellAddress,
               ISERROR(_xlpm.x),   "error:右侧选项执行失败:" &amp; _xlpm.cellAddress,
               TRUE,             "ok")
)</f>
        <v>ok</v>
      </c>
      <c r="M56" t="str" cm="1">
        <f t="array" ref="M56:O56">IFERROR(_xlfn._xlws.SORT(
    _xlfn.UNIQUE(
        TRANSPOSE(
            _xlfn.FILTERXML("&lt;select&gt;&lt;x&gt;"&amp;SUBSTITUTE(选规格[[#This Row],[规格选项表]],",","&lt;/x&gt;&lt;x&gt;") &amp;"&lt;/x&gt;&lt;/select&gt;","//x")
        )
    )
),"无合适【规格】选项,请清除【CPU】或【内存】后再试")</f>
        <v>标准型S3</v>
      </c>
      <c r="N56" t="str">
        <v>标准型S2</v>
      </c>
      <c r="O56" t="str">
        <v>标准型S1</v>
      </c>
    </row>
    <row r="57" spans="2:19" hidden="1">
      <c r="B57" t="s">
        <v>64</v>
      </c>
      <c r="C57" t="s">
        <v>1873</v>
      </c>
      <c r="D57" s="6" t="s">
        <v>2242</v>
      </c>
      <c r="E57" s="6">
        <v>128</v>
      </c>
      <c r="F57" s="6">
        <v>448</v>
      </c>
      <c r="G57" s="6" t="str">
        <f t="shared" si="0"/>
        <v>选规格!$M$57#</v>
      </c>
      <c r="H57" s="6" t="str" cm="1">
        <f t="array" ref="H57">_xlfn.LET(_xlpm.x, M58,
         _xlpm.cellAddress, "【 选规格!" &amp; ADDRESS(ROW(选规格[[#This Row],[自检]]),COLUMN(选规格[[#This Row],[自检]])) &amp; "】",
         _xlfn.IFS(ISBLANK(_xlpm.x),   "error:右侧选项不足:" &amp;  _xlpm.cellAddress,
               ISERROR(_xlpm.x),   "error:右侧选项执行失败:" &amp; _xlpm.cellAddress,
               TRUE,             "ok")
)</f>
        <v>ok</v>
      </c>
      <c r="M57" t="str" cm="1">
        <f t="array" ref="M57">IFERROR(_xlfn._xlws.SORT(
    _xlfn.UNIQUE(
        TRANSPOSE(
            _xlfn.FILTERXML("&lt;select&gt;&lt;x&gt;"&amp;SUBSTITUTE(选规格[[#This Row],[规格选项表]],",","&lt;/x&gt;&lt;x&gt;") &amp;"&lt;/x&gt;&lt;/select&gt;","//x")
        )
    )
),"无合适【规格】选项,请清除【CPU】或【内存】后再试")</f>
        <v>标准型SA1</v>
      </c>
    </row>
    <row r="58" spans="2:19" hidden="1">
      <c r="B58" t="s">
        <v>64</v>
      </c>
      <c r="C58" t="s">
        <v>1873</v>
      </c>
      <c r="D58" s="6" t="s">
        <v>3352</v>
      </c>
      <c r="E58" s="6">
        <v>2</v>
      </c>
      <c r="F58" s="6">
        <v>2</v>
      </c>
      <c r="G58" s="6" t="str">
        <f t="shared" si="0"/>
        <v>选规格!$M$58#</v>
      </c>
      <c r="H58" s="6" t="str" cm="1">
        <f t="array" ref="H58">_xlfn.LET(_xlpm.x, M59,
         _xlpm.cellAddress, "【 选规格!" &amp; ADDRESS(ROW(选规格[[#This Row],[自检]]),COLUMN(选规格[[#This Row],[自检]])) &amp; "】",
         _xlfn.IFS(ISBLANK(_xlpm.x),   "error:右侧选项不足:" &amp;  _xlpm.cellAddress,
               ISERROR(_xlpm.x),   "error:右侧选项执行失败:" &amp; _xlpm.cellAddress,
               TRUE,             "ok")
)</f>
        <v>ok</v>
      </c>
      <c r="M58" t="str" cm="1">
        <f t="array" ref="M58:N58">IFERROR(_xlfn._xlws.SORT(
    _xlfn.UNIQUE(
        TRANSPOSE(
            _xlfn.FILTERXML("&lt;select&gt;&lt;x&gt;"&amp;SUBSTITUTE(选规格[[#This Row],[规格选项表]],",","&lt;/x&gt;&lt;x&gt;") &amp;"&lt;/x&gt;&lt;/select&gt;","//x")
        )
    )
),"无合适【规格】选项,请清除【CPU】或【内存】后再试")</f>
        <v>标准型S2</v>
      </c>
      <c r="N58" t="str">
        <v>标准型S1</v>
      </c>
    </row>
    <row r="59" spans="2:19" hidden="1">
      <c r="B59" t="s">
        <v>64</v>
      </c>
      <c r="C59" t="s">
        <v>1873</v>
      </c>
      <c r="D59" s="6" t="s">
        <v>2339</v>
      </c>
      <c r="E59" s="6">
        <v>56</v>
      </c>
      <c r="F59" s="6">
        <v>224</v>
      </c>
      <c r="G59" s="6" t="str">
        <f t="shared" si="0"/>
        <v>选规格!$M$59#</v>
      </c>
      <c r="H59" s="6" t="str" cm="1">
        <f t="array" ref="H59">_xlfn.LET(_xlpm.x, M60,
         _xlpm.cellAddress, "【 选规格!" &amp; ADDRESS(ROW(选规格[[#This Row],[自检]]),COLUMN(选规格[[#This Row],[自检]])) &amp; "】",
         _xlfn.IFS(ISBLANK(_xlpm.x),   "error:右侧选项不足:" &amp;  _xlpm.cellAddress,
               ISERROR(_xlpm.x),   "error:右侧选项执行失败:" &amp; _xlpm.cellAddress,
               TRUE,             "ok")
)</f>
        <v>ok</v>
      </c>
      <c r="M59" t="str" cm="1">
        <f t="array" ref="M59">IFERROR(_xlfn._xlws.SORT(
    _xlfn.UNIQUE(
        TRANSPOSE(
            _xlfn.FILTERXML("&lt;select&gt;&lt;x&gt;"&amp;SUBSTITUTE(选规格[[#This Row],[规格选项表]],",","&lt;/x&gt;&lt;x&gt;") &amp;"&lt;/x&gt;&lt;/select&gt;","//x")
        )
    )
),"无合适【规格】选项,请清除【CPU】或【内存】后再试")</f>
        <v>标准型S2</v>
      </c>
    </row>
    <row r="60" spans="2:19" hidden="1">
      <c r="B60" t="s">
        <v>64</v>
      </c>
      <c r="C60" t="s">
        <v>1873</v>
      </c>
      <c r="D60" s="6" t="s">
        <v>2359</v>
      </c>
      <c r="E60" s="6">
        <v>4</v>
      </c>
      <c r="F60" s="6">
        <v>4</v>
      </c>
      <c r="G60" s="6" t="str">
        <f t="shared" si="0"/>
        <v>选规格!$M$60#</v>
      </c>
      <c r="H60" s="6" t="str" cm="1">
        <f t="array" ref="H60">_xlfn.LET(_xlpm.x, M61,
         _xlpm.cellAddress, "【 选规格!" &amp; ADDRESS(ROW(选规格[[#This Row],[自检]]),COLUMN(选规格[[#This Row],[自检]])) &amp; "】",
         _xlfn.IFS(ISBLANK(_xlpm.x),   "error:右侧选项不足:" &amp;  _xlpm.cellAddress,
               ISERROR(_xlpm.x),   "error:右侧选项执行失败:" &amp; _xlpm.cellAddress,
               TRUE,             "ok")
)</f>
        <v>ok</v>
      </c>
      <c r="M60" t="str" cm="1">
        <f t="array" ref="M60">IFERROR(_xlfn._xlws.SORT(
    _xlfn.UNIQUE(
        TRANSPOSE(
            _xlfn.FILTERXML("&lt;select&gt;&lt;x&gt;"&amp;SUBSTITUTE(选规格[[#This Row],[规格选项表]],",","&lt;/x&gt;&lt;x&gt;") &amp;"&lt;/x&gt;&lt;/select&gt;","//x")
        )
    )
),"无合适【规格】选项,请清除【CPU】或【内存】后再试")</f>
        <v>标准型S1</v>
      </c>
    </row>
    <row r="61" spans="2:19" hidden="1">
      <c r="B61" t="s">
        <v>64</v>
      </c>
      <c r="C61" t="s">
        <v>1873</v>
      </c>
      <c r="D61" s="6" t="s">
        <v>2359</v>
      </c>
      <c r="E61" s="6">
        <v>8</v>
      </c>
      <c r="F61" s="6">
        <v>8</v>
      </c>
      <c r="G61" s="6" t="str">
        <f t="shared" si="0"/>
        <v>选规格!$M$61#</v>
      </c>
      <c r="H61" s="6" t="str" cm="1">
        <f t="array" ref="H61">_xlfn.LET(_xlpm.x, M62,
         _xlpm.cellAddress, "【 选规格!" &amp; ADDRESS(ROW(选规格[[#This Row],[自检]]),COLUMN(选规格[[#This Row],[自检]])) &amp; "】",
         _xlfn.IFS(ISBLANK(_xlpm.x),   "error:右侧选项不足:" &amp;  _xlpm.cellAddress,
               ISERROR(_xlpm.x),   "error:右侧选项执行失败:" &amp; _xlpm.cellAddress,
               TRUE,             "ok")
)</f>
        <v>ok</v>
      </c>
      <c r="M61" t="str" cm="1">
        <f t="array" ref="M61">IFERROR(_xlfn._xlws.SORT(
    _xlfn.UNIQUE(
        TRANSPOSE(
            _xlfn.FILTERXML("&lt;select&gt;&lt;x&gt;"&amp;SUBSTITUTE(选规格[[#This Row],[规格选项表]],",","&lt;/x&gt;&lt;x&gt;") &amp;"&lt;/x&gt;&lt;/select&gt;","//x")
        )
    )
),"无合适【规格】选项,请清除【CPU】或【内存】后再试")</f>
        <v>标准型S1</v>
      </c>
    </row>
    <row r="62" spans="2:19" hidden="1">
      <c r="B62" t="s">
        <v>64</v>
      </c>
      <c r="C62" t="s">
        <v>1873</v>
      </c>
      <c r="D62" s="6" t="s">
        <v>3288</v>
      </c>
      <c r="E62" s="6">
        <v>84</v>
      </c>
      <c r="F62" s="6">
        <v>320</v>
      </c>
      <c r="G62" s="6" t="str">
        <f t="shared" si="0"/>
        <v>选规格!$M$62#</v>
      </c>
      <c r="H62" s="6" t="str" cm="1">
        <f t="array" ref="H62">_xlfn.LET(_xlpm.x, M63,
         _xlpm.cellAddress, "【 选规格!" &amp; ADDRESS(ROW(选规格[[#This Row],[自检]]),COLUMN(选规格[[#This Row],[自检]])) &amp; "】",
         _xlfn.IFS(ISBLANK(_xlpm.x),   "error:右侧选项不足:" &amp;  _xlpm.cellAddress,
               ISERROR(_xlpm.x),   "error:右侧选项执行失败:" &amp; _xlpm.cellAddress,
               TRUE,             "ok")
)</f>
        <v>ok</v>
      </c>
      <c r="M62" t="str" cm="1">
        <f t="array" ref="M62:N62">IFERROR(_xlfn._xlws.SORT(
    _xlfn.UNIQUE(
        TRANSPOSE(
            _xlfn.FILTERXML("&lt;select&gt;&lt;x&gt;"&amp;SUBSTITUTE(选规格[[#This Row],[规格选项表]],",","&lt;/x&gt;&lt;x&gt;") &amp;"&lt;/x&gt;&lt;/select&gt;","//x")
        )
    )
),"无合适【规格】选项,请清除【CPU】或【内存】后再试")</f>
        <v>高IO型IT5</v>
      </c>
      <c r="N62" t="str">
        <v>大数据型D3</v>
      </c>
    </row>
    <row r="63" spans="2:19" hidden="1">
      <c r="B63" t="s">
        <v>64</v>
      </c>
      <c r="C63" t="s">
        <v>1873</v>
      </c>
      <c r="D63" s="6" t="s">
        <v>3615</v>
      </c>
      <c r="E63" s="6">
        <v>1</v>
      </c>
      <c r="F63" s="6">
        <v>8</v>
      </c>
      <c r="G63" s="6" t="str">
        <f t="shared" si="0"/>
        <v>选规格!$M$63#</v>
      </c>
      <c r="H63" s="6" t="str" cm="1">
        <f t="array" ref="H63">_xlfn.LET(_xlpm.x, M64,
         _xlpm.cellAddress, "【 选规格!" &amp; ADDRESS(ROW(选规格[[#This Row],[自检]]),COLUMN(选规格[[#This Row],[自检]])) &amp; "】",
         _xlfn.IFS(ISBLANK(_xlpm.x),   "error:右侧选项不足:" &amp;  _xlpm.cellAddress,
               ISERROR(_xlpm.x),   "error:右侧选项执行失败:" &amp; _xlpm.cellAddress,
               TRUE,             "ok")
)</f>
        <v>ok</v>
      </c>
      <c r="M63" t="str" cm="1">
        <f t="array" ref="M63:S63">IFERROR(_xlfn._xlws.SORT(
    _xlfn.UNIQUE(
        TRANSPOSE(
            _xlfn.FILTERXML("&lt;select&gt;&lt;x&gt;"&amp;SUBSTITUTE(选规格[[#This Row],[规格选项表]],",","&lt;/x&gt;&lt;x&gt;") &amp;"&lt;/x&gt;&lt;/select&gt;","//x")
        )
    )
),"无合适【规格】选项,请清除【CPU】或【内存】后再试")</f>
        <v>内存型M6</v>
      </c>
      <c r="N63" t="str">
        <v>内存型MA2</v>
      </c>
      <c r="O63" t="str">
        <v>内存型M5</v>
      </c>
      <c r="P63" t="str">
        <v>内存型M4</v>
      </c>
      <c r="Q63" t="str">
        <v>内存型M3</v>
      </c>
      <c r="R63" t="str">
        <v>内存型M2</v>
      </c>
      <c r="S63" t="str">
        <v>内存型M1</v>
      </c>
    </row>
    <row r="64" spans="2:19" hidden="1">
      <c r="B64" t="s">
        <v>64</v>
      </c>
      <c r="C64" t="s">
        <v>1873</v>
      </c>
      <c r="D64" s="6" t="s">
        <v>2400</v>
      </c>
      <c r="E64" s="6">
        <v>2</v>
      </c>
      <c r="F64" s="6">
        <v>12</v>
      </c>
      <c r="G64" s="6" t="str">
        <f t="shared" si="0"/>
        <v>选规格!$M$64#</v>
      </c>
      <c r="H64" s="6" t="str" cm="1">
        <f t="array" ref="H64">_xlfn.LET(_xlpm.x, M65,
         _xlpm.cellAddress, "【 选规格!" &amp; ADDRESS(ROW(选规格[[#This Row],[自检]]),COLUMN(选规格[[#This Row],[自检]])) &amp; "】",
         _xlfn.IFS(ISBLANK(_xlpm.x),   "error:右侧选项不足:" &amp;  _xlpm.cellAddress,
               ISERROR(_xlpm.x),   "error:右侧选项执行失败:" &amp; _xlpm.cellAddress,
               TRUE,             "ok")
)</f>
        <v>ok</v>
      </c>
      <c r="M64" t="str" cm="1">
        <f t="array" ref="M64">IFERROR(_xlfn._xlws.SORT(
    _xlfn.UNIQUE(
        TRANSPOSE(
            _xlfn.FILTERXML("&lt;select&gt;&lt;x&gt;"&amp;SUBSTITUTE(选规格[[#This Row],[规格选项表]],",","&lt;/x&gt;&lt;x&gt;") &amp;"&lt;/x&gt;&lt;/select&gt;","//x")
        )
    )
),"无合适【规格】选项,请清除【CPU】或【内存】后再试")</f>
        <v>内存型M6</v>
      </c>
    </row>
    <row r="65" spans="2:19" hidden="1">
      <c r="B65" t="s">
        <v>64</v>
      </c>
      <c r="C65" t="s">
        <v>1873</v>
      </c>
      <c r="D65" s="6" t="s">
        <v>3615</v>
      </c>
      <c r="E65" s="6">
        <v>4</v>
      </c>
      <c r="F65" s="6">
        <v>32</v>
      </c>
      <c r="G65" s="6" t="str">
        <f t="shared" si="0"/>
        <v>选规格!$M$65#</v>
      </c>
      <c r="H65" s="6" t="str" cm="1">
        <f t="array" ref="H65">_xlfn.LET(_xlpm.x, M66,
         _xlpm.cellAddress, "【 选规格!" &amp; ADDRESS(ROW(选规格[[#This Row],[自检]]),COLUMN(选规格[[#This Row],[自检]])) &amp; "】",
         _xlfn.IFS(ISBLANK(_xlpm.x),   "error:右侧选项不足:" &amp;  _xlpm.cellAddress,
               ISERROR(_xlpm.x),   "error:右侧选项执行失败:" &amp; _xlpm.cellAddress,
               TRUE,             "ok")
)</f>
        <v>ok</v>
      </c>
      <c r="M65" t="str" cm="1">
        <f t="array" ref="M65:S65">IFERROR(_xlfn._xlws.SORT(
    _xlfn.UNIQUE(
        TRANSPOSE(
            _xlfn.FILTERXML("&lt;select&gt;&lt;x&gt;"&amp;SUBSTITUTE(选规格[[#This Row],[规格选项表]],",","&lt;/x&gt;&lt;x&gt;") &amp;"&lt;/x&gt;&lt;/select&gt;","//x")
        )
    )
),"无合适【规格】选项,请清除【CPU】或【内存】后再试")</f>
        <v>内存型M6</v>
      </c>
      <c r="N65" t="str">
        <v>内存型MA2</v>
      </c>
      <c r="O65" t="str">
        <v>内存型M5</v>
      </c>
      <c r="P65" t="str">
        <v>内存型M4</v>
      </c>
      <c r="Q65" t="str">
        <v>内存型M3</v>
      </c>
      <c r="R65" t="str">
        <v>内存型M2</v>
      </c>
      <c r="S65" t="str">
        <v>内存型M1</v>
      </c>
    </row>
    <row r="66" spans="2:19" hidden="1">
      <c r="B66" t="s">
        <v>64</v>
      </c>
      <c r="C66" t="s">
        <v>1873</v>
      </c>
      <c r="D66" s="6" t="s">
        <v>3615</v>
      </c>
      <c r="E66" s="6">
        <v>8</v>
      </c>
      <c r="F66" s="6">
        <v>64</v>
      </c>
      <c r="G66" s="6" t="str">
        <f t="shared" ref="G66:G129" si="1">"选规格!"&amp;ADDRESS(ROW(M66),COLUMN(M66)) &amp; "#"</f>
        <v>选规格!$M$66#</v>
      </c>
      <c r="H66" s="6" t="str" cm="1">
        <f t="array" ref="H66">_xlfn.LET(_xlpm.x, M67,
         _xlpm.cellAddress, "【 选规格!" &amp; ADDRESS(ROW(选规格[[#This Row],[自检]]),COLUMN(选规格[[#This Row],[自检]])) &amp; "】",
         _xlfn.IFS(ISBLANK(_xlpm.x),   "error:右侧选项不足:" &amp;  _xlpm.cellAddress,
               ISERROR(_xlpm.x),   "error:右侧选项执行失败:" &amp; _xlpm.cellAddress,
               TRUE,             "ok")
)</f>
        <v>ok</v>
      </c>
      <c r="M66" t="str" cm="1">
        <f t="array" ref="M66:S66">IFERROR(_xlfn._xlws.SORT(
    _xlfn.UNIQUE(
        TRANSPOSE(
            _xlfn.FILTERXML("&lt;select&gt;&lt;x&gt;"&amp;SUBSTITUTE(选规格[[#This Row],[规格选项表]],",","&lt;/x&gt;&lt;x&gt;") &amp;"&lt;/x&gt;&lt;/select&gt;","//x")
        )
    )
),"无合适【规格】选项,请清除【CPU】或【内存】后再试")</f>
        <v>内存型M6</v>
      </c>
      <c r="N66" t="str">
        <v>内存型MA2</v>
      </c>
      <c r="O66" t="str">
        <v>内存型M5</v>
      </c>
      <c r="P66" t="str">
        <v>内存型M4</v>
      </c>
      <c r="Q66" t="str">
        <v>内存型M3</v>
      </c>
      <c r="R66" t="str">
        <v>内存型M2</v>
      </c>
      <c r="S66" t="str">
        <v>内存型M1</v>
      </c>
    </row>
    <row r="67" spans="2:19" hidden="1">
      <c r="B67" t="s">
        <v>64</v>
      </c>
      <c r="C67" t="s">
        <v>1873</v>
      </c>
      <c r="D67" s="6" t="s">
        <v>3615</v>
      </c>
      <c r="E67" s="6">
        <v>16</v>
      </c>
      <c r="F67" s="6">
        <v>128</v>
      </c>
      <c r="G67" s="6" t="str">
        <f t="shared" si="1"/>
        <v>选规格!$M$67#</v>
      </c>
      <c r="H67" s="6" t="str" cm="1">
        <f t="array" ref="H67">_xlfn.LET(_xlpm.x, M68,
         _xlpm.cellAddress, "【 选规格!" &amp; ADDRESS(ROW(选规格[[#This Row],[自检]]),COLUMN(选规格[[#This Row],[自检]])) &amp; "】",
         _xlfn.IFS(ISBLANK(_xlpm.x),   "error:右侧选项不足:" &amp;  _xlpm.cellAddress,
               ISERROR(_xlpm.x),   "error:右侧选项执行失败:" &amp; _xlpm.cellAddress,
               TRUE,             "ok")
)</f>
        <v>ok</v>
      </c>
      <c r="M67" t="str" cm="1">
        <f t="array" ref="M67:S67">IFERROR(_xlfn._xlws.SORT(
    _xlfn.UNIQUE(
        TRANSPOSE(
            _xlfn.FILTERXML("&lt;select&gt;&lt;x&gt;"&amp;SUBSTITUTE(选规格[[#This Row],[规格选项表]],",","&lt;/x&gt;&lt;x&gt;") &amp;"&lt;/x&gt;&lt;/select&gt;","//x")
        )
    )
),"无合适【规格】选项,请清除【CPU】或【内存】后再试")</f>
        <v>内存型M6</v>
      </c>
      <c r="N67" t="str">
        <v>内存型MA2</v>
      </c>
      <c r="O67" t="str">
        <v>内存型M5</v>
      </c>
      <c r="P67" t="str">
        <v>内存型M4</v>
      </c>
      <c r="Q67" t="str">
        <v>内存型M3</v>
      </c>
      <c r="R67" t="str">
        <v>内存型M2</v>
      </c>
      <c r="S67" t="str">
        <v>内存型M1</v>
      </c>
    </row>
    <row r="68" spans="2:19" hidden="1">
      <c r="B68" t="s">
        <v>64</v>
      </c>
      <c r="C68" t="s">
        <v>1873</v>
      </c>
      <c r="D68" s="6" t="s">
        <v>3615</v>
      </c>
      <c r="E68" s="6">
        <v>32</v>
      </c>
      <c r="F68" s="6">
        <v>256</v>
      </c>
      <c r="G68" s="6" t="str">
        <f t="shared" si="1"/>
        <v>选规格!$M$68#</v>
      </c>
      <c r="H68" s="6" t="str" cm="1">
        <f t="array" ref="H68">_xlfn.LET(_xlpm.x, M69,
         _xlpm.cellAddress, "【 选规格!" &amp; ADDRESS(ROW(选规格[[#This Row],[自检]]),COLUMN(选规格[[#This Row],[自检]])) &amp; "】",
         _xlfn.IFS(ISBLANK(_xlpm.x),   "error:右侧选项不足:" &amp;  _xlpm.cellAddress,
               ISERROR(_xlpm.x),   "error:右侧选项执行失败:" &amp; _xlpm.cellAddress,
               TRUE,             "ok")
)</f>
        <v>ok</v>
      </c>
      <c r="M68" t="str" cm="1">
        <f t="array" ref="M68:S68">IFERROR(_xlfn._xlws.SORT(
    _xlfn.UNIQUE(
        TRANSPOSE(
            _xlfn.FILTERXML("&lt;select&gt;&lt;x&gt;"&amp;SUBSTITUTE(选规格[[#This Row],[规格选项表]],",","&lt;/x&gt;&lt;x&gt;") &amp;"&lt;/x&gt;&lt;/select&gt;","//x")
        )
    )
),"无合适【规格】选项,请清除【CPU】或【内存】后再试")</f>
        <v>内存型M6</v>
      </c>
      <c r="N68" t="str">
        <v>内存型MA2</v>
      </c>
      <c r="O68" t="str">
        <v>内存型M5</v>
      </c>
      <c r="P68" t="str">
        <v>内存型M4</v>
      </c>
      <c r="Q68" t="str">
        <v>内存型M3</v>
      </c>
      <c r="R68" t="str">
        <v>内存型M2</v>
      </c>
      <c r="S68" t="str">
        <v>内存型M1</v>
      </c>
    </row>
    <row r="69" spans="2:19" hidden="1">
      <c r="B69" t="s">
        <v>64</v>
      </c>
      <c r="C69" t="s">
        <v>1873</v>
      </c>
      <c r="D69" s="6" t="s">
        <v>2400</v>
      </c>
      <c r="E69" s="6">
        <v>62</v>
      </c>
      <c r="F69" s="6">
        <v>470</v>
      </c>
      <c r="G69" s="6" t="str">
        <f t="shared" si="1"/>
        <v>选规格!$M$69#</v>
      </c>
      <c r="H69" s="6" t="str" cm="1">
        <f t="array" ref="H69">_xlfn.LET(_xlpm.x, M70,
         _xlpm.cellAddress, "【 选规格!" &amp; ADDRESS(ROW(选规格[[#This Row],[自检]]),COLUMN(选规格[[#This Row],[自检]])) &amp; "】",
         _xlfn.IFS(ISBLANK(_xlpm.x),   "error:右侧选项不足:" &amp;  _xlpm.cellAddress,
               ISERROR(_xlpm.x),   "error:右侧选项执行失败:" &amp; _xlpm.cellAddress,
               TRUE,             "ok")
)</f>
        <v>ok</v>
      </c>
      <c r="M69" t="str" cm="1">
        <f t="array" ref="M69">IFERROR(_xlfn._xlws.SORT(
    _xlfn.UNIQUE(
        TRANSPOSE(
            _xlfn.FILTERXML("&lt;select&gt;&lt;x&gt;"&amp;SUBSTITUTE(选规格[[#This Row],[规格选项表]],",","&lt;/x&gt;&lt;x&gt;") &amp;"&lt;/x&gt;&lt;/select&gt;","//x")
        )
    )
),"无合适【规格】选项,请清除【CPU】或【内存】后再试")</f>
        <v>内存型M6</v>
      </c>
    </row>
    <row r="70" spans="2:19" hidden="1">
      <c r="B70" t="s">
        <v>64</v>
      </c>
      <c r="C70" t="s">
        <v>1873</v>
      </c>
      <c r="D70" s="6" t="s">
        <v>3355</v>
      </c>
      <c r="E70" s="6">
        <v>64</v>
      </c>
      <c r="F70" s="6">
        <v>512</v>
      </c>
      <c r="G70" s="6" t="str">
        <f t="shared" si="1"/>
        <v>选规格!$M$70#</v>
      </c>
      <c r="H70" s="6" t="str" cm="1">
        <f t="array" ref="H70">_xlfn.LET(_xlpm.x, M71,
         _xlpm.cellAddress, "【 选规格!" &amp; ADDRESS(ROW(选规格[[#This Row],[自检]]),COLUMN(选规格[[#This Row],[自检]])) &amp; "】",
         _xlfn.IFS(ISBLANK(_xlpm.x),   "error:右侧选项不足:" &amp;  _xlpm.cellAddress,
               ISERROR(_xlpm.x),   "error:右侧选项执行失败:" &amp; _xlpm.cellAddress,
               TRUE,             "ok")
)</f>
        <v>ok</v>
      </c>
      <c r="M70" t="str" cm="1">
        <f t="array" ref="M70:P70">IFERROR(_xlfn._xlws.SORT(
    _xlfn.UNIQUE(
        TRANSPOSE(
            _xlfn.FILTERXML("&lt;select&gt;&lt;x&gt;"&amp;SUBSTITUTE(选规格[[#This Row],[规格选项表]],",","&lt;/x&gt;&lt;x&gt;") &amp;"&lt;/x&gt;&lt;/select&gt;","//x")
        )
    )
),"无合适【规格】选项,请清除【CPU】或【内存】后再试")</f>
        <v>内存型M6</v>
      </c>
      <c r="N70" t="str">
        <v>内存型M5</v>
      </c>
      <c r="O70" t="str">
        <v>内存型M4</v>
      </c>
      <c r="P70" t="str">
        <v>内存型M3</v>
      </c>
    </row>
    <row r="71" spans="2:19" hidden="1">
      <c r="B71" t="s">
        <v>64</v>
      </c>
      <c r="C71" t="s">
        <v>1873</v>
      </c>
      <c r="D71" s="6" t="s">
        <v>2400</v>
      </c>
      <c r="E71" s="6">
        <v>124</v>
      </c>
      <c r="F71" s="6">
        <v>940</v>
      </c>
      <c r="G71" s="6" t="str">
        <f t="shared" si="1"/>
        <v>选规格!$M$71#</v>
      </c>
      <c r="H71" s="6" t="str" cm="1">
        <f t="array" ref="H71">_xlfn.LET(_xlpm.x, M72,
         _xlpm.cellAddress, "【 选规格!" &amp; ADDRESS(ROW(选规格[[#This Row],[自检]]),COLUMN(选规格[[#This Row],[自检]])) &amp; "】",
         _xlfn.IFS(ISBLANK(_xlpm.x),   "error:右侧选项不足:" &amp;  _xlpm.cellAddress,
               ISERROR(_xlpm.x),   "error:右侧选项执行失败:" &amp; _xlpm.cellAddress,
               TRUE,             "ok")
)</f>
        <v>ok</v>
      </c>
      <c r="M71" t="str" cm="1">
        <f t="array" ref="M71">IFERROR(_xlfn._xlws.SORT(
    _xlfn.UNIQUE(
        TRANSPOSE(
            _xlfn.FILTERXML("&lt;select&gt;&lt;x&gt;"&amp;SUBSTITUTE(选规格[[#This Row],[规格选项表]],",","&lt;/x&gt;&lt;x&gt;") &amp;"&lt;/x&gt;&lt;/select&gt;","//x")
        )
    )
),"无合适【规格】选项,请清除【CPU】或【内存】后再试")</f>
        <v>内存型M6</v>
      </c>
    </row>
    <row r="72" spans="2:19" hidden="1">
      <c r="B72" t="s">
        <v>64</v>
      </c>
      <c r="C72" t="s">
        <v>1873</v>
      </c>
      <c r="D72" s="6" t="s">
        <v>3353</v>
      </c>
      <c r="E72" s="6">
        <v>48</v>
      </c>
      <c r="F72" s="6">
        <v>384</v>
      </c>
      <c r="G72" s="6" t="str">
        <f t="shared" si="1"/>
        <v>选规格!$M$72#</v>
      </c>
      <c r="H72" s="6" t="str" cm="1">
        <f t="array" ref="H72">_xlfn.LET(_xlpm.x, M73,
         _xlpm.cellAddress, "【 选规格!" &amp; ADDRESS(ROW(选规格[[#This Row],[自检]]),COLUMN(选规格[[#This Row],[自检]])) &amp; "】",
         _xlfn.IFS(ISBLANK(_xlpm.x),   "error:右侧选项不足:" &amp;  _xlpm.cellAddress,
               ISERROR(_xlpm.x),   "error:右侧选项执行失败:" &amp; _xlpm.cellAddress,
               TRUE,             "ok")
)</f>
        <v>ok</v>
      </c>
      <c r="M72" t="str" cm="1">
        <f t="array" ref="M72:N72">IFERROR(_xlfn._xlws.SORT(
    _xlfn.UNIQUE(
        TRANSPOSE(
            _xlfn.FILTERXML("&lt;select&gt;&lt;x&gt;"&amp;SUBSTITUTE(选规格[[#This Row],[规格选项表]],",","&lt;/x&gt;&lt;x&gt;") &amp;"&lt;/x&gt;&lt;/select&gt;","//x")
        )
    )
),"无合适【规格】选项,请清除【CPU】或【内存】后再试")</f>
        <v>内存型MA2</v>
      </c>
      <c r="N72" t="str">
        <v>内存型M2</v>
      </c>
    </row>
    <row r="73" spans="2:19" hidden="1">
      <c r="B73" t="s">
        <v>64</v>
      </c>
      <c r="C73" t="s">
        <v>1873</v>
      </c>
      <c r="D73" s="6" t="s">
        <v>3356</v>
      </c>
      <c r="E73" s="6">
        <v>2</v>
      </c>
      <c r="F73" s="6">
        <v>16</v>
      </c>
      <c r="G73" s="6" t="str">
        <f t="shared" si="1"/>
        <v>选规格!$M$73#</v>
      </c>
      <c r="H73" s="6" t="str" cm="1">
        <f t="array" ref="H73">_xlfn.LET(_xlpm.x, M74,
         _xlpm.cellAddress, "【 选规格!" &amp; ADDRESS(ROW(选规格[[#This Row],[自检]]),COLUMN(选规格[[#This Row],[自检]])) &amp; "】",
         _xlfn.IFS(ISBLANK(_xlpm.x),   "error:右侧选项不足:" &amp;  _xlpm.cellAddress,
               ISERROR(_xlpm.x),   "error:右侧选项执行失败:" &amp; _xlpm.cellAddress,
               TRUE,             "ok")
)</f>
        <v>ok</v>
      </c>
      <c r="M73" t="str" cm="1">
        <f t="array" ref="M73:Q73">IFERROR(_xlfn._xlws.SORT(
    _xlfn.UNIQUE(
        TRANSPOSE(
            _xlfn.FILTERXML("&lt;select&gt;&lt;x&gt;"&amp;SUBSTITUTE(选规格[[#This Row],[规格选项表]],",","&lt;/x&gt;&lt;x&gt;") &amp;"&lt;/x&gt;&lt;/select&gt;","//x")
        )
    )
),"无合适【规格】选项,请清除【CPU】或【内存】后再试")</f>
        <v>内存型M5</v>
      </c>
      <c r="N73" t="str">
        <v>内存型M4</v>
      </c>
      <c r="O73" t="str">
        <v>内存型M3</v>
      </c>
      <c r="P73" t="str">
        <v>内存型M2</v>
      </c>
      <c r="Q73" t="str">
        <v>内存型M1</v>
      </c>
    </row>
    <row r="74" spans="2:19" hidden="1">
      <c r="B74" t="s">
        <v>64</v>
      </c>
      <c r="C74" t="s">
        <v>1873</v>
      </c>
      <c r="D74" s="6" t="s">
        <v>3356</v>
      </c>
      <c r="E74" s="6">
        <v>12</v>
      </c>
      <c r="F74" s="6">
        <v>96</v>
      </c>
      <c r="G74" s="6" t="str">
        <f t="shared" si="1"/>
        <v>选规格!$M$74#</v>
      </c>
      <c r="H74" s="6" t="str" cm="1">
        <f t="array" ref="H74">_xlfn.LET(_xlpm.x, M75,
         _xlpm.cellAddress, "【 选规格!" &amp; ADDRESS(ROW(选规格[[#This Row],[自检]]),COLUMN(选规格[[#This Row],[自检]])) &amp; "】",
         _xlfn.IFS(ISBLANK(_xlpm.x),   "error:右侧选项不足:" &amp;  _xlpm.cellAddress,
               ISERROR(_xlpm.x),   "error:右侧选项执行失败:" &amp; _xlpm.cellAddress,
               TRUE,             "ok")
)</f>
        <v>ok</v>
      </c>
      <c r="M74" t="str" cm="1">
        <f t="array" ref="M74:Q74">IFERROR(_xlfn._xlws.SORT(
    _xlfn.UNIQUE(
        TRANSPOSE(
            _xlfn.FILTERXML("&lt;select&gt;&lt;x&gt;"&amp;SUBSTITUTE(选规格[[#This Row],[规格选项表]],",","&lt;/x&gt;&lt;x&gt;") &amp;"&lt;/x&gt;&lt;/select&gt;","//x")
        )
    )
),"无合适【规格】选项,请清除【CPU】或【内存】后再试")</f>
        <v>内存型M5</v>
      </c>
      <c r="N74" t="str">
        <v>内存型M4</v>
      </c>
      <c r="O74" t="str">
        <v>内存型M3</v>
      </c>
      <c r="P74" t="str">
        <v>内存型M2</v>
      </c>
      <c r="Q74" t="str">
        <v>内存型M1</v>
      </c>
    </row>
    <row r="75" spans="2:19" hidden="1">
      <c r="B75" t="s">
        <v>64</v>
      </c>
      <c r="C75" t="s">
        <v>1873</v>
      </c>
      <c r="D75" s="6" t="s">
        <v>3357</v>
      </c>
      <c r="E75" s="6">
        <v>12</v>
      </c>
      <c r="F75" s="6">
        <v>144</v>
      </c>
      <c r="G75" s="6" t="str">
        <f t="shared" si="1"/>
        <v>选规格!$M$75#</v>
      </c>
      <c r="H75" s="6" t="str" cm="1">
        <f t="array" ref="H75">_xlfn.LET(_xlpm.x, M76,
         _xlpm.cellAddress, "【 选规格!" &amp; ADDRESS(ROW(选规格[[#This Row],[自检]]),COLUMN(选规格[[#This Row],[自检]])) &amp; "】",
         _xlfn.IFS(ISBLANK(_xlpm.x),   "error:右侧选项不足:" &amp;  _xlpm.cellAddress,
               ISERROR(_xlpm.x),   "error:右侧选项执行失败:" &amp; _xlpm.cellAddress,
               TRUE,             "ok")
)</f>
        <v>ok</v>
      </c>
      <c r="M75" t="str" cm="1">
        <f t="array" ref="M75:N75">IFERROR(_xlfn._xlws.SORT(
    _xlfn.UNIQUE(
        TRANSPOSE(
            _xlfn.FILTERXML("&lt;select&gt;&lt;x&gt;"&amp;SUBSTITUTE(选规格[[#This Row],[规格选项表]],",","&lt;/x&gt;&lt;x&gt;") &amp;"&lt;/x&gt;&lt;/select&gt;","//x")
        )
    )
),"无合适【规格】选项,请清除【CPU】或【内存】后再试")</f>
        <v>内存型M4</v>
      </c>
      <c r="N75" t="str">
        <v>内存型M3</v>
      </c>
    </row>
    <row r="76" spans="2:19" hidden="1">
      <c r="B76" t="s">
        <v>64</v>
      </c>
      <c r="C76" t="s">
        <v>1873</v>
      </c>
      <c r="D76" s="6" t="s">
        <v>3357</v>
      </c>
      <c r="E76" s="6">
        <v>16</v>
      </c>
      <c r="F76" s="6">
        <v>192</v>
      </c>
      <c r="G76" s="6" t="str">
        <f t="shared" si="1"/>
        <v>选规格!$M$76#</v>
      </c>
      <c r="H76" s="6" t="str" cm="1">
        <f t="array" ref="H76">_xlfn.LET(_xlpm.x, M77,
         _xlpm.cellAddress, "【 选规格!" &amp; ADDRESS(ROW(选规格[[#This Row],[自检]]),COLUMN(选规格[[#This Row],[自检]])) &amp; "】",
         _xlfn.IFS(ISBLANK(_xlpm.x),   "error:右侧选项不足:" &amp;  _xlpm.cellAddress,
               ISERROR(_xlpm.x),   "error:右侧选项执行失败:" &amp; _xlpm.cellAddress,
               TRUE,             "ok")
)</f>
        <v>ok</v>
      </c>
      <c r="M76" t="str" cm="1">
        <f t="array" ref="M76:N76">IFERROR(_xlfn._xlws.SORT(
    _xlfn.UNIQUE(
        TRANSPOSE(
            _xlfn.FILTERXML("&lt;select&gt;&lt;x&gt;"&amp;SUBSTITUTE(选规格[[#This Row],[规格选项表]],",","&lt;/x&gt;&lt;x&gt;") &amp;"&lt;/x&gt;&lt;/select&gt;","//x")
        )
    )
),"无合适【规格】选项,请清除【CPU】或【内存】后再试")</f>
        <v>内存型M4</v>
      </c>
      <c r="N76" t="str">
        <v>内存型M3</v>
      </c>
    </row>
    <row r="77" spans="2:19" hidden="1">
      <c r="B77" t="s">
        <v>64</v>
      </c>
      <c r="C77" t="s">
        <v>1873</v>
      </c>
      <c r="D77" s="6" t="s">
        <v>3357</v>
      </c>
      <c r="E77" s="6">
        <v>32</v>
      </c>
      <c r="F77" s="6">
        <v>384</v>
      </c>
      <c r="G77" s="6" t="str">
        <f t="shared" si="1"/>
        <v>选规格!$M$77#</v>
      </c>
      <c r="H77" s="6" t="str" cm="1">
        <f t="array" ref="H77">_xlfn.LET(_xlpm.x, M78,
         _xlpm.cellAddress, "【 选规格!" &amp; ADDRESS(ROW(选规格[[#This Row],[自检]]),COLUMN(选规格[[#This Row],[自检]])) &amp; "】",
         _xlfn.IFS(ISBLANK(_xlpm.x),   "error:右侧选项不足:" &amp;  _xlpm.cellAddress,
               ISERROR(_xlpm.x),   "error:右侧选项执行失败:" &amp; _xlpm.cellAddress,
               TRUE,             "ok")
)</f>
        <v>ok</v>
      </c>
      <c r="M77" t="str" cm="1">
        <f t="array" ref="M77:N77">IFERROR(_xlfn._xlws.SORT(
    _xlfn.UNIQUE(
        TRANSPOSE(
            _xlfn.FILTERXML("&lt;select&gt;&lt;x&gt;"&amp;SUBSTITUTE(选规格[[#This Row],[规格选项表]],",","&lt;/x&gt;&lt;x&gt;") &amp;"&lt;/x&gt;&lt;/select&gt;","//x")
        )
    )
),"无合适【规格】选项,请清除【CPU】或【内存】后再试")</f>
        <v>内存型M4</v>
      </c>
      <c r="N77" t="str">
        <v>内存型M3</v>
      </c>
    </row>
    <row r="78" spans="2:19" hidden="1">
      <c r="B78" t="s">
        <v>64</v>
      </c>
      <c r="C78" t="s">
        <v>1873</v>
      </c>
      <c r="D78" s="6" t="s">
        <v>2419</v>
      </c>
      <c r="E78" s="6">
        <v>72</v>
      </c>
      <c r="F78" s="6">
        <v>648</v>
      </c>
      <c r="G78" s="6" t="str">
        <f t="shared" si="1"/>
        <v>选规格!$M$78#</v>
      </c>
      <c r="H78" s="6" t="str" cm="1">
        <f t="array" ref="H78">_xlfn.LET(_xlpm.x, M79,
         _xlpm.cellAddress, "【 选规格!" &amp; ADDRESS(ROW(选规格[[#This Row],[自检]]),COLUMN(选规格[[#This Row],[自检]])) &amp; "】",
         _xlfn.IFS(ISBLANK(_xlpm.x),   "error:右侧选项不足:" &amp;  _xlpm.cellAddress,
               ISERROR(_xlpm.x),   "error:右侧选项执行失败:" &amp; _xlpm.cellAddress,
               TRUE,             "ok")
)</f>
        <v>ok</v>
      </c>
      <c r="M78" t="str" cm="1">
        <f t="array" ref="M78">IFERROR(_xlfn._xlws.SORT(
    _xlfn.UNIQUE(
        TRANSPOSE(
            _xlfn.FILTERXML("&lt;select&gt;&lt;x&gt;"&amp;SUBSTITUTE(选规格[[#This Row],[规格选项表]],",","&lt;/x&gt;&lt;x&gt;") &amp;"&lt;/x&gt;&lt;/select&gt;","//x")
        )
    )
),"无合适【规格】选项,请清除【CPU】或【内存】后再试")</f>
        <v>内存型M4</v>
      </c>
    </row>
    <row r="79" spans="2:19" hidden="1">
      <c r="B79" t="s">
        <v>64</v>
      </c>
      <c r="C79" t="s">
        <v>1873</v>
      </c>
      <c r="D79" s="6" t="s">
        <v>3359</v>
      </c>
      <c r="E79" s="6">
        <v>24</v>
      </c>
      <c r="F79" s="6">
        <v>192</v>
      </c>
      <c r="G79" s="6" t="str">
        <f t="shared" si="1"/>
        <v>选规格!$M$79#</v>
      </c>
      <c r="H79" s="6" t="str" cm="1">
        <f t="array" ref="H79">_xlfn.LET(_xlpm.x, M80,
         _xlpm.cellAddress, "【 选规格!" &amp; ADDRESS(ROW(选规格[[#This Row],[自检]]),COLUMN(选规格[[#This Row],[自检]])) &amp; "】",
         _xlfn.IFS(ISBLANK(_xlpm.x),   "error:右侧选项不足:" &amp;  _xlpm.cellAddress,
               ISERROR(_xlpm.x),   "error:右侧选项执行失败:" &amp; _xlpm.cellAddress,
               TRUE,             "ok")
)</f>
        <v>ok</v>
      </c>
      <c r="M79" t="str" cm="1">
        <f t="array" ref="M79:N79">IFERROR(_xlfn._xlws.SORT(
    _xlfn.UNIQUE(
        TRANSPOSE(
            _xlfn.FILTERXML("&lt;select&gt;&lt;x&gt;"&amp;SUBSTITUTE(选规格[[#This Row],[规格选项表]],",","&lt;/x&gt;&lt;x&gt;") &amp;"&lt;/x&gt;&lt;/select&gt;","//x")
        )
    )
),"无合适【规格】选项,请清除【CPU】或【内存】后再试")</f>
        <v>内存型M2</v>
      </c>
      <c r="N79" t="str">
        <v>内存型M1</v>
      </c>
    </row>
    <row r="80" spans="2:19" hidden="1">
      <c r="B80" t="s">
        <v>64</v>
      </c>
      <c r="C80" t="s">
        <v>1873</v>
      </c>
      <c r="D80" s="6" t="s">
        <v>3360</v>
      </c>
      <c r="E80" s="6">
        <v>56</v>
      </c>
      <c r="F80" s="6">
        <v>448</v>
      </c>
      <c r="G80" s="6" t="str">
        <f t="shared" si="1"/>
        <v>选规格!$M$80#</v>
      </c>
      <c r="H80" s="6" t="str" cm="1">
        <f t="array" ref="H80">_xlfn.LET(_xlpm.x, M81,
         _xlpm.cellAddress, "【 选规格!" &amp; ADDRESS(ROW(选规格[[#This Row],[自检]]),COLUMN(选规格[[#This Row],[自检]])) &amp; "】",
         _xlfn.IFS(ISBLANK(_xlpm.x),   "error:右侧选项不足:" &amp;  _xlpm.cellAddress,
               ISERROR(_xlpm.x),   "error:右侧选项执行失败:" &amp; _xlpm.cellAddress,
               TRUE,             "ok")
)</f>
        <v>ok</v>
      </c>
      <c r="M80" t="str" cm="1">
        <f t="array" ref="M80:N80">IFERROR(_xlfn._xlws.SORT(
    _xlfn.UNIQUE(
        TRANSPOSE(
            _xlfn.FILTERXML("&lt;select&gt;&lt;x&gt;"&amp;SUBSTITUTE(选规格[[#This Row],[规格选项表]],",","&lt;/x&gt;&lt;x&gt;") &amp;"&lt;/x&gt;&lt;/select&gt;","//x")
        )
    )
),"无合适【规格】选项,请清除【CPU】或【内存】后再试")</f>
        <v>内存型M2</v>
      </c>
      <c r="N80" t="str">
        <v>GPU计算型GN8</v>
      </c>
    </row>
    <row r="81" spans="2:14" hidden="1">
      <c r="B81" t="s">
        <v>64</v>
      </c>
      <c r="C81" t="s">
        <v>1873</v>
      </c>
      <c r="D81" s="6" t="s">
        <v>2106</v>
      </c>
      <c r="E81" s="6">
        <v>46</v>
      </c>
      <c r="F81" s="6">
        <v>216</v>
      </c>
      <c r="G81" s="6" t="str">
        <f t="shared" si="1"/>
        <v>选规格!$M$81#</v>
      </c>
      <c r="H81" s="6" t="str" cm="1">
        <f t="array" ref="H81">_xlfn.LET(_xlpm.x, M82,
         _xlpm.cellAddress, "【 选规格!" &amp; ADDRESS(ROW(选规格[[#This Row],[自检]]),COLUMN(选规格[[#This Row],[自检]])) &amp; "】",
         _xlfn.IFS(ISBLANK(_xlpm.x),   "error:右侧选项不足:" &amp;  _xlpm.cellAddress,
               ISERROR(_xlpm.x),   "error:右侧选项执行失败:" &amp; _xlpm.cellAddress,
               TRUE,             "ok")
)</f>
        <v>ok</v>
      </c>
      <c r="M81" t="str" cm="1">
        <f t="array" ref="M81">IFERROR(_xlfn._xlws.SORT(
    _xlfn.UNIQUE(
        TRANSPOSE(
            _xlfn.FILTERXML("&lt;select&gt;&lt;x&gt;"&amp;SUBSTITUTE(选规格[[#This Row],[规格选项表]],",","&lt;/x&gt;&lt;x&gt;") &amp;"&lt;/x&gt;&lt;/select&gt;","//x")
        )
    )
),"无合适【规格】选项,请清除【CPU】或【内存】后再试")</f>
        <v>计算型C6</v>
      </c>
    </row>
    <row r="82" spans="2:14" hidden="1">
      <c r="B82" t="s">
        <v>64</v>
      </c>
      <c r="C82" t="s">
        <v>1873</v>
      </c>
      <c r="D82" s="6" t="s">
        <v>2106</v>
      </c>
      <c r="E82" s="6">
        <v>92</v>
      </c>
      <c r="F82" s="6">
        <v>432</v>
      </c>
      <c r="G82" s="6" t="str">
        <f t="shared" si="1"/>
        <v>选规格!$M$82#</v>
      </c>
      <c r="H82" s="6" t="str" cm="1">
        <f t="array" ref="H82">_xlfn.LET(_xlpm.x, M83,
         _xlpm.cellAddress, "【 选规格!" &amp; ADDRESS(ROW(选规格[[#This Row],[自检]]),COLUMN(选规格[[#This Row],[自检]])) &amp; "】",
         _xlfn.IFS(ISBLANK(_xlpm.x),   "error:右侧选项不足:" &amp;  _xlpm.cellAddress,
               ISERROR(_xlpm.x),   "error:右侧选项执行失败:" &amp; _xlpm.cellAddress,
               TRUE,             "ok")
)</f>
        <v>ok</v>
      </c>
      <c r="M82" t="str" cm="1">
        <f t="array" ref="M82">IFERROR(_xlfn._xlws.SORT(
    _xlfn.UNIQUE(
        TRANSPOSE(
            _xlfn.FILTERXML("&lt;select&gt;&lt;x&gt;"&amp;SUBSTITUTE(选规格[[#This Row],[规格选项表]],",","&lt;/x&gt;&lt;x&gt;") &amp;"&lt;/x&gt;&lt;/select&gt;","//x")
        )
    )
),"无合适【规格】选项,请清除【CPU】或【内存】后再试")</f>
        <v>计算型C6</v>
      </c>
    </row>
    <row r="83" spans="2:14" hidden="1">
      <c r="B83" t="s">
        <v>64</v>
      </c>
      <c r="C83" t="s">
        <v>1873</v>
      </c>
      <c r="D83" s="6" t="s">
        <v>2118</v>
      </c>
      <c r="E83" s="6">
        <v>52</v>
      </c>
      <c r="F83" s="6">
        <v>184</v>
      </c>
      <c r="G83" s="6" t="str">
        <f t="shared" si="1"/>
        <v>选规格!$M$83#</v>
      </c>
      <c r="H83" s="6" t="str" cm="1">
        <f t="array" ref="H83">_xlfn.LET(_xlpm.x, M84,
         _xlpm.cellAddress, "【 选规格!" &amp; ADDRESS(ROW(选规格[[#This Row],[自检]]),COLUMN(选规格[[#This Row],[自检]])) &amp; "】",
         _xlfn.IFS(ISBLANK(_xlpm.x),   "error:右侧选项不足:" &amp;  _xlpm.cellAddress,
               ISERROR(_xlpm.x),   "error:右侧选项执行失败:" &amp; _xlpm.cellAddress,
               TRUE,             "ok")
)</f>
        <v>ok</v>
      </c>
      <c r="M83" t="str" cm="1">
        <f t="array" ref="M83">IFERROR(_xlfn._xlws.SORT(
    _xlfn.UNIQUE(
        TRANSPOSE(
            _xlfn.FILTERXML("&lt;select&gt;&lt;x&gt;"&amp;SUBSTITUTE(选规格[[#This Row],[规格选项表]],",","&lt;/x&gt;&lt;x&gt;") &amp;"&lt;/x&gt;&lt;/select&gt;","//x")
        )
    )
),"无合适【规格】选项,请清除【CPU】或【内存】后再试")</f>
        <v>计算型C5</v>
      </c>
    </row>
    <row r="84" spans="2:14" hidden="1">
      <c r="B84" t="s">
        <v>64</v>
      </c>
      <c r="C84" t="s">
        <v>1873</v>
      </c>
      <c r="D84" s="6" t="s">
        <v>2118</v>
      </c>
      <c r="E84" s="6">
        <v>104</v>
      </c>
      <c r="F84" s="6">
        <v>368</v>
      </c>
      <c r="G84" s="6" t="str">
        <f t="shared" si="1"/>
        <v>选规格!$M$84#</v>
      </c>
      <c r="H84" s="6" t="str" cm="1">
        <f t="array" ref="H84">_xlfn.LET(_xlpm.x, M85,
         _xlpm.cellAddress, "【 选规格!" &amp; ADDRESS(ROW(选规格[[#This Row],[自检]]),COLUMN(选规格[[#This Row],[自检]])) &amp; "】",
         _xlfn.IFS(ISBLANK(_xlpm.x),   "error:右侧选项不足:" &amp;  _xlpm.cellAddress,
               ISERROR(_xlpm.x),   "error:右侧选项执行失败:" &amp; _xlpm.cellAddress,
               TRUE,             "ok")
)</f>
        <v>ok</v>
      </c>
      <c r="M84" t="str" cm="1">
        <f t="array" ref="M84">IFERROR(_xlfn._xlws.SORT(
    _xlfn.UNIQUE(
        TRANSPOSE(
            _xlfn.FILTERXML("&lt;select&gt;&lt;x&gt;"&amp;SUBSTITUTE(选规格[[#This Row],[规格选项表]],",","&lt;/x&gt;&lt;x&gt;") &amp;"&lt;/x&gt;&lt;/select&gt;","//x")
        )
    )
),"无合适【规格】选项,请清除【CPU】或【内存】后再试")</f>
        <v>计算型C5</v>
      </c>
    </row>
    <row r="85" spans="2:14" hidden="1">
      <c r="B85" t="s">
        <v>64</v>
      </c>
      <c r="C85" t="s">
        <v>1873</v>
      </c>
      <c r="D85" s="6" t="s">
        <v>2133</v>
      </c>
      <c r="E85" s="6">
        <v>32</v>
      </c>
      <c r="F85" s="6">
        <v>174</v>
      </c>
      <c r="G85" s="6" t="str">
        <f t="shared" si="1"/>
        <v>选规格!$M$85#</v>
      </c>
      <c r="H85" s="6" t="str" cm="1">
        <f t="array" ref="H85">_xlfn.LET(_xlpm.x, M86,
         _xlpm.cellAddress, "【 选规格!" &amp; ADDRESS(ROW(选规格[[#This Row],[自检]]),COLUMN(选规格[[#This Row],[自检]])) &amp; "】",
         _xlfn.IFS(ISBLANK(_xlpm.x),   "error:右侧选项不足:" &amp;  _xlpm.cellAddress,
               ISERROR(_xlpm.x),   "error:右侧选项执行失败:" &amp; _xlpm.cellAddress,
               TRUE,             "ok")
)</f>
        <v>ok</v>
      </c>
      <c r="M85" t="str" cm="1">
        <f t="array" ref="M85">IFERROR(_xlfn._xlws.SORT(
    _xlfn.UNIQUE(
        TRANSPOSE(
            _xlfn.FILTERXML("&lt;select&gt;&lt;x&gt;"&amp;SUBSTITUTE(选规格[[#This Row],[规格选项表]],",","&lt;/x&gt;&lt;x&gt;") &amp;"&lt;/x&gt;&lt;/select&gt;","//x")
        )
    )
),"无合适【规格】选项,请清除【CPU】或【内存】后再试")</f>
        <v>计算型C4</v>
      </c>
    </row>
    <row r="86" spans="2:14" hidden="1">
      <c r="B86" t="s">
        <v>64</v>
      </c>
      <c r="C86" t="s">
        <v>1873</v>
      </c>
      <c r="D86" s="6" t="s">
        <v>2133</v>
      </c>
      <c r="E86" s="6">
        <v>64</v>
      </c>
      <c r="F86" s="6">
        <v>348</v>
      </c>
      <c r="G86" s="6" t="str">
        <f t="shared" si="1"/>
        <v>选规格!$M$86#</v>
      </c>
      <c r="H86" s="6" t="str" cm="1">
        <f t="array" ref="H86">_xlfn.LET(_xlpm.x, M87,
         _xlpm.cellAddress, "【 选规格!" &amp; ADDRESS(ROW(选规格[[#This Row],[自检]]),COLUMN(选规格[[#This Row],[自检]])) &amp; "】",
         _xlfn.IFS(ISBLANK(_xlpm.x),   "error:右侧选项不足:" &amp;  _xlpm.cellAddress,
               ISERROR(_xlpm.x),   "error:右侧选项执行失败:" &amp; _xlpm.cellAddress,
               TRUE,             "ok")
)</f>
        <v>ok</v>
      </c>
      <c r="M86" t="str" cm="1">
        <f t="array" ref="M86">IFERROR(_xlfn._xlws.SORT(
    _xlfn.UNIQUE(
        TRANSPOSE(
            _xlfn.FILTERXML("&lt;select&gt;&lt;x&gt;"&amp;SUBSTITUTE(选规格[[#This Row],[规格选项表]],",","&lt;/x&gt;&lt;x&gt;") &amp;"&lt;/x&gt;&lt;/select&gt;","//x")
        )
    )
),"无合适【规格】选项,请清除【CPU】或【内存】后再试")</f>
        <v>计算型C4</v>
      </c>
    </row>
    <row r="87" spans="2:14" hidden="1">
      <c r="B87" t="s">
        <v>64</v>
      </c>
      <c r="C87" t="s">
        <v>1873</v>
      </c>
      <c r="D87" s="6" t="s">
        <v>2151</v>
      </c>
      <c r="E87" s="6">
        <v>32</v>
      </c>
      <c r="F87" s="6">
        <v>96</v>
      </c>
      <c r="G87" s="6" t="str">
        <f t="shared" si="1"/>
        <v>选规格!$M$87#</v>
      </c>
      <c r="H87" s="6" t="str" cm="1">
        <f t="array" ref="H87">_xlfn.LET(_xlpm.x, M88,
         _xlpm.cellAddress, "【 选规格!" &amp; ADDRESS(ROW(选规格[[#This Row],[自检]]),COLUMN(选规格[[#This Row],[自检]])) &amp; "】",
         _xlfn.IFS(ISBLANK(_xlpm.x),   "error:右侧选项不足:" &amp;  _xlpm.cellAddress,
               ISERROR(_xlpm.x),   "error:右侧选项执行失败:" &amp; _xlpm.cellAddress,
               TRUE,             "ok")
)</f>
        <v>ok</v>
      </c>
      <c r="M87" t="str" cm="1">
        <f t="array" ref="M87">IFERROR(_xlfn._xlws.SORT(
    _xlfn.UNIQUE(
        TRANSPOSE(
            _xlfn.FILTERXML("&lt;select&gt;&lt;x&gt;"&amp;SUBSTITUTE(选规格[[#This Row],[规格选项表]],",","&lt;/x&gt;&lt;x&gt;") &amp;"&lt;/x&gt;&lt;/select&gt;","//x")
        )
    )
),"无合适【规格】选项,请清除【CPU】或【内存】后再试")</f>
        <v>计算型C2</v>
      </c>
    </row>
    <row r="88" spans="2:14" hidden="1">
      <c r="B88" t="s">
        <v>64</v>
      </c>
      <c r="C88" t="s">
        <v>1873</v>
      </c>
      <c r="D88" s="6" t="s">
        <v>3618</v>
      </c>
      <c r="E88" s="6">
        <v>4</v>
      </c>
      <c r="F88" s="6">
        <v>20</v>
      </c>
      <c r="G88" s="6" t="str">
        <f t="shared" si="1"/>
        <v>选规格!$M$88#</v>
      </c>
      <c r="H88" s="6" t="str" cm="1">
        <f t="array" ref="H88">_xlfn.LET(_xlpm.x, M89,
         _xlpm.cellAddress, "【 选规格!" &amp; ADDRESS(ROW(选规格[[#This Row],[自检]]),COLUMN(选规格[[#This Row],[自检]])) &amp; "】",
         _xlfn.IFS(ISBLANK(_xlpm.x),   "error:右侧选项不足:" &amp;  _xlpm.cellAddress,
               ISERROR(_xlpm.x),   "error:右侧选项执行失败:" &amp; _xlpm.cellAddress,
               TRUE,             "ok")
)</f>
        <v>ok</v>
      </c>
      <c r="M88" t="str" cm="1">
        <f t="array" ref="M88:N88">IFERROR(_xlfn._xlws.SORT(
    _xlfn.UNIQUE(
        TRANSPOSE(
            _xlfn.FILTERXML("&lt;select&gt;&lt;x&gt;"&amp;SUBSTITUTE(选规格[[#This Row],[规格选项表]],",","&lt;/x&gt;&lt;x&gt;") &amp;"&lt;/x&gt;&lt;/select&gt;","//x")
        )
    )
),"无合适【规格】选项,请清除【CPU】或【内存】后再试")</f>
        <v>GPU计算型GN6S</v>
      </c>
      <c r="N88" t="str">
        <v>GPU计算型GN7</v>
      </c>
    </row>
    <row r="89" spans="2:14" hidden="1">
      <c r="B89" t="s">
        <v>64</v>
      </c>
      <c r="C89" t="s">
        <v>1873</v>
      </c>
      <c r="D89" s="6" t="s">
        <v>3361</v>
      </c>
      <c r="E89" s="6">
        <v>8</v>
      </c>
      <c r="F89" s="6">
        <v>40</v>
      </c>
      <c r="G89" s="6" t="str">
        <f t="shared" si="1"/>
        <v>选规格!$M$89#</v>
      </c>
      <c r="H89" s="6" t="str" cm="1">
        <f t="array" ref="H89">_xlfn.LET(_xlpm.x, M90,
         _xlpm.cellAddress, "【 选规格!" &amp; ADDRESS(ROW(选规格[[#This Row],[自检]]),COLUMN(选规格[[#This Row],[自检]])) &amp; "】",
         _xlfn.IFS(ISBLANK(_xlpm.x),   "error:右侧选项不足:" &amp;  _xlpm.cellAddress,
               ISERROR(_xlpm.x),   "error:右侧选项执行失败:" &amp; _xlpm.cellAddress,
               TRUE,             "ok")
)</f>
        <v>ok</v>
      </c>
      <c r="M89" t="str" cm="1">
        <f t="array" ref="M89:N89">IFERROR(_xlfn._xlws.SORT(
    _xlfn.UNIQUE(
        TRANSPOSE(
            _xlfn.FILTERXML("&lt;select&gt;&lt;x&gt;"&amp;SUBSTITUTE(选规格[[#This Row],[规格选项表]],",","&lt;/x&gt;&lt;x&gt;") &amp;"&lt;/x&gt;&lt;/select&gt;","//x")
        )
    )
),"无合适【规格】选项,请清除【CPU】或【内存】后再试")</f>
        <v>GPU计算型GN6S</v>
      </c>
      <c r="N89" t="str">
        <v>GPU计算型GN10X</v>
      </c>
    </row>
    <row r="90" spans="2:14" hidden="1">
      <c r="B90" t="s">
        <v>64</v>
      </c>
      <c r="C90" t="s">
        <v>1873</v>
      </c>
      <c r="D90" s="6" t="s">
        <v>3329</v>
      </c>
      <c r="E90" s="6">
        <v>10</v>
      </c>
      <c r="F90" s="6">
        <v>40</v>
      </c>
      <c r="G90" s="6" t="str">
        <f t="shared" si="1"/>
        <v>选规格!$M$90#</v>
      </c>
      <c r="H90" s="6" t="str" cm="1">
        <f t="array" ref="H90">_xlfn.LET(_xlpm.x, M91,
         _xlpm.cellAddress, "【 选规格!" &amp; ADDRESS(ROW(选规格[[#This Row],[自检]]),COLUMN(选规格[[#This Row],[自检]])) &amp; "】",
         _xlfn.IFS(ISBLANK(_xlpm.x),   "error:右侧选项不足:" &amp;  _xlpm.cellAddress,
               ISERROR(_xlpm.x),   "error:右侧选项执行失败:" &amp; _xlpm.cellAddress,
               TRUE,             "ok")
)</f>
        <v>ok</v>
      </c>
      <c r="M90" t="str" cm="1">
        <f t="array" ref="M90:N90">IFERROR(_xlfn._xlws.SORT(
    _xlfn.UNIQUE(
        TRANSPOSE(
            _xlfn.FILTERXML("&lt;select&gt;&lt;x&gt;"&amp;SUBSTITUTE(选规格[[#This Row],[规格选项表]],",","&lt;/x&gt;&lt;x&gt;") &amp;"&lt;/x&gt;&lt;/select&gt;","//x")
        )
    )
),"无合适【规格】选项,请清除【CPU】或【内存】后再试")</f>
        <v>GPU计算型GN7</v>
      </c>
      <c r="N90" t="str">
        <v>GPU计算型GN10Xp</v>
      </c>
    </row>
    <row r="91" spans="2:14" hidden="1">
      <c r="B91" t="s">
        <v>64</v>
      </c>
      <c r="C91" t="s">
        <v>1873</v>
      </c>
      <c r="D91" s="6" t="s">
        <v>3329</v>
      </c>
      <c r="E91" s="6">
        <v>20</v>
      </c>
      <c r="F91" s="6">
        <v>80</v>
      </c>
      <c r="G91" s="6" t="str">
        <f t="shared" si="1"/>
        <v>选规格!$M$91#</v>
      </c>
      <c r="H91" s="6" t="str" cm="1">
        <f t="array" ref="H91">_xlfn.LET(_xlpm.x, M92,
         _xlpm.cellAddress, "【 选规格!" &amp; ADDRESS(ROW(选规格[[#This Row],[自检]]),COLUMN(选规格[[#This Row],[自检]])) &amp; "】",
         _xlfn.IFS(ISBLANK(_xlpm.x),   "error:右侧选项不足:" &amp;  _xlpm.cellAddress,
               ISERROR(_xlpm.x),   "error:右侧选项执行失败:" &amp; _xlpm.cellAddress,
               TRUE,             "ok")
)</f>
        <v>ok</v>
      </c>
      <c r="M91" t="str" cm="1">
        <f t="array" ref="M91:N91">IFERROR(_xlfn._xlws.SORT(
    _xlfn.UNIQUE(
        TRANSPOSE(
            _xlfn.FILTERXML("&lt;select&gt;&lt;x&gt;"&amp;SUBSTITUTE(选规格[[#This Row],[规格选项表]],",","&lt;/x&gt;&lt;x&gt;") &amp;"&lt;/x&gt;&lt;/select&gt;","//x")
        )
    )
),"无合适【规格】选项,请清除【CPU】或【内存】后再试")</f>
        <v>GPU计算型GN7</v>
      </c>
      <c r="N91" t="str">
        <v>GPU计算型GN10Xp</v>
      </c>
    </row>
    <row r="92" spans="2:14" hidden="1">
      <c r="B92" t="s">
        <v>64</v>
      </c>
      <c r="C92" t="s">
        <v>1873</v>
      </c>
      <c r="D92" s="6" t="s">
        <v>3329</v>
      </c>
      <c r="E92" s="6">
        <v>40</v>
      </c>
      <c r="F92" s="6">
        <v>160</v>
      </c>
      <c r="G92" s="6" t="str">
        <f t="shared" si="1"/>
        <v>选规格!$M$92#</v>
      </c>
      <c r="H92" s="6" t="str" cm="1">
        <f t="array" ref="H92">_xlfn.LET(_xlpm.x, M93,
         _xlpm.cellAddress, "【 选规格!" &amp; ADDRESS(ROW(选规格[[#This Row],[自检]]),COLUMN(选规格[[#This Row],[自检]])) &amp; "】",
         _xlfn.IFS(ISBLANK(_xlpm.x),   "error:右侧选项不足:" &amp;  _xlpm.cellAddress,
               ISERROR(_xlpm.x),   "error:右侧选项执行失败:" &amp; _xlpm.cellAddress,
               TRUE,             "ok")
)</f>
        <v>ok</v>
      </c>
      <c r="M92" t="str" cm="1">
        <f t="array" ref="M92:N92">IFERROR(_xlfn._xlws.SORT(
    _xlfn.UNIQUE(
        TRANSPOSE(
            _xlfn.FILTERXML("&lt;select&gt;&lt;x&gt;"&amp;SUBSTITUTE(选规格[[#This Row],[规格选项表]],",","&lt;/x&gt;&lt;x&gt;") &amp;"&lt;/x&gt;&lt;/select&gt;","//x")
        )
    )
),"无合适【规格】选项,请清除【CPU】或【内存】后再试")</f>
        <v>GPU计算型GN7</v>
      </c>
      <c r="N92" t="str">
        <v>GPU计算型GN10Xp</v>
      </c>
    </row>
    <row r="93" spans="2:14" hidden="1">
      <c r="B93" t="s">
        <v>64</v>
      </c>
      <c r="C93" t="s">
        <v>1873</v>
      </c>
      <c r="D93" s="6" t="s">
        <v>2469</v>
      </c>
      <c r="E93" s="6">
        <v>6</v>
      </c>
      <c r="F93" s="6">
        <v>56</v>
      </c>
      <c r="G93" s="6" t="str">
        <f t="shared" si="1"/>
        <v>选规格!$M$93#</v>
      </c>
      <c r="H93" s="6" t="str" cm="1">
        <f t="array" ref="H93">_xlfn.LET(_xlpm.x, M94,
         _xlpm.cellAddress, "【 选规格!" &amp; ADDRESS(ROW(选规格[[#This Row],[自检]]),COLUMN(选规格[[#This Row],[自检]])) &amp; "】",
         _xlfn.IFS(ISBLANK(_xlpm.x),   "error:右侧选项不足:" &amp;  _xlpm.cellAddress,
               ISERROR(_xlpm.x),   "error:右侧选项执行失败:" &amp; _xlpm.cellAddress,
               TRUE,             "ok")
)</f>
        <v>ok</v>
      </c>
      <c r="M93" t="str" cm="1">
        <f t="array" ref="M93">IFERROR(_xlfn._xlws.SORT(
    _xlfn.UNIQUE(
        TRANSPOSE(
            _xlfn.FILTERXML("&lt;select&gt;&lt;x&gt;"&amp;SUBSTITUTE(选规格[[#This Row],[规格选项表]],",","&lt;/x&gt;&lt;x&gt;") &amp;"&lt;/x&gt;&lt;/select&gt;","//x")
        )
    )
),"无合适【规格】选项,请清除【CPU】或【内存】后再试")</f>
        <v>GPU计算型GN8</v>
      </c>
    </row>
    <row r="94" spans="2:14" hidden="1">
      <c r="B94" t="s">
        <v>64</v>
      </c>
      <c r="C94" t="s">
        <v>1873</v>
      </c>
      <c r="D94" s="6" t="s">
        <v>2469</v>
      </c>
      <c r="E94" s="6">
        <v>14</v>
      </c>
      <c r="F94" s="6">
        <v>112</v>
      </c>
      <c r="G94" s="6" t="str">
        <f t="shared" si="1"/>
        <v>选规格!$M$94#</v>
      </c>
      <c r="H94" s="6" t="str" cm="1">
        <f t="array" ref="H94">_xlfn.LET(_xlpm.x, M95,
         _xlpm.cellAddress, "【 选规格!" &amp; ADDRESS(ROW(选规格[[#This Row],[自检]]),COLUMN(选规格[[#This Row],[自检]])) &amp; "】",
         _xlfn.IFS(ISBLANK(_xlpm.x),   "error:右侧选项不足:" &amp;  _xlpm.cellAddress,
               ISERROR(_xlpm.x),   "error:右侧选项执行失败:" &amp; _xlpm.cellAddress,
               TRUE,             "ok")
)</f>
        <v>ok</v>
      </c>
      <c r="M94" t="str" cm="1">
        <f t="array" ref="M94">IFERROR(_xlfn._xlws.SORT(
    _xlfn.UNIQUE(
        TRANSPOSE(
            _xlfn.FILTERXML("&lt;select&gt;&lt;x&gt;"&amp;SUBSTITUTE(选规格[[#This Row],[规格选项表]],",","&lt;/x&gt;&lt;x&gt;") &amp;"&lt;/x&gt;&lt;/select&gt;","//x")
        )
    )
),"无合适【规格】选项,请清除【CPU】或【内存】后再试")</f>
        <v>GPU计算型GN8</v>
      </c>
    </row>
    <row r="95" spans="2:14" hidden="1">
      <c r="B95" t="s">
        <v>64</v>
      </c>
      <c r="C95" t="s">
        <v>1873</v>
      </c>
      <c r="D95" s="6" t="s">
        <v>2469</v>
      </c>
      <c r="E95" s="6">
        <v>28</v>
      </c>
      <c r="F95" s="6">
        <v>224</v>
      </c>
      <c r="G95" s="6" t="str">
        <f t="shared" si="1"/>
        <v>选规格!$M$95#</v>
      </c>
      <c r="H95" s="6" t="str" cm="1">
        <f t="array" ref="H95">_xlfn.LET(_xlpm.x, M96,
         _xlpm.cellAddress, "【 选规格!" &amp; ADDRESS(ROW(选规格[[#This Row],[自检]]),COLUMN(选规格[[#This Row],[自检]])) &amp; "】",
         _xlfn.IFS(ISBLANK(_xlpm.x),   "error:右侧选项不足:" &amp;  _xlpm.cellAddress,
               ISERROR(_xlpm.x),   "error:右侧选项执行失败:" &amp; _xlpm.cellAddress,
               TRUE,             "ok")
)</f>
        <v>ok</v>
      </c>
      <c r="M95" t="str" cm="1">
        <f t="array" ref="M95">IFERROR(_xlfn._xlws.SORT(
    _xlfn.UNIQUE(
        TRANSPOSE(
            _xlfn.FILTERXML("&lt;select&gt;&lt;x&gt;"&amp;SUBSTITUTE(选规格[[#This Row],[规格选项表]],",","&lt;/x&gt;&lt;x&gt;") &amp;"&lt;/x&gt;&lt;/select&gt;","//x")
        )
    )
),"无合适【规格】选项,请清除【CPU】或【内存】后再试")</f>
        <v>GPU计算型GN8</v>
      </c>
    </row>
    <row r="96" spans="2:14" hidden="1">
      <c r="B96" t="s">
        <v>64</v>
      </c>
      <c r="C96" t="s">
        <v>1873</v>
      </c>
      <c r="D96" s="6" t="s">
        <v>2490</v>
      </c>
      <c r="E96" s="6">
        <v>18</v>
      </c>
      <c r="F96" s="6">
        <v>80</v>
      </c>
      <c r="G96" s="6" t="str">
        <f t="shared" si="1"/>
        <v>选规格!$M$96#</v>
      </c>
      <c r="H96" s="6" t="str" cm="1">
        <f t="array" ref="H96">_xlfn.LET(_xlpm.x, M97,
         _xlpm.cellAddress, "【 选规格!" &amp; ADDRESS(ROW(选规格[[#This Row],[自检]]),COLUMN(选规格[[#This Row],[自检]])) &amp; "】",
         _xlfn.IFS(ISBLANK(_xlpm.x),   "error:右侧选项不足:" &amp;  _xlpm.cellAddress,
               ISERROR(_xlpm.x),   "error:右侧选项执行失败:" &amp; _xlpm.cellAddress,
               TRUE,             "ok")
)</f>
        <v>ok</v>
      </c>
      <c r="M96" t="str" cm="1">
        <f t="array" ref="M96">IFERROR(_xlfn._xlws.SORT(
    _xlfn.UNIQUE(
        TRANSPOSE(
            _xlfn.FILTERXML("&lt;select&gt;&lt;x&gt;"&amp;SUBSTITUTE(选规格[[#This Row],[规格选项表]],",","&lt;/x&gt;&lt;x&gt;") &amp;"&lt;/x&gt;&lt;/select&gt;","//x")
        )
    )
),"无合适【规格】选项,请清除【CPU】或【内存】后再试")</f>
        <v>GPU计算型GN10X</v>
      </c>
    </row>
    <row r="97" spans="2:21" hidden="1">
      <c r="B97" t="s">
        <v>64</v>
      </c>
      <c r="C97" t="s">
        <v>1873</v>
      </c>
      <c r="D97" s="6" t="s">
        <v>2490</v>
      </c>
      <c r="E97" s="6">
        <v>36</v>
      </c>
      <c r="F97" s="6">
        <v>160</v>
      </c>
      <c r="G97" s="6" t="str">
        <f t="shared" si="1"/>
        <v>选规格!$M$97#</v>
      </c>
      <c r="H97" s="6" t="str" cm="1">
        <f t="array" ref="H97">_xlfn.LET(_xlpm.x, M98,
         _xlpm.cellAddress, "【 选规格!" &amp; ADDRESS(ROW(选规格[[#This Row],[自检]]),COLUMN(选规格[[#This Row],[自检]])) &amp; "】",
         _xlfn.IFS(ISBLANK(_xlpm.x),   "error:右侧选项不足:" &amp;  _xlpm.cellAddress,
               ISERROR(_xlpm.x),   "error:右侧选项执行失败:" &amp; _xlpm.cellAddress,
               TRUE,             "ok")
)</f>
        <v>ok</v>
      </c>
      <c r="M97" t="str" cm="1">
        <f t="array" ref="M97">IFERROR(_xlfn._xlws.SORT(
    _xlfn.UNIQUE(
        TRANSPOSE(
            _xlfn.FILTERXML("&lt;select&gt;&lt;x&gt;"&amp;SUBSTITUTE(选规格[[#This Row],[规格选项表]],",","&lt;/x&gt;&lt;x&gt;") &amp;"&lt;/x&gt;&lt;/select&gt;","//x")
        )
    )
),"无合适【规格】选项,请清除【CPU】或【内存】后再试")</f>
        <v>GPU计算型GN10X</v>
      </c>
    </row>
    <row r="98" spans="2:21" hidden="1">
      <c r="B98" t="s">
        <v>64</v>
      </c>
      <c r="C98" t="s">
        <v>1873</v>
      </c>
      <c r="D98" s="6" t="s">
        <v>2490</v>
      </c>
      <c r="E98" s="6">
        <v>72</v>
      </c>
      <c r="F98" s="6">
        <v>320</v>
      </c>
      <c r="G98" s="6" t="str">
        <f t="shared" si="1"/>
        <v>选规格!$M$98#</v>
      </c>
      <c r="H98" s="6" t="str" cm="1">
        <f t="array" ref="H98">_xlfn.LET(_xlpm.x, M99,
         _xlpm.cellAddress, "【 选规格!" &amp; ADDRESS(ROW(选规格[[#This Row],[自检]]),COLUMN(选规格[[#This Row],[自检]])) &amp; "】",
         _xlfn.IFS(ISBLANK(_xlpm.x),   "error:右侧选项不足:" &amp;  _xlpm.cellAddress,
               ISERROR(_xlpm.x),   "error:右侧选项执行失败:" &amp; _xlpm.cellAddress,
               TRUE,             "ok")
)</f>
        <v>ok</v>
      </c>
      <c r="M98" t="str" cm="1">
        <f t="array" ref="M98">IFERROR(_xlfn._xlws.SORT(
    _xlfn.UNIQUE(
        TRANSPOSE(
            _xlfn.FILTERXML("&lt;select&gt;&lt;x&gt;"&amp;SUBSTITUTE(选规格[[#This Row],[规格选项表]],",","&lt;/x&gt;&lt;x&gt;") &amp;"&lt;/x&gt;&lt;/select&gt;","//x")
        )
    )
),"无合适【规格】选项,请清除【CPU】或【内存】后再试")</f>
        <v>GPU计算型GN10X</v>
      </c>
    </row>
    <row r="99" spans="2:21" hidden="1">
      <c r="B99" t="s">
        <v>64</v>
      </c>
      <c r="C99" t="s">
        <v>1873</v>
      </c>
      <c r="D99" s="6" t="s">
        <v>2495</v>
      </c>
      <c r="E99" s="6">
        <v>90</v>
      </c>
      <c r="F99" s="6">
        <v>226</v>
      </c>
      <c r="G99" s="6" t="str">
        <f t="shared" si="1"/>
        <v>选规格!$M$99#</v>
      </c>
      <c r="H99" s="6" t="str" cm="1">
        <f t="array" ref="H99">_xlfn.LET(_xlpm.x, M100,
         _xlpm.cellAddress, "【 选规格!" &amp; ADDRESS(ROW(选规格[[#This Row],[自检]]),COLUMN(选规格[[#This Row],[自检]])) &amp; "】",
         _xlfn.IFS(ISBLANK(_xlpm.x),   "error:右侧选项不足:" &amp;  _xlpm.cellAddress,
               ISERROR(_xlpm.x),   "error:右侧选项执行失败:" &amp; _xlpm.cellAddress,
               TRUE,             "ok")
)</f>
        <v>ok</v>
      </c>
      <c r="M99" t="str" cm="1">
        <f t="array" ref="M99">IFERROR(_xlfn._xlws.SORT(
    _xlfn.UNIQUE(
        TRANSPOSE(
            _xlfn.FILTERXML("&lt;select&gt;&lt;x&gt;"&amp;SUBSTITUTE(选规格[[#This Row],[规格选项表]],",","&lt;/x&gt;&lt;x&gt;") &amp;"&lt;/x&gt;&lt;/select&gt;","//x")
        )
    )
),"无合适【规格】选项,请清除【CPU】或【内存】后再试")</f>
        <v>GPU推理型GI3X</v>
      </c>
    </row>
    <row r="100" spans="2:21" hidden="1">
      <c r="B100" t="s">
        <v>64</v>
      </c>
      <c r="C100" t="s">
        <v>1873</v>
      </c>
      <c r="D100" s="6" t="s">
        <v>2495</v>
      </c>
      <c r="E100" s="6">
        <v>180</v>
      </c>
      <c r="F100" s="6">
        <v>452</v>
      </c>
      <c r="G100" s="6" t="str">
        <f t="shared" si="1"/>
        <v>选规格!$M$100#</v>
      </c>
      <c r="H100" s="6" t="str" cm="1">
        <f t="array" ref="H100">_xlfn.LET(_xlpm.x, M101,
         _xlpm.cellAddress, "【 选规格!" &amp; ADDRESS(ROW(选规格[[#This Row],[自检]]),COLUMN(选规格[[#This Row],[自检]])) &amp; "】",
         _xlfn.IFS(ISBLANK(_xlpm.x),   "error:右侧选项不足:" &amp;  _xlpm.cellAddress,
               ISERROR(_xlpm.x),   "error:右侧选项执行失败:" &amp; _xlpm.cellAddress,
               TRUE,             "ok")
)</f>
        <v>ok</v>
      </c>
      <c r="M100" t="str" cm="1">
        <f t="array" ref="M100">IFERROR(_xlfn._xlws.SORT(
    _xlfn.UNIQUE(
        TRANSPOSE(
            _xlfn.FILTERXML("&lt;select&gt;&lt;x&gt;"&amp;SUBSTITUTE(选规格[[#This Row],[规格选项表]],",","&lt;/x&gt;&lt;x&gt;") &amp;"&lt;/x&gt;&lt;/select&gt;","//x")
        )
    )
),"无合适【规格】选项,请清除【CPU】或【内存】后再试")</f>
        <v>GPU推理型GI3X</v>
      </c>
    </row>
    <row r="101" spans="2:21" hidden="1">
      <c r="B101" t="s">
        <v>64</v>
      </c>
      <c r="C101" t="s">
        <v>1873</v>
      </c>
      <c r="D101" s="6" t="s">
        <v>2464</v>
      </c>
      <c r="E101" s="6">
        <v>16</v>
      </c>
      <c r="F101" s="6">
        <v>96</v>
      </c>
      <c r="G101" s="6" t="str">
        <f t="shared" si="1"/>
        <v>选规格!$M$101#</v>
      </c>
      <c r="H101" s="6" t="str" cm="1">
        <f t="array" ref="H101">_xlfn.LET(_xlpm.x, M102,
         _xlpm.cellAddress, "【 选规格!" &amp; ADDRESS(ROW(选规格[[#This Row],[自检]]),COLUMN(选规格[[#This Row],[自检]])) &amp; "】",
         _xlfn.IFS(ISBLANK(_xlpm.x),   "error:右侧选项不足:" &amp;  _xlpm.cellAddress,
               ISERROR(_xlpm.x),   "error:右侧选项执行失败:" &amp; _xlpm.cellAddress,
               TRUE,             "ok")
)</f>
        <v>ok</v>
      </c>
      <c r="M101" t="str" cm="1">
        <f t="array" ref="M101">IFERROR(_xlfn._xlws.SORT(
    _xlfn.UNIQUE(
        TRANSPOSE(
            _xlfn.FILTERXML("&lt;select&gt;&lt;x&gt;"&amp;SUBSTITUTE(选规格[[#This Row],[规格选项表]],",","&lt;/x&gt;&lt;x&gt;") &amp;"&lt;/x&gt;&lt;/select&gt;","//x")
        )
    )
),"无合适【规格】选项,请清除【CPU】或【内存】后再试")</f>
        <v>GPU计算型GT4</v>
      </c>
    </row>
    <row r="102" spans="2:21" hidden="1">
      <c r="B102" t="s">
        <v>64</v>
      </c>
      <c r="C102" t="s">
        <v>1873</v>
      </c>
      <c r="D102" s="6" t="s">
        <v>2464</v>
      </c>
      <c r="E102" s="6">
        <v>32</v>
      </c>
      <c r="F102" s="6">
        <v>192</v>
      </c>
      <c r="G102" s="6" t="str">
        <f t="shared" si="1"/>
        <v>选规格!$M$102#</v>
      </c>
      <c r="H102" s="6" t="str" cm="1">
        <f t="array" ref="H102">_xlfn.LET(_xlpm.x, M103,
         _xlpm.cellAddress, "【 选规格!" &amp; ADDRESS(ROW(选规格[[#This Row],[自检]]),COLUMN(选规格[[#This Row],[自检]])) &amp; "】",
         _xlfn.IFS(ISBLANK(_xlpm.x),   "error:右侧选项不足:" &amp;  _xlpm.cellAddress,
               ISERROR(_xlpm.x),   "error:右侧选项执行失败:" &amp; _xlpm.cellAddress,
               TRUE,             "ok")
)</f>
        <v>ok</v>
      </c>
      <c r="M102" t="str" cm="1">
        <f t="array" ref="M102">IFERROR(_xlfn._xlws.SORT(
    _xlfn.UNIQUE(
        TRANSPOSE(
            _xlfn.FILTERXML("&lt;select&gt;&lt;x&gt;"&amp;SUBSTITUTE(选规格[[#This Row],[规格选项表]],",","&lt;/x&gt;&lt;x&gt;") &amp;"&lt;/x&gt;&lt;/select&gt;","//x")
        )
    )
),"无合适【规格】选项,请清除【CPU】或【内存】后再试")</f>
        <v>GPU计算型GT4</v>
      </c>
    </row>
    <row r="103" spans="2:21" hidden="1">
      <c r="B103" t="s">
        <v>64</v>
      </c>
      <c r="C103" t="s">
        <v>1873</v>
      </c>
      <c r="D103" s="6" t="s">
        <v>2464</v>
      </c>
      <c r="E103" s="6">
        <v>82</v>
      </c>
      <c r="F103" s="6">
        <v>474</v>
      </c>
      <c r="G103" s="6" t="str">
        <f t="shared" si="1"/>
        <v>选规格!$M$103#</v>
      </c>
      <c r="H103" s="6" t="str" cm="1">
        <f t="array" ref="H103">_xlfn.LET(_xlpm.x, M104,
         _xlpm.cellAddress, "【 选规格!" &amp; ADDRESS(ROW(选规格[[#This Row],[自检]]),COLUMN(选规格[[#This Row],[自检]])) &amp; "】",
         _xlfn.IFS(ISBLANK(_xlpm.x),   "error:右侧选项不足:" &amp;  _xlpm.cellAddress,
               ISERROR(_xlpm.x),   "error:右侧选项执行失败:" &amp; _xlpm.cellAddress,
               TRUE,             "ok")
)</f>
        <v>ok</v>
      </c>
      <c r="M103" t="str" cm="1">
        <f t="array" ref="M103">IFERROR(_xlfn._xlws.SORT(
    _xlfn.UNIQUE(
        TRANSPOSE(
            _xlfn.FILTERXML("&lt;select&gt;&lt;x&gt;"&amp;SUBSTITUTE(选规格[[#This Row],[规格选项表]],",","&lt;/x&gt;&lt;x&gt;") &amp;"&lt;/x&gt;&lt;/select&gt;","//x")
        )
    )
),"无合适【规格】选项,请清除【CPU】或【内存】后再试")</f>
        <v>GPU计算型GT4</v>
      </c>
    </row>
    <row r="104" spans="2:21" hidden="1">
      <c r="B104" t="s">
        <v>64</v>
      </c>
      <c r="C104" t="s">
        <v>1873</v>
      </c>
      <c r="D104" s="6" t="s">
        <v>2464</v>
      </c>
      <c r="E104" s="6">
        <v>164</v>
      </c>
      <c r="F104" s="6">
        <v>948</v>
      </c>
      <c r="G104" s="6" t="str">
        <f t="shared" si="1"/>
        <v>选规格!$M$104#</v>
      </c>
      <c r="H104" s="6" t="str" cm="1">
        <f t="array" ref="H104">_xlfn.LET(_xlpm.x, M105,
         _xlpm.cellAddress, "【 选规格!" &amp; ADDRESS(ROW(选规格[[#This Row],[自检]]),COLUMN(选规格[[#This Row],[自检]])) &amp; "】",
         _xlfn.IFS(ISBLANK(_xlpm.x),   "error:右侧选项不足:" &amp;  _xlpm.cellAddress,
               ISERROR(_xlpm.x),   "error:右侧选项执行失败:" &amp; _xlpm.cellAddress,
               TRUE,             "ok")
)</f>
        <v>ok</v>
      </c>
      <c r="M104" t="str" cm="1">
        <f t="array" ref="M104">IFERROR(_xlfn._xlws.SORT(
    _xlfn.UNIQUE(
        TRANSPOSE(
            _xlfn.FILTERXML("&lt;select&gt;&lt;x&gt;"&amp;SUBSTITUTE(选规格[[#This Row],[规格选项表]],",","&lt;/x&gt;&lt;x&gt;") &amp;"&lt;/x&gt;&lt;/select&gt;","//x")
        )
    )
),"无合适【规格】选项,请清除【CPU】或【内存】后再试")</f>
        <v>GPU计算型GT4</v>
      </c>
    </row>
    <row r="105" spans="2:21" hidden="1">
      <c r="B105" t="s">
        <v>64</v>
      </c>
      <c r="C105" t="s">
        <v>1873</v>
      </c>
      <c r="D105" s="6" t="s">
        <v>2501</v>
      </c>
      <c r="E105" s="6">
        <v>10</v>
      </c>
      <c r="F105" s="6">
        <v>88</v>
      </c>
      <c r="G105" s="6" t="str">
        <f t="shared" si="1"/>
        <v>选规格!$M$105#</v>
      </c>
      <c r="H105" s="6" t="str" cm="1">
        <f t="array" ref="H105">_xlfn.LET(_xlpm.x, M106,
         _xlpm.cellAddress, "【 选规格!" &amp; ADDRESS(ROW(选规格[[#This Row],[自检]]),COLUMN(选规格[[#This Row],[自检]])) &amp; "】",
         _xlfn.IFS(ISBLANK(_xlpm.x),   "error:右侧选项不足:" &amp;  _xlpm.cellAddress,
               ISERROR(_xlpm.x),   "error:右侧选项执行失败:" &amp; _xlpm.cellAddress,
               TRUE,             "ok")
)</f>
        <v>ok</v>
      </c>
      <c r="M105" t="str" cm="1">
        <f t="array" ref="M105">IFERROR(_xlfn._xlws.SORT(
    _xlfn.UNIQUE(
        TRANSPOSE(
            _xlfn.FILTERXML("&lt;select&gt;&lt;x&gt;"&amp;SUBSTITUTE(选规格[[#This Row],[规格选项表]],",","&lt;/x&gt;&lt;x&gt;") &amp;"&lt;/x&gt;&lt;/select&gt;","//x")
        )
    )
),"无合适【规格】选项,请清除【CPU】或【内存】后再试")</f>
        <v>FPGA加速型FX4</v>
      </c>
    </row>
    <row r="106" spans="2:21" hidden="1">
      <c r="B106" t="s">
        <v>64</v>
      </c>
      <c r="C106" t="s">
        <v>1873</v>
      </c>
      <c r="D106" s="6" t="s">
        <v>2501</v>
      </c>
      <c r="E106" s="6">
        <v>22</v>
      </c>
      <c r="F106" s="6">
        <v>176</v>
      </c>
      <c r="G106" s="6" t="str">
        <f t="shared" si="1"/>
        <v>选规格!$M$106#</v>
      </c>
      <c r="H106" s="6" t="str" cm="1">
        <f t="array" ref="H106">_xlfn.LET(_xlpm.x, M107,
         _xlpm.cellAddress, "【 选规格!" &amp; ADDRESS(ROW(选规格[[#This Row],[自检]]),COLUMN(选规格[[#This Row],[自检]])) &amp; "】",
         _xlfn.IFS(ISBLANK(_xlpm.x),   "error:右侧选项不足:" &amp;  _xlpm.cellAddress,
               ISERROR(_xlpm.x),   "error:右侧选项执行失败:" &amp; _xlpm.cellAddress,
               TRUE,             "ok")
)</f>
        <v>ok</v>
      </c>
      <c r="M106" t="str" cm="1">
        <f t="array" ref="M106">IFERROR(_xlfn._xlws.SORT(
    _xlfn.UNIQUE(
        TRANSPOSE(
            _xlfn.FILTERXML("&lt;select&gt;&lt;x&gt;"&amp;SUBSTITUTE(选规格[[#This Row],[规格选项表]],",","&lt;/x&gt;&lt;x&gt;") &amp;"&lt;/x&gt;&lt;/select&gt;","//x")
        )
    )
),"无合适【规格】选项,请清除【CPU】或【内存】后再试")</f>
        <v>FPGA加速型FX4</v>
      </c>
    </row>
    <row r="107" spans="2:21" hidden="1">
      <c r="B107" t="s">
        <v>64</v>
      </c>
      <c r="C107" t="s">
        <v>1873</v>
      </c>
      <c r="D107" s="6" t="s">
        <v>2501</v>
      </c>
      <c r="E107" s="6">
        <v>44</v>
      </c>
      <c r="F107" s="6">
        <v>352</v>
      </c>
      <c r="G107" s="6" t="str">
        <f t="shared" si="1"/>
        <v>选规格!$M$107#</v>
      </c>
      <c r="H107" s="6" t="str" cm="1">
        <f t="array" ref="H107">_xlfn.LET(_xlpm.x, M108,
         _xlpm.cellAddress, "【 选规格!" &amp; ADDRESS(ROW(选规格[[#This Row],[自检]]),COLUMN(选规格[[#This Row],[自检]])) &amp; "】",
         _xlfn.IFS(ISBLANK(_xlpm.x),   "error:右侧选项不足:" &amp;  _xlpm.cellAddress,
               ISERROR(_xlpm.x),   "error:右侧选项执行失败:" &amp; _xlpm.cellAddress,
               TRUE,             "ok")
)</f>
        <v>ok</v>
      </c>
      <c r="M107" t="str" cm="1">
        <f t="array" ref="M107">IFERROR(_xlfn._xlws.SORT(
    _xlfn.UNIQUE(
        TRANSPOSE(
            _xlfn.FILTERXML("&lt;select&gt;&lt;x&gt;"&amp;SUBSTITUTE(选规格[[#This Row],[规格选项表]],",","&lt;/x&gt;&lt;x&gt;") &amp;"&lt;/x&gt;&lt;/select&gt;","//x")
        )
    )
),"无合适【规格】选项,请清除【CPU】或【内存】后再试")</f>
        <v>FPGA加速型FX4</v>
      </c>
    </row>
    <row r="108" spans="2:21" hidden="1">
      <c r="B108" t="s">
        <v>64</v>
      </c>
      <c r="C108" t="s">
        <v>1873</v>
      </c>
      <c r="D108" s="6" t="s">
        <v>2386</v>
      </c>
      <c r="E108" s="6">
        <v>76</v>
      </c>
      <c r="F108" s="6">
        <v>320</v>
      </c>
      <c r="G108" s="6" t="str">
        <f t="shared" si="1"/>
        <v>选规格!$M$108#</v>
      </c>
      <c r="H108" s="6" t="str" cm="1">
        <f t="array" ref="H108">_xlfn.LET(_xlpm.x, M109,
         _xlpm.cellAddress, "【 选规格!" &amp; ADDRESS(ROW(选规格[[#This Row],[自检]]),COLUMN(选规格[[#This Row],[自检]])) &amp; "】",
         _xlfn.IFS(ISBLANK(_xlpm.x),   "error:右侧选项不足:" &amp;  _xlpm.cellAddress,
               ISERROR(_xlpm.x),   "error:右侧选项执行失败:" &amp; _xlpm.cellAddress,
               TRUE,             "ok")
)</f>
        <v>ok</v>
      </c>
      <c r="M108" t="str" cm="1">
        <f t="array" ref="M108">IFERROR(_xlfn._xlws.SORT(
    _xlfn.UNIQUE(
        TRANSPOSE(
            _xlfn.FILTERXML("&lt;select&gt;&lt;x&gt;"&amp;SUBSTITUTE(选规格[[#This Row],[规格选项表]],",","&lt;/x&gt;&lt;x&gt;") &amp;"&lt;/x&gt;&lt;/select&gt;","//x")
        )
    )
),"无合适【规格】选项,请清除【CPU】或【内存】后再试")</f>
        <v>大数据型D2</v>
      </c>
    </row>
    <row r="109" spans="2:21" hidden="1">
      <c r="B109" t="s">
        <v>64</v>
      </c>
      <c r="C109" t="s">
        <v>1873</v>
      </c>
      <c r="D109" s="6" t="s">
        <v>3347</v>
      </c>
      <c r="E109" s="6">
        <v>80</v>
      </c>
      <c r="F109" s="6">
        <v>384</v>
      </c>
      <c r="G109" s="6" t="str">
        <f t="shared" si="1"/>
        <v>选规格!$M$109#</v>
      </c>
      <c r="H109" s="6" t="str" cm="1">
        <f t="array" ref="H109">_xlfn.LET(_xlpm.x, M110,
         _xlpm.cellAddress, "【 选规格!" &amp; ADDRESS(ROW(选规格[[#This Row],[自检]]),COLUMN(选规格[[#This Row],[自检]])) &amp; "】",
         _xlfn.IFS(ISBLANK(_xlpm.x),   "error:右侧选项不足:" &amp;  _xlpm.cellAddress,
               ISERROR(_xlpm.x),   "error:右侧选项执行失败:" &amp; _xlpm.cellAddress,
               TRUE,             "ok")
)</f>
        <v>ok</v>
      </c>
      <c r="M109" t="str" cm="1">
        <f t="array" ref="M109:N109">IFERROR(_xlfn._xlws.SORT(
    _xlfn.UNIQUE(
        TRANSPOSE(
            _xlfn.FILTERXML("&lt;select&gt;&lt;x&gt;"&amp;SUBSTITUTE(选规格[[#This Row],[规格选项表]],",","&lt;/x&gt;&lt;x&gt;") &amp;"&lt;/x&gt;&lt;/select&gt;","//x")
        )
    )
),"无合适【规格】选项,请清除【CPU】或【内存】后再试")</f>
        <v>标准型黑石物理服务器BMS4</v>
      </c>
      <c r="N109" t="str">
        <v>大数据型黑石物理服务器BMD2</v>
      </c>
    </row>
    <row r="110" spans="2:21">
      <c r="B110" t="s">
        <v>64</v>
      </c>
      <c r="C110" t="s">
        <v>11</v>
      </c>
      <c r="D110" s="6" t="s">
        <v>3623</v>
      </c>
      <c r="E110" s="6">
        <v>1</v>
      </c>
      <c r="F110" s="6">
        <v>1</v>
      </c>
      <c r="G110" s="6" t="str">
        <f t="shared" si="1"/>
        <v>选规格!$M$110#</v>
      </c>
      <c r="H110" s="6" t="str" cm="1">
        <f t="array" ref="H110">_xlfn.LET(_xlpm.x, M111,
         _xlpm.cellAddress, "【 选规格!" &amp; ADDRESS(ROW(选规格[[#This Row],[自检]]),COLUMN(选规格[[#This Row],[自检]])) &amp; "】",
         _xlfn.IFS(ISBLANK(_xlpm.x),   "error:右侧选项不足:" &amp;  _xlpm.cellAddress,
               ISERROR(_xlpm.x),   "error:右侧选项执行失败:" &amp; _xlpm.cellAddress,
               TRUE,             "ok")
)</f>
        <v>ok</v>
      </c>
      <c r="M110" t="str" cm="1">
        <f t="array" ref="M110:S110">IFERROR(_xlfn._xlws.SORT(
    _xlfn.UNIQUE(
        TRANSPOSE(
            _xlfn.FILTERXML("&lt;select&gt;&lt;x&gt;"&amp;SUBSTITUTE(选规格[[#This Row],[规格选项表]],",","&lt;/x&gt;&lt;x&gt;") &amp;"&lt;/x&gt;&lt;/select&gt;","//x")
        )
    )
),"无合适【规格】选项,请清除【CPU】或【内存】后再试")</f>
        <v>标准型S6</v>
      </c>
      <c r="N110" t="str">
        <v>标准型SA2</v>
      </c>
      <c r="O110" t="str">
        <v>标准型SA3</v>
      </c>
      <c r="P110" t="str">
        <v>标准型S4</v>
      </c>
      <c r="Q110" t="str">
        <v>标准型S3</v>
      </c>
      <c r="R110" t="str">
        <v>标准型SA1</v>
      </c>
      <c r="S110" t="str">
        <v>标准型S2</v>
      </c>
    </row>
    <row r="111" spans="2:21">
      <c r="B111" t="s">
        <v>64</v>
      </c>
      <c r="C111" t="s">
        <v>11</v>
      </c>
      <c r="D111" s="6" t="s">
        <v>3624</v>
      </c>
      <c r="E111" s="6">
        <v>1</v>
      </c>
      <c r="F111" s="6">
        <v>2</v>
      </c>
      <c r="G111" s="6" t="str">
        <f t="shared" si="1"/>
        <v>选规格!$M$111#</v>
      </c>
      <c r="H111" s="6" t="str" cm="1">
        <f t="array" ref="H111">_xlfn.LET(_xlpm.x, M112,
         _xlpm.cellAddress, "【 选规格!" &amp; ADDRESS(ROW(选规格[[#This Row],[自检]]),COLUMN(选规格[[#This Row],[自检]])) &amp; "】",
         _xlfn.IFS(ISBLANK(_xlpm.x),   "error:右侧选项不足:" &amp;  _xlpm.cellAddress,
               ISERROR(_xlpm.x),   "error:右侧选项执行失败:" &amp; _xlpm.cellAddress,
               TRUE,             "ok")
)</f>
        <v>ok</v>
      </c>
      <c r="M111" t="str" cm="1">
        <f t="array" ref="M111:U111">IFERROR(_xlfn._xlws.SORT(
    _xlfn.UNIQUE(
        TRANSPOSE(
            _xlfn.FILTERXML("&lt;select&gt;&lt;x&gt;"&amp;SUBSTITUTE(选规格[[#This Row],[规格选项表]],",","&lt;/x&gt;&lt;x&gt;") &amp;"&lt;/x&gt;&lt;/select&gt;","//x")
        )
    )
),"无合适【规格】选项,请清除【CPU】或【内存】后再试")</f>
        <v>标准型S6</v>
      </c>
      <c r="N111" t="str">
        <v>标准型SA2</v>
      </c>
      <c r="O111" t="str">
        <v>标准型S5</v>
      </c>
      <c r="P111" t="str">
        <v>标准型SA3</v>
      </c>
      <c r="Q111" t="str">
        <v>标准型S4</v>
      </c>
      <c r="R111" t="str">
        <v>标准网络优化型SN3ne</v>
      </c>
      <c r="S111" t="str">
        <v>标准型S3</v>
      </c>
      <c r="T111" t="str">
        <v>标准型SA1</v>
      </c>
      <c r="U111" t="str">
        <v>标准型S2</v>
      </c>
    </row>
    <row r="112" spans="2:21">
      <c r="B112" t="s">
        <v>64</v>
      </c>
      <c r="C112" t="s">
        <v>11</v>
      </c>
      <c r="D112" s="6" t="s">
        <v>3625</v>
      </c>
      <c r="E112" s="6">
        <v>1</v>
      </c>
      <c r="F112" s="6">
        <v>4</v>
      </c>
      <c r="G112" s="6" t="str">
        <f t="shared" si="1"/>
        <v>选规格!$M$112#</v>
      </c>
      <c r="H112" s="6" t="str" cm="1">
        <f t="array" ref="H112">_xlfn.LET(_xlpm.x, M113,
         _xlpm.cellAddress, "【 选规格!" &amp; ADDRESS(ROW(选规格[[#This Row],[自检]]),COLUMN(选规格[[#This Row],[自检]])) &amp; "】",
         _xlfn.IFS(ISBLANK(_xlpm.x),   "error:右侧选项不足:" &amp;  _xlpm.cellAddress,
               ISERROR(_xlpm.x),   "error:右侧选项执行失败:" &amp; _xlpm.cellAddress,
               TRUE,             "ok")
)</f>
        <v>ok</v>
      </c>
      <c r="M112" t="str" cm="1">
        <f t="array" ref="M112:T112">IFERROR(_xlfn._xlws.SORT(
    _xlfn.UNIQUE(
        TRANSPOSE(
            _xlfn.FILTERXML("&lt;select&gt;&lt;x&gt;"&amp;SUBSTITUTE(选规格[[#This Row],[规格选项表]],",","&lt;/x&gt;&lt;x&gt;") &amp;"&lt;/x&gt;&lt;/select&gt;","//x")
        )
    )
),"无合适【规格】选项,请清除【CPU】或【内存】后再试")</f>
        <v>标准型S6</v>
      </c>
      <c r="N112" t="str">
        <v>标准型SA2</v>
      </c>
      <c r="O112" t="str">
        <v>标准型S5</v>
      </c>
      <c r="P112" t="str">
        <v>标准型SA3</v>
      </c>
      <c r="Q112" t="str">
        <v>标准型S4</v>
      </c>
      <c r="R112" t="str">
        <v>标准型S3</v>
      </c>
      <c r="S112" t="str">
        <v>标准型SA1</v>
      </c>
      <c r="T112" t="str">
        <v>标准型S2</v>
      </c>
    </row>
    <row r="113" spans="2:33">
      <c r="B113" t="s">
        <v>64</v>
      </c>
      <c r="C113" t="s">
        <v>11</v>
      </c>
      <c r="D113" s="6" t="s">
        <v>3626</v>
      </c>
      <c r="E113" s="6">
        <v>2</v>
      </c>
      <c r="F113" s="6">
        <v>4</v>
      </c>
      <c r="G113" s="6" t="str">
        <f t="shared" si="1"/>
        <v>选规格!$M$113#</v>
      </c>
      <c r="H113" s="6" t="str" cm="1">
        <f t="array" ref="H113">_xlfn.LET(_xlpm.x, M114,
         _xlpm.cellAddress, "【 选规格!" &amp; ADDRESS(ROW(选规格[[#This Row],[自检]]),COLUMN(选规格[[#This Row],[自检]])) &amp; "】",
         _xlfn.IFS(ISBLANK(_xlpm.x),   "error:右侧选项不足:" &amp;  _xlpm.cellAddress,
               ISERROR(_xlpm.x),   "error:右侧选项执行失败:" &amp; _xlpm.cellAddress,
               TRUE,             "ok")
)</f>
        <v>ok</v>
      </c>
      <c r="M113" t="str" cm="1">
        <f t="array" ref="M113:W113">IFERROR(_xlfn._xlws.SORT(
    _xlfn.UNIQUE(
        TRANSPOSE(
            _xlfn.FILTERXML("&lt;select&gt;&lt;x&gt;"&amp;SUBSTITUTE(选规格[[#This Row],[规格选项表]],",","&lt;/x&gt;&lt;x&gt;") &amp;"&lt;/x&gt;&lt;/select&gt;","//x")
        )
    )
),"无合适【规格】选项,请清除【CPU】或【内存】后再试")</f>
        <v>标准型S6</v>
      </c>
      <c r="N113" t="str">
        <v>标准型SA2</v>
      </c>
      <c r="O113" t="str">
        <v>标准型S5</v>
      </c>
      <c r="P113" t="str">
        <v>标准型SA3</v>
      </c>
      <c r="Q113" t="str">
        <v>标准型S4</v>
      </c>
      <c r="R113" t="str">
        <v>标准网络优化型SN3ne</v>
      </c>
      <c r="S113" t="str">
        <v>标准型S3</v>
      </c>
      <c r="T113" t="str">
        <v>标准型SA1</v>
      </c>
      <c r="U113" t="str">
        <v>标准型S2</v>
      </c>
      <c r="V113" t="str">
        <v>计算型C5</v>
      </c>
      <c r="W113" t="str">
        <v>计算型C4</v>
      </c>
    </row>
    <row r="114" spans="2:33">
      <c r="B114" t="s">
        <v>64</v>
      </c>
      <c r="C114" t="s">
        <v>11</v>
      </c>
      <c r="D114" s="6" t="s">
        <v>3625</v>
      </c>
      <c r="E114" s="6">
        <v>2</v>
      </c>
      <c r="F114" s="6">
        <v>8</v>
      </c>
      <c r="G114" s="6" t="str">
        <f t="shared" si="1"/>
        <v>选规格!$M$114#</v>
      </c>
      <c r="H114" s="6" t="str" cm="1">
        <f t="array" ref="H114">_xlfn.LET(_xlpm.x, M115,
         _xlpm.cellAddress, "【 选规格!" &amp; ADDRESS(ROW(选规格[[#This Row],[自检]]),COLUMN(选规格[[#This Row],[自检]])) &amp; "】",
         _xlfn.IFS(ISBLANK(_xlpm.x),   "error:右侧选项不足:" &amp;  _xlpm.cellAddress,
               ISERROR(_xlpm.x),   "error:右侧选项执行失败:" &amp; _xlpm.cellAddress,
               TRUE,             "ok")
)</f>
        <v>ok</v>
      </c>
      <c r="M114" t="str" cm="1">
        <f t="array" ref="M114:T114">IFERROR(_xlfn._xlws.SORT(
    _xlfn.UNIQUE(
        TRANSPOSE(
            _xlfn.FILTERXML("&lt;select&gt;&lt;x&gt;"&amp;SUBSTITUTE(选规格[[#This Row],[规格选项表]],",","&lt;/x&gt;&lt;x&gt;") &amp;"&lt;/x&gt;&lt;/select&gt;","//x")
        )
    )
),"无合适【规格】选项,请清除【CPU】或【内存】后再试")</f>
        <v>标准型S6</v>
      </c>
      <c r="N114" t="str">
        <v>标准型SA2</v>
      </c>
      <c r="O114" t="str">
        <v>标准型S5</v>
      </c>
      <c r="P114" t="str">
        <v>标准型SA3</v>
      </c>
      <c r="Q114" t="str">
        <v>标准型S4</v>
      </c>
      <c r="R114" t="str">
        <v>标准型S3</v>
      </c>
      <c r="S114" t="str">
        <v>标准型SA1</v>
      </c>
      <c r="T114" t="str">
        <v>标准型S2</v>
      </c>
    </row>
    <row r="115" spans="2:33">
      <c r="B115" t="s">
        <v>64</v>
      </c>
      <c r="C115" t="s">
        <v>11</v>
      </c>
      <c r="D115" s="6" t="s">
        <v>3627</v>
      </c>
      <c r="E115" s="6">
        <v>4</v>
      </c>
      <c r="F115" s="6">
        <v>8</v>
      </c>
      <c r="G115" s="6" t="str">
        <f t="shared" si="1"/>
        <v>选规格!$M$115#</v>
      </c>
      <c r="H115" s="6" t="str" cm="1">
        <f t="array" ref="H115">_xlfn.LET(_xlpm.x, M116,
         _xlpm.cellAddress, "【 选规格!" &amp; ADDRESS(ROW(选规格[[#This Row],[自检]]),COLUMN(选规格[[#This Row],[自检]])) &amp; "】",
         _xlfn.IFS(ISBLANK(_xlpm.x),   "error:右侧选项不足:" &amp;  _xlpm.cellAddress,
               ISERROR(_xlpm.x),   "error:右侧选项执行失败:" &amp; _xlpm.cellAddress,
               TRUE,             "ok")
)</f>
        <v>ok</v>
      </c>
      <c r="M115" t="str" cm="1">
        <f t="array" ref="M115:Z115">IFERROR(_xlfn._xlws.SORT(
    _xlfn.UNIQUE(
        TRANSPOSE(
            _xlfn.FILTERXML("&lt;select&gt;&lt;x&gt;"&amp;SUBSTITUTE(选规格[[#This Row],[规格选项表]],",","&lt;/x&gt;&lt;x&gt;") &amp;"&lt;/x&gt;&lt;/select&gt;","//x")
        )
    )
),"无合适【规格】选项,请清除【CPU】或【内存】后再试")</f>
        <v>标准型S6</v>
      </c>
      <c r="N115" t="str">
        <v>标准型SA2</v>
      </c>
      <c r="O115" t="str">
        <v>标准型S5</v>
      </c>
      <c r="P115" t="str">
        <v>标准型SA3</v>
      </c>
      <c r="Q115" t="str">
        <v>标准型S4</v>
      </c>
      <c r="R115" t="str">
        <v>标准网络优化型SN3ne</v>
      </c>
      <c r="S115" t="str">
        <v>标准型S3</v>
      </c>
      <c r="T115" t="str">
        <v>标准型SA1</v>
      </c>
      <c r="U115" t="str">
        <v>标准型S2</v>
      </c>
      <c r="V115" t="str">
        <v>计算型C5</v>
      </c>
      <c r="W115" t="str">
        <v>计算型C4</v>
      </c>
      <c r="X115" t="str">
        <v>计算网络增强型CN3</v>
      </c>
      <c r="Y115" t="str">
        <v>计算型C3</v>
      </c>
      <c r="Z115" t="str">
        <v>计算型C2</v>
      </c>
    </row>
    <row r="116" spans="2:33">
      <c r="B116" t="s">
        <v>64</v>
      </c>
      <c r="C116" t="s">
        <v>11</v>
      </c>
      <c r="D116" s="6" t="s">
        <v>3627</v>
      </c>
      <c r="E116" s="6">
        <v>4</v>
      </c>
      <c r="F116" s="6">
        <v>16</v>
      </c>
      <c r="G116" s="6" t="str">
        <f t="shared" si="1"/>
        <v>选规格!$M$116#</v>
      </c>
      <c r="H116" s="6" t="str" cm="1">
        <f t="array" ref="H116">_xlfn.LET(_xlpm.x, M117,
         _xlpm.cellAddress, "【 选规格!" &amp; ADDRESS(ROW(选规格[[#This Row],[自检]]),COLUMN(选规格[[#This Row],[自检]])) &amp; "】",
         _xlfn.IFS(ISBLANK(_xlpm.x),   "error:右侧选项不足:" &amp;  _xlpm.cellAddress,
               ISERROR(_xlpm.x),   "error:右侧选项执行失败:" &amp; _xlpm.cellAddress,
               TRUE,             "ok")
)</f>
        <v>ok</v>
      </c>
      <c r="M116" t="str" cm="1">
        <f t="array" ref="M116:Z116">IFERROR(_xlfn._xlws.SORT(
    _xlfn.UNIQUE(
        TRANSPOSE(
            _xlfn.FILTERXML("&lt;select&gt;&lt;x&gt;"&amp;SUBSTITUTE(选规格[[#This Row],[规格选项表]],",","&lt;/x&gt;&lt;x&gt;") &amp;"&lt;/x&gt;&lt;/select&gt;","//x")
        )
    )
),"无合适【规格】选项,请清除【CPU】或【内存】后再试")</f>
        <v>标准型S6</v>
      </c>
      <c r="N116" t="str">
        <v>标准型SA2</v>
      </c>
      <c r="O116" t="str">
        <v>标准型S5</v>
      </c>
      <c r="P116" t="str">
        <v>标准型SA3</v>
      </c>
      <c r="Q116" t="str">
        <v>标准型S4</v>
      </c>
      <c r="R116" t="str">
        <v>标准网络优化型SN3ne</v>
      </c>
      <c r="S116" t="str">
        <v>标准型S3</v>
      </c>
      <c r="T116" t="str">
        <v>标准型SA1</v>
      </c>
      <c r="U116" t="str">
        <v>标准型S2</v>
      </c>
      <c r="V116" t="str">
        <v>计算型C5</v>
      </c>
      <c r="W116" t="str">
        <v>计算型C4</v>
      </c>
      <c r="X116" t="str">
        <v>计算网络增强型CN3</v>
      </c>
      <c r="Y116" t="str">
        <v>计算型C3</v>
      </c>
      <c r="Z116" t="str">
        <v>计算型C2</v>
      </c>
    </row>
    <row r="117" spans="2:33">
      <c r="B117" t="s">
        <v>64</v>
      </c>
      <c r="C117" t="s">
        <v>11</v>
      </c>
      <c r="D117" s="6" t="s">
        <v>3628</v>
      </c>
      <c r="E117" s="6">
        <v>8</v>
      </c>
      <c r="F117" s="6">
        <v>16</v>
      </c>
      <c r="G117" s="6" t="str">
        <f t="shared" si="1"/>
        <v>选规格!$M$117#</v>
      </c>
      <c r="H117" s="6" t="str" cm="1">
        <f t="array" ref="H117">_xlfn.LET(_xlpm.x, M118,
         _xlpm.cellAddress, "【 选规格!" &amp; ADDRESS(ROW(选规格[[#This Row],[自检]]),COLUMN(选规格[[#This Row],[自检]])) &amp; "】",
         _xlfn.IFS(ISBLANK(_xlpm.x),   "error:右侧选项不足:" &amp;  _xlpm.cellAddress,
               ISERROR(_xlpm.x),   "error:右侧选项执行失败:" &amp; _xlpm.cellAddress,
               TRUE,             "ok")
)</f>
        <v>ok</v>
      </c>
      <c r="M117" t="str" cm="1">
        <f t="array" ref="M117:AA117">IFERROR(_xlfn._xlws.SORT(
    _xlfn.UNIQUE(
        TRANSPOSE(
            _xlfn.FILTERXML("&lt;select&gt;&lt;x&gt;"&amp;SUBSTITUTE(选规格[[#This Row],[规格选项表]],",","&lt;/x&gt;&lt;x&gt;") &amp;"&lt;/x&gt;&lt;/select&gt;","//x")
        )
    )
),"无合适【规格】选项,请清除【CPU】或【内存】后再试")</f>
        <v>标准型S6</v>
      </c>
      <c r="N117" t="str">
        <v>标准型SA2</v>
      </c>
      <c r="O117" t="str">
        <v>标准型S5</v>
      </c>
      <c r="P117" t="str">
        <v>标准存储增强型S5se</v>
      </c>
      <c r="Q117" t="str">
        <v>标准型SA3</v>
      </c>
      <c r="R117" t="str">
        <v>标准型S4</v>
      </c>
      <c r="S117" t="str">
        <v>标准网络优化型SN3ne</v>
      </c>
      <c r="T117" t="str">
        <v>标准型S3</v>
      </c>
      <c r="U117" t="str">
        <v>标准型SA1</v>
      </c>
      <c r="V117" t="str">
        <v>标准型S2</v>
      </c>
      <c r="W117" t="str">
        <v>计算型C5</v>
      </c>
      <c r="X117" t="str">
        <v>计算型C4</v>
      </c>
      <c r="Y117" t="str">
        <v>计算网络增强型CN3</v>
      </c>
      <c r="Z117" t="str">
        <v>计算型C3</v>
      </c>
      <c r="AA117" t="str">
        <v>计算型C2</v>
      </c>
    </row>
    <row r="118" spans="2:33">
      <c r="B118" t="s">
        <v>64</v>
      </c>
      <c r="C118" t="s">
        <v>11</v>
      </c>
      <c r="D118" s="6" t="s">
        <v>3629</v>
      </c>
      <c r="E118" s="6">
        <v>8</v>
      </c>
      <c r="F118" s="6">
        <v>32</v>
      </c>
      <c r="G118" s="6" t="str">
        <f t="shared" si="1"/>
        <v>选规格!$M$118#</v>
      </c>
      <c r="H118" s="6" t="str" cm="1">
        <f t="array" ref="H118">_xlfn.LET(_xlpm.x, M119,
         _xlpm.cellAddress, "【 选规格!" &amp; ADDRESS(ROW(选规格[[#This Row],[自检]]),COLUMN(选规格[[#This Row],[自检]])) &amp; "】",
         _xlfn.IFS(ISBLANK(_xlpm.x),   "error:右侧选项不足:" &amp;  _xlpm.cellAddress,
               ISERROR(_xlpm.x),   "error:右侧选项执行失败:" &amp; _xlpm.cellAddress,
               TRUE,             "ok")
)</f>
        <v>ok</v>
      </c>
      <c r="M118" t="str" cm="1">
        <f t="array" ref="M118:AF118">IFERROR(_xlfn._xlws.SORT(
    _xlfn.UNIQUE(
        TRANSPOSE(
            _xlfn.FILTERXML("&lt;select&gt;&lt;x&gt;"&amp;SUBSTITUTE(选规格[[#This Row],[规格选项表]],",","&lt;/x&gt;&lt;x&gt;") &amp;"&lt;/x&gt;&lt;/select&gt;","//x")
        )
    )
),"无合适【规格】选项,请清除【CPU】或【内存】后再试")</f>
        <v>标准型S6</v>
      </c>
      <c r="N118" t="str">
        <v>标准型SA2</v>
      </c>
      <c r="O118" t="str">
        <v>标准型S5</v>
      </c>
      <c r="P118" t="str">
        <v>标准存储增强型S5se</v>
      </c>
      <c r="Q118" t="str">
        <v>标准型SA3</v>
      </c>
      <c r="R118" t="str">
        <v>标准型S4</v>
      </c>
      <c r="S118" t="str">
        <v>标准网络优化型SN3ne</v>
      </c>
      <c r="T118" t="str">
        <v>标准型S3</v>
      </c>
      <c r="U118" t="str">
        <v>标准型SA1</v>
      </c>
      <c r="V118" t="str">
        <v>标准型S2</v>
      </c>
      <c r="W118" t="str">
        <v>高IO型I3</v>
      </c>
      <c r="X118" t="str">
        <v>计算型C5</v>
      </c>
      <c r="Y118" t="str">
        <v>计算型C4</v>
      </c>
      <c r="Z118" t="str">
        <v>计算网络增强型CN3</v>
      </c>
      <c r="AA118" t="str">
        <v>计算型C3</v>
      </c>
      <c r="AB118" t="str">
        <v>计算型C2</v>
      </c>
      <c r="AC118" t="str">
        <v>GPU计算型GN7</v>
      </c>
      <c r="AD118" t="str">
        <v>大数据型D3</v>
      </c>
      <c r="AE118" t="str">
        <v>大数据型D2</v>
      </c>
      <c r="AF118" t="str">
        <v>大数据型D1</v>
      </c>
    </row>
    <row r="119" spans="2:33">
      <c r="B119" t="s">
        <v>64</v>
      </c>
      <c r="C119" t="s">
        <v>11</v>
      </c>
      <c r="D119" s="6" t="s">
        <v>3630</v>
      </c>
      <c r="E119" s="6">
        <v>16</v>
      </c>
      <c r="F119" s="6">
        <v>32</v>
      </c>
      <c r="G119" s="6" t="str">
        <f t="shared" si="1"/>
        <v>选规格!$M$119#</v>
      </c>
      <c r="H119" s="6" t="str" cm="1">
        <f t="array" ref="H119">_xlfn.LET(_xlpm.x, M120,
         _xlpm.cellAddress, "【 选规格!" &amp; ADDRESS(ROW(选规格[[#This Row],[自检]]),COLUMN(选规格[[#This Row],[自检]])) &amp; "】",
         _xlfn.IFS(ISBLANK(_xlpm.x),   "error:右侧选项不足:" &amp;  _xlpm.cellAddress,
               ISERROR(_xlpm.x),   "error:右侧选项执行失败:" &amp; _xlpm.cellAddress,
               TRUE,             "ok")
)</f>
        <v>ok</v>
      </c>
      <c r="M119" t="str" cm="1">
        <f t="array" ref="M119:Z119">IFERROR(_xlfn._xlws.SORT(
    _xlfn.UNIQUE(
        TRANSPOSE(
            _xlfn.FILTERXML("&lt;select&gt;&lt;x&gt;"&amp;SUBSTITUTE(选规格[[#This Row],[规格选项表]],",","&lt;/x&gt;&lt;x&gt;") &amp;"&lt;/x&gt;&lt;/select&gt;","//x")
        )
    )
),"无合适【规格】选项,请清除【CPU】或【内存】后再试")</f>
        <v>标准型S6</v>
      </c>
      <c r="N119" t="str">
        <v>标准型SA2</v>
      </c>
      <c r="O119" t="str">
        <v>标准型S5</v>
      </c>
      <c r="P119" t="str">
        <v>标准存储增强型S5se</v>
      </c>
      <c r="Q119" t="str">
        <v>标准型SA3</v>
      </c>
      <c r="R119" t="str">
        <v>标准型S4</v>
      </c>
      <c r="S119" t="str">
        <v>标准网络优化型SN3ne</v>
      </c>
      <c r="T119" t="str">
        <v>标准型S3</v>
      </c>
      <c r="U119" t="str">
        <v>标准型SA1</v>
      </c>
      <c r="V119" t="str">
        <v>标准型S2</v>
      </c>
      <c r="W119" t="str">
        <v>计算型C5</v>
      </c>
      <c r="X119" t="str">
        <v>计算网络增强型CN3</v>
      </c>
      <c r="Y119" t="str">
        <v>计算型C3</v>
      </c>
      <c r="Z119" t="str">
        <v>计算型C2</v>
      </c>
    </row>
    <row r="120" spans="2:33">
      <c r="B120" t="s">
        <v>64</v>
      </c>
      <c r="C120" t="s">
        <v>11</v>
      </c>
      <c r="D120" s="6" t="s">
        <v>3631</v>
      </c>
      <c r="E120" s="6">
        <v>16</v>
      </c>
      <c r="F120" s="6">
        <v>64</v>
      </c>
      <c r="G120" s="6" t="str">
        <f t="shared" si="1"/>
        <v>选规格!$M$120#</v>
      </c>
      <c r="H120" s="6" t="str" cm="1">
        <f t="array" ref="H120">_xlfn.LET(_xlpm.x, M121,
         _xlpm.cellAddress, "【 选规格!" &amp; ADDRESS(ROW(选规格[[#This Row],[自检]]),COLUMN(选规格[[#This Row],[自检]])) &amp; "】",
         _xlfn.IFS(ISBLANK(_xlpm.x),   "error:右侧选项不足:" &amp;  _xlpm.cellAddress,
               ISERROR(_xlpm.x),   "error:右侧选项执行失败:" &amp; _xlpm.cellAddress,
               TRUE,             "ok")
)</f>
        <v>ok</v>
      </c>
      <c r="M120" t="str" cm="1">
        <f t="array" ref="M120:AG120">IFERROR(_xlfn._xlws.SORT(
    _xlfn.UNIQUE(
        TRANSPOSE(
            _xlfn.FILTERXML("&lt;select&gt;&lt;x&gt;"&amp;SUBSTITUTE(选规格[[#This Row],[规格选项表]],",","&lt;/x&gt;&lt;x&gt;") &amp;"&lt;/x&gt;&lt;/select&gt;","//x")
        )
    )
),"无合适【规格】选项,请清除【CPU】或【内存】后再试")</f>
        <v>标准型S6</v>
      </c>
      <c r="N120" t="str">
        <v>标准型SA2</v>
      </c>
      <c r="O120" t="str">
        <v>标准型S5</v>
      </c>
      <c r="P120" t="str">
        <v>标准存储增强型S5se</v>
      </c>
      <c r="Q120" t="str">
        <v>标准型SA3</v>
      </c>
      <c r="R120" t="str">
        <v>标准型S4</v>
      </c>
      <c r="S120" t="str">
        <v>标准网络优化型SN3ne</v>
      </c>
      <c r="T120" t="str">
        <v>标准型S3</v>
      </c>
      <c r="U120" t="str">
        <v>标准型SA1</v>
      </c>
      <c r="V120" t="str">
        <v>标准型S2</v>
      </c>
      <c r="W120" t="str">
        <v>高IO型IT5</v>
      </c>
      <c r="X120" t="str">
        <v>高IO型IT3</v>
      </c>
      <c r="Y120" t="str">
        <v>高IO型I3</v>
      </c>
      <c r="Z120" t="str">
        <v>计算型C5</v>
      </c>
      <c r="AA120" t="str">
        <v>计算型C4</v>
      </c>
      <c r="AB120" t="str">
        <v>计算网络增强型CN3</v>
      </c>
      <c r="AC120" t="str">
        <v>计算型C3</v>
      </c>
      <c r="AD120" t="str">
        <v>计算型C2</v>
      </c>
      <c r="AE120" t="str">
        <v>大数据型D3</v>
      </c>
      <c r="AF120" t="str">
        <v>大数据型D2</v>
      </c>
      <c r="AG120" t="str">
        <v>大数据型D1</v>
      </c>
    </row>
    <row r="121" spans="2:33">
      <c r="B121" t="s">
        <v>64</v>
      </c>
      <c r="C121" t="s">
        <v>11</v>
      </c>
      <c r="D121" s="6" t="s">
        <v>3632</v>
      </c>
      <c r="E121" s="6">
        <v>32</v>
      </c>
      <c r="F121" s="6">
        <v>64</v>
      </c>
      <c r="G121" s="6" t="str">
        <f t="shared" si="1"/>
        <v>选规格!$M$121#</v>
      </c>
      <c r="H121" s="6" t="str" cm="1">
        <f t="array" ref="H121">_xlfn.LET(_xlpm.x, M122,
         _xlpm.cellAddress, "【 选规格!" &amp; ADDRESS(ROW(选规格[[#This Row],[自检]]),COLUMN(选规格[[#This Row],[自检]])) &amp; "】",
         _xlfn.IFS(ISBLANK(_xlpm.x),   "error:右侧选项不足:" &amp;  _xlpm.cellAddress,
               ISERROR(_xlpm.x),   "error:右侧选项执行失败:" &amp; _xlpm.cellAddress,
               TRUE,             "ok")
)</f>
        <v>ok</v>
      </c>
      <c r="M121" t="str" cm="1">
        <f t="array" ref="M121:Z121">IFERROR(_xlfn._xlws.SORT(
    _xlfn.UNIQUE(
        TRANSPOSE(
            _xlfn.FILTERXML("&lt;select&gt;&lt;x&gt;"&amp;SUBSTITUTE(选规格[[#This Row],[规格选项表]],",","&lt;/x&gt;&lt;x&gt;") &amp;"&lt;/x&gt;&lt;/select&gt;","//x")
        )
    )
),"无合适【规格】选项,请清除【CPU】或【内存】后再试")</f>
        <v>标准型S6</v>
      </c>
      <c r="N121" t="str">
        <v>标准型SA2</v>
      </c>
      <c r="O121" t="str">
        <v>标准型S5</v>
      </c>
      <c r="P121" t="str">
        <v>标准存储增强型S5se</v>
      </c>
      <c r="Q121" t="str">
        <v>标准型SA3</v>
      </c>
      <c r="R121" t="str">
        <v>标准型S4</v>
      </c>
      <c r="S121" t="str">
        <v>标准网络优化型SN3ne</v>
      </c>
      <c r="T121" t="str">
        <v>标准型S3</v>
      </c>
      <c r="U121" t="str">
        <v>标准型SA1</v>
      </c>
      <c r="V121" t="str">
        <v>标准型S2</v>
      </c>
      <c r="W121" t="str">
        <v>计算型C5</v>
      </c>
      <c r="X121" t="str">
        <v>计算网络增强型CN3</v>
      </c>
      <c r="Y121" t="str">
        <v>计算型C3</v>
      </c>
      <c r="Z121" t="str">
        <v>GPU推理型GI3X</v>
      </c>
    </row>
    <row r="122" spans="2:33">
      <c r="B122" t="s">
        <v>64</v>
      </c>
      <c r="C122" t="s">
        <v>11</v>
      </c>
      <c r="D122" s="6" t="s">
        <v>3633</v>
      </c>
      <c r="E122" s="6">
        <v>32</v>
      </c>
      <c r="F122" s="6">
        <v>128</v>
      </c>
      <c r="G122" s="6" t="str">
        <f t="shared" si="1"/>
        <v>选规格!$M$122#</v>
      </c>
      <c r="H122" s="6" t="str" cm="1">
        <f t="array" ref="H122">_xlfn.LET(_xlpm.x, M123,
         _xlpm.cellAddress, "【 选规格!" &amp; ADDRESS(ROW(选规格[[#This Row],[自检]]),COLUMN(选规格[[#This Row],[自检]])) &amp; "】",
         _xlfn.IFS(ISBLANK(_xlpm.x),   "error:右侧选项不足:" &amp;  _xlpm.cellAddress,
               ISERROR(_xlpm.x),   "error:右侧选项执行失败:" &amp; _xlpm.cellAddress,
               TRUE,             "ok")
)</f>
        <v>ok</v>
      </c>
      <c r="M122" t="str" cm="1">
        <f t="array" ref="M122:AF122">IFERROR(_xlfn._xlws.SORT(
    _xlfn.UNIQUE(
        TRANSPOSE(
            _xlfn.FILTERXML("&lt;select&gt;&lt;x&gt;"&amp;SUBSTITUTE(选规格[[#This Row],[规格选项表]],",","&lt;/x&gt;&lt;x&gt;") &amp;"&lt;/x&gt;&lt;/select&gt;","//x")
        )
    )
),"无合适【规格】选项,请清除【CPU】或【内存】后再试")</f>
        <v>标准型S6</v>
      </c>
      <c r="N122" t="str">
        <v>标准型SA2</v>
      </c>
      <c r="O122" t="str">
        <v>标准型S5</v>
      </c>
      <c r="P122" t="str">
        <v>标准存储增强型S5se</v>
      </c>
      <c r="Q122" t="str">
        <v>标准型SA3</v>
      </c>
      <c r="R122" t="str">
        <v>标准型S4</v>
      </c>
      <c r="S122" t="str">
        <v>标准网络优化型SN3ne</v>
      </c>
      <c r="T122" t="str">
        <v>标准型S3</v>
      </c>
      <c r="U122" t="str">
        <v>标准型SA1</v>
      </c>
      <c r="V122" t="str">
        <v>标准型S2</v>
      </c>
      <c r="W122" t="str">
        <v>高IO型IT5</v>
      </c>
      <c r="X122" t="str">
        <v>高IO型IT3</v>
      </c>
      <c r="Y122" t="str">
        <v>高IO型I3</v>
      </c>
      <c r="Z122" t="str">
        <v>计算型C5</v>
      </c>
      <c r="AA122" t="str">
        <v>计算网络增强型CN3</v>
      </c>
      <c r="AB122" t="str">
        <v>计算型C3</v>
      </c>
      <c r="AC122" t="str">
        <v>GPU计算型GN7</v>
      </c>
      <c r="AD122" t="str">
        <v>大数据型D3</v>
      </c>
      <c r="AE122" t="str">
        <v>大数据型D2</v>
      </c>
      <c r="AF122" t="str">
        <v>大数据型D1</v>
      </c>
    </row>
    <row r="123" spans="2:33">
      <c r="B123" t="s">
        <v>64</v>
      </c>
      <c r="C123" t="s">
        <v>11</v>
      </c>
      <c r="D123" s="6" t="s">
        <v>3634</v>
      </c>
      <c r="E123" s="6">
        <v>48</v>
      </c>
      <c r="F123" s="6">
        <v>96</v>
      </c>
      <c r="G123" s="6" t="str">
        <f t="shared" si="1"/>
        <v>选规格!$M$123#</v>
      </c>
      <c r="H123" s="6" t="str" cm="1">
        <f t="array" ref="H123">_xlfn.LET(_xlpm.x, M124,
         _xlpm.cellAddress, "【 选规格!" &amp; ADDRESS(ROW(选规格[[#This Row],[自检]]),COLUMN(选规格[[#This Row],[自检]])) &amp; "】",
         _xlfn.IFS(ISBLANK(_xlpm.x),   "error:右侧选项不足:" &amp;  _xlpm.cellAddress,
               ISERROR(_xlpm.x),   "error:右侧选项执行失败:" &amp; _xlpm.cellAddress,
               TRUE,             "ok")
)</f>
        <v>ok</v>
      </c>
      <c r="M123" t="str" cm="1">
        <f t="array" ref="M123:T123">IFERROR(_xlfn._xlws.SORT(
    _xlfn.UNIQUE(
        TRANSPOSE(
            _xlfn.FILTERXML("&lt;select&gt;&lt;x&gt;"&amp;SUBSTITUTE(选规格[[#This Row],[规格选项表]],",","&lt;/x&gt;&lt;x&gt;") &amp;"&lt;/x&gt;&lt;/select&gt;","//x")
        )
    )
),"无合适【规格】选项,请清除【CPU】或【内存】后再试")</f>
        <v>标准型S6</v>
      </c>
      <c r="N123" t="str">
        <v>标准型SA2</v>
      </c>
      <c r="O123" t="str">
        <v>标准型S5</v>
      </c>
      <c r="P123" t="str">
        <v>标准型SA3</v>
      </c>
      <c r="Q123" t="str">
        <v>标准型S4</v>
      </c>
      <c r="R123" t="str">
        <v>标准网络优化型SN3ne</v>
      </c>
      <c r="S123" t="str">
        <v>标准型S3</v>
      </c>
      <c r="T123" t="str">
        <v>计算型C5</v>
      </c>
    </row>
    <row r="124" spans="2:33">
      <c r="B124" t="s">
        <v>64</v>
      </c>
      <c r="C124" t="s">
        <v>11</v>
      </c>
      <c r="D124" s="6" t="s">
        <v>3635</v>
      </c>
      <c r="E124" s="6">
        <v>48</v>
      </c>
      <c r="F124" s="6">
        <v>192</v>
      </c>
      <c r="G124" s="6" t="str">
        <f t="shared" si="1"/>
        <v>选规格!$M$124#</v>
      </c>
      <c r="H124" s="6" t="str" cm="1">
        <f t="array" ref="H124">_xlfn.LET(_xlpm.x, M125,
         _xlpm.cellAddress, "【 选规格!" &amp; ADDRESS(ROW(选规格[[#This Row],[自检]]),COLUMN(选规格[[#This Row],[自检]])) &amp; "】",
         _xlfn.IFS(ISBLANK(_xlpm.x),   "error:右侧选项不足:" &amp;  _xlpm.cellAddress,
               ISERROR(_xlpm.x),   "error:右侧选项执行失败:" &amp; _xlpm.cellAddress,
               TRUE,             "ok")
)</f>
        <v>ok</v>
      </c>
      <c r="M124" t="str" cm="1">
        <f t="array" ref="M124:U124">IFERROR(_xlfn._xlws.SORT(
    _xlfn.UNIQUE(
        TRANSPOSE(
            _xlfn.FILTERXML("&lt;select&gt;&lt;x&gt;"&amp;SUBSTITUTE(选规格[[#This Row],[规格选项表]],",","&lt;/x&gt;&lt;x&gt;") &amp;"&lt;/x&gt;&lt;/select&gt;","//x")
        )
    )
),"无合适【规格】选项,请清除【CPU】或【内存】后再试")</f>
        <v>标准型S6</v>
      </c>
      <c r="N124" t="str">
        <v>标准型SA2</v>
      </c>
      <c r="O124" t="str">
        <v>标准型S5</v>
      </c>
      <c r="P124" t="str">
        <v>标准型SA3</v>
      </c>
      <c r="Q124" t="str">
        <v>标准型S4</v>
      </c>
      <c r="R124" t="str">
        <v>标准网络优化型SN3ne</v>
      </c>
      <c r="S124" t="str">
        <v>标准型S3</v>
      </c>
      <c r="T124" t="str">
        <v>计算型C5</v>
      </c>
      <c r="U124" t="str">
        <v>大数据型D2</v>
      </c>
    </row>
    <row r="125" spans="2:33">
      <c r="B125" t="s">
        <v>64</v>
      </c>
      <c r="C125" t="s">
        <v>11</v>
      </c>
      <c r="D125" s="6" t="s">
        <v>2259</v>
      </c>
      <c r="E125" s="6">
        <v>62</v>
      </c>
      <c r="F125" s="6">
        <v>216</v>
      </c>
      <c r="G125" s="6" t="str">
        <f t="shared" si="1"/>
        <v>选规格!$M$125#</v>
      </c>
      <c r="H125" s="6" t="str" cm="1">
        <f t="array" ref="H125">_xlfn.LET(_xlpm.x, M126,
         _xlpm.cellAddress, "【 选规格!" &amp; ADDRESS(ROW(选规格[[#This Row],[自检]]),COLUMN(选规格[[#This Row],[自检]])) &amp; "】",
         _xlfn.IFS(ISBLANK(_xlpm.x),   "error:右侧选项不足:" &amp;  _xlpm.cellAddress,
               ISERROR(_xlpm.x),   "error:右侧选项执行失败:" &amp; _xlpm.cellAddress,
               TRUE,             "ok")
)</f>
        <v>ok</v>
      </c>
      <c r="M125" t="str" cm="1">
        <f t="array" ref="M125">IFERROR(_xlfn._xlws.SORT(
    _xlfn.UNIQUE(
        TRANSPOSE(
            _xlfn.FILTERXML("&lt;select&gt;&lt;x&gt;"&amp;SUBSTITUTE(选规格[[#This Row],[规格选项表]],",","&lt;/x&gt;&lt;x&gt;") &amp;"&lt;/x&gt;&lt;/select&gt;","//x")
        )
    )
),"无合适【规格】选项,请清除【CPU】或【内存】后再试")</f>
        <v>标准型S6</v>
      </c>
    </row>
    <row r="126" spans="2:33">
      <c r="B126" t="s">
        <v>64</v>
      </c>
      <c r="C126" t="s">
        <v>11</v>
      </c>
      <c r="D126" s="6" t="s">
        <v>3636</v>
      </c>
      <c r="E126" s="6">
        <v>64</v>
      </c>
      <c r="F126" s="6">
        <v>256</v>
      </c>
      <c r="G126" s="6" t="str">
        <f t="shared" si="1"/>
        <v>选规格!$M$126#</v>
      </c>
      <c r="H126" s="6" t="str" cm="1">
        <f t="array" ref="H126">_xlfn.LET(_xlpm.x, M127,
         _xlpm.cellAddress, "【 选规格!" &amp; ADDRESS(ROW(选规格[[#This Row],[自检]]),COLUMN(选规格[[#This Row],[自检]])) &amp; "】",
         _xlfn.IFS(ISBLANK(_xlpm.x),   "error:右侧选项不足:" &amp;  _xlpm.cellAddress,
               ISERROR(_xlpm.x),   "error:右侧选项执行失败:" &amp; _xlpm.cellAddress,
               TRUE,             "ok")
)</f>
        <v>ok</v>
      </c>
      <c r="M126" t="str" cm="1">
        <f t="array" ref="M126:Z126">IFERROR(_xlfn._xlws.SORT(
    _xlfn.UNIQUE(
        TRANSPOSE(
            _xlfn.FILTERXML("&lt;select&gt;&lt;x&gt;"&amp;SUBSTITUTE(选规格[[#This Row],[规格选项表]],",","&lt;/x&gt;&lt;x&gt;") &amp;"&lt;/x&gt;&lt;/select&gt;","//x")
        )
    )
),"无合适【规格】选项,请清除【CPU】或【内存】后再试")</f>
        <v>标准型S6</v>
      </c>
      <c r="N126" t="str">
        <v>标准型SA2</v>
      </c>
      <c r="O126" t="str">
        <v>标准型S5</v>
      </c>
      <c r="P126" t="str">
        <v>标准型SA3</v>
      </c>
      <c r="Q126" t="str">
        <v>标准型S4</v>
      </c>
      <c r="R126" t="str">
        <v>标准网络优化型SN3ne</v>
      </c>
      <c r="S126" t="str">
        <v>标准型S3</v>
      </c>
      <c r="T126" t="str">
        <v>标准型SA1</v>
      </c>
      <c r="U126" t="str">
        <v>高IO型IT5</v>
      </c>
      <c r="V126" t="str">
        <v>高IO型IT3</v>
      </c>
      <c r="W126" t="str">
        <v>高IO型I3</v>
      </c>
      <c r="X126" t="str">
        <v>计算型C5</v>
      </c>
      <c r="Y126" t="str">
        <v>大数据型D3</v>
      </c>
      <c r="Z126" t="str">
        <v>大数据型D2</v>
      </c>
    </row>
    <row r="127" spans="2:33">
      <c r="B127" t="s">
        <v>64</v>
      </c>
      <c r="C127" t="s">
        <v>11</v>
      </c>
      <c r="D127" s="6" t="s">
        <v>2259</v>
      </c>
      <c r="E127" s="6">
        <v>124</v>
      </c>
      <c r="F127" s="6">
        <v>432</v>
      </c>
      <c r="G127" s="6" t="str">
        <f t="shared" si="1"/>
        <v>选规格!$M$127#</v>
      </c>
      <c r="H127" s="6" t="str" cm="1">
        <f t="array" ref="H127">_xlfn.LET(_xlpm.x, M128,
         _xlpm.cellAddress, "【 选规格!" &amp; ADDRESS(ROW(选规格[[#This Row],[自检]]),COLUMN(选规格[[#This Row],[自检]])) &amp; "】",
         _xlfn.IFS(ISBLANK(_xlpm.x),   "error:右侧选项不足:" &amp;  _xlpm.cellAddress,
               ISERROR(_xlpm.x),   "error:右侧选项执行失败:" &amp; _xlpm.cellAddress,
               TRUE,             "ok")
)</f>
        <v>ok</v>
      </c>
      <c r="M127" t="str" cm="1">
        <f t="array" ref="M127">IFERROR(_xlfn._xlws.SORT(
    _xlfn.UNIQUE(
        TRANSPOSE(
            _xlfn.FILTERXML("&lt;select&gt;&lt;x&gt;"&amp;SUBSTITUTE(选规格[[#This Row],[规格选项表]],",","&lt;/x&gt;&lt;x&gt;") &amp;"&lt;/x&gt;&lt;/select&gt;","//x")
        )
    )
),"无合适【规格】选项,请清除【CPU】或【内存】后再试")</f>
        <v>标准型S6</v>
      </c>
    </row>
    <row r="128" spans="2:33">
      <c r="B128" t="s">
        <v>64</v>
      </c>
      <c r="C128" t="s">
        <v>11</v>
      </c>
      <c r="D128" s="6" t="s">
        <v>3608</v>
      </c>
      <c r="E128" s="6">
        <v>64</v>
      </c>
      <c r="F128" s="6">
        <v>128</v>
      </c>
      <c r="G128" s="6" t="str">
        <f t="shared" si="1"/>
        <v>选规格!$M$128#</v>
      </c>
      <c r="H128" s="6" t="str" cm="1">
        <f t="array" ref="H128">_xlfn.LET(_xlpm.x, M129,
         _xlpm.cellAddress, "【 选规格!" &amp; ADDRESS(ROW(选规格[[#This Row],[自检]]),COLUMN(选规格[[#This Row],[自检]])) &amp; "】",
         _xlfn.IFS(ISBLANK(_xlpm.x),   "error:右侧选项不足:" &amp;  _xlpm.cellAddress,
               ISERROR(_xlpm.x),   "error:右侧选项执行失败:" &amp; _xlpm.cellAddress,
               TRUE,             "ok")
)</f>
        <v>ok</v>
      </c>
      <c r="M128" t="str" cm="1">
        <f t="array" ref="M128:Q128">IFERROR(_xlfn._xlws.SORT(
    _xlfn.UNIQUE(
        TRANSPOSE(
            _xlfn.FILTERXML("&lt;select&gt;&lt;x&gt;"&amp;SUBSTITUTE(选规格[[#This Row],[规格选项表]],",","&lt;/x&gt;&lt;x&gt;") &amp;"&lt;/x&gt;&lt;/select&gt;","//x")
        )
    )
),"无合适【规格】选项,请清除【CPU】或【内存】后再试")</f>
        <v>标准型SA2</v>
      </c>
      <c r="N128" t="str">
        <v>标准型SA3</v>
      </c>
      <c r="O128" t="str">
        <v>标准网络优化型SN3ne</v>
      </c>
      <c r="P128" t="str">
        <v>标准型SA1</v>
      </c>
      <c r="Q128" t="str">
        <v>计算型C5</v>
      </c>
    </row>
    <row r="129" spans="2:20">
      <c r="B129" t="s">
        <v>64</v>
      </c>
      <c r="C129" t="s">
        <v>11</v>
      </c>
      <c r="D129" s="6" t="s">
        <v>3609</v>
      </c>
      <c r="E129" s="6">
        <v>80</v>
      </c>
      <c r="F129" s="6">
        <v>160</v>
      </c>
      <c r="G129" s="6" t="str">
        <f t="shared" si="1"/>
        <v>选规格!$M$129#</v>
      </c>
      <c r="H129" s="6" t="str" cm="1">
        <f t="array" ref="H129">_xlfn.LET(_xlpm.x, M130,
         _xlpm.cellAddress, "【 选规格!" &amp; ADDRESS(ROW(选规格[[#This Row],[自检]]),COLUMN(选规格[[#This Row],[自检]])) &amp; "】",
         _xlfn.IFS(ISBLANK(_xlpm.x),   "error:右侧选项不足:" &amp;  _xlpm.cellAddress,
               ISERROR(_xlpm.x),   "error:右侧选项执行失败:" &amp; _xlpm.cellAddress,
               TRUE,             "ok")
)</f>
        <v>ok</v>
      </c>
      <c r="M129" t="str" cm="1">
        <f t="array" ref="M129:N129">IFERROR(_xlfn._xlws.SORT(
    _xlfn.UNIQUE(
        TRANSPOSE(
            _xlfn.FILTERXML("&lt;select&gt;&lt;x&gt;"&amp;SUBSTITUTE(选规格[[#This Row],[规格选项表]],",","&lt;/x&gt;&lt;x&gt;") &amp;"&lt;/x&gt;&lt;/select&gt;","//x")
        )
    )
),"无合适【规格】选项,请清除【CPU】或【内存】后再试")</f>
        <v>标准型SA2</v>
      </c>
      <c r="N129" t="str">
        <v>标准型SA3</v>
      </c>
    </row>
    <row r="130" spans="2:20">
      <c r="B130" t="s">
        <v>64</v>
      </c>
      <c r="C130" t="s">
        <v>11</v>
      </c>
      <c r="D130" s="6" t="s">
        <v>2220</v>
      </c>
      <c r="E130" s="6">
        <v>90</v>
      </c>
      <c r="F130" s="6">
        <v>224</v>
      </c>
      <c r="G130" s="6" t="str">
        <f t="shared" ref="G130:G193" si="2">"选规格!"&amp;ADDRESS(ROW(M130),COLUMN(M130)) &amp; "#"</f>
        <v>选规格!$M$130#</v>
      </c>
      <c r="H130" s="6" t="str" cm="1">
        <f t="array" ref="H130">_xlfn.LET(_xlpm.x, M131,
         _xlpm.cellAddress, "【 选规格!" &amp; ADDRESS(ROW(选规格[[#This Row],[自检]]),COLUMN(选规格[[#This Row],[自检]])) &amp; "】",
         _xlfn.IFS(ISBLANK(_xlpm.x),   "error:右侧选项不足:" &amp;  _xlpm.cellAddress,
               ISERROR(_xlpm.x),   "error:右侧选项执行失败:" &amp; _xlpm.cellAddress,
               TRUE,             "ok")
)</f>
        <v>ok</v>
      </c>
      <c r="M130" t="str" cm="1">
        <f t="array" ref="M130">IFERROR(_xlfn._xlws.SORT(
    _xlfn.UNIQUE(
        TRANSPOSE(
            _xlfn.FILTERXML("&lt;select&gt;&lt;x&gt;"&amp;SUBSTITUTE(选规格[[#This Row],[规格选项表]],",","&lt;/x&gt;&lt;x&gt;") &amp;"&lt;/x&gt;&lt;/select&gt;","//x")
        )
    )
),"无合适【规格】选项,请清除【CPU】或【内存】后再试")</f>
        <v>标准型SA2</v>
      </c>
    </row>
    <row r="131" spans="2:20">
      <c r="B131" t="s">
        <v>64</v>
      </c>
      <c r="C131" t="s">
        <v>11</v>
      </c>
      <c r="D131" s="6" t="s">
        <v>2220</v>
      </c>
      <c r="E131" s="6">
        <v>90</v>
      </c>
      <c r="F131" s="6">
        <v>480</v>
      </c>
      <c r="G131" s="6" t="str">
        <f t="shared" si="2"/>
        <v>选规格!$M$131#</v>
      </c>
      <c r="H131" s="6" t="str" cm="1">
        <f t="array" ref="H131">_xlfn.LET(_xlpm.x, M132,
         _xlpm.cellAddress, "【 选规格!" &amp; ADDRESS(ROW(选规格[[#This Row],[自检]]),COLUMN(选规格[[#This Row],[自检]])) &amp; "】",
         _xlfn.IFS(ISBLANK(_xlpm.x),   "error:右侧选项不足:" &amp;  _xlpm.cellAddress,
               ISERROR(_xlpm.x),   "error:右侧选项执行失败:" &amp; _xlpm.cellAddress,
               TRUE,             "ok")
)</f>
        <v>ok</v>
      </c>
      <c r="M131" t="str" cm="1">
        <f t="array" ref="M131">IFERROR(_xlfn._xlws.SORT(
    _xlfn.UNIQUE(
        TRANSPOSE(
            _xlfn.FILTERXML("&lt;select&gt;&lt;x&gt;"&amp;SUBSTITUTE(选规格[[#This Row],[规格选项表]],",","&lt;/x&gt;&lt;x&gt;") &amp;"&lt;/x&gt;&lt;/select&gt;","//x")
        )
    )
),"无合适【规格】选项,请清除【CPU】或【内存】后再试")</f>
        <v>标准型SA2</v>
      </c>
    </row>
    <row r="132" spans="2:20">
      <c r="B132" t="s">
        <v>64</v>
      </c>
      <c r="C132" t="s">
        <v>11</v>
      </c>
      <c r="D132" s="6" t="s">
        <v>3609</v>
      </c>
      <c r="E132" s="6">
        <v>128</v>
      </c>
      <c r="F132" s="6">
        <v>256</v>
      </c>
      <c r="G132" s="6" t="str">
        <f t="shared" si="2"/>
        <v>选规格!$M$132#</v>
      </c>
      <c r="H132" s="6" t="str" cm="1">
        <f t="array" ref="H132">_xlfn.LET(_xlpm.x, M133,
         _xlpm.cellAddress, "【 选规格!" &amp; ADDRESS(ROW(选规格[[#This Row],[自检]]),COLUMN(选规格[[#This Row],[自检]])) &amp; "】",
         _xlfn.IFS(ISBLANK(_xlpm.x),   "error:右侧选项不足:" &amp;  _xlpm.cellAddress,
               ISERROR(_xlpm.x),   "error:右侧选项执行失败:" &amp; _xlpm.cellAddress,
               TRUE,             "ok")
)</f>
        <v>ok</v>
      </c>
      <c r="M132" t="str" cm="1">
        <f t="array" ref="M132:N132">IFERROR(_xlfn._xlws.SORT(
    _xlfn.UNIQUE(
        TRANSPOSE(
            _xlfn.FILTERXML("&lt;select&gt;&lt;x&gt;"&amp;SUBSTITUTE(选规格[[#This Row],[规格选项表]],",","&lt;/x&gt;&lt;x&gt;") &amp;"&lt;/x&gt;&lt;/select&gt;","//x")
        )
    )
),"无合适【规格】选项,请清除【CPU】或【内存】后再试")</f>
        <v>标准型SA2</v>
      </c>
      <c r="N132" t="str">
        <v>标准型SA3</v>
      </c>
    </row>
    <row r="133" spans="2:20">
      <c r="B133" t="s">
        <v>64</v>
      </c>
      <c r="C133" t="s">
        <v>11</v>
      </c>
      <c r="D133" s="6" t="s">
        <v>3609</v>
      </c>
      <c r="E133" s="6">
        <v>160</v>
      </c>
      <c r="F133" s="6">
        <v>320</v>
      </c>
      <c r="G133" s="6" t="str">
        <f t="shared" si="2"/>
        <v>选规格!$M$133#</v>
      </c>
      <c r="H133" s="6" t="str" cm="1">
        <f t="array" ref="H133">_xlfn.LET(_xlpm.x, M134,
         _xlpm.cellAddress, "【 选规格!" &amp; ADDRESS(ROW(选规格[[#This Row],[自检]]),COLUMN(选规格[[#This Row],[自检]])) &amp; "】",
         _xlfn.IFS(ISBLANK(_xlpm.x),   "error:右侧选项不足:" &amp;  _xlpm.cellAddress,
               ISERROR(_xlpm.x),   "error:右侧选项执行失败:" &amp; _xlpm.cellAddress,
               TRUE,             "ok")
)</f>
        <v>ok</v>
      </c>
      <c r="M133" t="str" cm="1">
        <f t="array" ref="M133:N133">IFERROR(_xlfn._xlws.SORT(
    _xlfn.UNIQUE(
        TRANSPOSE(
            _xlfn.FILTERXML("&lt;select&gt;&lt;x&gt;"&amp;SUBSTITUTE(选规格[[#This Row],[规格选项表]],",","&lt;/x&gt;&lt;x&gt;") &amp;"&lt;/x&gt;&lt;/select&gt;","//x")
        )
    )
),"无合适【规格】选项,请清除【CPU】或【内存】后再试")</f>
        <v>标准型SA2</v>
      </c>
      <c r="N133" t="str">
        <v>标准型SA3</v>
      </c>
    </row>
    <row r="134" spans="2:20">
      <c r="B134" t="s">
        <v>64</v>
      </c>
      <c r="C134" t="s">
        <v>11</v>
      </c>
      <c r="D134" s="6" t="s">
        <v>2220</v>
      </c>
      <c r="E134" s="6">
        <v>180</v>
      </c>
      <c r="F134" s="6">
        <v>464</v>
      </c>
      <c r="G134" s="6" t="str">
        <f t="shared" si="2"/>
        <v>选规格!$M$134#</v>
      </c>
      <c r="H134" s="6" t="str" cm="1">
        <f t="array" ref="H134">_xlfn.LET(_xlpm.x, M135,
         _xlpm.cellAddress, "【 选规格!" &amp; ADDRESS(ROW(选规格[[#This Row],[自检]]),COLUMN(选规格[[#This Row],[自检]])) &amp; "】",
         _xlfn.IFS(ISBLANK(_xlpm.x),   "error:右侧选项不足:" &amp;  _xlpm.cellAddress,
               ISERROR(_xlpm.x),   "error:右侧选项执行失败:" &amp; _xlpm.cellAddress,
               TRUE,             "ok")
)</f>
        <v>ok</v>
      </c>
      <c r="M134" t="str" cm="1">
        <f t="array" ref="M134">IFERROR(_xlfn._xlws.SORT(
    _xlfn.UNIQUE(
        TRANSPOSE(
            _xlfn.FILTERXML("&lt;select&gt;&lt;x&gt;"&amp;SUBSTITUTE(选规格[[#This Row],[规格选项表]],",","&lt;/x&gt;&lt;x&gt;") &amp;"&lt;/x&gt;&lt;/select&gt;","//x")
        )
    )
),"无合适【规格】选项,请清除【CPU】或【内存】后再试")</f>
        <v>标准型SA2</v>
      </c>
    </row>
    <row r="135" spans="2:20">
      <c r="B135" t="s">
        <v>64</v>
      </c>
      <c r="C135" t="s">
        <v>11</v>
      </c>
      <c r="D135" s="6" t="s">
        <v>2220</v>
      </c>
      <c r="E135" s="6">
        <v>180</v>
      </c>
      <c r="F135" s="6">
        <v>960</v>
      </c>
      <c r="G135" s="6" t="str">
        <f t="shared" si="2"/>
        <v>选规格!$M$135#</v>
      </c>
      <c r="H135" s="6" t="str" cm="1">
        <f t="array" ref="H135">_xlfn.LET(_xlpm.x, M136,
         _xlpm.cellAddress, "【 选规格!" &amp; ADDRESS(ROW(选规格[[#This Row],[自检]]),COLUMN(选规格[[#This Row],[自检]])) &amp; "】",
         _xlfn.IFS(ISBLANK(_xlpm.x),   "error:右侧选项不足:" &amp;  _xlpm.cellAddress,
               ISERROR(_xlpm.x),   "error:右侧选项执行失败:" &amp; _xlpm.cellAddress,
               TRUE,             "ok")
)</f>
        <v>ok</v>
      </c>
      <c r="M135" t="str" cm="1">
        <f t="array" ref="M135">IFERROR(_xlfn._xlws.SORT(
    _xlfn.UNIQUE(
        TRANSPOSE(
            _xlfn.FILTERXML("&lt;select&gt;&lt;x&gt;"&amp;SUBSTITUTE(选规格[[#This Row],[规格选项表]],",","&lt;/x&gt;&lt;x&gt;") &amp;"&lt;/x&gt;&lt;/select&gt;","//x")
        )
    )
),"无合适【规格】选项,请清除【CPU】或【内存】后再试")</f>
        <v>标准型SA2</v>
      </c>
    </row>
    <row r="136" spans="2:20">
      <c r="B136" t="s">
        <v>64</v>
      </c>
      <c r="C136" t="s">
        <v>11</v>
      </c>
      <c r="D136" s="6" t="s">
        <v>3637</v>
      </c>
      <c r="E136" s="6">
        <v>24</v>
      </c>
      <c r="F136" s="6">
        <v>48</v>
      </c>
      <c r="G136" s="6" t="str">
        <f t="shared" si="2"/>
        <v>选规格!$M$136#</v>
      </c>
      <c r="H136" s="6" t="str" cm="1">
        <f t="array" ref="H136">_xlfn.LET(_xlpm.x, M137,
         _xlpm.cellAddress, "【 选规格!" &amp; ADDRESS(ROW(选规格[[#This Row],[自检]]),COLUMN(选规格[[#This Row],[自检]])) &amp; "】",
         _xlfn.IFS(ISBLANK(_xlpm.x),   "error:右侧选项不足:" &amp;  _xlpm.cellAddress,
               ISERROR(_xlpm.x),   "error:右侧选项执行失败:" &amp; _xlpm.cellAddress,
               TRUE,             "ok")
)</f>
        <v>ok</v>
      </c>
      <c r="M136" t="str" cm="1">
        <f t="array" ref="M136:Q136">IFERROR(_xlfn._xlws.SORT(
    _xlfn.UNIQUE(
        TRANSPOSE(
            _xlfn.FILTERXML("&lt;select&gt;&lt;x&gt;"&amp;SUBSTITUTE(选规格[[#This Row],[规格选项表]],",","&lt;/x&gt;&lt;x&gt;") &amp;"&lt;/x&gt;&lt;/select&gt;","//x")
        )
    )
),"无合适【规格】选项,请清除【CPU】或【内存】后再试")</f>
        <v>标准型S5</v>
      </c>
      <c r="N136" t="str">
        <v>标准型S4</v>
      </c>
      <c r="O136" t="str">
        <v>标准网络优化型SN3ne</v>
      </c>
      <c r="P136" t="str">
        <v>标准型S3</v>
      </c>
      <c r="Q136" t="str">
        <v>标准型S2</v>
      </c>
    </row>
    <row r="137" spans="2:20">
      <c r="B137" t="s">
        <v>64</v>
      </c>
      <c r="C137" t="s">
        <v>11</v>
      </c>
      <c r="D137" s="6" t="s">
        <v>3638</v>
      </c>
      <c r="E137" s="6">
        <v>24</v>
      </c>
      <c r="F137" s="6">
        <v>96</v>
      </c>
      <c r="G137" s="6" t="str">
        <f t="shared" si="2"/>
        <v>选规格!$M$137#</v>
      </c>
      <c r="H137" s="6" t="str" cm="1">
        <f t="array" ref="H137">_xlfn.LET(_xlpm.x, M138,
         _xlpm.cellAddress, "【 选规格!" &amp; ADDRESS(ROW(选规格[[#This Row],[自检]]),COLUMN(选规格[[#This Row],[自检]])) &amp; "】",
         _xlfn.IFS(ISBLANK(_xlpm.x),   "error:右侧选项不足:" &amp;  _xlpm.cellAddress,
               ISERROR(_xlpm.x),   "error:右侧选项执行失败:" &amp; _xlpm.cellAddress,
               TRUE,             "ok")
)</f>
        <v>ok</v>
      </c>
      <c r="M137" t="str" cm="1">
        <f t="array" ref="M137:T137">IFERROR(_xlfn._xlws.SORT(
    _xlfn.UNIQUE(
        TRANSPOSE(
            _xlfn.FILTERXML("&lt;select&gt;&lt;x&gt;"&amp;SUBSTITUTE(选规格[[#This Row],[规格选项表]],",","&lt;/x&gt;&lt;x&gt;") &amp;"&lt;/x&gt;&lt;/select&gt;","//x")
        )
    )
),"无合适【规格】选项,请清除【CPU】或【内存】后再试")</f>
        <v>标准型S5</v>
      </c>
      <c r="N137" t="str">
        <v>标准型S4</v>
      </c>
      <c r="O137" t="str">
        <v>标准网络优化型SN3ne</v>
      </c>
      <c r="P137" t="str">
        <v>标准型S3</v>
      </c>
      <c r="Q137" t="str">
        <v>标准型S2</v>
      </c>
      <c r="R137" t="str">
        <v>高IO型I3</v>
      </c>
      <c r="S137" t="str">
        <v>大数据型D2</v>
      </c>
      <c r="T137" t="str">
        <v>大数据型D1</v>
      </c>
    </row>
    <row r="138" spans="2:20">
      <c r="B138" t="s">
        <v>64</v>
      </c>
      <c r="C138" t="s">
        <v>11</v>
      </c>
      <c r="D138" s="6" t="s">
        <v>2179</v>
      </c>
      <c r="E138" s="6">
        <v>68</v>
      </c>
      <c r="F138" s="6">
        <v>316</v>
      </c>
      <c r="G138" s="6" t="str">
        <f t="shared" si="2"/>
        <v>选规格!$M$138#</v>
      </c>
      <c r="H138" s="6" t="str" cm="1">
        <f t="array" ref="H138">_xlfn.LET(_xlpm.x, M139,
         _xlpm.cellAddress, "【 选规格!" &amp; ADDRESS(ROW(选规格[[#This Row],[自检]]),COLUMN(选规格[[#This Row],[自检]])) &amp; "】",
         _xlfn.IFS(ISBLANK(_xlpm.x),   "error:右侧选项不足:" &amp;  _xlpm.cellAddress,
               ISERROR(_xlpm.x),   "error:右侧选项执行失败:" &amp; _xlpm.cellAddress,
               TRUE,             "ok")
)</f>
        <v>ok</v>
      </c>
      <c r="M138" t="str" cm="1">
        <f t="array" ref="M138">IFERROR(_xlfn._xlws.SORT(
    _xlfn.UNIQUE(
        TRANSPOSE(
            _xlfn.FILTERXML("&lt;select&gt;&lt;x&gt;"&amp;SUBSTITUTE(选规格[[#This Row],[规格选项表]],",","&lt;/x&gt;&lt;x&gt;") &amp;"&lt;/x&gt;&lt;/select&gt;","//x")
        )
    )
),"无合适【规格】选项,请清除【CPU】或【内存】后再试")</f>
        <v>标准存储增强型S5se</v>
      </c>
    </row>
    <row r="139" spans="2:20">
      <c r="B139" t="s">
        <v>64</v>
      </c>
      <c r="C139" t="s">
        <v>11</v>
      </c>
      <c r="D139" s="6" t="s">
        <v>3375</v>
      </c>
      <c r="E139" s="6">
        <v>80</v>
      </c>
      <c r="F139" s="6">
        <v>320</v>
      </c>
      <c r="G139" s="6" t="str">
        <f t="shared" si="2"/>
        <v>选规格!$M$139#</v>
      </c>
      <c r="H139" s="6" t="str" cm="1">
        <f t="array" ref="H139">_xlfn.LET(_xlpm.x, M140,
         _xlpm.cellAddress, "【 选规格!" &amp; ADDRESS(ROW(选规格[[#This Row],[自检]]),COLUMN(选规格[[#This Row],[自检]])) &amp; "】",
         _xlfn.IFS(ISBLANK(_xlpm.x),   "error:右侧选项不足:" &amp;  _xlpm.cellAddress,
               ISERROR(_xlpm.x),   "error:右侧选项执行失败:" &amp; _xlpm.cellAddress,
               TRUE,             "ok")
)</f>
        <v>ok</v>
      </c>
      <c r="M139" t="str" cm="1">
        <f t="array" ref="M139:P139">IFERROR(_xlfn._xlws.SORT(
    _xlfn.UNIQUE(
        TRANSPOSE(
            _xlfn.FILTERXML("&lt;select&gt;&lt;x&gt;"&amp;SUBSTITUTE(选规格[[#This Row],[规格选项表]],",","&lt;/x&gt;&lt;x&gt;") &amp;"&lt;/x&gt;&lt;/select&gt;","//x")
        )
    )
),"无合适【规格】选项,请清除【CPU】或【内存】后再试")</f>
        <v>标准型SA3</v>
      </c>
      <c r="N139" t="str">
        <v>标准型S3</v>
      </c>
      <c r="O139" t="str">
        <v>GPU计算型GN7</v>
      </c>
      <c r="P139" t="str">
        <v>GPU计算型GN10Xp</v>
      </c>
    </row>
    <row r="140" spans="2:20">
      <c r="B140" t="s">
        <v>64</v>
      </c>
      <c r="C140" t="s">
        <v>11</v>
      </c>
      <c r="D140" s="6" t="s">
        <v>3376</v>
      </c>
      <c r="E140" s="6">
        <v>96</v>
      </c>
      <c r="F140" s="6">
        <v>192</v>
      </c>
      <c r="G140" s="6" t="str">
        <f t="shared" si="2"/>
        <v>选规格!$M$140#</v>
      </c>
      <c r="H140" s="6" t="str" cm="1">
        <f t="array" ref="H140">_xlfn.LET(_xlpm.x, M141,
         _xlpm.cellAddress, "【 选规格!" &amp; ADDRESS(ROW(选规格[[#This Row],[自检]]),COLUMN(选规格[[#This Row],[自检]])) &amp; "】",
         _xlfn.IFS(ISBLANK(_xlpm.x),   "error:右侧选项不足:" &amp;  _xlpm.cellAddress,
               ISERROR(_xlpm.x),   "error:右侧选项执行失败:" &amp; _xlpm.cellAddress,
               TRUE,             "ok")
)</f>
        <v>ok</v>
      </c>
      <c r="M140" t="str" cm="1">
        <f t="array" ref="M140:N140">IFERROR(_xlfn._xlws.SORT(
    _xlfn.UNIQUE(
        TRANSPOSE(
            _xlfn.FILTERXML("&lt;select&gt;&lt;x&gt;"&amp;SUBSTITUTE(选规格[[#This Row],[规格选项表]],",","&lt;/x&gt;&lt;x&gt;") &amp;"&lt;/x&gt;&lt;/select&gt;","//x")
        )
    )
),"无合适【规格】选项,请清除【CPU】或【内存】后再试")</f>
        <v>标准型SA3</v>
      </c>
      <c r="N140" t="str">
        <v>大数据型黑石物理服务器BMD3s</v>
      </c>
    </row>
    <row r="141" spans="2:20">
      <c r="B141" t="s">
        <v>64</v>
      </c>
      <c r="C141" t="s">
        <v>11</v>
      </c>
      <c r="D141" s="6" t="s">
        <v>3613</v>
      </c>
      <c r="E141" s="6">
        <v>96</v>
      </c>
      <c r="F141" s="6">
        <v>384</v>
      </c>
      <c r="G141" s="6" t="str">
        <f t="shared" si="2"/>
        <v>选规格!$M$141#</v>
      </c>
      <c r="H141" s="6" t="str" cm="1">
        <f t="array" ref="H141">_xlfn.LET(_xlpm.x, M142,
         _xlpm.cellAddress, "【 选规格!" &amp; ADDRESS(ROW(选规格[[#This Row],[自检]]),COLUMN(选规格[[#This Row],[自检]])) &amp; "】",
         _xlfn.IFS(ISBLANK(_xlpm.x),   "error:右侧选项不足:" &amp;  _xlpm.cellAddress,
               ISERROR(_xlpm.x),   "error:右侧选项执行失败:" &amp; _xlpm.cellAddress,
               TRUE,             "ok")
)</f>
        <v>ok</v>
      </c>
      <c r="M141" t="str" cm="1">
        <f t="array" ref="M141:O141">IFERROR(_xlfn._xlws.SORT(
    _xlfn.UNIQUE(
        TRANSPOSE(
            _xlfn.FILTERXML("&lt;select&gt;&lt;x&gt;"&amp;SUBSTITUTE(选规格[[#This Row],[规格选项表]],",","&lt;/x&gt;&lt;x&gt;") &amp;"&lt;/x&gt;&lt;/select&gt;","//x")
        )
    )
),"无合适【规格】选项,请清除【CPU】或【内存】后再试")</f>
        <v>标准型SA3</v>
      </c>
      <c r="N141" t="str">
        <v>高IO型黑石物理服务器BMI5</v>
      </c>
      <c r="O141" t="str">
        <v>GPU型黑石物理服务器BMG5t</v>
      </c>
    </row>
    <row r="142" spans="2:20">
      <c r="B142" t="s">
        <v>64</v>
      </c>
      <c r="C142" t="s">
        <v>11</v>
      </c>
      <c r="D142" s="6" t="s">
        <v>2190</v>
      </c>
      <c r="E142" s="6">
        <v>116</v>
      </c>
      <c r="F142" s="6">
        <v>216</v>
      </c>
      <c r="G142" s="6" t="str">
        <f t="shared" si="2"/>
        <v>选规格!$M$142#</v>
      </c>
      <c r="H142" s="6" t="str" cm="1">
        <f t="array" ref="H142">_xlfn.LET(_xlpm.x, M143,
         _xlpm.cellAddress, "【 选规格!" &amp; ADDRESS(ROW(选规格[[#This Row],[自检]]),COLUMN(选规格[[#This Row],[自检]])) &amp; "】",
         _xlfn.IFS(ISBLANK(_xlpm.x),   "error:右侧选项不足:" &amp;  _xlpm.cellAddress,
               ISERROR(_xlpm.x),   "error:右侧选项执行失败:" &amp; _xlpm.cellAddress,
               TRUE,             "ok")
)</f>
        <v>ok</v>
      </c>
      <c r="M142" t="str" cm="1">
        <f t="array" ref="M142">IFERROR(_xlfn._xlws.SORT(
    _xlfn.UNIQUE(
        TRANSPOSE(
            _xlfn.FILTERXML("&lt;select&gt;&lt;x&gt;"&amp;SUBSTITUTE(选规格[[#This Row],[规格选项表]],",","&lt;/x&gt;&lt;x&gt;") &amp;"&lt;/x&gt;&lt;/select&gt;","//x")
        )
    )
),"无合适【规格】选项,请清除【CPU】或【内存】后再试")</f>
        <v>标准型SA3</v>
      </c>
    </row>
    <row r="143" spans="2:20">
      <c r="B143" t="s">
        <v>64</v>
      </c>
      <c r="C143" t="s">
        <v>11</v>
      </c>
      <c r="D143" s="6" t="s">
        <v>2190</v>
      </c>
      <c r="E143" s="6">
        <v>116</v>
      </c>
      <c r="F143" s="6">
        <v>470</v>
      </c>
      <c r="G143" s="6" t="str">
        <f t="shared" si="2"/>
        <v>选规格!$M$143#</v>
      </c>
      <c r="H143" s="6" t="str" cm="1">
        <f t="array" ref="H143">_xlfn.LET(_xlpm.x, M144,
         _xlpm.cellAddress, "【 选规格!" &amp; ADDRESS(ROW(选规格[[#This Row],[自检]]),COLUMN(选规格[[#This Row],[自检]])) &amp; "】",
         _xlfn.IFS(ISBLANK(_xlpm.x),   "error:右侧选项不足:" &amp;  _xlpm.cellAddress,
               ISERROR(_xlpm.x),   "error:右侧选项执行失败:" &amp; _xlpm.cellAddress,
               TRUE,             "ok")
)</f>
        <v>ok</v>
      </c>
      <c r="M143" t="str" cm="1">
        <f t="array" ref="M143">IFERROR(_xlfn._xlws.SORT(
    _xlfn.UNIQUE(
        TRANSPOSE(
            _xlfn.FILTERXML("&lt;select&gt;&lt;x&gt;"&amp;SUBSTITUTE(选规格[[#This Row],[规格选项表]],",","&lt;/x&gt;&lt;x&gt;") &amp;"&lt;/x&gt;&lt;/select&gt;","//x")
        )
    )
),"无合适【规格】选项,请清除【CPU】或【内存】后再试")</f>
        <v>标准型SA3</v>
      </c>
    </row>
    <row r="144" spans="2:20">
      <c r="B144" t="s">
        <v>64</v>
      </c>
      <c r="C144" t="s">
        <v>11</v>
      </c>
      <c r="D144" s="6" t="s">
        <v>2190</v>
      </c>
      <c r="E144" s="6">
        <v>128</v>
      </c>
      <c r="F144" s="6">
        <v>215</v>
      </c>
      <c r="G144" s="6" t="str">
        <f t="shared" si="2"/>
        <v>选规格!$M$144#</v>
      </c>
      <c r="H144" s="6" t="str" cm="1">
        <f t="array" ref="H144">_xlfn.LET(_xlpm.x, M145,
         _xlpm.cellAddress, "【 选规格!" &amp; ADDRESS(ROW(选规格[[#This Row],[自检]]),COLUMN(选规格[[#This Row],[自检]])) &amp; "】",
         _xlfn.IFS(ISBLANK(_xlpm.x),   "error:右侧选项不足:" &amp;  _xlpm.cellAddress,
               ISERROR(_xlpm.x),   "error:右侧选项执行失败:" &amp; _xlpm.cellAddress,
               TRUE,             "ok")
)</f>
        <v>ok</v>
      </c>
      <c r="M144" t="str" cm="1">
        <f t="array" ref="M144">IFERROR(_xlfn._xlws.SORT(
    _xlfn.UNIQUE(
        TRANSPOSE(
            _xlfn.FILTERXML("&lt;select&gt;&lt;x&gt;"&amp;SUBSTITUTE(选规格[[#This Row],[规格选项表]],",","&lt;/x&gt;&lt;x&gt;") &amp;"&lt;/x&gt;&lt;/select&gt;","//x")
        )
    )
),"无合适【规格】选项,请清除【CPU】或【内存】后再试")</f>
        <v>标准型SA3</v>
      </c>
    </row>
    <row r="145" spans="2:18">
      <c r="B145" t="s">
        <v>64</v>
      </c>
      <c r="C145" t="s">
        <v>11</v>
      </c>
      <c r="D145" s="6" t="s">
        <v>2190</v>
      </c>
      <c r="E145" s="6">
        <v>160</v>
      </c>
      <c r="F145" s="6">
        <v>640</v>
      </c>
      <c r="G145" s="6" t="str">
        <f t="shared" si="2"/>
        <v>选规格!$M$145#</v>
      </c>
      <c r="H145" s="6" t="str" cm="1">
        <f t="array" ref="H145">_xlfn.LET(_xlpm.x, M146,
         _xlpm.cellAddress, "【 选规格!" &amp; ADDRESS(ROW(选规格[[#This Row],[自检]]),COLUMN(选规格[[#This Row],[自检]])) &amp; "】",
         _xlfn.IFS(ISBLANK(_xlpm.x),   "error:右侧选项不足:" &amp;  _xlpm.cellAddress,
               ISERROR(_xlpm.x),   "error:右侧选项执行失败:" &amp; _xlpm.cellAddress,
               TRUE,             "ok")
)</f>
        <v>ok</v>
      </c>
      <c r="M145" t="str" cm="1">
        <f t="array" ref="M145">IFERROR(_xlfn._xlws.SORT(
    _xlfn.UNIQUE(
        TRANSPOSE(
            _xlfn.FILTERXML("&lt;select&gt;&lt;x&gt;"&amp;SUBSTITUTE(选规格[[#This Row],[规格选项表]],",","&lt;/x&gt;&lt;x&gt;") &amp;"&lt;/x&gt;&lt;/select&gt;","//x")
        )
    )
),"无合适【规格】选项,请清除【CPU】或【内存】后再试")</f>
        <v>标准型SA3</v>
      </c>
    </row>
    <row r="146" spans="2:18">
      <c r="B146" t="s">
        <v>64</v>
      </c>
      <c r="C146" t="s">
        <v>11</v>
      </c>
      <c r="D146" s="6" t="s">
        <v>2190</v>
      </c>
      <c r="E146" s="6">
        <v>232</v>
      </c>
      <c r="F146" s="6">
        <v>432</v>
      </c>
      <c r="G146" s="6" t="str">
        <f t="shared" si="2"/>
        <v>选规格!$M$146#</v>
      </c>
      <c r="H146" s="6" t="str" cm="1">
        <f t="array" ref="H146">_xlfn.LET(_xlpm.x, M147,
         _xlpm.cellAddress, "【 选规格!" &amp; ADDRESS(ROW(选规格[[#This Row],[自检]]),COLUMN(选规格[[#This Row],[自检]])) &amp; "】",
         _xlfn.IFS(ISBLANK(_xlpm.x),   "error:右侧选项不足:" &amp;  _xlpm.cellAddress,
               ISERROR(_xlpm.x),   "error:右侧选项执行失败:" &amp; _xlpm.cellAddress,
               TRUE,             "ok")
)</f>
        <v>ok</v>
      </c>
      <c r="M146" t="str" cm="1">
        <f t="array" ref="M146">IFERROR(_xlfn._xlws.SORT(
    _xlfn.UNIQUE(
        TRANSPOSE(
            _xlfn.FILTERXML("&lt;select&gt;&lt;x&gt;"&amp;SUBSTITUTE(选规格[[#This Row],[规格选项表]],",","&lt;/x&gt;&lt;x&gt;") &amp;"&lt;/x&gt;&lt;/select&gt;","//x")
        )
    )
),"无合适【规格】选项,请清除【CPU】或【内存】后再试")</f>
        <v>标准型SA3</v>
      </c>
    </row>
    <row r="147" spans="2:18">
      <c r="B147" t="s">
        <v>64</v>
      </c>
      <c r="C147" t="s">
        <v>11</v>
      </c>
      <c r="D147" s="6" t="s">
        <v>2190</v>
      </c>
      <c r="E147" s="6">
        <v>232</v>
      </c>
      <c r="F147" s="6">
        <v>940</v>
      </c>
      <c r="G147" s="6" t="str">
        <f t="shared" si="2"/>
        <v>选规格!$M$147#</v>
      </c>
      <c r="H147" s="6" t="str" cm="1">
        <f t="array" ref="H147">_xlfn.LET(_xlpm.x, M148,
         _xlpm.cellAddress, "【 选规格!" &amp; ADDRESS(ROW(选规格[[#This Row],[自检]]),COLUMN(选规格[[#This Row],[自检]])) &amp; "】",
         _xlfn.IFS(ISBLANK(_xlpm.x),   "error:右侧选项不足:" &amp;  _xlpm.cellAddress,
               ISERROR(_xlpm.x),   "error:右侧选项执行失败:" &amp; _xlpm.cellAddress,
               TRUE,             "ok")
)</f>
        <v>ok</v>
      </c>
      <c r="M147" t="str" cm="1">
        <f t="array" ref="M147">IFERROR(_xlfn._xlws.SORT(
    _xlfn.UNIQUE(
        TRANSPOSE(
            _xlfn.FILTERXML("&lt;select&gt;&lt;x&gt;"&amp;SUBSTITUTE(选规格[[#This Row],[规格选项表]],",","&lt;/x&gt;&lt;x&gt;") &amp;"&lt;/x&gt;&lt;/select&gt;","//x")
        )
    )
),"无合适【规格】选项,请清除【CPU】或【内存】后再试")</f>
        <v>标准型SA3</v>
      </c>
    </row>
    <row r="148" spans="2:18">
      <c r="B148" t="s">
        <v>64</v>
      </c>
      <c r="C148" t="s">
        <v>11</v>
      </c>
      <c r="D148" s="6" t="s">
        <v>3377</v>
      </c>
      <c r="E148" s="6">
        <v>24</v>
      </c>
      <c r="F148" s="6">
        <v>128</v>
      </c>
      <c r="G148" s="6" t="str">
        <f t="shared" si="2"/>
        <v>选规格!$M$148#</v>
      </c>
      <c r="H148" s="6" t="str" cm="1">
        <f t="array" ref="H148">_xlfn.LET(_xlpm.x, M149,
         _xlpm.cellAddress, "【 选规格!" &amp; ADDRESS(ROW(选规格[[#This Row],[自检]]),COLUMN(选规格[[#This Row],[自检]])) &amp; "】",
         _xlfn.IFS(ISBLANK(_xlpm.x),   "error:右侧选项不足:" &amp;  _xlpm.cellAddress,
               ISERROR(_xlpm.x),   "error:右侧选项执行失败:" &amp; _xlpm.cellAddress,
               TRUE,             "ok")
)</f>
        <v>ok</v>
      </c>
      <c r="M148" t="str" cm="1">
        <f t="array" ref="M148:N148">IFERROR(_xlfn._xlws.SORT(
    _xlfn.UNIQUE(
        TRANSPOSE(
            _xlfn.FILTERXML("&lt;select&gt;&lt;x&gt;"&amp;SUBSTITUTE(选规格[[#This Row],[规格选项表]],",","&lt;/x&gt;&lt;x&gt;") &amp;"&lt;/x&gt;&lt;/select&gt;","//x")
        )
    )
),"无合适【规格】选项,请清除【CPU】或【内存】后再试")</f>
        <v>标准型S4</v>
      </c>
      <c r="N148" t="str">
        <v>标准型S3</v>
      </c>
    </row>
    <row r="149" spans="2:18">
      <c r="B149" t="s">
        <v>64</v>
      </c>
      <c r="C149" t="s">
        <v>11</v>
      </c>
      <c r="D149" s="6" t="s">
        <v>3614</v>
      </c>
      <c r="E149" s="6">
        <v>72</v>
      </c>
      <c r="F149" s="6">
        <v>288</v>
      </c>
      <c r="G149" s="6" t="str">
        <f t="shared" si="2"/>
        <v>选规格!$M$149#</v>
      </c>
      <c r="H149" s="6" t="str" cm="1">
        <f t="array" ref="H149">_xlfn.LET(_xlpm.x, M150,
         _xlpm.cellAddress, "【 选规格!" &amp; ADDRESS(ROW(选规格[[#This Row],[自检]]),COLUMN(选规格[[#This Row],[自检]])) &amp; "】",
         _xlfn.IFS(ISBLANK(_xlpm.x),   "error:右侧选项不足:" &amp;  _xlpm.cellAddress,
               ISERROR(_xlpm.x),   "error:右侧选项执行失败:" &amp; _xlpm.cellAddress,
               TRUE,             "ok")
)</f>
        <v>ok</v>
      </c>
      <c r="M149" t="str" cm="1">
        <f t="array" ref="M149:N149">IFERROR(_xlfn._xlws.SORT(
    _xlfn.UNIQUE(
        TRANSPOSE(
            _xlfn.FILTERXML("&lt;select&gt;&lt;x&gt;"&amp;SUBSTITUTE(选规格[[#This Row],[规格选项表]],",","&lt;/x&gt;&lt;x&gt;") &amp;"&lt;/x&gt;&lt;/select&gt;","//x")
        )
    )
),"无合适【规格】选项,请清除【CPU】或【内存】后再试")</f>
        <v>标准型S4</v>
      </c>
      <c r="N149" t="str">
        <v>标准网络优化型SN3ne</v>
      </c>
    </row>
    <row r="150" spans="2:18">
      <c r="B150" t="s">
        <v>64</v>
      </c>
      <c r="C150" t="s">
        <v>11</v>
      </c>
      <c r="D150" s="6" t="s">
        <v>3639</v>
      </c>
      <c r="E150" s="6">
        <v>76</v>
      </c>
      <c r="F150" s="6">
        <v>320</v>
      </c>
      <c r="G150" s="6" t="str">
        <f t="shared" si="2"/>
        <v>选规格!$M$150#</v>
      </c>
      <c r="H150" s="6" t="str" cm="1">
        <f t="array" ref="H150">_xlfn.LET(_xlpm.x, M151,
         _xlpm.cellAddress, "【 选规格!" &amp; ADDRESS(ROW(选规格[[#This Row],[自检]]),COLUMN(选规格[[#This Row],[自检]])) &amp; "】",
         _xlfn.IFS(ISBLANK(_xlpm.x),   "error:右侧选项不足:" &amp;  _xlpm.cellAddress,
               ISERROR(_xlpm.x),   "error:右侧选项执行失败:" &amp; _xlpm.cellAddress,
               TRUE,             "ok")
)</f>
        <v>ok</v>
      </c>
      <c r="M150" t="str" cm="1">
        <f t="array" ref="M150:P150">IFERROR(_xlfn._xlws.SORT(
    _xlfn.UNIQUE(
        TRANSPOSE(
            _xlfn.FILTERXML("&lt;select&gt;&lt;x&gt;"&amp;SUBSTITUTE(选规格[[#This Row],[规格选项表]],",","&lt;/x&gt;&lt;x&gt;") &amp;"&lt;/x&gt;&lt;/select&gt;","//x")
        )
    )
),"无合适【规格】选项,请清除【CPU】或【内存】后再试")</f>
        <v>标准型S4</v>
      </c>
      <c r="N150" t="str">
        <v>标准网络优化型SN3ne</v>
      </c>
      <c r="O150" t="str">
        <v>高IO型I3</v>
      </c>
      <c r="P150" t="str">
        <v>大数据型D2</v>
      </c>
    </row>
    <row r="151" spans="2:18">
      <c r="B151" t="s">
        <v>64</v>
      </c>
      <c r="C151" t="s">
        <v>11</v>
      </c>
      <c r="D151" s="6" t="s">
        <v>3374</v>
      </c>
      <c r="E151" s="6">
        <v>12</v>
      </c>
      <c r="F151" s="6">
        <v>24</v>
      </c>
      <c r="G151" s="6" t="str">
        <f t="shared" si="2"/>
        <v>选规格!$M$151#</v>
      </c>
      <c r="H151" s="6" t="str" cm="1">
        <f t="array" ref="H151">_xlfn.LET(_xlpm.x, M152,
         _xlpm.cellAddress, "【 选规格!" &amp; ADDRESS(ROW(选规格[[#This Row],[自检]]),COLUMN(选规格[[#This Row],[自检]])) &amp; "】",
         _xlfn.IFS(ISBLANK(_xlpm.x),   "error:右侧选项不足:" &amp;  _xlpm.cellAddress,
               ISERROR(_xlpm.x),   "error:右侧选项执行失败:" &amp; _xlpm.cellAddress,
               TRUE,             "ok")
)</f>
        <v>ok</v>
      </c>
      <c r="M151" t="str" cm="1">
        <f t="array" ref="M151:O151">IFERROR(_xlfn._xlws.SORT(
    _xlfn.UNIQUE(
        TRANSPOSE(
            _xlfn.FILTERXML("&lt;select&gt;&lt;x&gt;"&amp;SUBSTITUTE(选规格[[#This Row],[规格选项表]],",","&lt;/x&gt;&lt;x&gt;") &amp;"&lt;/x&gt;&lt;/select&gt;","//x")
        )
    )
),"无合适【规格】选项,请清除【CPU】或【内存】后再试")</f>
        <v>标准网络优化型SN3ne</v>
      </c>
      <c r="N151" t="str">
        <v>标准型S3</v>
      </c>
      <c r="O151" t="str">
        <v>标准型S2</v>
      </c>
    </row>
    <row r="152" spans="2:18">
      <c r="B152" t="s">
        <v>64</v>
      </c>
      <c r="C152" t="s">
        <v>11</v>
      </c>
      <c r="D152" s="6" t="s">
        <v>3378</v>
      </c>
      <c r="E152" s="6">
        <v>12</v>
      </c>
      <c r="F152" s="6">
        <v>48</v>
      </c>
      <c r="G152" s="6" t="str">
        <f t="shared" si="2"/>
        <v>选规格!$M$152#</v>
      </c>
      <c r="H152" s="6" t="str" cm="1">
        <f t="array" ref="H152">_xlfn.LET(_xlpm.x, M153,
         _xlpm.cellAddress, "【 选规格!" &amp; ADDRESS(ROW(选规格[[#This Row],[自检]]),COLUMN(选规格[[#This Row],[自检]])) &amp; "】",
         _xlfn.IFS(ISBLANK(_xlpm.x),   "error:右侧选项不足:" &amp;  _xlpm.cellAddress,
               ISERROR(_xlpm.x),   "error:右侧选项执行失败:" &amp; _xlpm.cellAddress,
               TRUE,             "ok")
)</f>
        <v>ok</v>
      </c>
      <c r="M152" t="str" cm="1">
        <f t="array" ref="M152:N152">IFERROR(_xlfn._xlws.SORT(
    _xlfn.UNIQUE(
        TRANSPOSE(
            _xlfn.FILTERXML("&lt;select&gt;&lt;x&gt;"&amp;SUBSTITUTE(选规格[[#This Row],[规格选项表]],",","&lt;/x&gt;&lt;x&gt;") &amp;"&lt;/x&gt;&lt;/select&gt;","//x")
        )
    )
),"无合适【规格】选项,请清除【CPU】或【内存】后再试")</f>
        <v>标准型S3</v>
      </c>
      <c r="N152" t="str">
        <v>标准型S2</v>
      </c>
    </row>
    <row r="153" spans="2:18">
      <c r="B153" t="s">
        <v>64</v>
      </c>
      <c r="C153" t="s">
        <v>11</v>
      </c>
      <c r="D153" s="6" t="s">
        <v>3341</v>
      </c>
      <c r="E153" s="6">
        <v>40</v>
      </c>
      <c r="F153" s="6">
        <v>160</v>
      </c>
      <c r="G153" s="6" t="str">
        <f t="shared" si="2"/>
        <v>选规格!$M$153#</v>
      </c>
      <c r="H153" s="6" t="str" cm="1">
        <f t="array" ref="H153">_xlfn.LET(_xlpm.x, M154,
         _xlpm.cellAddress, "【 选规格!" &amp; ADDRESS(ROW(选规格[[#This Row],[自检]]),COLUMN(选规格[[#This Row],[自检]])) &amp; "】",
         _xlfn.IFS(ISBLANK(_xlpm.x),   "error:右侧选项不足:" &amp;  _xlpm.cellAddress,
               ISERROR(_xlpm.x),   "error:右侧选项执行失败:" &amp; _xlpm.cellAddress,
               TRUE,             "ok")
)</f>
        <v>ok</v>
      </c>
      <c r="M153" t="str" cm="1">
        <f t="array" ref="M153:O153">IFERROR(_xlfn._xlws.SORT(
    _xlfn.UNIQUE(
        TRANSPOSE(
            _xlfn.FILTERXML("&lt;select&gt;&lt;x&gt;"&amp;SUBSTITUTE(选规格[[#This Row],[规格选项表]],",","&lt;/x&gt;&lt;x&gt;") &amp;"&lt;/x&gt;&lt;/select&gt;","//x")
        )
    )
),"无合适【规格】选项,请清除【CPU】或【内存】后再试")</f>
        <v>标准型S3</v>
      </c>
      <c r="N153" t="str">
        <v>GPU计算型GN7</v>
      </c>
      <c r="O153" t="str">
        <v>GPU计算型GN10Xp</v>
      </c>
    </row>
    <row r="154" spans="2:18">
      <c r="B154" t="s">
        <v>64</v>
      </c>
      <c r="C154" t="s">
        <v>11</v>
      </c>
      <c r="D154" s="6" t="s">
        <v>2242</v>
      </c>
      <c r="E154" s="6">
        <v>128</v>
      </c>
      <c r="F154" s="6">
        <v>448</v>
      </c>
      <c r="G154" s="6" t="str">
        <f t="shared" si="2"/>
        <v>选规格!$M$154#</v>
      </c>
      <c r="H154" s="6" t="str" cm="1">
        <f t="array" ref="H154">_xlfn.LET(_xlpm.x, M155,
         _xlpm.cellAddress, "【 选规格!" &amp; ADDRESS(ROW(选规格[[#This Row],[自检]]),COLUMN(选规格[[#This Row],[自检]])) &amp; "】",
         _xlfn.IFS(ISBLANK(_xlpm.x),   "error:右侧选项不足:" &amp;  _xlpm.cellAddress,
               ISERROR(_xlpm.x),   "error:右侧选项执行失败:" &amp; _xlpm.cellAddress,
               TRUE,             "ok")
)</f>
        <v>ok</v>
      </c>
      <c r="M154" t="str" cm="1">
        <f t="array" ref="M154">IFERROR(_xlfn._xlws.SORT(
    _xlfn.UNIQUE(
        TRANSPOSE(
            _xlfn.FILTERXML("&lt;select&gt;&lt;x&gt;"&amp;SUBSTITUTE(选规格[[#This Row],[规格选项表]],",","&lt;/x&gt;&lt;x&gt;") &amp;"&lt;/x&gt;&lt;/select&gt;","//x")
        )
    )
),"无合适【规格】选项,请清除【CPU】或【内存】后再试")</f>
        <v>标准型SA1</v>
      </c>
    </row>
    <row r="155" spans="2:18">
      <c r="B155" t="s">
        <v>64</v>
      </c>
      <c r="C155" t="s">
        <v>11</v>
      </c>
      <c r="D155" s="6" t="s">
        <v>2339</v>
      </c>
      <c r="E155" s="6">
        <v>2</v>
      </c>
      <c r="F155" s="6">
        <v>2</v>
      </c>
      <c r="G155" s="6" t="str">
        <f t="shared" si="2"/>
        <v>选规格!$M$155#</v>
      </c>
      <c r="H155" s="6" t="str" cm="1">
        <f t="array" ref="H155">_xlfn.LET(_xlpm.x, M156,
         _xlpm.cellAddress, "【 选规格!" &amp; ADDRESS(ROW(选规格[[#This Row],[自检]]),COLUMN(选规格[[#This Row],[自检]])) &amp; "】",
         _xlfn.IFS(ISBLANK(_xlpm.x),   "error:右侧选项不足:" &amp;  _xlpm.cellAddress,
               ISERROR(_xlpm.x),   "error:右侧选项执行失败:" &amp; _xlpm.cellAddress,
               TRUE,             "ok")
)</f>
        <v>ok</v>
      </c>
      <c r="M155" t="str" cm="1">
        <f t="array" ref="M155">IFERROR(_xlfn._xlws.SORT(
    _xlfn.UNIQUE(
        TRANSPOSE(
            _xlfn.FILTERXML("&lt;select&gt;&lt;x&gt;"&amp;SUBSTITUTE(选规格[[#This Row],[规格选项表]],",","&lt;/x&gt;&lt;x&gt;") &amp;"&lt;/x&gt;&lt;/select&gt;","//x")
        )
    )
),"无合适【规格】选项,请清除【CPU】或【内存】后再试")</f>
        <v>标准型S2</v>
      </c>
    </row>
    <row r="156" spans="2:18">
      <c r="B156" t="s">
        <v>64</v>
      </c>
      <c r="C156" t="s">
        <v>11</v>
      </c>
      <c r="D156" s="6" t="s">
        <v>2339</v>
      </c>
      <c r="E156" s="6">
        <v>16</v>
      </c>
      <c r="F156" s="6">
        <v>48</v>
      </c>
      <c r="G156" s="6" t="str">
        <f t="shared" si="2"/>
        <v>选规格!$M$156#</v>
      </c>
      <c r="H156" s="6" t="str" cm="1">
        <f t="array" ref="H156">_xlfn.LET(_xlpm.x, M157,
         _xlpm.cellAddress, "【 选规格!" &amp; ADDRESS(ROW(选规格[[#This Row],[自检]]),COLUMN(选规格[[#This Row],[自检]])) &amp; "】",
         _xlfn.IFS(ISBLANK(_xlpm.x),   "error:右侧选项不足:" &amp;  _xlpm.cellAddress,
               ISERROR(_xlpm.x),   "error:右侧选项执行失败:" &amp; _xlpm.cellAddress,
               TRUE,             "ok")
)</f>
        <v>ok</v>
      </c>
      <c r="M156" t="str" cm="1">
        <f t="array" ref="M156">IFERROR(_xlfn._xlws.SORT(
    _xlfn.UNIQUE(
        TRANSPOSE(
            _xlfn.FILTERXML("&lt;select&gt;&lt;x&gt;"&amp;SUBSTITUTE(选规格[[#This Row],[规格选项表]],",","&lt;/x&gt;&lt;x&gt;") &amp;"&lt;/x&gt;&lt;/select&gt;","//x")
        )
    )
),"无合适【规格】选项,请清除【CPU】或【内存】后再试")</f>
        <v>标准型S2</v>
      </c>
    </row>
    <row r="157" spans="2:18">
      <c r="B157" t="s">
        <v>64</v>
      </c>
      <c r="C157" t="s">
        <v>11</v>
      </c>
      <c r="D157" s="6" t="s">
        <v>3369</v>
      </c>
      <c r="E157" s="6">
        <v>56</v>
      </c>
      <c r="F157" s="6">
        <v>224</v>
      </c>
      <c r="G157" s="6" t="str">
        <f t="shared" si="2"/>
        <v>选规格!$M$157#</v>
      </c>
      <c r="H157" s="6" t="str" cm="1">
        <f t="array" ref="H157">_xlfn.LET(_xlpm.x, M158,
         _xlpm.cellAddress, "【 选规格!" &amp; ADDRESS(ROW(选规格[[#This Row],[自检]]),COLUMN(选规格[[#This Row],[自检]])) &amp; "】",
         _xlfn.IFS(ISBLANK(_xlpm.x),   "error:右侧选项不足:" &amp;  _xlpm.cellAddress,
               ISERROR(_xlpm.x),   "error:右侧选项执行失败:" &amp; _xlpm.cellAddress,
               TRUE,             "ok")
)</f>
        <v>ok</v>
      </c>
      <c r="M157" t="str" cm="1">
        <f t="array" ref="M157:N157">IFERROR(_xlfn._xlws.SORT(
    _xlfn.UNIQUE(
        TRANSPOSE(
            _xlfn.FILTERXML("&lt;select&gt;&lt;x&gt;"&amp;SUBSTITUTE(选规格[[#This Row],[规格选项表]],",","&lt;/x&gt;&lt;x&gt;") &amp;"&lt;/x&gt;&lt;/select&gt;","//x")
        )
    )
),"无合适【规格】选项,请清除【CPU】或【内存】后再试")</f>
        <v>标准型S2</v>
      </c>
      <c r="N157" t="str">
        <v>大数据型D1</v>
      </c>
    </row>
    <row r="158" spans="2:18">
      <c r="B158" t="s">
        <v>64</v>
      </c>
      <c r="C158" t="s">
        <v>11</v>
      </c>
      <c r="D158" s="6" t="s">
        <v>3288</v>
      </c>
      <c r="E158" s="6">
        <v>84</v>
      </c>
      <c r="F158" s="6">
        <v>320</v>
      </c>
      <c r="G158" s="6" t="str">
        <f t="shared" si="2"/>
        <v>选规格!$M$158#</v>
      </c>
      <c r="H158" s="6" t="str" cm="1">
        <f t="array" ref="H158">_xlfn.LET(_xlpm.x, M159,
         _xlpm.cellAddress, "【 选规格!" &amp; ADDRESS(ROW(选规格[[#This Row],[自检]]),COLUMN(选规格[[#This Row],[自检]])) &amp; "】",
         _xlfn.IFS(ISBLANK(_xlpm.x),   "error:右侧选项不足:" &amp;  _xlpm.cellAddress,
               ISERROR(_xlpm.x),   "error:右侧选项执行失败:" &amp; _xlpm.cellAddress,
               TRUE,             "ok")
)</f>
        <v>ok</v>
      </c>
      <c r="M158" t="str" cm="1">
        <f t="array" ref="M158:N158">IFERROR(_xlfn._xlws.SORT(
    _xlfn.UNIQUE(
        TRANSPOSE(
            _xlfn.FILTERXML("&lt;select&gt;&lt;x&gt;"&amp;SUBSTITUTE(选规格[[#This Row],[规格选项表]],",","&lt;/x&gt;&lt;x&gt;") &amp;"&lt;/x&gt;&lt;/select&gt;","//x")
        )
    )
),"无合适【规格】选项,请清除【CPU】或【内存】后再试")</f>
        <v>高IO型IT5</v>
      </c>
      <c r="N158" t="str">
        <v>大数据型D3</v>
      </c>
    </row>
    <row r="159" spans="2:18">
      <c r="B159" t="s">
        <v>64</v>
      </c>
      <c r="C159" t="s">
        <v>11</v>
      </c>
      <c r="D159" s="6" t="s">
        <v>3640</v>
      </c>
      <c r="E159" s="6">
        <v>1</v>
      </c>
      <c r="F159" s="6">
        <v>8</v>
      </c>
      <c r="G159" s="6" t="str">
        <f t="shared" si="2"/>
        <v>选规格!$M$159#</v>
      </c>
      <c r="H159" s="6" t="str" cm="1">
        <f t="array" ref="H159">_xlfn.LET(_xlpm.x, M160,
         _xlpm.cellAddress, "【 选规格!" &amp; ADDRESS(ROW(选规格[[#This Row],[自检]]),COLUMN(选规格[[#This Row],[自检]])) &amp; "】",
         _xlfn.IFS(ISBLANK(_xlpm.x),   "error:右侧选项不足:" &amp;  _xlpm.cellAddress,
               ISERROR(_xlpm.x),   "error:右侧选项执行失败:" &amp; _xlpm.cellAddress,
               TRUE,             "ok")
)</f>
        <v>ok</v>
      </c>
      <c r="M159" t="str" cm="1">
        <f t="array" ref="M159:R159">IFERROR(_xlfn._xlws.SORT(
    _xlfn.UNIQUE(
        TRANSPOSE(
            _xlfn.FILTERXML("&lt;select&gt;&lt;x&gt;"&amp;SUBSTITUTE(选规格[[#This Row],[规格选项表]],",","&lt;/x&gt;&lt;x&gt;") &amp;"&lt;/x&gt;&lt;/select&gt;","//x")
        )
    )
),"无合适【规格】选项,请清除【CPU】或【内存】后再试")</f>
        <v>内存型M6</v>
      </c>
      <c r="N159" t="str">
        <v>内存型MA2</v>
      </c>
      <c r="O159" t="str">
        <v>内存型M5</v>
      </c>
      <c r="P159" t="str">
        <v>内存型M4</v>
      </c>
      <c r="Q159" t="str">
        <v>内存型M3</v>
      </c>
      <c r="R159" t="str">
        <v>内存型M2</v>
      </c>
    </row>
    <row r="160" spans="2:18">
      <c r="B160" t="s">
        <v>64</v>
      </c>
      <c r="C160" t="s">
        <v>11</v>
      </c>
      <c r="D160" s="6" t="s">
        <v>2400</v>
      </c>
      <c r="E160" s="6">
        <v>2</v>
      </c>
      <c r="F160" s="6">
        <v>12</v>
      </c>
      <c r="G160" s="6" t="str">
        <f t="shared" si="2"/>
        <v>选规格!$M$160#</v>
      </c>
      <c r="H160" s="6" t="str" cm="1">
        <f t="array" ref="H160">_xlfn.LET(_xlpm.x, M161,
         _xlpm.cellAddress, "【 选规格!" &amp; ADDRESS(ROW(选规格[[#This Row],[自检]]),COLUMN(选规格[[#This Row],[自检]])) &amp; "】",
         _xlfn.IFS(ISBLANK(_xlpm.x),   "error:右侧选项不足:" &amp;  _xlpm.cellAddress,
               ISERROR(_xlpm.x),   "error:右侧选项执行失败:" &amp; _xlpm.cellAddress,
               TRUE,             "ok")
)</f>
        <v>ok</v>
      </c>
      <c r="M160" t="str" cm="1">
        <f t="array" ref="M160">IFERROR(_xlfn._xlws.SORT(
    _xlfn.UNIQUE(
        TRANSPOSE(
            _xlfn.FILTERXML("&lt;select&gt;&lt;x&gt;"&amp;SUBSTITUTE(选规格[[#This Row],[规格选项表]],",","&lt;/x&gt;&lt;x&gt;") &amp;"&lt;/x&gt;&lt;/select&gt;","//x")
        )
    )
),"无合适【规格】选项,请清除【CPU】或【内存】后再试")</f>
        <v>内存型M6</v>
      </c>
    </row>
    <row r="161" spans="2:19">
      <c r="B161" t="s">
        <v>64</v>
      </c>
      <c r="C161" t="s">
        <v>11</v>
      </c>
      <c r="D161" s="6" t="s">
        <v>3641</v>
      </c>
      <c r="E161" s="6">
        <v>4</v>
      </c>
      <c r="F161" s="6">
        <v>32</v>
      </c>
      <c r="G161" s="6" t="str">
        <f t="shared" si="2"/>
        <v>选规格!$M$161#</v>
      </c>
      <c r="H161" s="6" t="str" cm="1">
        <f t="array" ref="H161">_xlfn.LET(_xlpm.x, M162,
         _xlpm.cellAddress, "【 选规格!" &amp; ADDRESS(ROW(选规格[[#This Row],[自检]]),COLUMN(选规格[[#This Row],[自检]])) &amp; "】",
         _xlfn.IFS(ISBLANK(_xlpm.x),   "error:右侧选项不足:" &amp;  _xlpm.cellAddress,
               ISERROR(_xlpm.x),   "error:右侧选项执行失败:" &amp; _xlpm.cellAddress,
               TRUE,             "ok")
)</f>
        <v>ok</v>
      </c>
      <c r="M161" t="str" cm="1">
        <f t="array" ref="M161:S161">IFERROR(_xlfn._xlws.SORT(
    _xlfn.UNIQUE(
        TRANSPOSE(
            _xlfn.FILTERXML("&lt;select&gt;&lt;x&gt;"&amp;SUBSTITUTE(选规格[[#This Row],[规格选项表]],",","&lt;/x&gt;&lt;x&gt;") &amp;"&lt;/x&gt;&lt;/select&gt;","//x")
        )
    )
),"无合适【规格】选项,请清除【CPU】或【内存】后再试")</f>
        <v>内存型M6</v>
      </c>
      <c r="N161" t="str">
        <v>内存型MA2</v>
      </c>
      <c r="O161" t="str">
        <v>内存型M5</v>
      </c>
      <c r="P161" t="str">
        <v>内存型M4</v>
      </c>
      <c r="Q161" t="str">
        <v>内存型M3</v>
      </c>
      <c r="R161" t="str">
        <v>内存型M2</v>
      </c>
      <c r="S161" t="str">
        <v>计算型C2</v>
      </c>
    </row>
    <row r="162" spans="2:19">
      <c r="B162" t="s">
        <v>64</v>
      </c>
      <c r="C162" t="s">
        <v>11</v>
      </c>
      <c r="D162" s="6" t="s">
        <v>3640</v>
      </c>
      <c r="E162" s="6">
        <v>8</v>
      </c>
      <c r="F162" s="6">
        <v>64</v>
      </c>
      <c r="G162" s="6" t="str">
        <f t="shared" si="2"/>
        <v>选规格!$M$162#</v>
      </c>
      <c r="H162" s="6" t="str" cm="1">
        <f t="array" ref="H162">_xlfn.LET(_xlpm.x, M163,
         _xlpm.cellAddress, "【 选规格!" &amp; ADDRESS(ROW(选规格[[#This Row],[自检]]),COLUMN(选规格[[#This Row],[自检]])) &amp; "】",
         _xlfn.IFS(ISBLANK(_xlpm.x),   "error:右侧选项不足:" &amp;  _xlpm.cellAddress,
               ISERROR(_xlpm.x),   "error:右侧选项执行失败:" &amp; _xlpm.cellAddress,
               TRUE,             "ok")
)</f>
        <v>ok</v>
      </c>
      <c r="M162" t="str" cm="1">
        <f t="array" ref="M162:R162">IFERROR(_xlfn._xlws.SORT(
    _xlfn.UNIQUE(
        TRANSPOSE(
            _xlfn.FILTERXML("&lt;select&gt;&lt;x&gt;"&amp;SUBSTITUTE(选规格[[#This Row],[规格选项表]],",","&lt;/x&gt;&lt;x&gt;") &amp;"&lt;/x&gt;&lt;/select&gt;","//x")
        )
    )
),"无合适【规格】选项,请清除【CPU】或【内存】后再试")</f>
        <v>内存型M6</v>
      </c>
      <c r="N162" t="str">
        <v>内存型MA2</v>
      </c>
      <c r="O162" t="str">
        <v>内存型M5</v>
      </c>
      <c r="P162" t="str">
        <v>内存型M4</v>
      </c>
      <c r="Q162" t="str">
        <v>内存型M3</v>
      </c>
      <c r="R162" t="str">
        <v>内存型M2</v>
      </c>
    </row>
    <row r="163" spans="2:19">
      <c r="B163" t="s">
        <v>64</v>
      </c>
      <c r="C163" t="s">
        <v>11</v>
      </c>
      <c r="D163" s="6" t="s">
        <v>3640</v>
      </c>
      <c r="E163" s="6">
        <v>16</v>
      </c>
      <c r="F163" s="6">
        <v>128</v>
      </c>
      <c r="G163" s="6" t="str">
        <f t="shared" si="2"/>
        <v>选规格!$M$163#</v>
      </c>
      <c r="H163" s="6" t="str" cm="1">
        <f t="array" ref="H163">_xlfn.LET(_xlpm.x, M164,
         _xlpm.cellAddress, "【 选规格!" &amp; ADDRESS(ROW(选规格[[#This Row],[自检]]),COLUMN(选规格[[#This Row],[自检]])) &amp; "】",
         _xlfn.IFS(ISBLANK(_xlpm.x),   "error:右侧选项不足:" &amp;  _xlpm.cellAddress,
               ISERROR(_xlpm.x),   "error:右侧选项执行失败:" &amp; _xlpm.cellAddress,
               TRUE,             "ok")
)</f>
        <v>ok</v>
      </c>
      <c r="M163" t="str" cm="1">
        <f t="array" ref="M163:R163">IFERROR(_xlfn._xlws.SORT(
    _xlfn.UNIQUE(
        TRANSPOSE(
            _xlfn.FILTERXML("&lt;select&gt;&lt;x&gt;"&amp;SUBSTITUTE(选规格[[#This Row],[规格选项表]],",","&lt;/x&gt;&lt;x&gt;") &amp;"&lt;/x&gt;&lt;/select&gt;","//x")
        )
    )
),"无合适【规格】选项,请清除【CPU】或【内存】后再试")</f>
        <v>内存型M6</v>
      </c>
      <c r="N163" t="str">
        <v>内存型MA2</v>
      </c>
      <c r="O163" t="str">
        <v>内存型M5</v>
      </c>
      <c r="P163" t="str">
        <v>内存型M4</v>
      </c>
      <c r="Q163" t="str">
        <v>内存型M3</v>
      </c>
      <c r="R163" t="str">
        <v>内存型M2</v>
      </c>
    </row>
    <row r="164" spans="2:19">
      <c r="B164" t="s">
        <v>64</v>
      </c>
      <c r="C164" t="s">
        <v>11</v>
      </c>
      <c r="D164" s="6" t="s">
        <v>3642</v>
      </c>
      <c r="E164" s="6">
        <v>32</v>
      </c>
      <c r="F164" s="6">
        <v>256</v>
      </c>
      <c r="G164" s="6" t="str">
        <f t="shared" si="2"/>
        <v>选规格!$M$164#</v>
      </c>
      <c r="H164" s="6" t="str" cm="1">
        <f t="array" ref="H164">_xlfn.LET(_xlpm.x, M165,
         _xlpm.cellAddress, "【 选规格!" &amp; ADDRESS(ROW(选规格[[#This Row],[自检]]),COLUMN(选规格[[#This Row],[自检]])) &amp; "】",
         _xlfn.IFS(ISBLANK(_xlpm.x),   "error:右侧选项不足:" &amp;  _xlpm.cellAddress,
               ISERROR(_xlpm.x),   "error:右侧选项执行失败:" &amp; _xlpm.cellAddress,
               TRUE,             "ok")
)</f>
        <v>ok</v>
      </c>
      <c r="M164" t="str" cm="1">
        <f t="array" ref="M164:S164">IFERROR(_xlfn._xlws.SORT(
    _xlfn.UNIQUE(
        TRANSPOSE(
            _xlfn.FILTERXML("&lt;select&gt;&lt;x&gt;"&amp;SUBSTITUTE(选规格[[#This Row],[规格选项表]],",","&lt;/x&gt;&lt;x&gt;") &amp;"&lt;/x&gt;&lt;/select&gt;","//x")
        )
    )
),"无合适【规格】选项,请清除【CPU】或【内存】后再试")</f>
        <v>内存型M6</v>
      </c>
      <c r="N164" t="str">
        <v>内存型MA2</v>
      </c>
      <c r="O164" t="str">
        <v>内存型M5</v>
      </c>
      <c r="P164" t="str">
        <v>内存型M4</v>
      </c>
      <c r="Q164" t="str">
        <v>内存型M3</v>
      </c>
      <c r="R164" t="str">
        <v>内存型M2</v>
      </c>
      <c r="S164" t="str">
        <v>计算型C5</v>
      </c>
    </row>
    <row r="165" spans="2:19">
      <c r="B165" t="s">
        <v>64</v>
      </c>
      <c r="C165" t="s">
        <v>11</v>
      </c>
      <c r="D165" s="6" t="s">
        <v>2400</v>
      </c>
      <c r="E165" s="6">
        <v>62</v>
      </c>
      <c r="F165" s="6">
        <v>470</v>
      </c>
      <c r="G165" s="6" t="str">
        <f t="shared" si="2"/>
        <v>选规格!$M$165#</v>
      </c>
      <c r="H165" s="6" t="str" cm="1">
        <f t="array" ref="H165">_xlfn.LET(_xlpm.x, M166,
         _xlpm.cellAddress, "【 选规格!" &amp; ADDRESS(ROW(选规格[[#This Row],[自检]]),COLUMN(选规格[[#This Row],[自检]])) &amp; "】",
         _xlfn.IFS(ISBLANK(_xlpm.x),   "error:右侧选项不足:" &amp;  _xlpm.cellAddress,
               ISERROR(_xlpm.x),   "error:右侧选项执行失败:" &amp; _xlpm.cellAddress,
               TRUE,             "ok")
)</f>
        <v>ok</v>
      </c>
      <c r="M165" t="str" cm="1">
        <f t="array" ref="M165">IFERROR(_xlfn._xlws.SORT(
    _xlfn.UNIQUE(
        TRANSPOSE(
            _xlfn.FILTERXML("&lt;select&gt;&lt;x&gt;"&amp;SUBSTITUTE(选规格[[#This Row],[规格选项表]],",","&lt;/x&gt;&lt;x&gt;") &amp;"&lt;/x&gt;&lt;/select&gt;","//x")
        )
    )
),"无合适【规格】选项,请清除【CPU】或【内存】后再试")</f>
        <v>内存型M6</v>
      </c>
    </row>
    <row r="166" spans="2:19">
      <c r="B166" t="s">
        <v>64</v>
      </c>
      <c r="C166" t="s">
        <v>11</v>
      </c>
      <c r="D166" s="6" t="s">
        <v>3355</v>
      </c>
      <c r="E166" s="6">
        <v>64</v>
      </c>
      <c r="F166" s="6">
        <v>512</v>
      </c>
      <c r="G166" s="6" t="str">
        <f t="shared" si="2"/>
        <v>选规格!$M$166#</v>
      </c>
      <c r="H166" s="6" t="str" cm="1">
        <f t="array" ref="H166">_xlfn.LET(_xlpm.x, M167,
         _xlpm.cellAddress, "【 选规格!" &amp; ADDRESS(ROW(选规格[[#This Row],[自检]]),COLUMN(选规格[[#This Row],[自检]])) &amp; "】",
         _xlfn.IFS(ISBLANK(_xlpm.x),   "error:右侧选项不足:" &amp;  _xlpm.cellAddress,
               ISERROR(_xlpm.x),   "error:右侧选项执行失败:" &amp; _xlpm.cellAddress,
               TRUE,             "ok")
)</f>
        <v>ok</v>
      </c>
      <c r="M166" t="str" cm="1">
        <f t="array" ref="M166:P166">IFERROR(_xlfn._xlws.SORT(
    _xlfn.UNIQUE(
        TRANSPOSE(
            _xlfn.FILTERXML("&lt;select&gt;&lt;x&gt;"&amp;SUBSTITUTE(选规格[[#This Row],[规格选项表]],",","&lt;/x&gt;&lt;x&gt;") &amp;"&lt;/x&gt;&lt;/select&gt;","//x")
        )
    )
),"无合适【规格】选项,请清除【CPU】或【内存】后再试")</f>
        <v>内存型M6</v>
      </c>
      <c r="N166" t="str">
        <v>内存型M5</v>
      </c>
      <c r="O166" t="str">
        <v>内存型M4</v>
      </c>
      <c r="P166" t="str">
        <v>内存型M3</v>
      </c>
    </row>
    <row r="167" spans="2:19">
      <c r="B167" t="s">
        <v>64</v>
      </c>
      <c r="C167" t="s">
        <v>11</v>
      </c>
      <c r="D167" s="6" t="s">
        <v>2400</v>
      </c>
      <c r="E167" s="6">
        <v>124</v>
      </c>
      <c r="F167" s="6">
        <v>940</v>
      </c>
      <c r="G167" s="6" t="str">
        <f t="shared" si="2"/>
        <v>选规格!$M$167#</v>
      </c>
      <c r="H167" s="6" t="str" cm="1">
        <f t="array" ref="H167">_xlfn.LET(_xlpm.x, M168,
         _xlpm.cellAddress, "【 选规格!" &amp; ADDRESS(ROW(选规格[[#This Row],[自检]]),COLUMN(选规格[[#This Row],[自检]])) &amp; "】",
         _xlfn.IFS(ISBLANK(_xlpm.x),   "error:右侧选项不足:" &amp;  _xlpm.cellAddress,
               ISERROR(_xlpm.x),   "error:右侧选项执行失败:" &amp; _xlpm.cellAddress,
               TRUE,             "ok")
)</f>
        <v>ok</v>
      </c>
      <c r="M167" t="str" cm="1">
        <f t="array" ref="M167">IFERROR(_xlfn._xlws.SORT(
    _xlfn.UNIQUE(
        TRANSPOSE(
            _xlfn.FILTERXML("&lt;select&gt;&lt;x&gt;"&amp;SUBSTITUTE(选规格[[#This Row],[规格选项表]],",","&lt;/x&gt;&lt;x&gt;") &amp;"&lt;/x&gt;&lt;/select&gt;","//x")
        )
    )
),"无合适【规格】选项,请清除【CPU】或【内存】后再试")</f>
        <v>内存型M6</v>
      </c>
    </row>
    <row r="168" spans="2:19">
      <c r="B168" t="s">
        <v>64</v>
      </c>
      <c r="C168" t="s">
        <v>11</v>
      </c>
      <c r="D168" s="6" t="s">
        <v>3353</v>
      </c>
      <c r="E168" s="6">
        <v>48</v>
      </c>
      <c r="F168" s="6">
        <v>384</v>
      </c>
      <c r="G168" s="6" t="str">
        <f t="shared" si="2"/>
        <v>选规格!$M$168#</v>
      </c>
      <c r="H168" s="6" t="str" cm="1">
        <f t="array" ref="H168">_xlfn.LET(_xlpm.x, M169,
         _xlpm.cellAddress, "【 选规格!" &amp; ADDRESS(ROW(选规格[[#This Row],[自检]]),COLUMN(选规格[[#This Row],[自检]])) &amp; "】",
         _xlfn.IFS(ISBLANK(_xlpm.x),   "error:右侧选项不足:" &amp;  _xlpm.cellAddress,
               ISERROR(_xlpm.x),   "error:右侧选项执行失败:" &amp; _xlpm.cellAddress,
               TRUE,             "ok")
)</f>
        <v>ok</v>
      </c>
      <c r="M168" t="str" cm="1">
        <f t="array" ref="M168:N168">IFERROR(_xlfn._xlws.SORT(
    _xlfn.UNIQUE(
        TRANSPOSE(
            _xlfn.FILTERXML("&lt;select&gt;&lt;x&gt;"&amp;SUBSTITUTE(选规格[[#This Row],[规格选项表]],",","&lt;/x&gt;&lt;x&gt;") &amp;"&lt;/x&gt;&lt;/select&gt;","//x")
        )
    )
),"无合适【规格】选项,请清除【CPU】或【内存】后再试")</f>
        <v>内存型MA2</v>
      </c>
      <c r="N168" t="str">
        <v>内存型M2</v>
      </c>
    </row>
    <row r="169" spans="2:19">
      <c r="B169" t="s">
        <v>64</v>
      </c>
      <c r="C169" t="s">
        <v>11</v>
      </c>
      <c r="D169" s="6" t="s">
        <v>3379</v>
      </c>
      <c r="E169" s="6">
        <v>2</v>
      </c>
      <c r="F169" s="6">
        <v>16</v>
      </c>
      <c r="G169" s="6" t="str">
        <f t="shared" si="2"/>
        <v>选规格!$M$169#</v>
      </c>
      <c r="H169" s="6" t="str" cm="1">
        <f t="array" ref="H169">_xlfn.LET(_xlpm.x, M170,
         _xlpm.cellAddress, "【 选规格!" &amp; ADDRESS(ROW(选规格[[#This Row],[自检]]),COLUMN(选规格[[#This Row],[自检]])) &amp; "】",
         _xlfn.IFS(ISBLANK(_xlpm.x),   "error:右侧选项不足:" &amp;  _xlpm.cellAddress,
               ISERROR(_xlpm.x),   "error:右侧选项执行失败:" &amp; _xlpm.cellAddress,
               TRUE,             "ok")
)</f>
        <v>ok</v>
      </c>
      <c r="M169" t="str" cm="1">
        <f t="array" ref="M169:P169">IFERROR(_xlfn._xlws.SORT(
    _xlfn.UNIQUE(
        TRANSPOSE(
            _xlfn.FILTERXML("&lt;select&gt;&lt;x&gt;"&amp;SUBSTITUTE(选规格[[#This Row],[规格选项表]],",","&lt;/x&gt;&lt;x&gt;") &amp;"&lt;/x&gt;&lt;/select&gt;","//x")
        )
    )
),"无合适【规格】选项,请清除【CPU】或【内存】后再试")</f>
        <v>内存型M5</v>
      </c>
      <c r="N169" t="str">
        <v>内存型M4</v>
      </c>
      <c r="O169" t="str">
        <v>内存型M3</v>
      </c>
      <c r="P169" t="str">
        <v>内存型M2</v>
      </c>
    </row>
    <row r="170" spans="2:19">
      <c r="B170" t="s">
        <v>64</v>
      </c>
      <c r="C170" t="s">
        <v>11</v>
      </c>
      <c r="D170" s="6" t="s">
        <v>3379</v>
      </c>
      <c r="E170" s="6">
        <v>12</v>
      </c>
      <c r="F170" s="6">
        <v>96</v>
      </c>
      <c r="G170" s="6" t="str">
        <f t="shared" si="2"/>
        <v>选规格!$M$170#</v>
      </c>
      <c r="H170" s="6" t="str" cm="1">
        <f t="array" ref="H170">_xlfn.LET(_xlpm.x, M171,
         _xlpm.cellAddress, "【 选规格!" &amp; ADDRESS(ROW(选规格[[#This Row],[自检]]),COLUMN(选规格[[#This Row],[自检]])) &amp; "】",
         _xlfn.IFS(ISBLANK(_xlpm.x),   "error:右侧选项不足:" &amp;  _xlpm.cellAddress,
               ISERROR(_xlpm.x),   "error:右侧选项执行失败:" &amp; _xlpm.cellAddress,
               TRUE,             "ok")
)</f>
        <v>ok</v>
      </c>
      <c r="M170" t="str" cm="1">
        <f t="array" ref="M170:P170">IFERROR(_xlfn._xlws.SORT(
    _xlfn.UNIQUE(
        TRANSPOSE(
            _xlfn.FILTERXML("&lt;select&gt;&lt;x&gt;"&amp;SUBSTITUTE(选规格[[#This Row],[规格选项表]],",","&lt;/x&gt;&lt;x&gt;") &amp;"&lt;/x&gt;&lt;/select&gt;","//x")
        )
    )
),"无合适【规格】选项,请清除【CPU】或【内存】后再试")</f>
        <v>内存型M5</v>
      </c>
      <c r="N170" t="str">
        <v>内存型M4</v>
      </c>
      <c r="O170" t="str">
        <v>内存型M3</v>
      </c>
      <c r="P170" t="str">
        <v>内存型M2</v>
      </c>
    </row>
    <row r="171" spans="2:19">
      <c r="B171" t="s">
        <v>64</v>
      </c>
      <c r="C171" t="s">
        <v>11</v>
      </c>
      <c r="D171" s="6" t="s">
        <v>3357</v>
      </c>
      <c r="E171" s="6">
        <v>12</v>
      </c>
      <c r="F171" s="6">
        <v>144</v>
      </c>
      <c r="G171" s="6" t="str">
        <f t="shared" si="2"/>
        <v>选规格!$M$171#</v>
      </c>
      <c r="H171" s="6" t="str" cm="1">
        <f t="array" ref="H171">_xlfn.LET(_xlpm.x, M172,
         _xlpm.cellAddress, "【 选规格!" &amp; ADDRESS(ROW(选规格[[#This Row],[自检]]),COLUMN(选规格[[#This Row],[自检]])) &amp; "】",
         _xlfn.IFS(ISBLANK(_xlpm.x),   "error:右侧选项不足:" &amp;  _xlpm.cellAddress,
               ISERROR(_xlpm.x),   "error:右侧选项执行失败:" &amp; _xlpm.cellAddress,
               TRUE,             "ok")
)</f>
        <v>ok</v>
      </c>
      <c r="M171" t="str" cm="1">
        <f t="array" ref="M171:N171">IFERROR(_xlfn._xlws.SORT(
    _xlfn.UNIQUE(
        TRANSPOSE(
            _xlfn.FILTERXML("&lt;select&gt;&lt;x&gt;"&amp;SUBSTITUTE(选规格[[#This Row],[规格选项表]],",","&lt;/x&gt;&lt;x&gt;") &amp;"&lt;/x&gt;&lt;/select&gt;","//x")
        )
    )
),"无合适【规格】选项,请清除【CPU】或【内存】后再试")</f>
        <v>内存型M4</v>
      </c>
      <c r="N171" t="str">
        <v>内存型M3</v>
      </c>
    </row>
    <row r="172" spans="2:19">
      <c r="B172" t="s">
        <v>64</v>
      </c>
      <c r="C172" t="s">
        <v>11</v>
      </c>
      <c r="D172" s="6" t="s">
        <v>3357</v>
      </c>
      <c r="E172" s="6">
        <v>16</v>
      </c>
      <c r="F172" s="6">
        <v>192</v>
      </c>
      <c r="G172" s="6" t="str">
        <f t="shared" si="2"/>
        <v>选规格!$M$172#</v>
      </c>
      <c r="H172" s="6" t="str" cm="1">
        <f t="array" ref="H172">_xlfn.LET(_xlpm.x, M173,
         _xlpm.cellAddress, "【 选规格!" &amp; ADDRESS(ROW(选规格[[#This Row],[自检]]),COLUMN(选规格[[#This Row],[自检]])) &amp; "】",
         _xlfn.IFS(ISBLANK(_xlpm.x),   "error:右侧选项不足:" &amp;  _xlpm.cellAddress,
               ISERROR(_xlpm.x),   "error:右侧选项执行失败:" &amp; _xlpm.cellAddress,
               TRUE,             "ok")
)</f>
        <v>ok</v>
      </c>
      <c r="M172" t="str" cm="1">
        <f t="array" ref="M172:N172">IFERROR(_xlfn._xlws.SORT(
    _xlfn.UNIQUE(
        TRANSPOSE(
            _xlfn.FILTERXML("&lt;select&gt;&lt;x&gt;"&amp;SUBSTITUTE(选规格[[#This Row],[规格选项表]],",","&lt;/x&gt;&lt;x&gt;") &amp;"&lt;/x&gt;&lt;/select&gt;","//x")
        )
    )
),"无合适【规格】选项,请清除【CPU】或【内存】后再试")</f>
        <v>内存型M4</v>
      </c>
      <c r="N172" t="str">
        <v>内存型M3</v>
      </c>
    </row>
    <row r="173" spans="2:19">
      <c r="B173" t="s">
        <v>64</v>
      </c>
      <c r="C173" t="s">
        <v>11</v>
      </c>
      <c r="D173" s="6" t="s">
        <v>3380</v>
      </c>
      <c r="E173" s="6">
        <v>24</v>
      </c>
      <c r="F173" s="6">
        <v>192</v>
      </c>
      <c r="G173" s="6" t="str">
        <f t="shared" si="2"/>
        <v>选规格!$M$173#</v>
      </c>
      <c r="H173" s="6" t="str" cm="1">
        <f t="array" ref="H173">_xlfn.LET(_xlpm.x, M174,
         _xlpm.cellAddress, "【 选规格!" &amp; ADDRESS(ROW(选规格[[#This Row],[自检]]),COLUMN(选规格[[#This Row],[自检]])) &amp; "】",
         _xlfn.IFS(ISBLANK(_xlpm.x),   "error:右侧选项不足:" &amp;  _xlpm.cellAddress,
               ISERROR(_xlpm.x),   "error:右侧选项执行失败:" &amp; _xlpm.cellAddress,
               TRUE,             "ok")
)</f>
        <v>ok</v>
      </c>
      <c r="M173" t="str" cm="1">
        <f t="array" ref="M173:N173">IFERROR(_xlfn._xlws.SORT(
    _xlfn.UNIQUE(
        TRANSPOSE(
            _xlfn.FILTERXML("&lt;select&gt;&lt;x&gt;"&amp;SUBSTITUTE(选规格[[#This Row],[规格选项表]],",","&lt;/x&gt;&lt;x&gt;") &amp;"&lt;/x&gt;&lt;/select&gt;","//x")
        )
    )
),"无合适【规格】选项,请清除【CPU】或【内存】后再试")</f>
        <v>内存型M4</v>
      </c>
      <c r="N173" t="str">
        <v>内存型M2</v>
      </c>
    </row>
    <row r="174" spans="2:19">
      <c r="B174" t="s">
        <v>64</v>
      </c>
      <c r="C174" t="s">
        <v>11</v>
      </c>
      <c r="D174" s="6" t="s">
        <v>3357</v>
      </c>
      <c r="E174" s="6">
        <v>32</v>
      </c>
      <c r="F174" s="6">
        <v>384</v>
      </c>
      <c r="G174" s="6" t="str">
        <f t="shared" si="2"/>
        <v>选规格!$M$174#</v>
      </c>
      <c r="H174" s="6" t="str" cm="1">
        <f t="array" ref="H174">_xlfn.LET(_xlpm.x, M175,
         _xlpm.cellAddress, "【 选规格!" &amp; ADDRESS(ROW(选规格[[#This Row],[自检]]),COLUMN(选规格[[#This Row],[自检]])) &amp; "】",
         _xlfn.IFS(ISBLANK(_xlpm.x),   "error:右侧选项不足:" &amp;  _xlpm.cellAddress,
               ISERROR(_xlpm.x),   "error:右侧选项执行失败:" &amp; _xlpm.cellAddress,
               TRUE,             "ok")
)</f>
        <v>ok</v>
      </c>
      <c r="M174" t="str" cm="1">
        <f t="array" ref="M174:N174">IFERROR(_xlfn._xlws.SORT(
    _xlfn.UNIQUE(
        TRANSPOSE(
            _xlfn.FILTERXML("&lt;select&gt;&lt;x&gt;"&amp;SUBSTITUTE(选规格[[#This Row],[规格选项表]],",","&lt;/x&gt;&lt;x&gt;") &amp;"&lt;/x&gt;&lt;/select&gt;","//x")
        )
    )
),"无合适【规格】选项,请清除【CPU】或【内存】后再试")</f>
        <v>内存型M4</v>
      </c>
      <c r="N174" t="str">
        <v>内存型M3</v>
      </c>
    </row>
    <row r="175" spans="2:19">
      <c r="B175" t="s">
        <v>64</v>
      </c>
      <c r="C175" t="s">
        <v>11</v>
      </c>
      <c r="D175" s="6" t="s">
        <v>2419</v>
      </c>
      <c r="E175" s="6">
        <v>72</v>
      </c>
      <c r="F175" s="6">
        <v>648</v>
      </c>
      <c r="G175" s="6" t="str">
        <f t="shared" si="2"/>
        <v>选规格!$M$175#</v>
      </c>
      <c r="H175" s="6" t="str" cm="1">
        <f t="array" ref="H175">_xlfn.LET(_xlpm.x, M176,
         _xlpm.cellAddress, "【 选规格!" &amp; ADDRESS(ROW(选规格[[#This Row],[自检]]),COLUMN(选规格[[#This Row],[自检]])) &amp; "】",
         _xlfn.IFS(ISBLANK(_xlpm.x),   "error:右侧选项不足:" &amp;  _xlpm.cellAddress,
               ISERROR(_xlpm.x),   "error:右侧选项执行失败:" &amp; _xlpm.cellAddress,
               TRUE,             "ok")
)</f>
        <v>ok</v>
      </c>
      <c r="M175" t="str" cm="1">
        <f t="array" ref="M175">IFERROR(_xlfn._xlws.SORT(
    _xlfn.UNIQUE(
        TRANSPOSE(
            _xlfn.FILTERXML("&lt;select&gt;&lt;x&gt;"&amp;SUBSTITUTE(选规格[[#This Row],[规格选项表]],",","&lt;/x&gt;&lt;x&gt;") &amp;"&lt;/x&gt;&lt;/select&gt;","//x")
        )
    )
),"无合适【规格】选项,请清除【CPU】或【内存】后再试")</f>
        <v>内存型M4</v>
      </c>
    </row>
    <row r="176" spans="2:19">
      <c r="B176" t="s">
        <v>64</v>
      </c>
      <c r="C176" t="s">
        <v>11</v>
      </c>
      <c r="D176" s="6" t="s">
        <v>3360</v>
      </c>
      <c r="E176" s="6">
        <v>56</v>
      </c>
      <c r="F176" s="6">
        <v>448</v>
      </c>
      <c r="G176" s="6" t="str">
        <f t="shared" si="2"/>
        <v>选规格!$M$176#</v>
      </c>
      <c r="H176" s="6" t="str" cm="1">
        <f t="array" ref="H176">_xlfn.LET(_xlpm.x, M177,
         _xlpm.cellAddress, "【 选规格!" &amp; ADDRESS(ROW(选规格[[#This Row],[自检]]),COLUMN(选规格[[#This Row],[自检]])) &amp; "】",
         _xlfn.IFS(ISBLANK(_xlpm.x),   "error:右侧选项不足:" &amp;  _xlpm.cellAddress,
               ISERROR(_xlpm.x),   "error:右侧选项执行失败:" &amp; _xlpm.cellAddress,
               TRUE,             "ok")
)</f>
        <v>ok</v>
      </c>
      <c r="M176" t="str" cm="1">
        <f t="array" ref="M176:N176">IFERROR(_xlfn._xlws.SORT(
    _xlfn.UNIQUE(
        TRANSPOSE(
            _xlfn.FILTERXML("&lt;select&gt;&lt;x&gt;"&amp;SUBSTITUTE(选规格[[#This Row],[规格选项表]],",","&lt;/x&gt;&lt;x&gt;") &amp;"&lt;/x&gt;&lt;/select&gt;","//x")
        )
    )
),"无合适【规格】选项,请清除【CPU】或【内存】后再试")</f>
        <v>内存型M2</v>
      </c>
      <c r="N176" t="str">
        <v>GPU计算型GN8</v>
      </c>
    </row>
    <row r="177" spans="2:14">
      <c r="B177" t="s">
        <v>64</v>
      </c>
      <c r="C177" t="s">
        <v>11</v>
      </c>
      <c r="D177" s="6" t="s">
        <v>2118</v>
      </c>
      <c r="E177" s="6">
        <v>52</v>
      </c>
      <c r="F177" s="6">
        <v>184</v>
      </c>
      <c r="G177" s="6" t="str">
        <f t="shared" si="2"/>
        <v>选规格!$M$177#</v>
      </c>
      <c r="H177" s="6" t="str" cm="1">
        <f t="array" ref="H177">_xlfn.LET(_xlpm.x, M178,
         _xlpm.cellAddress, "【 选规格!" &amp; ADDRESS(ROW(选规格[[#This Row],[自检]]),COLUMN(选规格[[#This Row],[自检]])) &amp; "】",
         _xlfn.IFS(ISBLANK(_xlpm.x),   "error:右侧选项不足:" &amp;  _xlpm.cellAddress,
               ISERROR(_xlpm.x),   "error:右侧选项执行失败:" &amp; _xlpm.cellAddress,
               TRUE,             "ok")
)</f>
        <v>ok</v>
      </c>
      <c r="M177" t="str" cm="1">
        <f t="array" ref="M177">IFERROR(_xlfn._xlws.SORT(
    _xlfn.UNIQUE(
        TRANSPOSE(
            _xlfn.FILTERXML("&lt;select&gt;&lt;x&gt;"&amp;SUBSTITUTE(选规格[[#This Row],[规格选项表]],",","&lt;/x&gt;&lt;x&gt;") &amp;"&lt;/x&gt;&lt;/select&gt;","//x")
        )
    )
),"无合适【规格】选项,请清除【CPU】或【内存】后再试")</f>
        <v>计算型C5</v>
      </c>
    </row>
    <row r="178" spans="2:14">
      <c r="B178" t="s">
        <v>64</v>
      </c>
      <c r="C178" t="s">
        <v>11</v>
      </c>
      <c r="D178" s="6" t="s">
        <v>2118</v>
      </c>
      <c r="E178" s="6">
        <v>104</v>
      </c>
      <c r="F178" s="6">
        <v>368</v>
      </c>
      <c r="G178" s="6" t="str">
        <f t="shared" si="2"/>
        <v>选规格!$M$178#</v>
      </c>
      <c r="H178" s="6" t="str" cm="1">
        <f t="array" ref="H178">_xlfn.LET(_xlpm.x, M179,
         _xlpm.cellAddress, "【 选规格!" &amp; ADDRESS(ROW(选规格[[#This Row],[自检]]),COLUMN(选规格[[#This Row],[自检]])) &amp; "】",
         _xlfn.IFS(ISBLANK(_xlpm.x),   "error:右侧选项不足:" &amp;  _xlpm.cellAddress,
               ISERROR(_xlpm.x),   "error:右侧选项执行失败:" &amp; _xlpm.cellAddress,
               TRUE,             "ok")
)</f>
        <v>ok</v>
      </c>
      <c r="M178" t="str" cm="1">
        <f t="array" ref="M178">IFERROR(_xlfn._xlws.SORT(
    _xlfn.UNIQUE(
        TRANSPOSE(
            _xlfn.FILTERXML("&lt;select&gt;&lt;x&gt;"&amp;SUBSTITUTE(选规格[[#This Row],[规格选项表]],",","&lt;/x&gt;&lt;x&gt;") &amp;"&lt;/x&gt;&lt;/select&gt;","//x")
        )
    )
),"无合适【规格】选项,请清除【CPU】或【内存】后再试")</f>
        <v>计算型C5</v>
      </c>
    </row>
    <row r="179" spans="2:14">
      <c r="B179" t="s">
        <v>64</v>
      </c>
      <c r="C179" t="s">
        <v>11</v>
      </c>
      <c r="D179" s="6" t="s">
        <v>2133</v>
      </c>
      <c r="E179" s="6">
        <v>32</v>
      </c>
      <c r="F179" s="6">
        <v>174</v>
      </c>
      <c r="G179" s="6" t="str">
        <f t="shared" si="2"/>
        <v>选规格!$M$179#</v>
      </c>
      <c r="H179" s="6" t="str" cm="1">
        <f t="array" ref="H179">_xlfn.LET(_xlpm.x, M180,
         _xlpm.cellAddress, "【 选规格!" &amp; ADDRESS(ROW(选规格[[#This Row],[自检]]),COLUMN(选规格[[#This Row],[自检]])) &amp; "】",
         _xlfn.IFS(ISBLANK(_xlpm.x),   "error:右侧选项不足:" &amp;  _xlpm.cellAddress,
               ISERROR(_xlpm.x),   "error:右侧选项执行失败:" &amp; _xlpm.cellAddress,
               TRUE,             "ok")
)</f>
        <v>ok</v>
      </c>
      <c r="M179" t="str" cm="1">
        <f t="array" ref="M179">IFERROR(_xlfn._xlws.SORT(
    _xlfn.UNIQUE(
        TRANSPOSE(
            _xlfn.FILTERXML("&lt;select&gt;&lt;x&gt;"&amp;SUBSTITUTE(选规格[[#This Row],[规格选项表]],",","&lt;/x&gt;&lt;x&gt;") &amp;"&lt;/x&gt;&lt;/select&gt;","//x")
        )
    )
),"无合适【规格】选项,请清除【CPU】或【内存】后再试")</f>
        <v>计算型C4</v>
      </c>
    </row>
    <row r="180" spans="2:14">
      <c r="B180" t="s">
        <v>64</v>
      </c>
      <c r="C180" t="s">
        <v>11</v>
      </c>
      <c r="D180" s="6" t="s">
        <v>2133</v>
      </c>
      <c r="E180" s="6">
        <v>64</v>
      </c>
      <c r="F180" s="6">
        <v>348</v>
      </c>
      <c r="G180" s="6" t="str">
        <f t="shared" si="2"/>
        <v>选规格!$M$180#</v>
      </c>
      <c r="H180" s="6" t="str" cm="1">
        <f t="array" ref="H180">_xlfn.LET(_xlpm.x, M181,
         _xlpm.cellAddress, "【 选规格!" &amp; ADDRESS(ROW(选规格[[#This Row],[自检]]),COLUMN(选规格[[#This Row],[自检]])) &amp; "】",
         _xlfn.IFS(ISBLANK(_xlpm.x),   "error:右侧选项不足:" &amp;  _xlpm.cellAddress,
               ISERROR(_xlpm.x),   "error:右侧选项执行失败:" &amp; _xlpm.cellAddress,
               TRUE,             "ok")
)</f>
        <v>ok</v>
      </c>
      <c r="M180" t="str" cm="1">
        <f t="array" ref="M180">IFERROR(_xlfn._xlws.SORT(
    _xlfn.UNIQUE(
        TRANSPOSE(
            _xlfn.FILTERXML("&lt;select&gt;&lt;x&gt;"&amp;SUBSTITUTE(选规格[[#This Row],[规格选项表]],",","&lt;/x&gt;&lt;x&gt;") &amp;"&lt;/x&gt;&lt;/select&gt;","//x")
        )
    )
),"无合适【规格】选项,请清除【CPU】或【内存】后再试")</f>
        <v>计算型C4</v>
      </c>
    </row>
    <row r="181" spans="2:14">
      <c r="B181" t="s">
        <v>64</v>
      </c>
      <c r="C181" t="s">
        <v>11</v>
      </c>
      <c r="D181" s="6" t="s">
        <v>2151</v>
      </c>
      <c r="E181" s="6">
        <v>32</v>
      </c>
      <c r="F181" s="6">
        <v>96</v>
      </c>
      <c r="G181" s="6" t="str">
        <f t="shared" si="2"/>
        <v>选规格!$M$181#</v>
      </c>
      <c r="H181" s="6" t="str" cm="1">
        <f t="array" ref="H181">_xlfn.LET(_xlpm.x, M182,
         _xlpm.cellAddress, "【 选规格!" &amp; ADDRESS(ROW(选规格[[#This Row],[自检]]),COLUMN(选规格[[#This Row],[自检]])) &amp; "】",
         _xlfn.IFS(ISBLANK(_xlpm.x),   "error:右侧选项不足:" &amp;  _xlpm.cellAddress,
               ISERROR(_xlpm.x),   "error:右侧选项执行失败:" &amp; _xlpm.cellAddress,
               TRUE,             "ok")
)</f>
        <v>ok</v>
      </c>
      <c r="M181" t="str" cm="1">
        <f t="array" ref="M181">IFERROR(_xlfn._xlws.SORT(
    _xlfn.UNIQUE(
        TRANSPOSE(
            _xlfn.FILTERXML("&lt;select&gt;&lt;x&gt;"&amp;SUBSTITUTE(选规格[[#This Row],[规格选项表]],",","&lt;/x&gt;&lt;x&gt;") &amp;"&lt;/x&gt;&lt;/select&gt;","//x")
        )
    )
),"无合适【规格】选项,请清除【CPU】或【内存】后再试")</f>
        <v>计算型C2</v>
      </c>
    </row>
    <row r="182" spans="2:14">
      <c r="B182" t="s">
        <v>64</v>
      </c>
      <c r="C182" t="s">
        <v>11</v>
      </c>
      <c r="D182" s="6" t="s">
        <v>3618</v>
      </c>
      <c r="E182" s="6">
        <v>4</v>
      </c>
      <c r="F182" s="6">
        <v>20</v>
      </c>
      <c r="G182" s="6" t="str">
        <f t="shared" si="2"/>
        <v>选规格!$M$182#</v>
      </c>
      <c r="H182" s="6" t="str" cm="1">
        <f t="array" ref="H182">_xlfn.LET(_xlpm.x, M183,
         _xlpm.cellAddress, "【 选规格!" &amp; ADDRESS(ROW(选规格[[#This Row],[自检]]),COLUMN(选规格[[#This Row],[自检]])) &amp; "】",
         _xlfn.IFS(ISBLANK(_xlpm.x),   "error:右侧选项不足:" &amp;  _xlpm.cellAddress,
               ISERROR(_xlpm.x),   "error:右侧选项执行失败:" &amp; _xlpm.cellAddress,
               TRUE,             "ok")
)</f>
        <v>ok</v>
      </c>
      <c r="M182" t="str" cm="1">
        <f t="array" ref="M182:N182">IFERROR(_xlfn._xlws.SORT(
    _xlfn.UNIQUE(
        TRANSPOSE(
            _xlfn.FILTERXML("&lt;select&gt;&lt;x&gt;"&amp;SUBSTITUTE(选规格[[#This Row],[规格选项表]],",","&lt;/x&gt;&lt;x&gt;") &amp;"&lt;/x&gt;&lt;/select&gt;","//x")
        )
    )
),"无合适【规格】选项,请清除【CPU】或【内存】后再试")</f>
        <v>GPU计算型GN6S</v>
      </c>
      <c r="N182" t="str">
        <v>GPU计算型GN7</v>
      </c>
    </row>
    <row r="183" spans="2:14">
      <c r="B183" t="s">
        <v>64</v>
      </c>
      <c r="C183" t="s">
        <v>11</v>
      </c>
      <c r="D183" s="6" t="s">
        <v>3361</v>
      </c>
      <c r="E183" s="6">
        <v>8</v>
      </c>
      <c r="F183" s="6">
        <v>40</v>
      </c>
      <c r="G183" s="6" t="str">
        <f t="shared" si="2"/>
        <v>选规格!$M$183#</v>
      </c>
      <c r="H183" s="6" t="str" cm="1">
        <f t="array" ref="H183">_xlfn.LET(_xlpm.x, M184,
         _xlpm.cellAddress, "【 选规格!" &amp; ADDRESS(ROW(选规格[[#This Row],[自检]]),COLUMN(选规格[[#This Row],[自检]])) &amp; "】",
         _xlfn.IFS(ISBLANK(_xlpm.x),   "error:右侧选项不足:" &amp;  _xlpm.cellAddress,
               ISERROR(_xlpm.x),   "error:右侧选项执行失败:" &amp; _xlpm.cellAddress,
               TRUE,             "ok")
)</f>
        <v>ok</v>
      </c>
      <c r="M183" t="str" cm="1">
        <f t="array" ref="M183:N183">IFERROR(_xlfn._xlws.SORT(
    _xlfn.UNIQUE(
        TRANSPOSE(
            _xlfn.FILTERXML("&lt;select&gt;&lt;x&gt;"&amp;SUBSTITUTE(选规格[[#This Row],[规格选项表]],",","&lt;/x&gt;&lt;x&gt;") &amp;"&lt;/x&gt;&lt;/select&gt;","//x")
        )
    )
),"无合适【规格】选项,请清除【CPU】或【内存】后再试")</f>
        <v>GPU计算型GN6S</v>
      </c>
      <c r="N183" t="str">
        <v>GPU计算型GN10X</v>
      </c>
    </row>
    <row r="184" spans="2:14">
      <c r="B184" t="s">
        <v>64</v>
      </c>
      <c r="C184" t="s">
        <v>11</v>
      </c>
      <c r="D184" s="6" t="s">
        <v>3329</v>
      </c>
      <c r="E184" s="6">
        <v>10</v>
      </c>
      <c r="F184" s="6">
        <v>40</v>
      </c>
      <c r="G184" s="6" t="str">
        <f t="shared" si="2"/>
        <v>选规格!$M$184#</v>
      </c>
      <c r="H184" s="6" t="str" cm="1">
        <f t="array" ref="H184">_xlfn.LET(_xlpm.x, M185,
         _xlpm.cellAddress, "【 选规格!" &amp; ADDRESS(ROW(选规格[[#This Row],[自检]]),COLUMN(选规格[[#This Row],[自检]])) &amp; "】",
         _xlfn.IFS(ISBLANK(_xlpm.x),   "error:右侧选项不足:" &amp;  _xlpm.cellAddress,
               ISERROR(_xlpm.x),   "error:右侧选项执行失败:" &amp; _xlpm.cellAddress,
               TRUE,             "ok")
)</f>
        <v>ok</v>
      </c>
      <c r="M184" t="str" cm="1">
        <f t="array" ref="M184:N184">IFERROR(_xlfn._xlws.SORT(
    _xlfn.UNIQUE(
        TRANSPOSE(
            _xlfn.FILTERXML("&lt;select&gt;&lt;x&gt;"&amp;SUBSTITUTE(选规格[[#This Row],[规格选项表]],",","&lt;/x&gt;&lt;x&gt;") &amp;"&lt;/x&gt;&lt;/select&gt;","//x")
        )
    )
),"无合适【规格】选项,请清除【CPU】或【内存】后再试")</f>
        <v>GPU计算型GN7</v>
      </c>
      <c r="N184" t="str">
        <v>GPU计算型GN10Xp</v>
      </c>
    </row>
    <row r="185" spans="2:14">
      <c r="B185" t="s">
        <v>64</v>
      </c>
      <c r="C185" t="s">
        <v>11</v>
      </c>
      <c r="D185" s="6" t="s">
        <v>3329</v>
      </c>
      <c r="E185" s="6">
        <v>20</v>
      </c>
      <c r="F185" s="6">
        <v>80</v>
      </c>
      <c r="G185" s="6" t="str">
        <f t="shared" si="2"/>
        <v>选规格!$M$185#</v>
      </c>
      <c r="H185" s="6" t="str" cm="1">
        <f t="array" ref="H185">_xlfn.LET(_xlpm.x, M186,
         _xlpm.cellAddress, "【 选规格!" &amp; ADDRESS(ROW(选规格[[#This Row],[自检]]),COLUMN(选规格[[#This Row],[自检]])) &amp; "】",
         _xlfn.IFS(ISBLANK(_xlpm.x),   "error:右侧选项不足:" &amp;  _xlpm.cellAddress,
               ISERROR(_xlpm.x),   "error:右侧选项执行失败:" &amp; _xlpm.cellAddress,
               TRUE,             "ok")
)</f>
        <v>ok</v>
      </c>
      <c r="M185" t="str" cm="1">
        <f t="array" ref="M185:N185">IFERROR(_xlfn._xlws.SORT(
    _xlfn.UNIQUE(
        TRANSPOSE(
            _xlfn.FILTERXML("&lt;select&gt;&lt;x&gt;"&amp;SUBSTITUTE(选规格[[#This Row],[规格选项表]],",","&lt;/x&gt;&lt;x&gt;") &amp;"&lt;/x&gt;&lt;/select&gt;","//x")
        )
    )
),"无合适【规格】选项,请清除【CPU】或【内存】后再试")</f>
        <v>GPU计算型GN7</v>
      </c>
      <c r="N185" t="str">
        <v>GPU计算型GN10Xp</v>
      </c>
    </row>
    <row r="186" spans="2:14">
      <c r="B186" t="s">
        <v>64</v>
      </c>
      <c r="C186" t="s">
        <v>11</v>
      </c>
      <c r="D186" s="6" t="s">
        <v>2469</v>
      </c>
      <c r="E186" s="6">
        <v>6</v>
      </c>
      <c r="F186" s="6">
        <v>56</v>
      </c>
      <c r="G186" s="6" t="str">
        <f t="shared" si="2"/>
        <v>选规格!$M$186#</v>
      </c>
      <c r="H186" s="6" t="str" cm="1">
        <f t="array" ref="H186">_xlfn.LET(_xlpm.x, M187,
         _xlpm.cellAddress, "【 选规格!" &amp; ADDRESS(ROW(选规格[[#This Row],[自检]]),COLUMN(选规格[[#This Row],[自检]])) &amp; "】",
         _xlfn.IFS(ISBLANK(_xlpm.x),   "error:右侧选项不足:" &amp;  _xlpm.cellAddress,
               ISERROR(_xlpm.x),   "error:右侧选项执行失败:" &amp; _xlpm.cellAddress,
               TRUE,             "ok")
)</f>
        <v>ok</v>
      </c>
      <c r="M186" t="str" cm="1">
        <f t="array" ref="M186">IFERROR(_xlfn._xlws.SORT(
    _xlfn.UNIQUE(
        TRANSPOSE(
            _xlfn.FILTERXML("&lt;select&gt;&lt;x&gt;"&amp;SUBSTITUTE(选规格[[#This Row],[规格选项表]],",","&lt;/x&gt;&lt;x&gt;") &amp;"&lt;/x&gt;&lt;/select&gt;","//x")
        )
    )
),"无合适【规格】选项,请清除【CPU】或【内存】后再试")</f>
        <v>GPU计算型GN8</v>
      </c>
    </row>
    <row r="187" spans="2:14">
      <c r="B187" t="s">
        <v>64</v>
      </c>
      <c r="C187" t="s">
        <v>11</v>
      </c>
      <c r="D187" s="6" t="s">
        <v>2469</v>
      </c>
      <c r="E187" s="6">
        <v>14</v>
      </c>
      <c r="F187" s="6">
        <v>112</v>
      </c>
      <c r="G187" s="6" t="str">
        <f t="shared" si="2"/>
        <v>选规格!$M$187#</v>
      </c>
      <c r="H187" s="6" t="str" cm="1">
        <f t="array" ref="H187">_xlfn.LET(_xlpm.x, M188,
         _xlpm.cellAddress, "【 选规格!" &amp; ADDRESS(ROW(选规格[[#This Row],[自检]]),COLUMN(选规格[[#This Row],[自检]])) &amp; "】",
         _xlfn.IFS(ISBLANK(_xlpm.x),   "error:右侧选项不足:" &amp;  _xlpm.cellAddress,
               ISERROR(_xlpm.x),   "error:右侧选项执行失败:" &amp; _xlpm.cellAddress,
               TRUE,             "ok")
)</f>
        <v>ok</v>
      </c>
      <c r="M187" t="str" cm="1">
        <f t="array" ref="M187">IFERROR(_xlfn._xlws.SORT(
    _xlfn.UNIQUE(
        TRANSPOSE(
            _xlfn.FILTERXML("&lt;select&gt;&lt;x&gt;"&amp;SUBSTITUTE(选规格[[#This Row],[规格选项表]],",","&lt;/x&gt;&lt;x&gt;") &amp;"&lt;/x&gt;&lt;/select&gt;","//x")
        )
    )
),"无合适【规格】选项,请清除【CPU】或【内存】后再试")</f>
        <v>GPU计算型GN8</v>
      </c>
    </row>
    <row r="188" spans="2:14">
      <c r="B188" t="s">
        <v>64</v>
      </c>
      <c r="C188" t="s">
        <v>11</v>
      </c>
      <c r="D188" s="6" t="s">
        <v>2469</v>
      </c>
      <c r="E188" s="6">
        <v>28</v>
      </c>
      <c r="F188" s="6">
        <v>224</v>
      </c>
      <c r="G188" s="6" t="str">
        <f t="shared" si="2"/>
        <v>选规格!$M$188#</v>
      </c>
      <c r="H188" s="6" t="str" cm="1">
        <f t="array" ref="H188">_xlfn.LET(_xlpm.x, M189,
         _xlpm.cellAddress, "【 选规格!" &amp; ADDRESS(ROW(选规格[[#This Row],[自检]]),COLUMN(选规格[[#This Row],[自检]])) &amp; "】",
         _xlfn.IFS(ISBLANK(_xlpm.x),   "error:右侧选项不足:" &amp;  _xlpm.cellAddress,
               ISERROR(_xlpm.x),   "error:右侧选项执行失败:" &amp; _xlpm.cellAddress,
               TRUE,             "ok")
)</f>
        <v>ok</v>
      </c>
      <c r="M188" t="str" cm="1">
        <f t="array" ref="M188">IFERROR(_xlfn._xlws.SORT(
    _xlfn.UNIQUE(
        TRANSPOSE(
            _xlfn.FILTERXML("&lt;select&gt;&lt;x&gt;"&amp;SUBSTITUTE(选规格[[#This Row],[规格选项表]],",","&lt;/x&gt;&lt;x&gt;") &amp;"&lt;/x&gt;&lt;/select&gt;","//x")
        )
    )
),"无合适【规格】选项,请清除【CPU】或【内存】后再试")</f>
        <v>GPU计算型GN8</v>
      </c>
    </row>
    <row r="189" spans="2:14">
      <c r="B189" t="s">
        <v>64</v>
      </c>
      <c r="C189" t="s">
        <v>11</v>
      </c>
      <c r="D189" s="6" t="s">
        <v>2490</v>
      </c>
      <c r="E189" s="6">
        <v>36</v>
      </c>
      <c r="F189" s="6">
        <v>160</v>
      </c>
      <c r="G189" s="6" t="str">
        <f t="shared" si="2"/>
        <v>选规格!$M$189#</v>
      </c>
      <c r="H189" s="6" t="str" cm="1">
        <f t="array" ref="H189">_xlfn.LET(_xlpm.x, M190,
         _xlpm.cellAddress, "【 选规格!" &amp; ADDRESS(ROW(选规格[[#This Row],[自检]]),COLUMN(选规格[[#This Row],[自检]])) &amp; "】",
         _xlfn.IFS(ISBLANK(_xlpm.x),   "error:右侧选项不足:" &amp;  _xlpm.cellAddress,
               ISERROR(_xlpm.x),   "error:右侧选项执行失败:" &amp; _xlpm.cellAddress,
               TRUE,             "ok")
)</f>
        <v>ok</v>
      </c>
      <c r="M189" t="str" cm="1">
        <f t="array" ref="M189">IFERROR(_xlfn._xlws.SORT(
    _xlfn.UNIQUE(
        TRANSPOSE(
            _xlfn.FILTERXML("&lt;select&gt;&lt;x&gt;"&amp;SUBSTITUTE(选规格[[#This Row],[规格选项表]],",","&lt;/x&gt;&lt;x&gt;") &amp;"&lt;/x&gt;&lt;/select&gt;","//x")
        )
    )
),"无合适【规格】选项,请清除【CPU】或【内存】后再试")</f>
        <v>GPU计算型GN10X</v>
      </c>
    </row>
    <row r="190" spans="2:14">
      <c r="B190" t="s">
        <v>64</v>
      </c>
      <c r="C190" t="s">
        <v>11</v>
      </c>
      <c r="D190" s="6" t="s">
        <v>2490</v>
      </c>
      <c r="E190" s="6">
        <v>72</v>
      </c>
      <c r="F190" s="6">
        <v>320</v>
      </c>
      <c r="G190" s="6" t="str">
        <f t="shared" si="2"/>
        <v>选规格!$M$190#</v>
      </c>
      <c r="H190" s="6" t="str" cm="1">
        <f t="array" ref="H190">_xlfn.LET(_xlpm.x, M191,
         _xlpm.cellAddress, "【 选规格!" &amp; ADDRESS(ROW(选规格[[#This Row],[自检]]),COLUMN(选规格[[#This Row],[自检]])) &amp; "】",
         _xlfn.IFS(ISBLANK(_xlpm.x),   "error:右侧选项不足:" &amp;  _xlpm.cellAddress,
               ISERROR(_xlpm.x),   "error:右侧选项执行失败:" &amp; _xlpm.cellAddress,
               TRUE,             "ok")
)</f>
        <v>ok</v>
      </c>
      <c r="M190" t="str" cm="1">
        <f t="array" ref="M190">IFERROR(_xlfn._xlws.SORT(
    _xlfn.UNIQUE(
        TRANSPOSE(
            _xlfn.FILTERXML("&lt;select&gt;&lt;x&gt;"&amp;SUBSTITUTE(选规格[[#This Row],[规格选项表]],",","&lt;/x&gt;&lt;x&gt;") &amp;"&lt;/x&gt;&lt;/select&gt;","//x")
        )
    )
),"无合适【规格】选项,请清除【CPU】或【内存】后再试")</f>
        <v>GPU计算型GN10X</v>
      </c>
    </row>
    <row r="191" spans="2:14">
      <c r="B191" t="s">
        <v>64</v>
      </c>
      <c r="C191" t="s">
        <v>11</v>
      </c>
      <c r="D191" s="6" t="s">
        <v>2495</v>
      </c>
      <c r="E191" s="6">
        <v>90</v>
      </c>
      <c r="F191" s="6">
        <v>226</v>
      </c>
      <c r="G191" s="6" t="str">
        <f t="shared" si="2"/>
        <v>选规格!$M$191#</v>
      </c>
      <c r="H191" s="6" t="str" cm="1">
        <f t="array" ref="H191">_xlfn.LET(_xlpm.x, M192,
         _xlpm.cellAddress, "【 选规格!" &amp; ADDRESS(ROW(选规格[[#This Row],[自检]]),COLUMN(选规格[[#This Row],[自检]])) &amp; "】",
         _xlfn.IFS(ISBLANK(_xlpm.x),   "error:右侧选项不足:" &amp;  _xlpm.cellAddress,
               ISERROR(_xlpm.x),   "error:右侧选项执行失败:" &amp; _xlpm.cellAddress,
               TRUE,             "ok")
)</f>
        <v>ok</v>
      </c>
      <c r="M191" t="str" cm="1">
        <f t="array" ref="M191">IFERROR(_xlfn._xlws.SORT(
    _xlfn.UNIQUE(
        TRANSPOSE(
            _xlfn.FILTERXML("&lt;select&gt;&lt;x&gt;"&amp;SUBSTITUTE(选规格[[#This Row],[规格选项表]],",","&lt;/x&gt;&lt;x&gt;") &amp;"&lt;/x&gt;&lt;/select&gt;","//x")
        )
    )
),"无合适【规格】选项,请清除【CPU】或【内存】后再试")</f>
        <v>GPU推理型GI3X</v>
      </c>
    </row>
    <row r="192" spans="2:14">
      <c r="B192" t="s">
        <v>64</v>
      </c>
      <c r="C192" t="s">
        <v>11</v>
      </c>
      <c r="D192" s="6" t="s">
        <v>2495</v>
      </c>
      <c r="E192" s="6">
        <v>180</v>
      </c>
      <c r="F192" s="6">
        <v>452</v>
      </c>
      <c r="G192" s="6" t="str">
        <f t="shared" si="2"/>
        <v>选规格!$M$192#</v>
      </c>
      <c r="H192" s="6" t="str" cm="1">
        <f t="array" ref="H192">_xlfn.LET(_xlpm.x, M193,
         _xlpm.cellAddress, "【 选规格!" &amp; ADDRESS(ROW(选规格[[#This Row],[自检]]),COLUMN(选规格[[#This Row],[自检]])) &amp; "】",
         _xlfn.IFS(ISBLANK(_xlpm.x),   "error:右侧选项不足:" &amp;  _xlpm.cellAddress,
               ISERROR(_xlpm.x),   "error:右侧选项执行失败:" &amp; _xlpm.cellAddress,
               TRUE,             "ok")
)</f>
        <v>ok</v>
      </c>
      <c r="M192" t="str" cm="1">
        <f t="array" ref="M192">IFERROR(_xlfn._xlws.SORT(
    _xlfn.UNIQUE(
        TRANSPOSE(
            _xlfn.FILTERXML("&lt;select&gt;&lt;x&gt;"&amp;SUBSTITUTE(选规格[[#This Row],[规格选项表]],",","&lt;/x&gt;&lt;x&gt;") &amp;"&lt;/x&gt;&lt;/select&gt;","//x")
        )
    )
),"无合适【规格】选项,请清除【CPU】或【内存】后再试")</f>
        <v>GPU推理型GI3X</v>
      </c>
    </row>
    <row r="193" spans="2:31">
      <c r="B193" t="s">
        <v>64</v>
      </c>
      <c r="C193" t="s">
        <v>11</v>
      </c>
      <c r="D193" s="6" t="s">
        <v>2464</v>
      </c>
      <c r="E193" s="6">
        <v>16</v>
      </c>
      <c r="F193" s="6">
        <v>96</v>
      </c>
      <c r="G193" s="6" t="str">
        <f t="shared" si="2"/>
        <v>选规格!$M$193#</v>
      </c>
      <c r="H193" s="6" t="str" cm="1">
        <f t="array" ref="H193">_xlfn.LET(_xlpm.x, M194,
         _xlpm.cellAddress, "【 选规格!" &amp; ADDRESS(ROW(选规格[[#This Row],[自检]]),COLUMN(选规格[[#This Row],[自检]])) &amp; "】",
         _xlfn.IFS(ISBLANK(_xlpm.x),   "error:右侧选项不足:" &amp;  _xlpm.cellAddress,
               ISERROR(_xlpm.x),   "error:右侧选项执行失败:" &amp; _xlpm.cellAddress,
               TRUE,             "ok")
)</f>
        <v>ok</v>
      </c>
      <c r="M193" t="str" cm="1">
        <f t="array" ref="M193">IFERROR(_xlfn._xlws.SORT(
    _xlfn.UNIQUE(
        TRANSPOSE(
            _xlfn.FILTERXML("&lt;select&gt;&lt;x&gt;"&amp;SUBSTITUTE(选规格[[#This Row],[规格选项表]],",","&lt;/x&gt;&lt;x&gt;") &amp;"&lt;/x&gt;&lt;/select&gt;","//x")
        )
    )
),"无合适【规格】选项,请清除【CPU】或【内存】后再试")</f>
        <v>GPU计算型GT4</v>
      </c>
    </row>
    <row r="194" spans="2:31">
      <c r="B194" t="s">
        <v>64</v>
      </c>
      <c r="C194" t="s">
        <v>11</v>
      </c>
      <c r="D194" s="6" t="s">
        <v>2464</v>
      </c>
      <c r="E194" s="6">
        <v>32</v>
      </c>
      <c r="F194" s="6">
        <v>192</v>
      </c>
      <c r="G194" s="6" t="str">
        <f t="shared" ref="G194:G257" si="3">"选规格!"&amp;ADDRESS(ROW(M194),COLUMN(M194)) &amp; "#"</f>
        <v>选规格!$M$194#</v>
      </c>
      <c r="H194" s="6" t="str" cm="1">
        <f t="array" ref="H194">_xlfn.LET(_xlpm.x, M195,
         _xlpm.cellAddress, "【 选规格!" &amp; ADDRESS(ROW(选规格[[#This Row],[自检]]),COLUMN(选规格[[#This Row],[自检]])) &amp; "】",
         _xlfn.IFS(ISBLANK(_xlpm.x),   "error:右侧选项不足:" &amp;  _xlpm.cellAddress,
               ISERROR(_xlpm.x),   "error:右侧选项执行失败:" &amp; _xlpm.cellAddress,
               TRUE,             "ok")
)</f>
        <v>ok</v>
      </c>
      <c r="M194" t="str" cm="1">
        <f t="array" ref="M194">IFERROR(_xlfn._xlws.SORT(
    _xlfn.UNIQUE(
        TRANSPOSE(
            _xlfn.FILTERXML("&lt;select&gt;&lt;x&gt;"&amp;SUBSTITUTE(选规格[[#This Row],[规格选项表]],",","&lt;/x&gt;&lt;x&gt;") &amp;"&lt;/x&gt;&lt;/select&gt;","//x")
        )
    )
),"无合适【规格】选项,请清除【CPU】或【内存】后再试")</f>
        <v>GPU计算型GT4</v>
      </c>
    </row>
    <row r="195" spans="2:31">
      <c r="B195" t="s">
        <v>64</v>
      </c>
      <c r="C195" t="s">
        <v>11</v>
      </c>
      <c r="D195" s="6" t="s">
        <v>2464</v>
      </c>
      <c r="E195" s="6">
        <v>82</v>
      </c>
      <c r="F195" s="6">
        <v>474</v>
      </c>
      <c r="G195" s="6" t="str">
        <f t="shared" si="3"/>
        <v>选规格!$M$195#</v>
      </c>
      <c r="H195" s="6" t="str" cm="1">
        <f t="array" ref="H195">_xlfn.LET(_xlpm.x, M196,
         _xlpm.cellAddress, "【 选规格!" &amp; ADDRESS(ROW(选规格[[#This Row],[自检]]),COLUMN(选规格[[#This Row],[自检]])) &amp; "】",
         _xlfn.IFS(ISBLANK(_xlpm.x),   "error:右侧选项不足:" &amp;  _xlpm.cellAddress,
               ISERROR(_xlpm.x),   "error:右侧选项执行失败:" &amp; _xlpm.cellAddress,
               TRUE,             "ok")
)</f>
        <v>ok</v>
      </c>
      <c r="M195" t="str" cm="1">
        <f t="array" ref="M195">IFERROR(_xlfn._xlws.SORT(
    _xlfn.UNIQUE(
        TRANSPOSE(
            _xlfn.FILTERXML("&lt;select&gt;&lt;x&gt;"&amp;SUBSTITUTE(选规格[[#This Row],[规格选项表]],",","&lt;/x&gt;&lt;x&gt;") &amp;"&lt;/x&gt;&lt;/select&gt;","//x")
        )
    )
),"无合适【规格】选项,请清除【CPU】或【内存】后再试")</f>
        <v>GPU计算型GT4</v>
      </c>
    </row>
    <row r="196" spans="2:31">
      <c r="B196" t="s">
        <v>64</v>
      </c>
      <c r="C196" t="s">
        <v>11</v>
      </c>
      <c r="D196" s="6" t="s">
        <v>2464</v>
      </c>
      <c r="E196" s="6">
        <v>164</v>
      </c>
      <c r="F196" s="6">
        <v>948</v>
      </c>
      <c r="G196" s="6" t="str">
        <f t="shared" si="3"/>
        <v>选规格!$M$196#</v>
      </c>
      <c r="H196" s="6" t="str" cm="1">
        <f t="array" ref="H196">_xlfn.LET(_xlpm.x, M197,
         _xlpm.cellAddress, "【 选规格!" &amp; ADDRESS(ROW(选规格[[#This Row],[自检]]),COLUMN(选规格[[#This Row],[自检]])) &amp; "】",
         _xlfn.IFS(ISBLANK(_xlpm.x),   "error:右侧选项不足:" &amp;  _xlpm.cellAddress,
               ISERROR(_xlpm.x),   "error:右侧选项执行失败:" &amp; _xlpm.cellAddress,
               TRUE,             "ok")
)</f>
        <v>ok</v>
      </c>
      <c r="M196" t="str" cm="1">
        <f t="array" ref="M196">IFERROR(_xlfn._xlws.SORT(
    _xlfn.UNIQUE(
        TRANSPOSE(
            _xlfn.FILTERXML("&lt;select&gt;&lt;x&gt;"&amp;SUBSTITUTE(选规格[[#This Row],[规格选项表]],",","&lt;/x&gt;&lt;x&gt;") &amp;"&lt;/x&gt;&lt;/select&gt;","//x")
        )
    )
),"无合适【规格】选项,请清除【CPU】或【内存】后再试")</f>
        <v>GPU计算型GT4</v>
      </c>
    </row>
    <row r="197" spans="2:31">
      <c r="B197" t="s">
        <v>64</v>
      </c>
      <c r="C197" t="s">
        <v>11</v>
      </c>
      <c r="D197" s="6" t="s">
        <v>2501</v>
      </c>
      <c r="E197" s="6">
        <v>10</v>
      </c>
      <c r="F197" s="6">
        <v>88</v>
      </c>
      <c r="G197" s="6" t="str">
        <f t="shared" si="3"/>
        <v>选规格!$M$197#</v>
      </c>
      <c r="H197" s="6" t="str" cm="1">
        <f t="array" ref="H197">_xlfn.LET(_xlpm.x, M198,
         _xlpm.cellAddress, "【 选规格!" &amp; ADDRESS(ROW(选规格[[#This Row],[自检]]),COLUMN(选规格[[#This Row],[自检]])) &amp; "】",
         _xlfn.IFS(ISBLANK(_xlpm.x),   "error:右侧选项不足:" &amp;  _xlpm.cellAddress,
               ISERROR(_xlpm.x),   "error:右侧选项执行失败:" &amp; _xlpm.cellAddress,
               TRUE,             "ok")
)</f>
        <v>ok</v>
      </c>
      <c r="M197" t="str" cm="1">
        <f t="array" ref="M197">IFERROR(_xlfn._xlws.SORT(
    _xlfn.UNIQUE(
        TRANSPOSE(
            _xlfn.FILTERXML("&lt;select&gt;&lt;x&gt;"&amp;SUBSTITUTE(选规格[[#This Row],[规格选项表]],",","&lt;/x&gt;&lt;x&gt;") &amp;"&lt;/x&gt;&lt;/select&gt;","//x")
        )
    )
),"无合适【规格】选项,请清除【CPU】或【内存】后再试")</f>
        <v>FPGA加速型FX4</v>
      </c>
    </row>
    <row r="198" spans="2:31">
      <c r="B198" t="s">
        <v>64</v>
      </c>
      <c r="C198" t="s">
        <v>11</v>
      </c>
      <c r="D198" s="6" t="s">
        <v>2501</v>
      </c>
      <c r="E198" s="6">
        <v>22</v>
      </c>
      <c r="F198" s="6">
        <v>176</v>
      </c>
      <c r="G198" s="6" t="str">
        <f t="shared" si="3"/>
        <v>选规格!$M$198#</v>
      </c>
      <c r="H198" s="6" t="str" cm="1">
        <f t="array" ref="H198">_xlfn.LET(_xlpm.x, M199,
         _xlpm.cellAddress, "【 选规格!" &amp; ADDRESS(ROW(选规格[[#This Row],[自检]]),COLUMN(选规格[[#This Row],[自检]])) &amp; "】",
         _xlfn.IFS(ISBLANK(_xlpm.x),   "error:右侧选项不足:" &amp;  _xlpm.cellAddress,
               ISERROR(_xlpm.x),   "error:右侧选项执行失败:" &amp; _xlpm.cellAddress,
               TRUE,             "ok")
)</f>
        <v>ok</v>
      </c>
      <c r="M198" t="str" cm="1">
        <f t="array" ref="M198">IFERROR(_xlfn._xlws.SORT(
    _xlfn.UNIQUE(
        TRANSPOSE(
            _xlfn.FILTERXML("&lt;select&gt;&lt;x&gt;"&amp;SUBSTITUTE(选规格[[#This Row],[规格选项表]],",","&lt;/x&gt;&lt;x&gt;") &amp;"&lt;/x&gt;&lt;/select&gt;","//x")
        )
    )
),"无合适【规格】选项,请清除【CPU】或【内存】后再试")</f>
        <v>FPGA加速型FX4</v>
      </c>
    </row>
    <row r="199" spans="2:31">
      <c r="B199" t="s">
        <v>64</v>
      </c>
      <c r="C199" t="s">
        <v>11</v>
      </c>
      <c r="D199" s="6" t="s">
        <v>2501</v>
      </c>
      <c r="E199" s="6">
        <v>44</v>
      </c>
      <c r="F199" s="6">
        <v>352</v>
      </c>
      <c r="G199" s="6" t="str">
        <f t="shared" si="3"/>
        <v>选规格!$M$199#</v>
      </c>
      <c r="H199" s="6" t="str" cm="1">
        <f t="array" ref="H199">_xlfn.LET(_xlpm.x, M200,
         _xlpm.cellAddress, "【 选规格!" &amp; ADDRESS(ROW(选规格[[#This Row],[自检]]),COLUMN(选规格[[#This Row],[自检]])) &amp; "】",
         _xlfn.IFS(ISBLANK(_xlpm.x),   "error:右侧选项不足:" &amp;  _xlpm.cellAddress,
               ISERROR(_xlpm.x),   "error:右侧选项执行失败:" &amp; _xlpm.cellAddress,
               TRUE,             "ok")
)</f>
        <v>ok</v>
      </c>
      <c r="M199" t="str" cm="1">
        <f t="array" ref="M199">IFERROR(_xlfn._xlws.SORT(
    _xlfn.UNIQUE(
        TRANSPOSE(
            _xlfn.FILTERXML("&lt;select&gt;&lt;x&gt;"&amp;SUBSTITUTE(选规格[[#This Row],[规格选项表]],",","&lt;/x&gt;&lt;x&gt;") &amp;"&lt;/x&gt;&lt;/select&gt;","//x")
        )
    )
),"无合适【规格】选项,请清除【CPU】或【内存】后再试")</f>
        <v>FPGA加速型FX4</v>
      </c>
    </row>
    <row r="200" spans="2:31">
      <c r="B200" t="s">
        <v>64</v>
      </c>
      <c r="C200" t="s">
        <v>11</v>
      </c>
      <c r="D200" s="6" t="s">
        <v>3347</v>
      </c>
      <c r="E200" s="6">
        <v>80</v>
      </c>
      <c r="F200" s="6">
        <v>384</v>
      </c>
      <c r="G200" s="6" t="str">
        <f t="shared" si="3"/>
        <v>选规格!$M$200#</v>
      </c>
      <c r="H200" s="6" t="str" cm="1">
        <f t="array" ref="H200">_xlfn.LET(_xlpm.x, M201,
         _xlpm.cellAddress, "【 选规格!" &amp; ADDRESS(ROW(选规格[[#This Row],[自检]]),COLUMN(选规格[[#This Row],[自检]])) &amp; "】",
         _xlfn.IFS(ISBLANK(_xlpm.x),   "error:右侧选项不足:" &amp;  _xlpm.cellAddress,
               ISERROR(_xlpm.x),   "error:右侧选项执行失败:" &amp; _xlpm.cellAddress,
               TRUE,             "ok")
)</f>
        <v>ok</v>
      </c>
      <c r="M200" t="str" cm="1">
        <f t="array" ref="M200:N200">IFERROR(_xlfn._xlws.SORT(
    _xlfn.UNIQUE(
        TRANSPOSE(
            _xlfn.FILTERXML("&lt;select&gt;&lt;x&gt;"&amp;SUBSTITUTE(选规格[[#This Row],[规格选项表]],",","&lt;/x&gt;&lt;x&gt;") &amp;"&lt;/x&gt;&lt;/select&gt;","//x")
        )
    )
),"无合适【规格】选项,请清除【CPU】或【内存】后再试")</f>
        <v>标准型黑石物理服务器BMS4</v>
      </c>
      <c r="N200" t="str">
        <v>大数据型黑石物理服务器BMD2</v>
      </c>
    </row>
    <row r="201" spans="2:31" hidden="1">
      <c r="B201" t="s">
        <v>64</v>
      </c>
      <c r="C201" t="s">
        <v>1874</v>
      </c>
      <c r="D201" s="6" t="s">
        <v>3643</v>
      </c>
      <c r="E201" s="6">
        <v>32</v>
      </c>
      <c r="F201" s="6">
        <v>64</v>
      </c>
      <c r="G201" s="6" t="str">
        <f t="shared" si="3"/>
        <v>选规格!$M$201#</v>
      </c>
      <c r="H201" s="6" t="str" cm="1">
        <f t="array" ref="H201">_xlfn.LET(_xlpm.x, M202,
         _xlpm.cellAddress, "【 选规格!" &amp; ADDRESS(ROW(选规格[[#This Row],[自检]]),COLUMN(选规格[[#This Row],[自检]])) &amp; "】",
         _xlfn.IFS(ISBLANK(_xlpm.x),   "error:右侧选项不足:" &amp;  _xlpm.cellAddress,
               ISERROR(_xlpm.x),   "error:右侧选项执行失败:" &amp; _xlpm.cellAddress,
               TRUE,             "ok")
)</f>
        <v>ok</v>
      </c>
      <c r="M201" t="str" cm="1">
        <f t="array" ref="M201:AA201">IFERROR(_xlfn._xlws.SORT(
    _xlfn.UNIQUE(
        TRANSPOSE(
            _xlfn.FILTERXML("&lt;select&gt;&lt;x&gt;"&amp;SUBSTITUTE(选规格[[#This Row],[规格选项表]],",","&lt;/x&gt;&lt;x&gt;") &amp;"&lt;/x&gt;&lt;/select&gt;","//x")
        )
    )
),"无合适【规格】选项,请清除【CPU】或【内存】后再试")</f>
        <v>标准型S6</v>
      </c>
      <c r="N201" t="str">
        <v>标准型SA2</v>
      </c>
      <c r="O201" t="str">
        <v>标准型S5</v>
      </c>
      <c r="P201" t="str">
        <v>标准存储增强型S5se</v>
      </c>
      <c r="Q201" t="str">
        <v>标准型SA3</v>
      </c>
      <c r="R201" t="str">
        <v>标准型S4</v>
      </c>
      <c r="S201" t="str">
        <v>标准网络优化型SN3ne</v>
      </c>
      <c r="T201" t="str">
        <v>标准型S3</v>
      </c>
      <c r="U201" t="str">
        <v>标准型SA1</v>
      </c>
      <c r="V201" t="str">
        <v>标准型S2</v>
      </c>
      <c r="W201" t="str">
        <v>标准型S1</v>
      </c>
      <c r="X201" t="str">
        <v>计算型C5</v>
      </c>
      <c r="Y201" t="str">
        <v>计算网络增强型CN3</v>
      </c>
      <c r="Z201" t="str">
        <v>计算型C3</v>
      </c>
      <c r="AA201" t="str">
        <v>GPU推理型GI3X</v>
      </c>
    </row>
    <row r="202" spans="2:31" hidden="1">
      <c r="B202" t="s">
        <v>64</v>
      </c>
      <c r="C202" t="s">
        <v>1874</v>
      </c>
      <c r="D202" s="6" t="s">
        <v>3644</v>
      </c>
      <c r="E202" s="6">
        <v>32</v>
      </c>
      <c r="F202" s="6">
        <v>128</v>
      </c>
      <c r="G202" s="6" t="str">
        <f t="shared" si="3"/>
        <v>选规格!$M$202#</v>
      </c>
      <c r="H202" s="6" t="str" cm="1">
        <f t="array" ref="H202">_xlfn.LET(_xlpm.x, M203,
         _xlpm.cellAddress, "【 选规格!" &amp; ADDRESS(ROW(选规格[[#This Row],[自检]]),COLUMN(选规格[[#This Row],[自检]])) &amp; "】",
         _xlfn.IFS(ISBLANK(_xlpm.x),   "error:右侧选项不足:" &amp;  _xlpm.cellAddress,
               ISERROR(_xlpm.x),   "error:右侧选项执行失败:" &amp; _xlpm.cellAddress,
               TRUE,             "ok")
)</f>
        <v>ok</v>
      </c>
      <c r="M202" t="str" cm="1">
        <f t="array" ref="M202:AE202">IFERROR(_xlfn._xlws.SORT(
    _xlfn.UNIQUE(
        TRANSPOSE(
            _xlfn.FILTERXML("&lt;select&gt;&lt;x&gt;"&amp;SUBSTITUTE(选规格[[#This Row],[规格选项表]],",","&lt;/x&gt;&lt;x&gt;") &amp;"&lt;/x&gt;&lt;/select&gt;","//x")
        )
    )
),"无合适【规格】选项,请清除【CPU】或【内存】后再试")</f>
        <v>标准型S6</v>
      </c>
      <c r="N202" t="str">
        <v>标准型SA2</v>
      </c>
      <c r="O202" t="str">
        <v>标准型S5</v>
      </c>
      <c r="P202" t="str">
        <v>标准存储增强型S5se</v>
      </c>
      <c r="Q202" t="str">
        <v>标准型SA3</v>
      </c>
      <c r="R202" t="str">
        <v>标准型S4</v>
      </c>
      <c r="S202" t="str">
        <v>标准型S3</v>
      </c>
      <c r="T202" t="str">
        <v>标准型SA1</v>
      </c>
      <c r="U202" t="str">
        <v>标准型S2</v>
      </c>
      <c r="V202" t="str">
        <v>高IO型IT5</v>
      </c>
      <c r="W202" t="str">
        <v>高IO型IT3</v>
      </c>
      <c r="X202" t="str">
        <v>高IO型I3</v>
      </c>
      <c r="Y202" t="str">
        <v>计算型C6</v>
      </c>
      <c r="Z202" t="str">
        <v>计算型C5</v>
      </c>
      <c r="AA202" t="str">
        <v>计算网络增强型CN3</v>
      </c>
      <c r="AB202" t="str">
        <v>计算型C3</v>
      </c>
      <c r="AC202" t="str">
        <v>GPU计算型GN7</v>
      </c>
      <c r="AD202" t="str">
        <v>大数据型D3</v>
      </c>
      <c r="AE202" t="str">
        <v>大数据型D2</v>
      </c>
    </row>
    <row r="203" spans="2:31" hidden="1">
      <c r="B203" t="s">
        <v>64</v>
      </c>
      <c r="C203" t="s">
        <v>1874</v>
      </c>
      <c r="D203" s="6" t="s">
        <v>3645</v>
      </c>
      <c r="E203" s="6">
        <v>64</v>
      </c>
      <c r="F203" s="6">
        <v>256</v>
      </c>
      <c r="G203" s="6" t="str">
        <f t="shared" si="3"/>
        <v>选规格!$M$203#</v>
      </c>
      <c r="H203" s="6" t="str" cm="1">
        <f t="array" ref="H203">_xlfn.LET(_xlpm.x, M204,
         _xlpm.cellAddress, "【 选规格!" &amp; ADDRESS(ROW(选规格[[#This Row],[自检]]),COLUMN(选规格[[#This Row],[自检]])) &amp; "】",
         _xlfn.IFS(ISBLANK(_xlpm.x),   "error:右侧选项不足:" &amp;  _xlpm.cellAddress,
               ISERROR(_xlpm.x),   "error:右侧选项执行失败:" &amp; _xlpm.cellAddress,
               TRUE,             "ok")
)</f>
        <v>ok</v>
      </c>
      <c r="M203" t="str" cm="1">
        <f t="array" ref="M203:Z203">IFERROR(_xlfn._xlws.SORT(
    _xlfn.UNIQUE(
        TRANSPOSE(
            _xlfn.FILTERXML("&lt;select&gt;&lt;x&gt;"&amp;SUBSTITUTE(选规格[[#This Row],[规格选项表]],",","&lt;/x&gt;&lt;x&gt;") &amp;"&lt;/x&gt;&lt;/select&gt;","//x")
        )
    )
),"无合适【规格】选项,请清除【CPU】或【内存】后再试")</f>
        <v>标准型S6</v>
      </c>
      <c r="N203" t="str">
        <v>标准型SA2</v>
      </c>
      <c r="O203" t="str">
        <v>标准型S5</v>
      </c>
      <c r="P203" t="str">
        <v>标准型SA3</v>
      </c>
      <c r="Q203" t="str">
        <v>标准型S4</v>
      </c>
      <c r="R203" t="str">
        <v>标准型S3</v>
      </c>
      <c r="S203" t="str">
        <v>标准型SA1</v>
      </c>
      <c r="T203" t="str">
        <v>高IO型IT5</v>
      </c>
      <c r="U203" t="str">
        <v>高IO型IT3</v>
      </c>
      <c r="V203" t="str">
        <v>高IO型I3</v>
      </c>
      <c r="W203" t="str">
        <v>计算型C6</v>
      </c>
      <c r="X203" t="str">
        <v>计算型C5</v>
      </c>
      <c r="Y203" t="str">
        <v>大数据型D3</v>
      </c>
      <c r="Z203" t="str">
        <v>大数据型D2</v>
      </c>
    </row>
    <row r="204" spans="2:31" hidden="1">
      <c r="B204" t="s">
        <v>64</v>
      </c>
      <c r="C204" t="s">
        <v>1874</v>
      </c>
      <c r="D204" s="6" t="s">
        <v>2259</v>
      </c>
      <c r="E204" s="6">
        <v>124</v>
      </c>
      <c r="F204" s="6">
        <v>432</v>
      </c>
      <c r="G204" s="6" t="str">
        <f t="shared" si="3"/>
        <v>选规格!$M$204#</v>
      </c>
      <c r="H204" s="6" t="str" cm="1">
        <f t="array" ref="H204">_xlfn.LET(_xlpm.x, M205,
         _xlpm.cellAddress, "【 选规格!" &amp; ADDRESS(ROW(选规格[[#This Row],[自检]]),COLUMN(选规格[[#This Row],[自检]])) &amp; "】",
         _xlfn.IFS(ISBLANK(_xlpm.x),   "error:右侧选项不足:" &amp;  _xlpm.cellAddress,
               ISERROR(_xlpm.x),   "error:右侧选项执行失败:" &amp; _xlpm.cellAddress,
               TRUE,             "ok")
)</f>
        <v>ok</v>
      </c>
      <c r="M204" t="str" cm="1">
        <f t="array" ref="M204">IFERROR(_xlfn._xlws.SORT(
    _xlfn.UNIQUE(
        TRANSPOSE(
            _xlfn.FILTERXML("&lt;select&gt;&lt;x&gt;"&amp;SUBSTITUTE(选规格[[#This Row],[规格选项表]],",","&lt;/x&gt;&lt;x&gt;") &amp;"&lt;/x&gt;&lt;/select&gt;","//x")
        )
    )
),"无合适【规格】选项,请清除【CPU】或【内存】后再试")</f>
        <v>标准型S6</v>
      </c>
    </row>
    <row r="205" spans="2:31" hidden="1">
      <c r="B205" t="s">
        <v>64</v>
      </c>
      <c r="C205" t="s">
        <v>1874</v>
      </c>
      <c r="D205" s="6" t="s">
        <v>3646</v>
      </c>
      <c r="E205" s="6">
        <v>1</v>
      </c>
      <c r="F205" s="6">
        <v>1</v>
      </c>
      <c r="G205" s="6" t="str">
        <f t="shared" si="3"/>
        <v>选规格!$M$205#</v>
      </c>
      <c r="H205" s="6" t="str" cm="1">
        <f t="array" ref="H205">_xlfn.LET(_xlpm.x, M206,
         _xlpm.cellAddress, "【 选规格!" &amp; ADDRESS(ROW(选规格[[#This Row],[自检]]),COLUMN(选规格[[#This Row],[自检]])) &amp; "】",
         _xlfn.IFS(ISBLANK(_xlpm.x),   "error:右侧选项不足:" &amp;  _xlpm.cellAddress,
               ISERROR(_xlpm.x),   "error:右侧选项执行失败:" &amp; _xlpm.cellAddress,
               TRUE,             "ok")
)</f>
        <v>ok</v>
      </c>
      <c r="M205" t="str" cm="1">
        <f t="array" ref="M205:T205">IFERROR(_xlfn._xlws.SORT(
    _xlfn.UNIQUE(
        TRANSPOSE(
            _xlfn.FILTERXML("&lt;select&gt;&lt;x&gt;"&amp;SUBSTITUTE(选规格[[#This Row],[规格选项表]],",","&lt;/x&gt;&lt;x&gt;") &amp;"&lt;/x&gt;&lt;/select&gt;","//x")
        )
    )
),"无合适【规格】选项,请清除【CPU】或【内存】后再试")</f>
        <v>标准型SA2</v>
      </c>
      <c r="N205" t="str">
        <v>标准型S5</v>
      </c>
      <c r="O205" t="str">
        <v>标准型SA3</v>
      </c>
      <c r="P205" t="str">
        <v>标准型S4</v>
      </c>
      <c r="Q205" t="str">
        <v>标准型S3</v>
      </c>
      <c r="R205" t="str">
        <v>标准型SA1</v>
      </c>
      <c r="S205" t="str">
        <v>标准型S2</v>
      </c>
      <c r="T205" t="str">
        <v>标准型S1</v>
      </c>
    </row>
    <row r="206" spans="2:31" hidden="1">
      <c r="B206" t="s">
        <v>64</v>
      </c>
      <c r="C206" t="s">
        <v>1874</v>
      </c>
      <c r="D206" s="6" t="s">
        <v>3647</v>
      </c>
      <c r="E206" s="6">
        <v>1</v>
      </c>
      <c r="F206" s="6">
        <v>2</v>
      </c>
      <c r="G206" s="6" t="str">
        <f t="shared" si="3"/>
        <v>选规格!$M$206#</v>
      </c>
      <c r="H206" s="6" t="str" cm="1">
        <f t="array" ref="H206">_xlfn.LET(_xlpm.x, M207,
         _xlpm.cellAddress, "【 选规格!" &amp; ADDRESS(ROW(选规格[[#This Row],[自检]]),COLUMN(选规格[[#This Row],[自检]])) &amp; "】",
         _xlfn.IFS(ISBLANK(_xlpm.x),   "error:右侧选项不足:" &amp;  _xlpm.cellAddress,
               ISERROR(_xlpm.x),   "error:右侧选项执行失败:" &amp; _xlpm.cellAddress,
               TRUE,             "ok")
)</f>
        <v>ok</v>
      </c>
      <c r="M206" t="str" cm="1">
        <f t="array" ref="M206:S206">IFERROR(_xlfn._xlws.SORT(
    _xlfn.UNIQUE(
        TRANSPOSE(
            _xlfn.FILTERXML("&lt;select&gt;&lt;x&gt;"&amp;SUBSTITUTE(选规格[[#This Row],[规格选项表]],",","&lt;/x&gt;&lt;x&gt;") &amp;"&lt;/x&gt;&lt;/select&gt;","//x")
        )
    )
),"无合适【规格】选项,请清除【CPU】或【内存】后再试")</f>
        <v>标准型SA2</v>
      </c>
      <c r="N206" t="str">
        <v>标准型S5</v>
      </c>
      <c r="O206" t="str">
        <v>标准型SA3</v>
      </c>
      <c r="P206" t="str">
        <v>标准型S4</v>
      </c>
      <c r="Q206" t="str">
        <v>标准型SA1</v>
      </c>
      <c r="R206" t="str">
        <v>标准型S2</v>
      </c>
      <c r="S206" t="str">
        <v>标准型S1</v>
      </c>
    </row>
    <row r="207" spans="2:31" hidden="1">
      <c r="B207" t="s">
        <v>64</v>
      </c>
      <c r="C207" t="s">
        <v>1874</v>
      </c>
      <c r="D207" s="6" t="s">
        <v>3646</v>
      </c>
      <c r="E207" s="6">
        <v>1</v>
      </c>
      <c r="F207" s="6">
        <v>4</v>
      </c>
      <c r="G207" s="6" t="str">
        <f t="shared" si="3"/>
        <v>选规格!$M$207#</v>
      </c>
      <c r="H207" s="6" t="str" cm="1">
        <f t="array" ref="H207">_xlfn.LET(_xlpm.x, M208,
         _xlpm.cellAddress, "【 选规格!" &amp; ADDRESS(ROW(选规格[[#This Row],[自检]]),COLUMN(选规格[[#This Row],[自检]])) &amp; "】",
         _xlfn.IFS(ISBLANK(_xlpm.x),   "error:右侧选项不足:" &amp;  _xlpm.cellAddress,
               ISERROR(_xlpm.x),   "error:右侧选项执行失败:" &amp; _xlpm.cellAddress,
               TRUE,             "ok")
)</f>
        <v>ok</v>
      </c>
      <c r="M207" t="str" cm="1">
        <f t="array" ref="M207:T207">IFERROR(_xlfn._xlws.SORT(
    _xlfn.UNIQUE(
        TRANSPOSE(
            _xlfn.FILTERXML("&lt;select&gt;&lt;x&gt;"&amp;SUBSTITUTE(选规格[[#This Row],[规格选项表]],",","&lt;/x&gt;&lt;x&gt;") &amp;"&lt;/x&gt;&lt;/select&gt;","//x")
        )
    )
),"无合适【规格】选项,请清除【CPU】或【内存】后再试")</f>
        <v>标准型SA2</v>
      </c>
      <c r="N207" t="str">
        <v>标准型S5</v>
      </c>
      <c r="O207" t="str">
        <v>标准型SA3</v>
      </c>
      <c r="P207" t="str">
        <v>标准型S4</v>
      </c>
      <c r="Q207" t="str">
        <v>标准型S3</v>
      </c>
      <c r="R207" t="str">
        <v>标准型SA1</v>
      </c>
      <c r="S207" t="str">
        <v>标准型S2</v>
      </c>
      <c r="T207" t="str">
        <v>标准型S1</v>
      </c>
    </row>
    <row r="208" spans="2:31" hidden="1">
      <c r="B208" t="s">
        <v>64</v>
      </c>
      <c r="C208" t="s">
        <v>1874</v>
      </c>
      <c r="D208" s="6" t="s">
        <v>3646</v>
      </c>
      <c r="E208" s="6">
        <v>2</v>
      </c>
      <c r="F208" s="6">
        <v>4</v>
      </c>
      <c r="G208" s="6" t="str">
        <f t="shared" si="3"/>
        <v>选规格!$M$208#</v>
      </c>
      <c r="H208" s="6" t="str" cm="1">
        <f t="array" ref="H208">_xlfn.LET(_xlpm.x, M209,
         _xlpm.cellAddress, "【 选规格!" &amp; ADDRESS(ROW(选规格[[#This Row],[自检]]),COLUMN(选规格[[#This Row],[自检]])) &amp; "】",
         _xlfn.IFS(ISBLANK(_xlpm.x),   "error:右侧选项不足:" &amp;  _xlpm.cellAddress,
               ISERROR(_xlpm.x),   "error:右侧选项执行失败:" &amp; _xlpm.cellAddress,
               TRUE,             "ok")
)</f>
        <v>ok</v>
      </c>
      <c r="M208" t="str" cm="1">
        <f t="array" ref="M208:T208">IFERROR(_xlfn._xlws.SORT(
    _xlfn.UNIQUE(
        TRANSPOSE(
            _xlfn.FILTERXML("&lt;select&gt;&lt;x&gt;"&amp;SUBSTITUTE(选规格[[#This Row],[规格选项表]],",","&lt;/x&gt;&lt;x&gt;") &amp;"&lt;/x&gt;&lt;/select&gt;","//x")
        )
    )
),"无合适【规格】选项,请清除【CPU】或【内存】后再试")</f>
        <v>标准型SA2</v>
      </c>
      <c r="N208" t="str">
        <v>标准型S5</v>
      </c>
      <c r="O208" t="str">
        <v>标准型SA3</v>
      </c>
      <c r="P208" t="str">
        <v>标准型S4</v>
      </c>
      <c r="Q208" t="str">
        <v>标准型S3</v>
      </c>
      <c r="R208" t="str">
        <v>标准型SA1</v>
      </c>
      <c r="S208" t="str">
        <v>标准型S2</v>
      </c>
      <c r="T208" t="str">
        <v>标准型S1</v>
      </c>
    </row>
    <row r="209" spans="2:32" hidden="1">
      <c r="B209" t="s">
        <v>64</v>
      </c>
      <c r="C209" t="s">
        <v>1874</v>
      </c>
      <c r="D209" s="6" t="s">
        <v>3646</v>
      </c>
      <c r="E209" s="6">
        <v>2</v>
      </c>
      <c r="F209" s="6">
        <v>8</v>
      </c>
      <c r="G209" s="6" t="str">
        <f t="shared" si="3"/>
        <v>选规格!$M$209#</v>
      </c>
      <c r="H209" s="6" t="str" cm="1">
        <f t="array" ref="H209">_xlfn.LET(_xlpm.x, M210,
         _xlpm.cellAddress, "【 选规格!" &amp; ADDRESS(ROW(选规格[[#This Row],[自检]]),COLUMN(选规格[[#This Row],[自检]])) &amp; "】",
         _xlfn.IFS(ISBLANK(_xlpm.x),   "error:右侧选项不足:" &amp;  _xlpm.cellAddress,
               ISERROR(_xlpm.x),   "error:右侧选项执行失败:" &amp; _xlpm.cellAddress,
               TRUE,             "ok")
)</f>
        <v>ok</v>
      </c>
      <c r="M209" t="str" cm="1">
        <f t="array" ref="M209:T209">IFERROR(_xlfn._xlws.SORT(
    _xlfn.UNIQUE(
        TRANSPOSE(
            _xlfn.FILTERXML("&lt;select&gt;&lt;x&gt;"&amp;SUBSTITUTE(选规格[[#This Row],[规格选项表]],",","&lt;/x&gt;&lt;x&gt;") &amp;"&lt;/x&gt;&lt;/select&gt;","//x")
        )
    )
),"无合适【规格】选项,请清除【CPU】或【内存】后再试")</f>
        <v>标准型SA2</v>
      </c>
      <c r="N209" t="str">
        <v>标准型S5</v>
      </c>
      <c r="O209" t="str">
        <v>标准型SA3</v>
      </c>
      <c r="P209" t="str">
        <v>标准型S4</v>
      </c>
      <c r="Q209" t="str">
        <v>标准型S3</v>
      </c>
      <c r="R209" t="str">
        <v>标准型SA1</v>
      </c>
      <c r="S209" t="str">
        <v>标准型S2</v>
      </c>
      <c r="T209" t="str">
        <v>标准型S1</v>
      </c>
    </row>
    <row r="210" spans="2:32" hidden="1">
      <c r="B210" t="s">
        <v>64</v>
      </c>
      <c r="C210" t="s">
        <v>1874</v>
      </c>
      <c r="D210" s="6" t="s">
        <v>3648</v>
      </c>
      <c r="E210" s="6">
        <v>4</v>
      </c>
      <c r="F210" s="6">
        <v>8</v>
      </c>
      <c r="G210" s="6" t="str">
        <f t="shared" si="3"/>
        <v>选规格!$M$210#</v>
      </c>
      <c r="H210" s="6" t="str" cm="1">
        <f t="array" ref="H210">_xlfn.LET(_xlpm.x, M211,
         _xlpm.cellAddress, "【 选规格!" &amp; ADDRESS(ROW(选规格[[#This Row],[自检]]),COLUMN(选规格[[#This Row],[自检]])) &amp; "】",
         _xlfn.IFS(ISBLANK(_xlpm.x),   "error:右侧选项不足:" &amp;  _xlpm.cellAddress,
               ISERROR(_xlpm.x),   "error:右侧选项执行失败:" &amp; _xlpm.cellAddress,
               TRUE,             "ok")
)</f>
        <v>ok</v>
      </c>
      <c r="M210" t="str" cm="1">
        <f t="array" ref="M210:Z210">IFERROR(_xlfn._xlws.SORT(
    _xlfn.UNIQUE(
        TRANSPOSE(
            _xlfn.FILTERXML("&lt;select&gt;&lt;x&gt;"&amp;SUBSTITUTE(选规格[[#This Row],[规格选项表]],",","&lt;/x&gt;&lt;x&gt;") &amp;"&lt;/x&gt;&lt;/select&gt;","//x")
        )
    )
),"无合适【规格】选项,请清除【CPU】或【内存】后再试")</f>
        <v>标准型SA2</v>
      </c>
      <c r="N210" t="str">
        <v>标准型S5</v>
      </c>
      <c r="O210" t="str">
        <v>标准型SA3</v>
      </c>
      <c r="P210" t="str">
        <v>标准型S4</v>
      </c>
      <c r="Q210" t="str">
        <v>标准型S3</v>
      </c>
      <c r="R210" t="str">
        <v>标准型SA1</v>
      </c>
      <c r="S210" t="str">
        <v>标准型S2</v>
      </c>
      <c r="T210" t="str">
        <v>标准型S1</v>
      </c>
      <c r="U210" t="str">
        <v>计算型C6</v>
      </c>
      <c r="V210" t="str">
        <v>计算型C5</v>
      </c>
      <c r="W210" t="str">
        <v>计算型C4</v>
      </c>
      <c r="X210" t="str">
        <v>计算网络增强型CN3</v>
      </c>
      <c r="Y210" t="str">
        <v>计算型C3</v>
      </c>
      <c r="Z210" t="str">
        <v>计算型C2</v>
      </c>
    </row>
    <row r="211" spans="2:32" hidden="1">
      <c r="B211" t="s">
        <v>64</v>
      </c>
      <c r="C211" t="s">
        <v>1874</v>
      </c>
      <c r="D211" s="6" t="s">
        <v>3649</v>
      </c>
      <c r="E211" s="6">
        <v>4</v>
      </c>
      <c r="F211" s="6">
        <v>16</v>
      </c>
      <c r="G211" s="6" t="str">
        <f t="shared" si="3"/>
        <v>选规格!$M$211#</v>
      </c>
      <c r="H211" s="6" t="str" cm="1">
        <f t="array" ref="H211">_xlfn.LET(_xlpm.x, M212,
         _xlpm.cellAddress, "【 选规格!" &amp; ADDRESS(ROW(选规格[[#This Row],[自检]]),COLUMN(选规格[[#This Row],[自检]])) &amp; "】",
         _xlfn.IFS(ISBLANK(_xlpm.x),   "error:右侧选项不足:" &amp;  _xlpm.cellAddress,
               ISERROR(_xlpm.x),   "error:右侧选项执行失败:" &amp; _xlpm.cellAddress,
               TRUE,             "ok")
)</f>
        <v>ok</v>
      </c>
      <c r="M211" t="str" cm="1">
        <f t="array" ref="M211:AA211">IFERROR(_xlfn._xlws.SORT(
    _xlfn.UNIQUE(
        TRANSPOSE(
            _xlfn.FILTERXML("&lt;select&gt;&lt;x&gt;"&amp;SUBSTITUTE(选规格[[#This Row],[规格选项表]],",","&lt;/x&gt;&lt;x&gt;") &amp;"&lt;/x&gt;&lt;/select&gt;","//x")
        )
    )
),"无合适【规格】选项,请清除【CPU】或【内存】后再试")</f>
        <v>标准型SA2</v>
      </c>
      <c r="N211" t="str">
        <v>标准型S5</v>
      </c>
      <c r="O211" t="str">
        <v>标准存储增强型S5se</v>
      </c>
      <c r="P211" t="str">
        <v>标准型SA3</v>
      </c>
      <c r="Q211" t="str">
        <v>标准型S4</v>
      </c>
      <c r="R211" t="str">
        <v>标准型S3</v>
      </c>
      <c r="S211" t="str">
        <v>标准型SA1</v>
      </c>
      <c r="T211" t="str">
        <v>标准型S2</v>
      </c>
      <c r="U211" t="str">
        <v>标准型S1</v>
      </c>
      <c r="V211" t="str">
        <v>计算型C6</v>
      </c>
      <c r="W211" t="str">
        <v>计算型C5</v>
      </c>
      <c r="X211" t="str">
        <v>计算型C4</v>
      </c>
      <c r="Y211" t="str">
        <v>计算网络增强型CN3</v>
      </c>
      <c r="Z211" t="str">
        <v>计算型C3</v>
      </c>
      <c r="AA211" t="str">
        <v>计算型C2</v>
      </c>
    </row>
    <row r="212" spans="2:32" hidden="1">
      <c r="B212" t="s">
        <v>64</v>
      </c>
      <c r="C212" t="s">
        <v>1874</v>
      </c>
      <c r="D212" s="6" t="s">
        <v>3649</v>
      </c>
      <c r="E212" s="6">
        <v>8</v>
      </c>
      <c r="F212" s="6">
        <v>16</v>
      </c>
      <c r="G212" s="6" t="str">
        <f t="shared" si="3"/>
        <v>选规格!$M$212#</v>
      </c>
      <c r="H212" s="6" t="str" cm="1">
        <f t="array" ref="H212">_xlfn.LET(_xlpm.x, M213,
         _xlpm.cellAddress, "【 选规格!" &amp; ADDRESS(ROW(选规格[[#This Row],[自检]]),COLUMN(选规格[[#This Row],[自检]])) &amp; "】",
         _xlfn.IFS(ISBLANK(_xlpm.x),   "error:右侧选项不足:" &amp;  _xlpm.cellAddress,
               ISERROR(_xlpm.x),   "error:右侧选项执行失败:" &amp; _xlpm.cellAddress,
               TRUE,             "ok")
)</f>
        <v>ok</v>
      </c>
      <c r="M212" t="str" cm="1">
        <f t="array" ref="M212:AA212">IFERROR(_xlfn._xlws.SORT(
    _xlfn.UNIQUE(
        TRANSPOSE(
            _xlfn.FILTERXML("&lt;select&gt;&lt;x&gt;"&amp;SUBSTITUTE(选规格[[#This Row],[规格选项表]],",","&lt;/x&gt;&lt;x&gt;") &amp;"&lt;/x&gt;&lt;/select&gt;","//x")
        )
    )
),"无合适【规格】选项,请清除【CPU】或【内存】后再试")</f>
        <v>标准型SA2</v>
      </c>
      <c r="N212" t="str">
        <v>标准型S5</v>
      </c>
      <c r="O212" t="str">
        <v>标准存储增强型S5se</v>
      </c>
      <c r="P212" t="str">
        <v>标准型SA3</v>
      </c>
      <c r="Q212" t="str">
        <v>标准型S4</v>
      </c>
      <c r="R212" t="str">
        <v>标准型S3</v>
      </c>
      <c r="S212" t="str">
        <v>标准型SA1</v>
      </c>
      <c r="T212" t="str">
        <v>标准型S2</v>
      </c>
      <c r="U212" t="str">
        <v>标准型S1</v>
      </c>
      <c r="V212" t="str">
        <v>计算型C6</v>
      </c>
      <c r="W212" t="str">
        <v>计算型C5</v>
      </c>
      <c r="X212" t="str">
        <v>计算型C4</v>
      </c>
      <c r="Y212" t="str">
        <v>计算网络增强型CN3</v>
      </c>
      <c r="Z212" t="str">
        <v>计算型C3</v>
      </c>
      <c r="AA212" t="str">
        <v>计算型C2</v>
      </c>
    </row>
    <row r="213" spans="2:32" hidden="1">
      <c r="B213" t="s">
        <v>64</v>
      </c>
      <c r="C213" t="s">
        <v>1874</v>
      </c>
      <c r="D213" s="6" t="s">
        <v>3650</v>
      </c>
      <c r="E213" s="6">
        <v>8</v>
      </c>
      <c r="F213" s="6">
        <v>32</v>
      </c>
      <c r="G213" s="6" t="str">
        <f t="shared" si="3"/>
        <v>选规格!$M$213#</v>
      </c>
      <c r="H213" s="6" t="str" cm="1">
        <f t="array" ref="H213">_xlfn.LET(_xlpm.x, M214,
         _xlpm.cellAddress, "【 选规格!" &amp; ADDRESS(ROW(选规格[[#This Row],[自检]]),COLUMN(选规格[[#This Row],[自检]])) &amp; "】",
         _xlfn.IFS(ISBLANK(_xlpm.x),   "error:右侧选项不足:" &amp;  _xlpm.cellAddress,
               ISERROR(_xlpm.x),   "error:右侧选项执行失败:" &amp; _xlpm.cellAddress,
               TRUE,             "ok")
)</f>
        <v>ok</v>
      </c>
      <c r="M213" t="str" cm="1">
        <f t="array" ref="M213:AF213">IFERROR(_xlfn._xlws.SORT(
    _xlfn.UNIQUE(
        TRANSPOSE(
            _xlfn.FILTERXML("&lt;select&gt;&lt;x&gt;"&amp;SUBSTITUTE(选规格[[#This Row],[规格选项表]],",","&lt;/x&gt;&lt;x&gt;") &amp;"&lt;/x&gt;&lt;/select&gt;","//x")
        )
    )
),"无合适【规格】选项,请清除【CPU】或【内存】后再试")</f>
        <v>标准型SA2</v>
      </c>
      <c r="N213" t="str">
        <v>标准型S5</v>
      </c>
      <c r="O213" t="str">
        <v>标准存储增强型S5se</v>
      </c>
      <c r="P213" t="str">
        <v>标准型SA3</v>
      </c>
      <c r="Q213" t="str">
        <v>标准型S4</v>
      </c>
      <c r="R213" t="str">
        <v>标准型S3</v>
      </c>
      <c r="S213" t="str">
        <v>标准型SA1</v>
      </c>
      <c r="T213" t="str">
        <v>标准型S2</v>
      </c>
      <c r="U213" t="str">
        <v>标准型S1</v>
      </c>
      <c r="V213" t="str">
        <v>高IO型IT3</v>
      </c>
      <c r="W213" t="str">
        <v>高IO型I3</v>
      </c>
      <c r="X213" t="str">
        <v>计算型C6</v>
      </c>
      <c r="Y213" t="str">
        <v>计算型C5</v>
      </c>
      <c r="Z213" t="str">
        <v>计算型C4</v>
      </c>
      <c r="AA213" t="str">
        <v>计算网络增强型CN3</v>
      </c>
      <c r="AB213" t="str">
        <v>计算型C3</v>
      </c>
      <c r="AC213" t="str">
        <v>计算型C2</v>
      </c>
      <c r="AD213" t="str">
        <v>GPU计算型GN7</v>
      </c>
      <c r="AE213" t="str">
        <v>大数据型D3</v>
      </c>
      <c r="AF213" t="str">
        <v>大数据型D2</v>
      </c>
    </row>
    <row r="214" spans="2:32" hidden="1">
      <c r="B214" t="s">
        <v>64</v>
      </c>
      <c r="C214" t="s">
        <v>1874</v>
      </c>
      <c r="D214" s="6" t="s">
        <v>3649</v>
      </c>
      <c r="E214" s="6">
        <v>16</v>
      </c>
      <c r="F214" s="6">
        <v>32</v>
      </c>
      <c r="G214" s="6" t="str">
        <f t="shared" si="3"/>
        <v>选规格!$M$214#</v>
      </c>
      <c r="H214" s="6" t="str" cm="1">
        <f t="array" ref="H214">_xlfn.LET(_xlpm.x, M215,
         _xlpm.cellAddress, "【 选规格!" &amp; ADDRESS(ROW(选规格[[#This Row],[自检]]),COLUMN(选规格[[#This Row],[自检]])) &amp; "】",
         _xlfn.IFS(ISBLANK(_xlpm.x),   "error:右侧选项不足:" &amp;  _xlpm.cellAddress,
               ISERROR(_xlpm.x),   "error:右侧选项执行失败:" &amp; _xlpm.cellAddress,
               TRUE,             "ok")
)</f>
        <v>ok</v>
      </c>
      <c r="M214" t="str" cm="1">
        <f t="array" ref="M214:AA214">IFERROR(_xlfn._xlws.SORT(
    _xlfn.UNIQUE(
        TRANSPOSE(
            _xlfn.FILTERXML("&lt;select&gt;&lt;x&gt;"&amp;SUBSTITUTE(选规格[[#This Row],[规格选项表]],",","&lt;/x&gt;&lt;x&gt;") &amp;"&lt;/x&gt;&lt;/select&gt;","//x")
        )
    )
),"无合适【规格】选项,请清除【CPU】或【内存】后再试")</f>
        <v>标准型SA2</v>
      </c>
      <c r="N214" t="str">
        <v>标准型S5</v>
      </c>
      <c r="O214" t="str">
        <v>标准存储增强型S5se</v>
      </c>
      <c r="P214" t="str">
        <v>标准型SA3</v>
      </c>
      <c r="Q214" t="str">
        <v>标准型S4</v>
      </c>
      <c r="R214" t="str">
        <v>标准型S3</v>
      </c>
      <c r="S214" t="str">
        <v>标准型SA1</v>
      </c>
      <c r="T214" t="str">
        <v>标准型S2</v>
      </c>
      <c r="U214" t="str">
        <v>标准型S1</v>
      </c>
      <c r="V214" t="str">
        <v>计算型C6</v>
      </c>
      <c r="W214" t="str">
        <v>计算型C5</v>
      </c>
      <c r="X214" t="str">
        <v>计算型C4</v>
      </c>
      <c r="Y214" t="str">
        <v>计算网络增强型CN3</v>
      </c>
      <c r="Z214" t="str">
        <v>计算型C3</v>
      </c>
      <c r="AA214" t="str">
        <v>计算型C2</v>
      </c>
    </row>
    <row r="215" spans="2:32" hidden="1">
      <c r="B215" t="s">
        <v>64</v>
      </c>
      <c r="C215" t="s">
        <v>1874</v>
      </c>
      <c r="D215" s="6" t="s">
        <v>3651</v>
      </c>
      <c r="E215" s="6">
        <v>16</v>
      </c>
      <c r="F215" s="6">
        <v>64</v>
      </c>
      <c r="G215" s="6" t="str">
        <f t="shared" si="3"/>
        <v>选规格!$M$215#</v>
      </c>
      <c r="H215" s="6" t="str" cm="1">
        <f t="array" ref="H215">_xlfn.LET(_xlpm.x, M216,
         _xlpm.cellAddress, "【 选规格!" &amp; ADDRESS(ROW(选规格[[#This Row],[自检]]),COLUMN(选规格[[#This Row],[自检]])) &amp; "】",
         _xlfn.IFS(ISBLANK(_xlpm.x),   "error:右侧选项不足:" &amp;  _xlpm.cellAddress,
               ISERROR(_xlpm.x),   "error:右侧选项执行失败:" &amp; _xlpm.cellAddress,
               TRUE,             "ok")
)</f>
        <v>ok</v>
      </c>
      <c r="M215" t="str" cm="1">
        <f t="array" ref="M215:AE215">IFERROR(_xlfn._xlws.SORT(
    _xlfn.UNIQUE(
        TRANSPOSE(
            _xlfn.FILTERXML("&lt;select&gt;&lt;x&gt;"&amp;SUBSTITUTE(选规格[[#This Row],[规格选项表]],",","&lt;/x&gt;&lt;x&gt;") &amp;"&lt;/x&gt;&lt;/select&gt;","//x")
        )
    )
),"无合适【规格】选项,请清除【CPU】或【内存】后再试")</f>
        <v>标准型SA2</v>
      </c>
      <c r="N215" t="str">
        <v>标准型S5</v>
      </c>
      <c r="O215" t="str">
        <v>标准存储增强型S5se</v>
      </c>
      <c r="P215" t="str">
        <v>标准型SA3</v>
      </c>
      <c r="Q215" t="str">
        <v>标准型S4</v>
      </c>
      <c r="R215" t="str">
        <v>标准型S3</v>
      </c>
      <c r="S215" t="str">
        <v>标准型SA1</v>
      </c>
      <c r="T215" t="str">
        <v>标准型S2</v>
      </c>
      <c r="U215" t="str">
        <v>高IO型IT5</v>
      </c>
      <c r="V215" t="str">
        <v>高IO型IT3</v>
      </c>
      <c r="W215" t="str">
        <v>高IO型I3</v>
      </c>
      <c r="X215" t="str">
        <v>计算型C6</v>
      </c>
      <c r="Y215" t="str">
        <v>计算型C5</v>
      </c>
      <c r="Z215" t="str">
        <v>计算型C4</v>
      </c>
      <c r="AA215" t="str">
        <v>计算网络增强型CN3</v>
      </c>
      <c r="AB215" t="str">
        <v>计算型C3</v>
      </c>
      <c r="AC215" t="str">
        <v>计算型C2</v>
      </c>
      <c r="AD215" t="str">
        <v>大数据型D3</v>
      </c>
      <c r="AE215" t="str">
        <v>大数据型D2</v>
      </c>
    </row>
    <row r="216" spans="2:32" hidden="1">
      <c r="B216" t="s">
        <v>64</v>
      </c>
      <c r="C216" t="s">
        <v>1874</v>
      </c>
      <c r="D216" s="6" t="s">
        <v>3652</v>
      </c>
      <c r="E216" s="6">
        <v>48</v>
      </c>
      <c r="F216" s="6">
        <v>96</v>
      </c>
      <c r="G216" s="6" t="str">
        <f t="shared" si="3"/>
        <v>选规格!$M$216#</v>
      </c>
      <c r="H216" s="6" t="str" cm="1">
        <f t="array" ref="H216">_xlfn.LET(_xlpm.x, M217,
         _xlpm.cellAddress, "【 选规格!" &amp; ADDRESS(ROW(选规格[[#This Row],[自检]]),COLUMN(选规格[[#This Row],[自检]])) &amp; "】",
         _xlfn.IFS(ISBLANK(_xlpm.x),   "error:右侧选项不足:" &amp;  _xlpm.cellAddress,
               ISERROR(_xlpm.x),   "error:右侧选项执行失败:" &amp; _xlpm.cellAddress,
               TRUE,             "ok")
)</f>
        <v>ok</v>
      </c>
      <c r="M216" t="str" cm="1">
        <f t="array" ref="M216:S216">IFERROR(_xlfn._xlws.SORT(
    _xlfn.UNIQUE(
        TRANSPOSE(
            _xlfn.FILTERXML("&lt;select&gt;&lt;x&gt;"&amp;SUBSTITUTE(选规格[[#This Row],[规格选项表]],",","&lt;/x&gt;&lt;x&gt;") &amp;"&lt;/x&gt;&lt;/select&gt;","//x")
        )
    )
),"无合适【规格】选项,请清除【CPU】或【内存】后再试")</f>
        <v>标准型SA2</v>
      </c>
      <c r="N216" t="str">
        <v>标准型S5</v>
      </c>
      <c r="O216" t="str">
        <v>标准型SA3</v>
      </c>
      <c r="P216" t="str">
        <v>标准型S4</v>
      </c>
      <c r="Q216" t="str">
        <v>标准型S3</v>
      </c>
      <c r="R216" t="str">
        <v>标准型S1</v>
      </c>
      <c r="S216" t="str">
        <v>计算型C5</v>
      </c>
    </row>
    <row r="217" spans="2:32" hidden="1">
      <c r="B217" t="s">
        <v>64</v>
      </c>
      <c r="C217" t="s">
        <v>1874</v>
      </c>
      <c r="D217" s="6" t="s">
        <v>2220</v>
      </c>
      <c r="E217" s="6">
        <v>48</v>
      </c>
      <c r="F217" s="6">
        <v>128</v>
      </c>
      <c r="G217" s="6" t="str">
        <f t="shared" si="3"/>
        <v>选规格!$M$217#</v>
      </c>
      <c r="H217" s="6" t="str" cm="1">
        <f t="array" ref="H217">_xlfn.LET(_xlpm.x, M218,
         _xlpm.cellAddress, "【 选规格!" &amp; ADDRESS(ROW(选规格[[#This Row],[自检]]),COLUMN(选规格[[#This Row],[自检]])) &amp; "】",
         _xlfn.IFS(ISBLANK(_xlpm.x),   "error:右侧选项不足:" &amp;  _xlpm.cellAddress,
               ISERROR(_xlpm.x),   "error:右侧选项执行失败:" &amp; _xlpm.cellAddress,
               TRUE,             "ok")
)</f>
        <v>ok</v>
      </c>
      <c r="M217" t="str" cm="1">
        <f t="array" ref="M217">IFERROR(_xlfn._xlws.SORT(
    _xlfn.UNIQUE(
        TRANSPOSE(
            _xlfn.FILTERXML("&lt;select&gt;&lt;x&gt;"&amp;SUBSTITUTE(选规格[[#This Row],[规格选项表]],",","&lt;/x&gt;&lt;x&gt;") &amp;"&lt;/x&gt;&lt;/select&gt;","//x")
        )
    )
),"无合适【规格】选项,请清除【CPU】或【内存】后再试")</f>
        <v>标准型SA2</v>
      </c>
    </row>
    <row r="218" spans="2:32" hidden="1">
      <c r="B218" t="s">
        <v>64</v>
      </c>
      <c r="C218" t="s">
        <v>1874</v>
      </c>
      <c r="D218" s="6" t="s">
        <v>3653</v>
      </c>
      <c r="E218" s="6">
        <v>48</v>
      </c>
      <c r="F218" s="6">
        <v>192</v>
      </c>
      <c r="G218" s="6" t="str">
        <f t="shared" si="3"/>
        <v>选规格!$M$218#</v>
      </c>
      <c r="H218" s="6" t="str" cm="1">
        <f t="array" ref="H218">_xlfn.LET(_xlpm.x, M219,
         _xlpm.cellAddress, "【 选规格!" &amp; ADDRESS(ROW(选规格[[#This Row],[自检]]),COLUMN(选规格[[#This Row],[自检]])) &amp; "】",
         _xlfn.IFS(ISBLANK(_xlpm.x),   "error:右侧选项不足:" &amp;  _xlpm.cellAddress,
               ISERROR(_xlpm.x),   "error:右侧选项执行失败:" &amp; _xlpm.cellAddress,
               TRUE,             "ok")
)</f>
        <v>ok</v>
      </c>
      <c r="M218" t="str" cm="1">
        <f t="array" ref="M218:R218">IFERROR(_xlfn._xlws.SORT(
    _xlfn.UNIQUE(
        TRANSPOSE(
            _xlfn.FILTERXML("&lt;select&gt;&lt;x&gt;"&amp;SUBSTITUTE(选规格[[#This Row],[规格选项表]],",","&lt;/x&gt;&lt;x&gt;") &amp;"&lt;/x&gt;&lt;/select&gt;","//x")
        )
    )
),"无合适【规格】选项,请清除【CPU】或【内存】后再试")</f>
        <v>标准型SA2</v>
      </c>
      <c r="N218" t="str">
        <v>标准型S5</v>
      </c>
      <c r="O218" t="str">
        <v>标准型SA3</v>
      </c>
      <c r="P218" t="str">
        <v>标准型S4</v>
      </c>
      <c r="Q218" t="str">
        <v>标准型S3</v>
      </c>
      <c r="R218" t="str">
        <v>计算型C5</v>
      </c>
    </row>
    <row r="219" spans="2:32" hidden="1">
      <c r="B219" t="s">
        <v>64</v>
      </c>
      <c r="C219" t="s">
        <v>1874</v>
      </c>
      <c r="D219" s="6" t="s">
        <v>3654</v>
      </c>
      <c r="E219" s="6">
        <v>64</v>
      </c>
      <c r="F219" s="6">
        <v>128</v>
      </c>
      <c r="G219" s="6" t="str">
        <f t="shared" si="3"/>
        <v>选规格!$M$219#</v>
      </c>
      <c r="H219" s="6" t="str" cm="1">
        <f t="array" ref="H219">_xlfn.LET(_xlpm.x, M220,
         _xlpm.cellAddress, "【 选规格!" &amp; ADDRESS(ROW(选规格[[#This Row],[自检]]),COLUMN(选规格[[#This Row],[自检]])) &amp; "】",
         _xlfn.IFS(ISBLANK(_xlpm.x),   "error:右侧选项不足:" &amp;  _xlpm.cellAddress,
               ISERROR(_xlpm.x),   "error:右侧选项执行失败:" &amp; _xlpm.cellAddress,
               TRUE,             "ok")
)</f>
        <v>ok</v>
      </c>
      <c r="M219" t="str" cm="1">
        <f t="array" ref="M219:P219">IFERROR(_xlfn._xlws.SORT(
    _xlfn.UNIQUE(
        TRANSPOSE(
            _xlfn.FILTERXML("&lt;select&gt;&lt;x&gt;"&amp;SUBSTITUTE(选规格[[#This Row],[规格选项表]],",","&lt;/x&gt;&lt;x&gt;") &amp;"&lt;/x&gt;&lt;/select&gt;","//x")
        )
    )
),"无合适【规格】选项,请清除【CPU】或【内存】后再试")</f>
        <v>标准型SA2</v>
      </c>
      <c r="N219" t="str">
        <v>标准型SA3</v>
      </c>
      <c r="O219" t="str">
        <v>标准型SA1</v>
      </c>
      <c r="P219" t="str">
        <v>计算型C5</v>
      </c>
    </row>
    <row r="220" spans="2:32" hidden="1">
      <c r="B220" t="s">
        <v>64</v>
      </c>
      <c r="C220" t="s">
        <v>1874</v>
      </c>
      <c r="D220" s="6" t="s">
        <v>3655</v>
      </c>
      <c r="E220" s="6">
        <v>80</v>
      </c>
      <c r="F220" s="6">
        <v>160</v>
      </c>
      <c r="G220" s="6" t="str">
        <f t="shared" si="3"/>
        <v>选规格!$M$220#</v>
      </c>
      <c r="H220" s="6" t="str" cm="1">
        <f t="array" ref="H220">_xlfn.LET(_xlpm.x, M221,
         _xlpm.cellAddress, "【 选规格!" &amp; ADDRESS(ROW(选规格[[#This Row],[自检]]),COLUMN(选规格[[#This Row],[自检]])) &amp; "】",
         _xlfn.IFS(ISBLANK(_xlpm.x),   "error:右侧选项不足:" &amp;  _xlpm.cellAddress,
               ISERROR(_xlpm.x),   "error:右侧选项执行失败:" &amp; _xlpm.cellAddress,
               TRUE,             "ok")
)</f>
        <v>ok</v>
      </c>
      <c r="M220" t="str" cm="1">
        <f t="array" ref="M220:O220">IFERROR(_xlfn._xlws.SORT(
    _xlfn.UNIQUE(
        TRANSPOSE(
            _xlfn.FILTERXML("&lt;select&gt;&lt;x&gt;"&amp;SUBSTITUTE(选规格[[#This Row],[规格选项表]],",","&lt;/x&gt;&lt;x&gt;") &amp;"&lt;/x&gt;&lt;/select&gt;","//x")
        )
    )
),"无合适【规格】选项,请清除【CPU】或【内存】后再试")</f>
        <v>标准型SA2</v>
      </c>
      <c r="N220" t="str">
        <v>标准型S5</v>
      </c>
      <c r="O220" t="str">
        <v>标准型SA3</v>
      </c>
    </row>
    <row r="221" spans="2:32" hidden="1">
      <c r="B221" t="s">
        <v>64</v>
      </c>
      <c r="C221" t="s">
        <v>1874</v>
      </c>
      <c r="D221" s="6" t="s">
        <v>2220</v>
      </c>
      <c r="E221" s="6">
        <v>90</v>
      </c>
      <c r="F221" s="6">
        <v>224</v>
      </c>
      <c r="G221" s="6" t="str">
        <f t="shared" si="3"/>
        <v>选规格!$M$221#</v>
      </c>
      <c r="H221" s="6" t="str" cm="1">
        <f t="array" ref="H221">_xlfn.LET(_xlpm.x, M222,
         _xlpm.cellAddress, "【 选规格!" &amp; ADDRESS(ROW(选规格[[#This Row],[自检]]),COLUMN(选规格[[#This Row],[自检]])) &amp; "】",
         _xlfn.IFS(ISBLANK(_xlpm.x),   "error:右侧选项不足:" &amp;  _xlpm.cellAddress,
               ISERROR(_xlpm.x),   "error:右侧选项执行失败:" &amp; _xlpm.cellAddress,
               TRUE,             "ok")
)</f>
        <v>ok</v>
      </c>
      <c r="M221" t="str" cm="1">
        <f t="array" ref="M221">IFERROR(_xlfn._xlws.SORT(
    _xlfn.UNIQUE(
        TRANSPOSE(
            _xlfn.FILTERXML("&lt;select&gt;&lt;x&gt;"&amp;SUBSTITUTE(选规格[[#This Row],[规格选项表]],",","&lt;/x&gt;&lt;x&gt;") &amp;"&lt;/x&gt;&lt;/select&gt;","//x")
        )
    )
),"无合适【规格】选项,请清除【CPU】或【内存】后再试")</f>
        <v>标准型SA2</v>
      </c>
    </row>
    <row r="222" spans="2:32" hidden="1">
      <c r="B222" t="s">
        <v>64</v>
      </c>
      <c r="C222" t="s">
        <v>1874</v>
      </c>
      <c r="D222" s="6" t="s">
        <v>2220</v>
      </c>
      <c r="E222" s="6">
        <v>90</v>
      </c>
      <c r="F222" s="6">
        <v>480</v>
      </c>
      <c r="G222" s="6" t="str">
        <f t="shared" si="3"/>
        <v>选规格!$M$222#</v>
      </c>
      <c r="H222" s="6" t="str" cm="1">
        <f t="array" ref="H222">_xlfn.LET(_xlpm.x, M223,
         _xlpm.cellAddress, "【 选规格!" &amp; ADDRESS(ROW(选规格[[#This Row],[自检]]),COLUMN(选规格[[#This Row],[自检]])) &amp; "】",
         _xlfn.IFS(ISBLANK(_xlpm.x),   "error:右侧选项不足:" &amp;  _xlpm.cellAddress,
               ISERROR(_xlpm.x),   "error:右侧选项执行失败:" &amp; _xlpm.cellAddress,
               TRUE,             "ok")
)</f>
        <v>ok</v>
      </c>
      <c r="M222" t="str" cm="1">
        <f t="array" ref="M222">IFERROR(_xlfn._xlws.SORT(
    _xlfn.UNIQUE(
        TRANSPOSE(
            _xlfn.FILTERXML("&lt;select&gt;&lt;x&gt;"&amp;SUBSTITUTE(选规格[[#This Row],[规格选项表]],",","&lt;/x&gt;&lt;x&gt;") &amp;"&lt;/x&gt;&lt;/select&gt;","//x")
        )
    )
),"无合适【规格】选项,请清除【CPU】或【内存】后再试")</f>
        <v>标准型SA2</v>
      </c>
    </row>
    <row r="223" spans="2:32" hidden="1">
      <c r="B223" t="s">
        <v>64</v>
      </c>
      <c r="C223" t="s">
        <v>1874</v>
      </c>
      <c r="D223" s="6" t="s">
        <v>3656</v>
      </c>
      <c r="E223" s="6">
        <v>96</v>
      </c>
      <c r="F223" s="6">
        <v>192</v>
      </c>
      <c r="G223" s="6" t="str">
        <f t="shared" si="3"/>
        <v>选规格!$M$223#</v>
      </c>
      <c r="H223" s="6" t="str" cm="1">
        <f t="array" ref="H223">_xlfn.LET(_xlpm.x, M224,
         _xlpm.cellAddress, "【 选规格!" &amp; ADDRESS(ROW(选规格[[#This Row],[自检]]),COLUMN(选规格[[#This Row],[自检]])) &amp; "】",
         _xlfn.IFS(ISBLANK(_xlpm.x),   "error:右侧选项不足:" &amp;  _xlpm.cellAddress,
               ISERROR(_xlpm.x),   "error:右侧选项执行失败:" &amp; _xlpm.cellAddress,
               TRUE,             "ok")
)</f>
        <v>ok</v>
      </c>
      <c r="M223" t="str" cm="1">
        <f t="array" ref="M223:O223">IFERROR(_xlfn._xlws.SORT(
    _xlfn.UNIQUE(
        TRANSPOSE(
            _xlfn.FILTERXML("&lt;select&gt;&lt;x&gt;"&amp;SUBSTITUTE(选规格[[#This Row],[规格选项表]],",","&lt;/x&gt;&lt;x&gt;") &amp;"&lt;/x&gt;&lt;/select&gt;","//x")
        )
    )
),"无合适【规格】选项,请清除【CPU】或【内存】后再试")</f>
        <v>标准型SA2</v>
      </c>
      <c r="N223" t="str">
        <v>标准型SA3</v>
      </c>
      <c r="O223" t="str">
        <v>大数据型黑石物理服务器BMD3s</v>
      </c>
    </row>
    <row r="224" spans="2:32" hidden="1">
      <c r="B224" t="s">
        <v>64</v>
      </c>
      <c r="C224" t="s">
        <v>1874</v>
      </c>
      <c r="D224" s="6" t="s">
        <v>3609</v>
      </c>
      <c r="E224" s="6">
        <v>128</v>
      </c>
      <c r="F224" s="6">
        <v>256</v>
      </c>
      <c r="G224" s="6" t="str">
        <f t="shared" si="3"/>
        <v>选规格!$M$224#</v>
      </c>
      <c r="H224" s="6" t="str" cm="1">
        <f t="array" ref="H224">_xlfn.LET(_xlpm.x, M225,
         _xlpm.cellAddress, "【 选规格!" &amp; ADDRESS(ROW(选规格[[#This Row],[自检]]),COLUMN(选规格[[#This Row],[自检]])) &amp; "】",
         _xlfn.IFS(ISBLANK(_xlpm.x),   "error:右侧选项不足:" &amp;  _xlpm.cellAddress,
               ISERROR(_xlpm.x),   "error:右侧选项执行失败:" &amp; _xlpm.cellAddress,
               TRUE,             "ok")
)</f>
        <v>ok</v>
      </c>
      <c r="M224" t="str" cm="1">
        <f t="array" ref="M224:N224">IFERROR(_xlfn._xlws.SORT(
    _xlfn.UNIQUE(
        TRANSPOSE(
            _xlfn.FILTERXML("&lt;select&gt;&lt;x&gt;"&amp;SUBSTITUTE(选规格[[#This Row],[规格选项表]],",","&lt;/x&gt;&lt;x&gt;") &amp;"&lt;/x&gt;&lt;/select&gt;","//x")
        )
    )
),"无合适【规格】选项,请清除【CPU】或【内存】后再试")</f>
        <v>标准型SA2</v>
      </c>
      <c r="N224" t="str">
        <v>标准型SA3</v>
      </c>
    </row>
    <row r="225" spans="2:18" hidden="1">
      <c r="B225" t="s">
        <v>64</v>
      </c>
      <c r="C225" t="s">
        <v>1874</v>
      </c>
      <c r="D225" s="6" t="s">
        <v>3609</v>
      </c>
      <c r="E225" s="6">
        <v>160</v>
      </c>
      <c r="F225" s="6">
        <v>320</v>
      </c>
      <c r="G225" s="6" t="str">
        <f t="shared" si="3"/>
        <v>选规格!$M$225#</v>
      </c>
      <c r="H225" s="6" t="str" cm="1">
        <f t="array" ref="H225">_xlfn.LET(_xlpm.x, M226,
         _xlpm.cellAddress, "【 选规格!" &amp; ADDRESS(ROW(选规格[[#This Row],[自检]]),COLUMN(选规格[[#This Row],[自检]])) &amp; "】",
         _xlfn.IFS(ISBLANK(_xlpm.x),   "error:右侧选项不足:" &amp;  _xlpm.cellAddress,
               ISERROR(_xlpm.x),   "error:右侧选项执行失败:" &amp; _xlpm.cellAddress,
               TRUE,             "ok")
)</f>
        <v>ok</v>
      </c>
      <c r="M225" t="str" cm="1">
        <f t="array" ref="M225:N225">IFERROR(_xlfn._xlws.SORT(
    _xlfn.UNIQUE(
        TRANSPOSE(
            _xlfn.FILTERXML("&lt;select&gt;&lt;x&gt;"&amp;SUBSTITUTE(选规格[[#This Row],[规格选项表]],",","&lt;/x&gt;&lt;x&gt;") &amp;"&lt;/x&gt;&lt;/select&gt;","//x")
        )
    )
),"无合适【规格】选项,请清除【CPU】或【内存】后再试")</f>
        <v>标准型SA2</v>
      </c>
      <c r="N225" t="str">
        <v>标准型SA3</v>
      </c>
    </row>
    <row r="226" spans="2:18" hidden="1">
      <c r="B226" t="s">
        <v>64</v>
      </c>
      <c r="C226" t="s">
        <v>1874</v>
      </c>
      <c r="D226" s="6" t="s">
        <v>2220</v>
      </c>
      <c r="E226" s="6">
        <v>180</v>
      </c>
      <c r="F226" s="6">
        <v>464</v>
      </c>
      <c r="G226" s="6" t="str">
        <f t="shared" si="3"/>
        <v>选规格!$M$226#</v>
      </c>
      <c r="H226" s="6" t="str" cm="1">
        <f t="array" ref="H226">_xlfn.LET(_xlpm.x, M227,
         _xlpm.cellAddress, "【 选规格!" &amp; ADDRESS(ROW(选规格[[#This Row],[自检]]),COLUMN(选规格[[#This Row],[自检]])) &amp; "】",
         _xlfn.IFS(ISBLANK(_xlpm.x),   "error:右侧选项不足:" &amp;  _xlpm.cellAddress,
               ISERROR(_xlpm.x),   "error:右侧选项执行失败:" &amp; _xlpm.cellAddress,
               TRUE,             "ok")
)</f>
        <v>ok</v>
      </c>
      <c r="M226" t="str" cm="1">
        <f t="array" ref="M226">IFERROR(_xlfn._xlws.SORT(
    _xlfn.UNIQUE(
        TRANSPOSE(
            _xlfn.FILTERXML("&lt;select&gt;&lt;x&gt;"&amp;SUBSTITUTE(选规格[[#This Row],[规格选项表]],",","&lt;/x&gt;&lt;x&gt;") &amp;"&lt;/x&gt;&lt;/select&gt;","//x")
        )
    )
),"无合适【规格】选项,请清除【CPU】或【内存】后再试")</f>
        <v>标准型SA2</v>
      </c>
    </row>
    <row r="227" spans="2:18" hidden="1">
      <c r="B227" t="s">
        <v>64</v>
      </c>
      <c r="C227" t="s">
        <v>1874</v>
      </c>
      <c r="D227" s="6" t="s">
        <v>2220</v>
      </c>
      <c r="E227" s="6">
        <v>180</v>
      </c>
      <c r="F227" s="6">
        <v>960</v>
      </c>
      <c r="G227" s="6" t="str">
        <f t="shared" si="3"/>
        <v>选规格!$M$227#</v>
      </c>
      <c r="H227" s="6" t="str" cm="1">
        <f t="array" ref="H227">_xlfn.LET(_xlpm.x, M228,
         _xlpm.cellAddress, "【 选规格!" &amp; ADDRESS(ROW(选规格[[#This Row],[自检]]),COLUMN(选规格[[#This Row],[自检]])) &amp; "】",
         _xlfn.IFS(ISBLANK(_xlpm.x),   "error:右侧选项不足:" &amp;  _xlpm.cellAddress,
               ISERROR(_xlpm.x),   "error:右侧选项执行失败:" &amp; _xlpm.cellAddress,
               TRUE,             "ok")
)</f>
        <v>ok</v>
      </c>
      <c r="M227" t="str" cm="1">
        <f t="array" ref="M227">IFERROR(_xlfn._xlws.SORT(
    _xlfn.UNIQUE(
        TRANSPOSE(
            _xlfn.FILTERXML("&lt;select&gt;&lt;x&gt;"&amp;SUBSTITUTE(选规格[[#This Row],[规格选项表]],",","&lt;/x&gt;&lt;x&gt;") &amp;"&lt;/x&gt;&lt;/select&gt;","//x")
        )
    )
),"无合适【规格】选项,请清除【CPU】或【内存】后再试")</f>
        <v>标准型SA2</v>
      </c>
    </row>
    <row r="228" spans="2:18" hidden="1">
      <c r="B228" t="s">
        <v>64</v>
      </c>
      <c r="C228" t="s">
        <v>1874</v>
      </c>
      <c r="D228" s="6" t="s">
        <v>3366</v>
      </c>
      <c r="E228" s="6">
        <v>24</v>
      </c>
      <c r="F228" s="6">
        <v>48</v>
      </c>
      <c r="G228" s="6" t="str">
        <f t="shared" si="3"/>
        <v>选规格!$M$228#</v>
      </c>
      <c r="H228" s="6" t="str" cm="1">
        <f t="array" ref="H228">_xlfn.LET(_xlpm.x, M229,
         _xlpm.cellAddress, "【 选规格!" &amp; ADDRESS(ROW(选规格[[#This Row],[自检]]),COLUMN(选规格[[#This Row],[自检]])) &amp; "】",
         _xlfn.IFS(ISBLANK(_xlpm.x),   "error:右侧选项不足:" &amp;  _xlpm.cellAddress,
               ISERROR(_xlpm.x),   "error:右侧选项执行失败:" &amp; _xlpm.cellAddress,
               TRUE,             "ok")
)</f>
        <v>ok</v>
      </c>
      <c r="M228" t="str" cm="1">
        <f t="array" ref="M228:Q228">IFERROR(_xlfn._xlws.SORT(
    _xlfn.UNIQUE(
        TRANSPOSE(
            _xlfn.FILTERXML("&lt;select&gt;&lt;x&gt;"&amp;SUBSTITUTE(选规格[[#This Row],[规格选项表]],",","&lt;/x&gt;&lt;x&gt;") &amp;"&lt;/x&gt;&lt;/select&gt;","//x")
        )
    )
),"无合适【规格】选项,请清除【CPU】或【内存】后再试")</f>
        <v>标准型S5</v>
      </c>
      <c r="N228" t="str">
        <v>标准型S4</v>
      </c>
      <c r="O228" t="str">
        <v>标准型S3</v>
      </c>
      <c r="P228" t="str">
        <v>标准型S2</v>
      </c>
      <c r="Q228" t="str">
        <v>标准型S1</v>
      </c>
    </row>
    <row r="229" spans="2:18" hidden="1">
      <c r="B229" t="s">
        <v>64</v>
      </c>
      <c r="C229" t="s">
        <v>1874</v>
      </c>
      <c r="D229" s="6" t="s">
        <v>3657</v>
      </c>
      <c r="E229" s="6">
        <v>24</v>
      </c>
      <c r="F229" s="6">
        <v>96</v>
      </c>
      <c r="G229" s="6" t="str">
        <f t="shared" si="3"/>
        <v>选规格!$M$229#</v>
      </c>
      <c r="H229" s="6" t="str" cm="1">
        <f t="array" ref="H229">_xlfn.LET(_xlpm.x, M230,
         _xlpm.cellAddress, "【 选规格!" &amp; ADDRESS(ROW(选规格[[#This Row],[自检]]),COLUMN(选规格[[#This Row],[自检]])) &amp; "】",
         _xlfn.IFS(ISBLANK(_xlpm.x),   "error:右侧选项不足:" &amp;  _xlpm.cellAddress,
               ISERROR(_xlpm.x),   "error:右侧选项执行失败:" &amp; _xlpm.cellAddress,
               TRUE,             "ok")
)</f>
        <v>ok</v>
      </c>
      <c r="M229" t="str" cm="1">
        <f t="array" ref="M229:R229">IFERROR(_xlfn._xlws.SORT(
    _xlfn.UNIQUE(
        TRANSPOSE(
            _xlfn.FILTERXML("&lt;select&gt;&lt;x&gt;"&amp;SUBSTITUTE(选规格[[#This Row],[规格选项表]],",","&lt;/x&gt;&lt;x&gt;") &amp;"&lt;/x&gt;&lt;/select&gt;","//x")
        )
    )
),"无合适【规格】选项,请清除【CPU】或【内存】后再试")</f>
        <v>标准型S5</v>
      </c>
      <c r="N229" t="str">
        <v>标准型S4</v>
      </c>
      <c r="O229" t="str">
        <v>标准型S3</v>
      </c>
      <c r="P229" t="str">
        <v>标准型S2</v>
      </c>
      <c r="Q229" t="str">
        <v>高IO型I3</v>
      </c>
      <c r="R229" t="str">
        <v>大数据型D2</v>
      </c>
    </row>
    <row r="230" spans="2:18" hidden="1">
      <c r="B230" t="s">
        <v>64</v>
      </c>
      <c r="C230" t="s">
        <v>1874</v>
      </c>
      <c r="D230" s="6" t="s">
        <v>2278</v>
      </c>
      <c r="E230" s="6">
        <v>76</v>
      </c>
      <c r="F230" s="6">
        <v>256</v>
      </c>
      <c r="G230" s="6" t="str">
        <f t="shared" si="3"/>
        <v>选规格!$M$230#</v>
      </c>
      <c r="H230" s="6" t="str" cm="1">
        <f t="array" ref="H230">_xlfn.LET(_xlpm.x, M231,
         _xlpm.cellAddress, "【 选规格!" &amp; ADDRESS(ROW(选规格[[#This Row],[自检]]),COLUMN(选规格[[#This Row],[自检]])) &amp; "】",
         _xlfn.IFS(ISBLANK(_xlpm.x),   "error:右侧选项不足:" &amp;  _xlpm.cellAddress,
               ISERROR(_xlpm.x),   "error:右侧选项执行失败:" &amp; _xlpm.cellAddress,
               TRUE,             "ok")
)</f>
        <v>ok</v>
      </c>
      <c r="M230" t="str" cm="1">
        <f t="array" ref="M230">IFERROR(_xlfn._xlws.SORT(
    _xlfn.UNIQUE(
        TRANSPOSE(
            _xlfn.FILTERXML("&lt;select&gt;&lt;x&gt;"&amp;SUBSTITUTE(选规格[[#This Row],[规格选项表]],",","&lt;/x&gt;&lt;x&gt;") &amp;"&lt;/x&gt;&lt;/select&gt;","//x")
        )
    )
),"无合适【规格】选项,请清除【CPU】或【内存】后再试")</f>
        <v>标准型S5</v>
      </c>
    </row>
    <row r="231" spans="2:18" hidden="1">
      <c r="B231" t="s">
        <v>64</v>
      </c>
      <c r="C231" t="s">
        <v>1874</v>
      </c>
      <c r="D231" s="6" t="s">
        <v>3367</v>
      </c>
      <c r="E231" s="6">
        <v>84</v>
      </c>
      <c r="F231" s="6">
        <v>320</v>
      </c>
      <c r="G231" s="6" t="str">
        <f t="shared" si="3"/>
        <v>选规格!$M$231#</v>
      </c>
      <c r="H231" s="6" t="str" cm="1">
        <f t="array" ref="H231">_xlfn.LET(_xlpm.x, M232,
         _xlpm.cellAddress, "【 选规格!" &amp; ADDRESS(ROW(选规格[[#This Row],[自检]]),COLUMN(选规格[[#This Row],[自检]])) &amp; "】",
         _xlfn.IFS(ISBLANK(_xlpm.x),   "error:右侧选项不足:" &amp;  _xlpm.cellAddress,
               ISERROR(_xlpm.x),   "error:右侧选项执行失败:" &amp; _xlpm.cellAddress,
               TRUE,             "ok")
)</f>
        <v>ok</v>
      </c>
      <c r="M231" t="str" cm="1">
        <f t="array" ref="M231:N231">IFERROR(_xlfn._xlws.SORT(
    _xlfn.UNIQUE(
        TRANSPOSE(
            _xlfn.FILTERXML("&lt;select&gt;&lt;x&gt;"&amp;SUBSTITUTE(选规格[[#This Row],[规格选项表]],",","&lt;/x&gt;&lt;x&gt;") &amp;"&lt;/x&gt;&lt;/select&gt;","//x")
        )
    )
),"无合适【规格】选项,请清除【CPU】或【内存】后再试")</f>
        <v>标准型S5</v>
      </c>
      <c r="N231" t="str">
        <v>大数据型D3</v>
      </c>
    </row>
    <row r="232" spans="2:18" hidden="1">
      <c r="B232" t="s">
        <v>64</v>
      </c>
      <c r="C232" t="s">
        <v>1874</v>
      </c>
      <c r="D232" s="6" t="s">
        <v>2179</v>
      </c>
      <c r="E232" s="6">
        <v>68</v>
      </c>
      <c r="F232" s="6">
        <v>316</v>
      </c>
      <c r="G232" s="6" t="str">
        <f t="shared" si="3"/>
        <v>选规格!$M$232#</v>
      </c>
      <c r="H232" s="6" t="str" cm="1">
        <f t="array" ref="H232">_xlfn.LET(_xlpm.x, M233,
         _xlpm.cellAddress, "【 选规格!" &amp; ADDRESS(ROW(选规格[[#This Row],[自检]]),COLUMN(选规格[[#This Row],[自检]])) &amp; "】",
         _xlfn.IFS(ISBLANK(_xlpm.x),   "error:右侧选项不足:" &amp;  _xlpm.cellAddress,
               ISERROR(_xlpm.x),   "error:右侧选项执行失败:" &amp; _xlpm.cellAddress,
               TRUE,             "ok")
)</f>
        <v>ok</v>
      </c>
      <c r="M232" t="str" cm="1">
        <f t="array" ref="M232">IFERROR(_xlfn._xlws.SORT(
    _xlfn.UNIQUE(
        TRANSPOSE(
            _xlfn.FILTERXML("&lt;select&gt;&lt;x&gt;"&amp;SUBSTITUTE(选规格[[#This Row],[规格选项表]],",","&lt;/x&gt;&lt;x&gt;") &amp;"&lt;/x&gt;&lt;/select&gt;","//x")
        )
    )
),"无合适【规格】选项,请清除【CPU】或【内存】后再试")</f>
        <v>标准存储增强型S5se</v>
      </c>
    </row>
    <row r="233" spans="2:18" hidden="1">
      <c r="B233" t="s">
        <v>64</v>
      </c>
      <c r="C233" t="s">
        <v>1874</v>
      </c>
      <c r="D233" s="6" t="s">
        <v>3612</v>
      </c>
      <c r="E233" s="6">
        <v>80</v>
      </c>
      <c r="F233" s="6">
        <v>320</v>
      </c>
      <c r="G233" s="6" t="str">
        <f t="shared" si="3"/>
        <v>选规格!$M$233#</v>
      </c>
      <c r="H233" s="6" t="str" cm="1">
        <f t="array" ref="H233">_xlfn.LET(_xlpm.x, M234,
         _xlpm.cellAddress, "【 选规格!" &amp; ADDRESS(ROW(选规格[[#This Row],[自检]]),COLUMN(选规格[[#This Row],[自检]])) &amp; "】",
         _xlfn.IFS(ISBLANK(_xlpm.x),   "error:右侧选项不足:" &amp;  _xlpm.cellAddress,
               ISERROR(_xlpm.x),   "error:右侧选项执行失败:" &amp; _xlpm.cellAddress,
               TRUE,             "ok")
)</f>
        <v>ok</v>
      </c>
      <c r="M233" t="str" cm="1">
        <f t="array" ref="M233:Q233">IFERROR(_xlfn._xlws.SORT(
    _xlfn.UNIQUE(
        TRANSPOSE(
            _xlfn.FILTERXML("&lt;select&gt;&lt;x&gt;"&amp;SUBSTITUTE(选规格[[#This Row],[规格选项表]],",","&lt;/x&gt;&lt;x&gt;") &amp;"&lt;/x&gt;&lt;/select&gt;","//x")
        )
    )
),"无合适【规格】选项,请清除【CPU】或【内存】后再试")</f>
        <v>标准型SA3</v>
      </c>
      <c r="N233" t="str">
        <v>标准型S3</v>
      </c>
      <c r="O233" t="str">
        <v>计算型C6</v>
      </c>
      <c r="P233" t="str">
        <v>GPU计算型GN7</v>
      </c>
      <c r="Q233" t="str">
        <v>GPU计算型GN10Xp</v>
      </c>
    </row>
    <row r="234" spans="2:18" hidden="1">
      <c r="B234" t="s">
        <v>64</v>
      </c>
      <c r="C234" t="s">
        <v>1874</v>
      </c>
      <c r="D234" s="6" t="s">
        <v>3658</v>
      </c>
      <c r="E234" s="6">
        <v>96</v>
      </c>
      <c r="F234" s="6">
        <v>384</v>
      </c>
      <c r="G234" s="6" t="str">
        <f t="shared" si="3"/>
        <v>选规格!$M$234#</v>
      </c>
      <c r="H234" s="6" t="str" cm="1">
        <f t="array" ref="H234">_xlfn.LET(_xlpm.x, M235,
         _xlpm.cellAddress, "【 选规格!" &amp; ADDRESS(ROW(选规格[[#This Row],[自检]]),COLUMN(选规格[[#This Row],[自检]])) &amp; "】",
         _xlfn.IFS(ISBLANK(_xlpm.x),   "error:右侧选项不足:" &amp;  _xlpm.cellAddress,
               ISERROR(_xlpm.x),   "error:右侧选项执行失败:" &amp; _xlpm.cellAddress,
               TRUE,             "ok")
)</f>
        <v>ok</v>
      </c>
      <c r="M234" t="str" cm="1">
        <f t="array" ref="M234:P234">IFERROR(_xlfn._xlws.SORT(
    _xlfn.UNIQUE(
        TRANSPOSE(
            _xlfn.FILTERXML("&lt;select&gt;&lt;x&gt;"&amp;SUBSTITUTE(选规格[[#This Row],[规格选项表]],",","&lt;/x&gt;&lt;x&gt;") &amp;"&lt;/x&gt;&lt;/select&gt;","//x")
        )
    )
),"无合适【规格】选项,请清除【CPU】或【内存】后再试")</f>
        <v>标准型SA3</v>
      </c>
      <c r="N234" t="str">
        <v>高IO型黑石物理服务器BMI5</v>
      </c>
      <c r="O234" t="str">
        <v>GPU型黑石物理服务器BMG5t</v>
      </c>
      <c r="P234" t="str">
        <v>GPU型黑石物理服务器BMG5v</v>
      </c>
    </row>
    <row r="235" spans="2:18" hidden="1">
      <c r="B235" t="s">
        <v>64</v>
      </c>
      <c r="C235" t="s">
        <v>1874</v>
      </c>
      <c r="D235" s="6" t="s">
        <v>2190</v>
      </c>
      <c r="E235" s="6">
        <v>116</v>
      </c>
      <c r="F235" s="6">
        <v>216</v>
      </c>
      <c r="G235" s="6" t="str">
        <f t="shared" si="3"/>
        <v>选规格!$M$235#</v>
      </c>
      <c r="H235" s="6" t="str" cm="1">
        <f t="array" ref="H235">_xlfn.LET(_xlpm.x, M236,
         _xlpm.cellAddress, "【 选规格!" &amp; ADDRESS(ROW(选规格[[#This Row],[自检]]),COLUMN(选规格[[#This Row],[自检]])) &amp; "】",
         _xlfn.IFS(ISBLANK(_xlpm.x),   "error:右侧选项不足:" &amp;  _xlpm.cellAddress,
               ISERROR(_xlpm.x),   "error:右侧选项执行失败:" &amp; _xlpm.cellAddress,
               TRUE,             "ok")
)</f>
        <v>ok</v>
      </c>
      <c r="M235" t="str" cm="1">
        <f t="array" ref="M235">IFERROR(_xlfn._xlws.SORT(
    _xlfn.UNIQUE(
        TRANSPOSE(
            _xlfn.FILTERXML("&lt;select&gt;&lt;x&gt;"&amp;SUBSTITUTE(选规格[[#This Row],[规格选项表]],",","&lt;/x&gt;&lt;x&gt;") &amp;"&lt;/x&gt;&lt;/select&gt;","//x")
        )
    )
),"无合适【规格】选项,请清除【CPU】或【内存】后再试")</f>
        <v>标准型SA3</v>
      </c>
    </row>
    <row r="236" spans="2:18" hidden="1">
      <c r="B236" t="s">
        <v>64</v>
      </c>
      <c r="C236" t="s">
        <v>1874</v>
      </c>
      <c r="D236" s="6" t="s">
        <v>2190</v>
      </c>
      <c r="E236" s="6">
        <v>116</v>
      </c>
      <c r="F236" s="6">
        <v>470</v>
      </c>
      <c r="G236" s="6" t="str">
        <f t="shared" si="3"/>
        <v>选规格!$M$236#</v>
      </c>
      <c r="H236" s="6" t="str" cm="1">
        <f t="array" ref="H236">_xlfn.LET(_xlpm.x, M237,
         _xlpm.cellAddress, "【 选规格!" &amp; ADDRESS(ROW(选规格[[#This Row],[自检]]),COLUMN(选规格[[#This Row],[自检]])) &amp; "】",
         _xlfn.IFS(ISBLANK(_xlpm.x),   "error:右侧选项不足:" &amp;  _xlpm.cellAddress,
               ISERROR(_xlpm.x),   "error:右侧选项执行失败:" &amp; _xlpm.cellAddress,
               TRUE,             "ok")
)</f>
        <v>ok</v>
      </c>
      <c r="M236" t="str" cm="1">
        <f t="array" ref="M236">IFERROR(_xlfn._xlws.SORT(
    _xlfn.UNIQUE(
        TRANSPOSE(
            _xlfn.FILTERXML("&lt;select&gt;&lt;x&gt;"&amp;SUBSTITUTE(选规格[[#This Row],[规格选项表]],",","&lt;/x&gt;&lt;x&gt;") &amp;"&lt;/x&gt;&lt;/select&gt;","//x")
        )
    )
),"无合适【规格】选项,请清除【CPU】或【内存】后再试")</f>
        <v>标准型SA3</v>
      </c>
    </row>
    <row r="237" spans="2:18" hidden="1">
      <c r="B237" t="s">
        <v>64</v>
      </c>
      <c r="C237" t="s">
        <v>1874</v>
      </c>
      <c r="D237" s="6" t="s">
        <v>2190</v>
      </c>
      <c r="E237" s="6">
        <v>128</v>
      </c>
      <c r="F237" s="6">
        <v>215</v>
      </c>
      <c r="G237" s="6" t="str">
        <f t="shared" si="3"/>
        <v>选规格!$M$237#</v>
      </c>
      <c r="H237" s="6" t="str" cm="1">
        <f t="array" ref="H237">_xlfn.LET(_xlpm.x, M238,
         _xlpm.cellAddress, "【 选规格!" &amp; ADDRESS(ROW(选规格[[#This Row],[自检]]),COLUMN(选规格[[#This Row],[自检]])) &amp; "】",
         _xlfn.IFS(ISBLANK(_xlpm.x),   "error:右侧选项不足:" &amp;  _xlpm.cellAddress,
               ISERROR(_xlpm.x),   "error:右侧选项执行失败:" &amp; _xlpm.cellAddress,
               TRUE,             "ok")
)</f>
        <v>ok</v>
      </c>
      <c r="M237" t="str" cm="1">
        <f t="array" ref="M237">IFERROR(_xlfn._xlws.SORT(
    _xlfn.UNIQUE(
        TRANSPOSE(
            _xlfn.FILTERXML("&lt;select&gt;&lt;x&gt;"&amp;SUBSTITUTE(选规格[[#This Row],[规格选项表]],",","&lt;/x&gt;&lt;x&gt;") &amp;"&lt;/x&gt;&lt;/select&gt;","//x")
        )
    )
),"无合适【规格】选项,请清除【CPU】或【内存】后再试")</f>
        <v>标准型SA3</v>
      </c>
    </row>
    <row r="238" spans="2:18" hidden="1">
      <c r="B238" t="s">
        <v>64</v>
      </c>
      <c r="C238" t="s">
        <v>1874</v>
      </c>
      <c r="D238" s="6" t="s">
        <v>2190</v>
      </c>
      <c r="E238" s="6">
        <v>160</v>
      </c>
      <c r="F238" s="6">
        <v>640</v>
      </c>
      <c r="G238" s="6" t="str">
        <f t="shared" si="3"/>
        <v>选规格!$M$238#</v>
      </c>
      <c r="H238" s="6" t="str" cm="1">
        <f t="array" ref="H238">_xlfn.LET(_xlpm.x, M239,
         _xlpm.cellAddress, "【 选规格!" &amp; ADDRESS(ROW(选规格[[#This Row],[自检]]),COLUMN(选规格[[#This Row],[自检]])) &amp; "】",
         _xlfn.IFS(ISBLANK(_xlpm.x),   "error:右侧选项不足:" &amp;  _xlpm.cellAddress,
               ISERROR(_xlpm.x),   "error:右侧选项执行失败:" &amp; _xlpm.cellAddress,
               TRUE,             "ok")
)</f>
        <v>ok</v>
      </c>
      <c r="M238" t="str" cm="1">
        <f t="array" ref="M238">IFERROR(_xlfn._xlws.SORT(
    _xlfn.UNIQUE(
        TRANSPOSE(
            _xlfn.FILTERXML("&lt;select&gt;&lt;x&gt;"&amp;SUBSTITUTE(选规格[[#This Row],[规格选项表]],",","&lt;/x&gt;&lt;x&gt;") &amp;"&lt;/x&gt;&lt;/select&gt;","//x")
        )
    )
),"无合适【规格】选项,请清除【CPU】或【内存】后再试")</f>
        <v>标准型SA3</v>
      </c>
    </row>
    <row r="239" spans="2:18" hidden="1">
      <c r="B239" t="s">
        <v>64</v>
      </c>
      <c r="C239" t="s">
        <v>1874</v>
      </c>
      <c r="D239" s="6" t="s">
        <v>2190</v>
      </c>
      <c r="E239" s="6">
        <v>232</v>
      </c>
      <c r="F239" s="6">
        <v>432</v>
      </c>
      <c r="G239" s="6" t="str">
        <f t="shared" si="3"/>
        <v>选规格!$M$239#</v>
      </c>
      <c r="H239" s="6" t="str" cm="1">
        <f t="array" ref="H239">_xlfn.LET(_xlpm.x, M240,
         _xlpm.cellAddress, "【 选规格!" &amp; ADDRESS(ROW(选规格[[#This Row],[自检]]),COLUMN(选规格[[#This Row],[自检]])) &amp; "】",
         _xlfn.IFS(ISBLANK(_xlpm.x),   "error:右侧选项不足:" &amp;  _xlpm.cellAddress,
               ISERROR(_xlpm.x),   "error:右侧选项执行失败:" &amp; _xlpm.cellAddress,
               TRUE,             "ok")
)</f>
        <v>ok</v>
      </c>
      <c r="M239" t="str" cm="1">
        <f t="array" ref="M239">IFERROR(_xlfn._xlws.SORT(
    _xlfn.UNIQUE(
        TRANSPOSE(
            _xlfn.FILTERXML("&lt;select&gt;&lt;x&gt;"&amp;SUBSTITUTE(选规格[[#This Row],[规格选项表]],",","&lt;/x&gt;&lt;x&gt;") &amp;"&lt;/x&gt;&lt;/select&gt;","//x")
        )
    )
),"无合适【规格】选项,请清除【CPU】或【内存】后再试")</f>
        <v>标准型SA3</v>
      </c>
    </row>
    <row r="240" spans="2:18" hidden="1">
      <c r="B240" t="s">
        <v>64</v>
      </c>
      <c r="C240" t="s">
        <v>1874</v>
      </c>
      <c r="D240" s="6" t="s">
        <v>2190</v>
      </c>
      <c r="E240" s="6">
        <v>232</v>
      </c>
      <c r="F240" s="6">
        <v>696</v>
      </c>
      <c r="G240" s="6" t="str">
        <f t="shared" si="3"/>
        <v>选规格!$M$240#</v>
      </c>
      <c r="H240" s="6" t="str" cm="1">
        <f t="array" ref="H240">_xlfn.LET(_xlpm.x, M241,
         _xlpm.cellAddress, "【 选规格!" &amp; ADDRESS(ROW(选规格[[#This Row],[自检]]),COLUMN(选规格[[#This Row],[自检]])) &amp; "】",
         _xlfn.IFS(ISBLANK(_xlpm.x),   "error:右侧选项不足:" &amp;  _xlpm.cellAddress,
               ISERROR(_xlpm.x),   "error:右侧选项执行失败:" &amp; _xlpm.cellAddress,
               TRUE,             "ok")
)</f>
        <v>ok</v>
      </c>
      <c r="M240" t="str" cm="1">
        <f t="array" ref="M240">IFERROR(_xlfn._xlws.SORT(
    _xlfn.UNIQUE(
        TRANSPOSE(
            _xlfn.FILTERXML("&lt;select&gt;&lt;x&gt;"&amp;SUBSTITUTE(选规格[[#This Row],[规格选项表]],",","&lt;/x&gt;&lt;x&gt;") &amp;"&lt;/x&gt;&lt;/select&gt;","//x")
        )
    )
),"无合适【规格】选项,请清除【CPU】或【内存】后再试")</f>
        <v>标准型SA3</v>
      </c>
    </row>
    <row r="241" spans="2:18" hidden="1">
      <c r="B241" t="s">
        <v>64</v>
      </c>
      <c r="C241" t="s">
        <v>1874</v>
      </c>
      <c r="D241" s="6" t="s">
        <v>2190</v>
      </c>
      <c r="E241" s="6">
        <v>232</v>
      </c>
      <c r="F241" s="6">
        <v>940</v>
      </c>
      <c r="G241" s="6" t="str">
        <f t="shared" si="3"/>
        <v>选规格!$M$241#</v>
      </c>
      <c r="H241" s="6" t="str" cm="1">
        <f t="array" ref="H241">_xlfn.LET(_xlpm.x, M242,
         _xlpm.cellAddress, "【 选规格!" &amp; ADDRESS(ROW(选规格[[#This Row],[自检]]),COLUMN(选规格[[#This Row],[自检]])) &amp; "】",
         _xlfn.IFS(ISBLANK(_xlpm.x),   "error:右侧选项不足:" &amp;  _xlpm.cellAddress,
               ISERROR(_xlpm.x),   "error:右侧选项执行失败:" &amp; _xlpm.cellAddress,
               TRUE,             "ok")
)</f>
        <v>ok</v>
      </c>
      <c r="M241" t="str" cm="1">
        <f t="array" ref="M241">IFERROR(_xlfn._xlws.SORT(
    _xlfn.UNIQUE(
        TRANSPOSE(
            _xlfn.FILTERXML("&lt;select&gt;&lt;x&gt;"&amp;SUBSTITUTE(选规格[[#This Row],[规格选项表]],",","&lt;/x&gt;&lt;x&gt;") &amp;"&lt;/x&gt;&lt;/select&gt;","//x")
        )
    )
),"无合适【规格】选项,请清除【CPU】或【内存】后再试")</f>
        <v>标准型SA3</v>
      </c>
    </row>
    <row r="242" spans="2:18" hidden="1">
      <c r="B242" t="s">
        <v>64</v>
      </c>
      <c r="C242" t="s">
        <v>1874</v>
      </c>
      <c r="D242" s="6" t="s">
        <v>3368</v>
      </c>
      <c r="E242" s="6">
        <v>12</v>
      </c>
      <c r="F242" s="6">
        <v>48</v>
      </c>
      <c r="G242" s="6" t="str">
        <f t="shared" si="3"/>
        <v>选规格!$M$242#</v>
      </c>
      <c r="H242" s="6" t="str" cm="1">
        <f t="array" ref="H242">_xlfn.LET(_xlpm.x, M243,
         _xlpm.cellAddress, "【 选规格!" &amp; ADDRESS(ROW(选规格[[#This Row],[自检]]),COLUMN(选规格[[#This Row],[自检]])) &amp; "】",
         _xlfn.IFS(ISBLANK(_xlpm.x),   "error:右侧选项不足:" &amp;  _xlpm.cellAddress,
               ISERROR(_xlpm.x),   "error:右侧选项执行失败:" &amp; _xlpm.cellAddress,
               TRUE,             "ok")
)</f>
        <v>ok</v>
      </c>
      <c r="M242" t="str" cm="1">
        <f t="array" ref="M242:P242">IFERROR(_xlfn._xlws.SORT(
    _xlfn.UNIQUE(
        TRANSPOSE(
            _xlfn.FILTERXML("&lt;select&gt;&lt;x&gt;"&amp;SUBSTITUTE(选规格[[#This Row],[规格选项表]],",","&lt;/x&gt;&lt;x&gt;") &amp;"&lt;/x&gt;&lt;/select&gt;","//x")
        )
    )
),"无合适【规格】选项,请清除【CPU】或【内存】后再试")</f>
        <v>标准型S4</v>
      </c>
      <c r="N242" t="str">
        <v>标准型S3</v>
      </c>
      <c r="O242" t="str">
        <v>标准型S2</v>
      </c>
      <c r="P242" t="str">
        <v>标准型S1</v>
      </c>
    </row>
    <row r="243" spans="2:18" hidden="1">
      <c r="B243" t="s">
        <v>64</v>
      </c>
      <c r="C243" t="s">
        <v>1874</v>
      </c>
      <c r="D243" s="6" t="s">
        <v>2296</v>
      </c>
      <c r="E243" s="6">
        <v>28</v>
      </c>
      <c r="F243" s="6">
        <v>128</v>
      </c>
      <c r="G243" s="6" t="str">
        <f t="shared" si="3"/>
        <v>选规格!$M$243#</v>
      </c>
      <c r="H243" s="6" t="str" cm="1">
        <f t="array" ref="H243">_xlfn.LET(_xlpm.x, M244,
         _xlpm.cellAddress, "【 选规格!" &amp; ADDRESS(ROW(选规格[[#This Row],[自检]]),COLUMN(选规格[[#This Row],[自检]])) &amp; "】",
         _xlfn.IFS(ISBLANK(_xlpm.x),   "error:右侧选项不足:" &amp;  _xlpm.cellAddress,
               ISERROR(_xlpm.x),   "error:右侧选项执行失败:" &amp; _xlpm.cellAddress,
               TRUE,             "ok")
)</f>
        <v>ok</v>
      </c>
      <c r="M243" t="str" cm="1">
        <f t="array" ref="M243">IFERROR(_xlfn._xlws.SORT(
    _xlfn.UNIQUE(
        TRANSPOSE(
            _xlfn.FILTERXML("&lt;select&gt;&lt;x&gt;"&amp;SUBSTITUTE(选规格[[#This Row],[规格选项表]],",","&lt;/x&gt;&lt;x&gt;") &amp;"&lt;/x&gt;&lt;/select&gt;","//x")
        )
    )
),"无合适【规格】选项,请清除【CPU】或【内存】后再试")</f>
        <v>标准型S4</v>
      </c>
    </row>
    <row r="244" spans="2:18" hidden="1">
      <c r="B244" t="s">
        <v>64</v>
      </c>
      <c r="C244" t="s">
        <v>1874</v>
      </c>
      <c r="D244" s="6" t="s">
        <v>2296</v>
      </c>
      <c r="E244" s="6">
        <v>72</v>
      </c>
      <c r="F244" s="6">
        <v>288</v>
      </c>
      <c r="G244" s="6" t="str">
        <f t="shared" si="3"/>
        <v>选规格!$M$244#</v>
      </c>
      <c r="H244" s="6" t="str" cm="1">
        <f t="array" ref="H244">_xlfn.LET(_xlpm.x, M245,
         _xlpm.cellAddress, "【 选规格!" &amp; ADDRESS(ROW(选规格[[#This Row],[自检]]),COLUMN(选规格[[#This Row],[自检]])) &amp; "】",
         _xlfn.IFS(ISBLANK(_xlpm.x),   "error:右侧选项不足:" &amp;  _xlpm.cellAddress,
               ISERROR(_xlpm.x),   "error:右侧选项执行失败:" &amp; _xlpm.cellAddress,
               TRUE,             "ok")
)</f>
        <v>ok</v>
      </c>
      <c r="M244" t="str" cm="1">
        <f t="array" ref="M244">IFERROR(_xlfn._xlws.SORT(
    _xlfn.UNIQUE(
        TRANSPOSE(
            _xlfn.FILTERXML("&lt;select&gt;&lt;x&gt;"&amp;SUBSTITUTE(选规格[[#This Row],[规格选项表]],",","&lt;/x&gt;&lt;x&gt;") &amp;"&lt;/x&gt;&lt;/select&gt;","//x")
        )
    )
),"无合适【规格】选项,请清除【CPU】或【内存】后再试")</f>
        <v>标准型S4</v>
      </c>
    </row>
    <row r="245" spans="2:18" hidden="1">
      <c r="B245" t="s">
        <v>64</v>
      </c>
      <c r="C245" t="s">
        <v>1874</v>
      </c>
      <c r="D245" s="6" t="s">
        <v>3351</v>
      </c>
      <c r="E245" s="6">
        <v>12</v>
      </c>
      <c r="F245" s="6">
        <v>24</v>
      </c>
      <c r="G245" s="6" t="str">
        <f t="shared" si="3"/>
        <v>选规格!$M$245#</v>
      </c>
      <c r="H245" s="6" t="str" cm="1">
        <f t="array" ref="H245">_xlfn.LET(_xlpm.x, M246,
         _xlpm.cellAddress, "【 选规格!" &amp; ADDRESS(ROW(选规格[[#This Row],[自检]]),COLUMN(选规格[[#This Row],[自检]])) &amp; "】",
         _xlfn.IFS(ISBLANK(_xlpm.x),   "error:右侧选项不足:" &amp;  _xlpm.cellAddress,
               ISERROR(_xlpm.x),   "error:右侧选项执行失败:" &amp; _xlpm.cellAddress,
               TRUE,             "ok")
)</f>
        <v>ok</v>
      </c>
      <c r="M245" t="str" cm="1">
        <f t="array" ref="M245:O245">IFERROR(_xlfn._xlws.SORT(
    _xlfn.UNIQUE(
        TRANSPOSE(
            _xlfn.FILTERXML("&lt;select&gt;&lt;x&gt;"&amp;SUBSTITUTE(选规格[[#This Row],[规格选项表]],",","&lt;/x&gt;&lt;x&gt;") &amp;"&lt;/x&gt;&lt;/select&gt;","//x")
        )
    )
),"无合适【规格】选项,请清除【CPU】或【内存】后再试")</f>
        <v>标准型S3</v>
      </c>
      <c r="N245" t="str">
        <v>标准型S2</v>
      </c>
      <c r="O245" t="str">
        <v>标准型S1</v>
      </c>
    </row>
    <row r="246" spans="2:18" hidden="1">
      <c r="B246" t="s">
        <v>64</v>
      </c>
      <c r="C246" t="s">
        <v>1874</v>
      </c>
      <c r="D246" s="6" t="s">
        <v>2242</v>
      </c>
      <c r="E246" s="6">
        <v>128</v>
      </c>
      <c r="F246" s="6">
        <v>448</v>
      </c>
      <c r="G246" s="6" t="str">
        <f t="shared" si="3"/>
        <v>选规格!$M$246#</v>
      </c>
      <c r="H246" s="6" t="str" cm="1">
        <f t="array" ref="H246">_xlfn.LET(_xlpm.x, M247,
         _xlpm.cellAddress, "【 选规格!" &amp; ADDRESS(ROW(选规格[[#This Row],[自检]]),COLUMN(选规格[[#This Row],[自检]])) &amp; "】",
         _xlfn.IFS(ISBLANK(_xlpm.x),   "error:右侧选项不足:" &amp;  _xlpm.cellAddress,
               ISERROR(_xlpm.x),   "error:右侧选项执行失败:" &amp; _xlpm.cellAddress,
               TRUE,             "ok")
)</f>
        <v>ok</v>
      </c>
      <c r="M246" t="str" cm="1">
        <f t="array" ref="M246">IFERROR(_xlfn._xlws.SORT(
    _xlfn.UNIQUE(
        TRANSPOSE(
            _xlfn.FILTERXML("&lt;select&gt;&lt;x&gt;"&amp;SUBSTITUTE(选规格[[#This Row],[规格选项表]],",","&lt;/x&gt;&lt;x&gt;") &amp;"&lt;/x&gt;&lt;/select&gt;","//x")
        )
    )
),"无合适【规格】选项,请清除【CPU】或【内存】后再试")</f>
        <v>标准型SA1</v>
      </c>
    </row>
    <row r="247" spans="2:18" hidden="1">
      <c r="B247" t="s">
        <v>64</v>
      </c>
      <c r="C247" t="s">
        <v>1874</v>
      </c>
      <c r="D247" s="6" t="s">
        <v>3352</v>
      </c>
      <c r="E247" s="6">
        <v>2</v>
      </c>
      <c r="F247" s="6">
        <v>2</v>
      </c>
      <c r="G247" s="6" t="str">
        <f t="shared" si="3"/>
        <v>选规格!$M$247#</v>
      </c>
      <c r="H247" s="6" t="str" cm="1">
        <f t="array" ref="H247">_xlfn.LET(_xlpm.x, M248,
         _xlpm.cellAddress, "【 选规格!" &amp; ADDRESS(ROW(选规格[[#This Row],[自检]]),COLUMN(选规格[[#This Row],[自检]])) &amp; "】",
         _xlfn.IFS(ISBLANK(_xlpm.x),   "error:右侧选项不足:" &amp;  _xlpm.cellAddress,
               ISERROR(_xlpm.x),   "error:右侧选项执行失败:" &amp; _xlpm.cellAddress,
               TRUE,             "ok")
)</f>
        <v>ok</v>
      </c>
      <c r="M247" t="str" cm="1">
        <f t="array" ref="M247:N247">IFERROR(_xlfn._xlws.SORT(
    _xlfn.UNIQUE(
        TRANSPOSE(
            _xlfn.FILTERXML("&lt;select&gt;&lt;x&gt;"&amp;SUBSTITUTE(选规格[[#This Row],[规格选项表]],",","&lt;/x&gt;&lt;x&gt;") &amp;"&lt;/x&gt;&lt;/select&gt;","//x")
        )
    )
),"无合适【规格】选项,请清除【CPU】或【内存】后再试")</f>
        <v>标准型S2</v>
      </c>
      <c r="N247" t="str">
        <v>标准型S1</v>
      </c>
    </row>
    <row r="248" spans="2:18" hidden="1">
      <c r="B248" t="s">
        <v>64</v>
      </c>
      <c r="C248" t="s">
        <v>1874</v>
      </c>
      <c r="D248" s="6" t="s">
        <v>3369</v>
      </c>
      <c r="E248" s="6">
        <v>56</v>
      </c>
      <c r="F248" s="6">
        <v>224</v>
      </c>
      <c r="G248" s="6" t="str">
        <f t="shared" si="3"/>
        <v>选规格!$M$248#</v>
      </c>
      <c r="H248" s="6" t="str" cm="1">
        <f t="array" ref="H248">_xlfn.LET(_xlpm.x, M249,
         _xlpm.cellAddress, "【 选规格!" &amp; ADDRESS(ROW(选规格[[#This Row],[自检]]),COLUMN(选规格[[#This Row],[自检]])) &amp; "】",
         _xlfn.IFS(ISBLANK(_xlpm.x),   "error:右侧选项不足:" &amp;  _xlpm.cellAddress,
               ISERROR(_xlpm.x),   "error:右侧选项执行失败:" &amp; _xlpm.cellAddress,
               TRUE,             "ok")
)</f>
        <v>ok</v>
      </c>
      <c r="M248" t="str" cm="1">
        <f t="array" ref="M248:N248">IFERROR(_xlfn._xlws.SORT(
    _xlfn.UNIQUE(
        TRANSPOSE(
            _xlfn.FILTERXML("&lt;select&gt;&lt;x&gt;"&amp;SUBSTITUTE(选规格[[#This Row],[规格选项表]],",","&lt;/x&gt;&lt;x&gt;") &amp;"&lt;/x&gt;&lt;/select&gt;","//x")
        )
    )
),"无合适【规格】选项,请清除【CPU】或【内存】后再试")</f>
        <v>标准型S2</v>
      </c>
      <c r="N248" t="str">
        <v>大数据型D1</v>
      </c>
    </row>
    <row r="249" spans="2:18" hidden="1">
      <c r="B249" t="s">
        <v>64</v>
      </c>
      <c r="C249" t="s">
        <v>1874</v>
      </c>
      <c r="D249" s="6" t="s">
        <v>2359</v>
      </c>
      <c r="E249" s="6">
        <v>4</v>
      </c>
      <c r="F249" s="6">
        <v>4</v>
      </c>
      <c r="G249" s="6" t="str">
        <f t="shared" si="3"/>
        <v>选规格!$M$249#</v>
      </c>
      <c r="H249" s="6" t="str" cm="1">
        <f t="array" ref="H249">_xlfn.LET(_xlpm.x, M250,
         _xlpm.cellAddress, "【 选规格!" &amp; ADDRESS(ROW(选规格[[#This Row],[自检]]),COLUMN(选规格[[#This Row],[自检]])) &amp; "】",
         _xlfn.IFS(ISBLANK(_xlpm.x),   "error:右侧选项不足:" &amp;  _xlpm.cellAddress,
               ISERROR(_xlpm.x),   "error:右侧选项执行失败:" &amp; _xlpm.cellAddress,
               TRUE,             "ok")
)</f>
        <v>ok</v>
      </c>
      <c r="M249" t="str" cm="1">
        <f t="array" ref="M249">IFERROR(_xlfn._xlws.SORT(
    _xlfn.UNIQUE(
        TRANSPOSE(
            _xlfn.FILTERXML("&lt;select&gt;&lt;x&gt;"&amp;SUBSTITUTE(选规格[[#This Row],[规格选项表]],",","&lt;/x&gt;&lt;x&gt;") &amp;"&lt;/x&gt;&lt;/select&gt;","//x")
        )
    )
),"无合适【规格】选项,请清除【CPU】或【内存】后再试")</f>
        <v>标准型S1</v>
      </c>
    </row>
    <row r="250" spans="2:18" hidden="1">
      <c r="B250" t="s">
        <v>64</v>
      </c>
      <c r="C250" t="s">
        <v>1874</v>
      </c>
      <c r="D250" s="6" t="s">
        <v>2359</v>
      </c>
      <c r="E250" s="6">
        <v>16</v>
      </c>
      <c r="F250" s="6">
        <v>16</v>
      </c>
      <c r="G250" s="6" t="str">
        <f t="shared" si="3"/>
        <v>选规格!$M$250#</v>
      </c>
      <c r="H250" s="6" t="str" cm="1">
        <f t="array" ref="H250">_xlfn.LET(_xlpm.x, M251,
         _xlpm.cellAddress, "【 选规格!" &amp; ADDRESS(ROW(选规格[[#This Row],[自检]]),COLUMN(选规格[[#This Row],[自检]])) &amp; "】",
         _xlfn.IFS(ISBLANK(_xlpm.x),   "error:右侧选项不足:" &amp;  _xlpm.cellAddress,
               ISERROR(_xlpm.x),   "error:右侧选项执行失败:" &amp; _xlpm.cellAddress,
               TRUE,             "ok")
)</f>
        <v>ok</v>
      </c>
      <c r="M250" t="str" cm="1">
        <f t="array" ref="M250">IFERROR(_xlfn._xlws.SORT(
    _xlfn.UNIQUE(
        TRANSPOSE(
            _xlfn.FILTERXML("&lt;select&gt;&lt;x&gt;"&amp;SUBSTITUTE(选规格[[#This Row],[规格选项表]],",","&lt;/x&gt;&lt;x&gt;") &amp;"&lt;/x&gt;&lt;/select&gt;","//x")
        )
    )
),"无合适【规格】选项,请清除【CPU】或【内存】后再试")</f>
        <v>标准型S1</v>
      </c>
    </row>
    <row r="251" spans="2:18" hidden="1">
      <c r="B251" t="s">
        <v>64</v>
      </c>
      <c r="C251" t="s">
        <v>1874</v>
      </c>
      <c r="D251" s="6" t="s">
        <v>3365</v>
      </c>
      <c r="E251" s="6">
        <v>76</v>
      </c>
      <c r="F251" s="6">
        <v>320</v>
      </c>
      <c r="G251" s="6" t="str">
        <f t="shared" si="3"/>
        <v>选规格!$M$251#</v>
      </c>
      <c r="H251" s="6" t="str" cm="1">
        <f t="array" ref="H251">_xlfn.LET(_xlpm.x, M252,
         _xlpm.cellAddress, "【 选规格!" &amp; ADDRESS(ROW(选规格[[#This Row],[自检]]),COLUMN(选规格[[#This Row],[自检]])) &amp; "】",
         _xlfn.IFS(ISBLANK(_xlpm.x),   "error:右侧选项不足:" &amp;  _xlpm.cellAddress,
               ISERROR(_xlpm.x),   "error:右侧选项执行失败:" &amp; _xlpm.cellAddress,
               TRUE,             "ok")
)</f>
        <v>ok</v>
      </c>
      <c r="M251" t="str" cm="1">
        <f t="array" ref="M251:N251">IFERROR(_xlfn._xlws.SORT(
    _xlfn.UNIQUE(
        TRANSPOSE(
            _xlfn.FILTERXML("&lt;select&gt;&lt;x&gt;"&amp;SUBSTITUTE(选规格[[#This Row],[规格选项表]],",","&lt;/x&gt;&lt;x&gt;") &amp;"&lt;/x&gt;&lt;/select&gt;","//x")
        )
    )
),"无合适【规格】选项,请清除【CPU】或【内存】后再试")</f>
        <v>高IO型I3</v>
      </c>
      <c r="N251" t="str">
        <v>大数据型D2</v>
      </c>
    </row>
    <row r="252" spans="2:18" hidden="1">
      <c r="B252" t="s">
        <v>64</v>
      </c>
      <c r="C252" t="s">
        <v>1874</v>
      </c>
      <c r="D252" s="6" t="s">
        <v>3659</v>
      </c>
      <c r="E252" s="6">
        <v>1</v>
      </c>
      <c r="F252" s="6">
        <v>8</v>
      </c>
      <c r="G252" s="6" t="str">
        <f t="shared" si="3"/>
        <v>选规格!$M$252#</v>
      </c>
      <c r="H252" s="6" t="str" cm="1">
        <f t="array" ref="H252">_xlfn.LET(_xlpm.x, M253,
         _xlpm.cellAddress, "【 选规格!" &amp; ADDRESS(ROW(选规格[[#This Row],[自检]]),COLUMN(选规格[[#This Row],[自检]])) &amp; "】",
         _xlfn.IFS(ISBLANK(_xlpm.x),   "error:右侧选项不足:" &amp;  _xlpm.cellAddress,
               ISERROR(_xlpm.x),   "error:右侧选项执行失败:" &amp; _xlpm.cellAddress,
               TRUE,             "ok")
)</f>
        <v>ok</v>
      </c>
      <c r="M252" t="str" cm="1">
        <f t="array" ref="M252:R252">IFERROR(_xlfn._xlws.SORT(
    _xlfn.UNIQUE(
        TRANSPOSE(
            _xlfn.FILTERXML("&lt;select&gt;&lt;x&gt;"&amp;SUBSTITUTE(选规格[[#This Row],[规格选项表]],",","&lt;/x&gt;&lt;x&gt;") &amp;"&lt;/x&gt;&lt;/select&gt;","//x")
        )
    )
),"无合适【规格】选项,请清除【CPU】或【内存】后再试")</f>
        <v>内存型M6</v>
      </c>
      <c r="N252" t="str">
        <v>内存型MA2</v>
      </c>
      <c r="O252" t="str">
        <v>内存型M5</v>
      </c>
      <c r="P252" t="str">
        <v>内存型M4</v>
      </c>
      <c r="Q252" t="str">
        <v>内存型M2</v>
      </c>
      <c r="R252" t="str">
        <v>内存型M1</v>
      </c>
    </row>
    <row r="253" spans="2:18" hidden="1">
      <c r="B253" t="s">
        <v>64</v>
      </c>
      <c r="C253" t="s">
        <v>1874</v>
      </c>
      <c r="D253" s="6" t="s">
        <v>2400</v>
      </c>
      <c r="E253" s="6">
        <v>2</v>
      </c>
      <c r="F253" s="6">
        <v>12</v>
      </c>
      <c r="G253" s="6" t="str">
        <f t="shared" si="3"/>
        <v>选规格!$M$253#</v>
      </c>
      <c r="H253" s="6" t="str" cm="1">
        <f t="array" ref="H253">_xlfn.LET(_xlpm.x, M254,
         _xlpm.cellAddress, "【 选规格!" &amp; ADDRESS(ROW(选规格[[#This Row],[自检]]),COLUMN(选规格[[#This Row],[自检]])) &amp; "】",
         _xlfn.IFS(ISBLANK(_xlpm.x),   "error:右侧选项不足:" &amp;  _xlpm.cellAddress,
               ISERROR(_xlpm.x),   "error:右侧选项执行失败:" &amp; _xlpm.cellAddress,
               TRUE,             "ok")
)</f>
        <v>ok</v>
      </c>
      <c r="M253" t="str" cm="1">
        <f t="array" ref="M253">IFERROR(_xlfn._xlws.SORT(
    _xlfn.UNIQUE(
        TRANSPOSE(
            _xlfn.FILTERXML("&lt;select&gt;&lt;x&gt;"&amp;SUBSTITUTE(选规格[[#This Row],[规格选项表]],",","&lt;/x&gt;&lt;x&gt;") &amp;"&lt;/x&gt;&lt;/select&gt;","//x")
        )
    )
),"无合适【规格】选项,请清除【CPU】或【内存】后再试")</f>
        <v>内存型M6</v>
      </c>
    </row>
    <row r="254" spans="2:18" hidden="1">
      <c r="B254" t="s">
        <v>64</v>
      </c>
      <c r="C254" t="s">
        <v>1874</v>
      </c>
      <c r="D254" s="6" t="s">
        <v>3659</v>
      </c>
      <c r="E254" s="6">
        <v>4</v>
      </c>
      <c r="F254" s="6">
        <v>32</v>
      </c>
      <c r="G254" s="6" t="str">
        <f t="shared" si="3"/>
        <v>选规格!$M$254#</v>
      </c>
      <c r="H254" s="6" t="str" cm="1">
        <f t="array" ref="H254">_xlfn.LET(_xlpm.x, M255,
         _xlpm.cellAddress, "【 选规格!" &amp; ADDRESS(ROW(选规格[[#This Row],[自检]]),COLUMN(选规格[[#This Row],[自检]])) &amp; "】",
         _xlfn.IFS(ISBLANK(_xlpm.x),   "error:右侧选项不足:" &amp;  _xlpm.cellAddress,
               ISERROR(_xlpm.x),   "error:右侧选项执行失败:" &amp; _xlpm.cellAddress,
               TRUE,             "ok")
)</f>
        <v>ok</v>
      </c>
      <c r="M254" t="str" cm="1">
        <f t="array" ref="M254:R254">IFERROR(_xlfn._xlws.SORT(
    _xlfn.UNIQUE(
        TRANSPOSE(
            _xlfn.FILTERXML("&lt;select&gt;&lt;x&gt;"&amp;SUBSTITUTE(选规格[[#This Row],[规格选项表]],",","&lt;/x&gt;&lt;x&gt;") &amp;"&lt;/x&gt;&lt;/select&gt;","//x")
        )
    )
),"无合适【规格】选项,请清除【CPU】或【内存】后再试")</f>
        <v>内存型M6</v>
      </c>
      <c r="N254" t="str">
        <v>内存型MA2</v>
      </c>
      <c r="O254" t="str">
        <v>内存型M5</v>
      </c>
      <c r="P254" t="str">
        <v>内存型M4</v>
      </c>
      <c r="Q254" t="str">
        <v>内存型M2</v>
      </c>
      <c r="R254" t="str">
        <v>内存型M1</v>
      </c>
    </row>
    <row r="255" spans="2:18" hidden="1">
      <c r="B255" t="s">
        <v>64</v>
      </c>
      <c r="C255" t="s">
        <v>1874</v>
      </c>
      <c r="D255" s="6" t="s">
        <v>3659</v>
      </c>
      <c r="E255" s="6">
        <v>8</v>
      </c>
      <c r="F255" s="6">
        <v>64</v>
      </c>
      <c r="G255" s="6" t="str">
        <f t="shared" si="3"/>
        <v>选规格!$M$255#</v>
      </c>
      <c r="H255" s="6" t="str" cm="1">
        <f t="array" ref="H255">_xlfn.LET(_xlpm.x, M256,
         _xlpm.cellAddress, "【 选规格!" &amp; ADDRESS(ROW(选规格[[#This Row],[自检]]),COLUMN(选规格[[#This Row],[自检]])) &amp; "】",
         _xlfn.IFS(ISBLANK(_xlpm.x),   "error:右侧选项不足:" &amp;  _xlpm.cellAddress,
               ISERROR(_xlpm.x),   "error:右侧选项执行失败:" &amp; _xlpm.cellAddress,
               TRUE,             "ok")
)</f>
        <v>ok</v>
      </c>
      <c r="M255" t="str" cm="1">
        <f t="array" ref="M255:R255">IFERROR(_xlfn._xlws.SORT(
    _xlfn.UNIQUE(
        TRANSPOSE(
            _xlfn.FILTERXML("&lt;select&gt;&lt;x&gt;"&amp;SUBSTITUTE(选规格[[#This Row],[规格选项表]],",","&lt;/x&gt;&lt;x&gt;") &amp;"&lt;/x&gt;&lt;/select&gt;","//x")
        )
    )
),"无合适【规格】选项,请清除【CPU】或【内存】后再试")</f>
        <v>内存型M6</v>
      </c>
      <c r="N255" t="str">
        <v>内存型MA2</v>
      </c>
      <c r="O255" t="str">
        <v>内存型M5</v>
      </c>
      <c r="P255" t="str">
        <v>内存型M4</v>
      </c>
      <c r="Q255" t="str">
        <v>内存型M2</v>
      </c>
      <c r="R255" t="str">
        <v>内存型M1</v>
      </c>
    </row>
    <row r="256" spans="2:18" hidden="1">
      <c r="B256" t="s">
        <v>64</v>
      </c>
      <c r="C256" t="s">
        <v>1874</v>
      </c>
      <c r="D256" s="6" t="s">
        <v>3659</v>
      </c>
      <c r="E256" s="6">
        <v>16</v>
      </c>
      <c r="F256" s="6">
        <v>128</v>
      </c>
      <c r="G256" s="6" t="str">
        <f t="shared" si="3"/>
        <v>选规格!$M$256#</v>
      </c>
      <c r="H256" s="6" t="str" cm="1">
        <f t="array" ref="H256">_xlfn.LET(_xlpm.x, M257,
         _xlpm.cellAddress, "【 选规格!" &amp; ADDRESS(ROW(选规格[[#This Row],[自检]]),COLUMN(选规格[[#This Row],[自检]])) &amp; "】",
         _xlfn.IFS(ISBLANK(_xlpm.x),   "error:右侧选项不足:" &amp;  _xlpm.cellAddress,
               ISERROR(_xlpm.x),   "error:右侧选项执行失败:" &amp; _xlpm.cellAddress,
               TRUE,             "ok")
)</f>
        <v>ok</v>
      </c>
      <c r="M256" t="str" cm="1">
        <f t="array" ref="M256:R256">IFERROR(_xlfn._xlws.SORT(
    _xlfn.UNIQUE(
        TRANSPOSE(
            _xlfn.FILTERXML("&lt;select&gt;&lt;x&gt;"&amp;SUBSTITUTE(选规格[[#This Row],[规格选项表]],",","&lt;/x&gt;&lt;x&gt;") &amp;"&lt;/x&gt;&lt;/select&gt;","//x")
        )
    )
),"无合适【规格】选项,请清除【CPU】或【内存】后再试")</f>
        <v>内存型M6</v>
      </c>
      <c r="N256" t="str">
        <v>内存型MA2</v>
      </c>
      <c r="O256" t="str">
        <v>内存型M5</v>
      </c>
      <c r="P256" t="str">
        <v>内存型M4</v>
      </c>
      <c r="Q256" t="str">
        <v>内存型M2</v>
      </c>
      <c r="R256" t="str">
        <v>内存型M1</v>
      </c>
    </row>
    <row r="257" spans="2:18" hidden="1">
      <c r="B257" t="s">
        <v>64</v>
      </c>
      <c r="C257" t="s">
        <v>1874</v>
      </c>
      <c r="D257" s="6" t="s">
        <v>3659</v>
      </c>
      <c r="E257" s="6">
        <v>32</v>
      </c>
      <c r="F257" s="6">
        <v>256</v>
      </c>
      <c r="G257" s="6" t="str">
        <f t="shared" si="3"/>
        <v>选规格!$M$257#</v>
      </c>
      <c r="H257" s="6" t="str" cm="1">
        <f t="array" ref="H257">_xlfn.LET(_xlpm.x, M258,
         _xlpm.cellAddress, "【 选规格!" &amp; ADDRESS(ROW(选规格[[#This Row],[自检]]),COLUMN(选规格[[#This Row],[自检]])) &amp; "】",
         _xlfn.IFS(ISBLANK(_xlpm.x),   "error:右侧选项不足:" &amp;  _xlpm.cellAddress,
               ISERROR(_xlpm.x),   "error:右侧选项执行失败:" &amp; _xlpm.cellAddress,
               TRUE,             "ok")
)</f>
        <v>ok</v>
      </c>
      <c r="M257" t="str" cm="1">
        <f t="array" ref="M257:R257">IFERROR(_xlfn._xlws.SORT(
    _xlfn.UNIQUE(
        TRANSPOSE(
            _xlfn.FILTERXML("&lt;select&gt;&lt;x&gt;"&amp;SUBSTITUTE(选规格[[#This Row],[规格选项表]],",","&lt;/x&gt;&lt;x&gt;") &amp;"&lt;/x&gt;&lt;/select&gt;","//x")
        )
    )
),"无合适【规格】选项,请清除【CPU】或【内存】后再试")</f>
        <v>内存型M6</v>
      </c>
      <c r="N257" t="str">
        <v>内存型MA2</v>
      </c>
      <c r="O257" t="str">
        <v>内存型M5</v>
      </c>
      <c r="P257" t="str">
        <v>内存型M4</v>
      </c>
      <c r="Q257" t="str">
        <v>内存型M2</v>
      </c>
      <c r="R257" t="str">
        <v>内存型M1</v>
      </c>
    </row>
    <row r="258" spans="2:18" hidden="1">
      <c r="B258" t="s">
        <v>64</v>
      </c>
      <c r="C258" t="s">
        <v>1874</v>
      </c>
      <c r="D258" s="6" t="s">
        <v>2400</v>
      </c>
      <c r="E258" s="6">
        <v>62</v>
      </c>
      <c r="F258" s="6">
        <v>470</v>
      </c>
      <c r="G258" s="6" t="str">
        <f t="shared" ref="G258:G321" si="4">"选规格!"&amp;ADDRESS(ROW(M258),COLUMN(M258)) &amp; "#"</f>
        <v>选规格!$M$258#</v>
      </c>
      <c r="H258" s="6" t="str" cm="1">
        <f t="array" ref="H258">_xlfn.LET(_xlpm.x, M259,
         _xlpm.cellAddress, "【 选规格!" &amp; ADDRESS(ROW(选规格[[#This Row],[自检]]),COLUMN(选规格[[#This Row],[自检]])) &amp; "】",
         _xlfn.IFS(ISBLANK(_xlpm.x),   "error:右侧选项不足:" &amp;  _xlpm.cellAddress,
               ISERROR(_xlpm.x),   "error:右侧选项执行失败:" &amp; _xlpm.cellAddress,
               TRUE,             "ok")
)</f>
        <v>ok</v>
      </c>
      <c r="M258" t="str" cm="1">
        <f t="array" ref="M258">IFERROR(_xlfn._xlws.SORT(
    _xlfn.UNIQUE(
        TRANSPOSE(
            _xlfn.FILTERXML("&lt;select&gt;&lt;x&gt;"&amp;SUBSTITUTE(选规格[[#This Row],[规格选项表]],",","&lt;/x&gt;&lt;x&gt;") &amp;"&lt;/x&gt;&lt;/select&gt;","//x")
        )
    )
),"无合适【规格】选项,请清除【CPU】或【内存】后再试")</f>
        <v>内存型M6</v>
      </c>
    </row>
    <row r="259" spans="2:18" hidden="1">
      <c r="B259" t="s">
        <v>64</v>
      </c>
      <c r="C259" t="s">
        <v>1874</v>
      </c>
      <c r="D259" s="6" t="s">
        <v>3370</v>
      </c>
      <c r="E259" s="6">
        <v>64</v>
      </c>
      <c r="F259" s="6">
        <v>512</v>
      </c>
      <c r="G259" s="6" t="str">
        <f t="shared" si="4"/>
        <v>选规格!$M$259#</v>
      </c>
      <c r="H259" s="6" t="str" cm="1">
        <f t="array" ref="H259">_xlfn.LET(_xlpm.x, M260,
         _xlpm.cellAddress, "【 选规格!" &amp; ADDRESS(ROW(选规格[[#This Row],[自检]]),COLUMN(选规格[[#This Row],[自检]])) &amp; "】",
         _xlfn.IFS(ISBLANK(_xlpm.x),   "error:右侧选项不足:" &amp;  _xlpm.cellAddress,
               ISERROR(_xlpm.x),   "error:右侧选项执行失败:" &amp; _xlpm.cellAddress,
               TRUE,             "ok")
)</f>
        <v>ok</v>
      </c>
      <c r="M259" t="str" cm="1">
        <f t="array" ref="M259:O259">IFERROR(_xlfn._xlws.SORT(
    _xlfn.UNIQUE(
        TRANSPOSE(
            _xlfn.FILTERXML("&lt;select&gt;&lt;x&gt;"&amp;SUBSTITUTE(选规格[[#This Row],[规格选项表]],",","&lt;/x&gt;&lt;x&gt;") &amp;"&lt;/x&gt;&lt;/select&gt;","//x")
        )
    )
),"无合适【规格】选项,请清除【CPU】或【内存】后再试")</f>
        <v>内存型M6</v>
      </c>
      <c r="N259" t="str">
        <v>内存型M5</v>
      </c>
      <c r="O259" t="str">
        <v>内存型M4</v>
      </c>
    </row>
    <row r="260" spans="2:18" hidden="1">
      <c r="B260" t="s">
        <v>64</v>
      </c>
      <c r="C260" t="s">
        <v>1874</v>
      </c>
      <c r="D260" s="6" t="s">
        <v>2400</v>
      </c>
      <c r="E260" s="6">
        <v>124</v>
      </c>
      <c r="F260" s="6">
        <v>940</v>
      </c>
      <c r="G260" s="6" t="str">
        <f t="shared" si="4"/>
        <v>选规格!$M$260#</v>
      </c>
      <c r="H260" s="6" t="str" cm="1">
        <f t="array" ref="H260">_xlfn.LET(_xlpm.x, M261,
         _xlpm.cellAddress, "【 选规格!" &amp; ADDRESS(ROW(选规格[[#This Row],[自检]]),COLUMN(选规格[[#This Row],[自检]])) &amp; "】",
         _xlfn.IFS(ISBLANK(_xlpm.x),   "error:右侧选项不足:" &amp;  _xlpm.cellAddress,
               ISERROR(_xlpm.x),   "error:右侧选项执行失败:" &amp; _xlpm.cellAddress,
               TRUE,             "ok")
)</f>
        <v>ok</v>
      </c>
      <c r="M260" t="str" cm="1">
        <f t="array" ref="M260">IFERROR(_xlfn._xlws.SORT(
    _xlfn.UNIQUE(
        TRANSPOSE(
            _xlfn.FILTERXML("&lt;select&gt;&lt;x&gt;"&amp;SUBSTITUTE(选规格[[#This Row],[规格选项表]],",","&lt;/x&gt;&lt;x&gt;") &amp;"&lt;/x&gt;&lt;/select&gt;","//x")
        )
    )
),"无合适【规格】选项,请清除【CPU】或【内存】后再试")</f>
        <v>内存型M6</v>
      </c>
    </row>
    <row r="261" spans="2:18" hidden="1">
      <c r="B261" t="s">
        <v>64</v>
      </c>
      <c r="C261" t="s">
        <v>1874</v>
      </c>
      <c r="D261" s="6" t="s">
        <v>3353</v>
      </c>
      <c r="E261" s="6">
        <v>48</v>
      </c>
      <c r="F261" s="6">
        <v>384</v>
      </c>
      <c r="G261" s="6" t="str">
        <f t="shared" si="4"/>
        <v>选规格!$M$261#</v>
      </c>
      <c r="H261" s="6" t="str" cm="1">
        <f t="array" ref="H261">_xlfn.LET(_xlpm.x, M262,
         _xlpm.cellAddress, "【 选规格!" &amp; ADDRESS(ROW(选规格[[#This Row],[自检]]),COLUMN(选规格[[#This Row],[自检]])) &amp; "】",
         _xlfn.IFS(ISBLANK(_xlpm.x),   "error:右侧选项不足:" &amp;  _xlpm.cellAddress,
               ISERROR(_xlpm.x),   "error:右侧选项执行失败:" &amp; _xlpm.cellAddress,
               TRUE,             "ok")
)</f>
        <v>ok</v>
      </c>
      <c r="M261" t="str" cm="1">
        <f t="array" ref="M261:N261">IFERROR(_xlfn._xlws.SORT(
    _xlfn.UNIQUE(
        TRANSPOSE(
            _xlfn.FILTERXML("&lt;select&gt;&lt;x&gt;"&amp;SUBSTITUTE(选规格[[#This Row],[规格选项表]],",","&lt;/x&gt;&lt;x&gt;") &amp;"&lt;/x&gt;&lt;/select&gt;","//x")
        )
    )
),"无合适【规格】选项,请清除【CPU】或【内存】后再试")</f>
        <v>内存型MA2</v>
      </c>
      <c r="N261" t="str">
        <v>内存型M2</v>
      </c>
    </row>
    <row r="262" spans="2:18" hidden="1">
      <c r="B262" t="s">
        <v>64</v>
      </c>
      <c r="C262" t="s">
        <v>1874</v>
      </c>
      <c r="D262" s="6" t="s">
        <v>3371</v>
      </c>
      <c r="E262" s="6">
        <v>2</v>
      </c>
      <c r="F262" s="6">
        <v>16</v>
      </c>
      <c r="G262" s="6" t="str">
        <f t="shared" si="4"/>
        <v>选规格!$M$262#</v>
      </c>
      <c r="H262" s="6" t="str" cm="1">
        <f t="array" ref="H262">_xlfn.LET(_xlpm.x, M263,
         _xlpm.cellAddress, "【 选规格!" &amp; ADDRESS(ROW(选规格[[#This Row],[自检]]),COLUMN(选规格[[#This Row],[自检]])) &amp; "】",
         _xlfn.IFS(ISBLANK(_xlpm.x),   "error:右侧选项不足:" &amp;  _xlpm.cellAddress,
               ISERROR(_xlpm.x),   "error:右侧选项执行失败:" &amp; _xlpm.cellAddress,
               TRUE,             "ok")
)</f>
        <v>ok</v>
      </c>
      <c r="M262" t="str" cm="1">
        <f t="array" ref="M262:P262">IFERROR(_xlfn._xlws.SORT(
    _xlfn.UNIQUE(
        TRANSPOSE(
            _xlfn.FILTERXML("&lt;select&gt;&lt;x&gt;"&amp;SUBSTITUTE(选规格[[#This Row],[规格选项表]],",","&lt;/x&gt;&lt;x&gt;") &amp;"&lt;/x&gt;&lt;/select&gt;","//x")
        )
    )
),"无合适【规格】选项,请清除【CPU】或【内存】后再试")</f>
        <v>内存型M5</v>
      </c>
      <c r="N262" t="str">
        <v>内存型M4</v>
      </c>
      <c r="O262" t="str">
        <v>内存型M2</v>
      </c>
      <c r="P262" t="str">
        <v>内存型M1</v>
      </c>
    </row>
    <row r="263" spans="2:18" hidden="1">
      <c r="B263" t="s">
        <v>64</v>
      </c>
      <c r="C263" t="s">
        <v>1874</v>
      </c>
      <c r="D263" s="6" t="s">
        <v>3371</v>
      </c>
      <c r="E263" s="6">
        <v>12</v>
      </c>
      <c r="F263" s="6">
        <v>96</v>
      </c>
      <c r="G263" s="6" t="str">
        <f t="shared" si="4"/>
        <v>选规格!$M$263#</v>
      </c>
      <c r="H263" s="6" t="str" cm="1">
        <f t="array" ref="H263">_xlfn.LET(_xlpm.x, M264,
         _xlpm.cellAddress, "【 选规格!" &amp; ADDRESS(ROW(选规格[[#This Row],[自检]]),COLUMN(选规格[[#This Row],[自检]])) &amp; "】",
         _xlfn.IFS(ISBLANK(_xlpm.x),   "error:右侧选项不足:" &amp;  _xlpm.cellAddress,
               ISERROR(_xlpm.x),   "error:右侧选项执行失败:" &amp; _xlpm.cellAddress,
               TRUE,             "ok")
)</f>
        <v>ok</v>
      </c>
      <c r="M263" t="str" cm="1">
        <f t="array" ref="M263:P263">IFERROR(_xlfn._xlws.SORT(
    _xlfn.UNIQUE(
        TRANSPOSE(
            _xlfn.FILTERXML("&lt;select&gt;&lt;x&gt;"&amp;SUBSTITUTE(选规格[[#This Row],[规格选项表]],",","&lt;/x&gt;&lt;x&gt;") &amp;"&lt;/x&gt;&lt;/select&gt;","//x")
        )
    )
),"无合适【规格】选项,请清除【CPU】或【内存】后再试")</f>
        <v>内存型M5</v>
      </c>
      <c r="N263" t="str">
        <v>内存型M4</v>
      </c>
      <c r="O263" t="str">
        <v>内存型M2</v>
      </c>
      <c r="P263" t="str">
        <v>内存型M1</v>
      </c>
    </row>
    <row r="264" spans="2:18" hidden="1">
      <c r="B264" t="s">
        <v>64</v>
      </c>
      <c r="C264" t="s">
        <v>1874</v>
      </c>
      <c r="D264" s="6" t="s">
        <v>3372</v>
      </c>
      <c r="E264" s="6">
        <v>24</v>
      </c>
      <c r="F264" s="6">
        <v>192</v>
      </c>
      <c r="G264" s="6" t="str">
        <f t="shared" si="4"/>
        <v>选规格!$M$264#</v>
      </c>
      <c r="H264" s="6" t="str" cm="1">
        <f t="array" ref="H264">_xlfn.LET(_xlpm.x, M265,
         _xlpm.cellAddress, "【 选规格!" &amp; ADDRESS(ROW(选规格[[#This Row],[自检]]),COLUMN(选规格[[#This Row],[自检]])) &amp; "】",
         _xlfn.IFS(ISBLANK(_xlpm.x),   "error:右侧选项不足:" &amp;  _xlpm.cellAddress,
               ISERROR(_xlpm.x),   "error:右侧选项执行失败:" &amp; _xlpm.cellAddress,
               TRUE,             "ok")
)</f>
        <v>ok</v>
      </c>
      <c r="M264" t="str" cm="1">
        <f t="array" ref="M264:O264">IFERROR(_xlfn._xlws.SORT(
    _xlfn.UNIQUE(
        TRANSPOSE(
            _xlfn.FILTERXML("&lt;select&gt;&lt;x&gt;"&amp;SUBSTITUTE(选规格[[#This Row],[规格选项表]],",","&lt;/x&gt;&lt;x&gt;") &amp;"&lt;/x&gt;&lt;/select&gt;","//x")
        )
    )
),"无合适【规格】选项,请清除【CPU】或【内存】后再试")</f>
        <v>内存型M5</v>
      </c>
      <c r="N264" t="str">
        <v>内存型M2</v>
      </c>
      <c r="O264" t="str">
        <v>内存型M1</v>
      </c>
    </row>
    <row r="265" spans="2:18" hidden="1">
      <c r="B265" t="s">
        <v>64</v>
      </c>
      <c r="C265" t="s">
        <v>1874</v>
      </c>
      <c r="D265" s="6" t="s">
        <v>2410</v>
      </c>
      <c r="E265" s="6">
        <v>84</v>
      </c>
      <c r="F265" s="6">
        <v>700</v>
      </c>
      <c r="G265" s="6" t="str">
        <f t="shared" si="4"/>
        <v>选规格!$M$265#</v>
      </c>
      <c r="H265" s="6" t="str" cm="1">
        <f t="array" ref="H265">_xlfn.LET(_xlpm.x, M266,
         _xlpm.cellAddress, "【 选规格!" &amp; ADDRESS(ROW(选规格[[#This Row],[自检]]),COLUMN(选规格[[#This Row],[自检]])) &amp; "】",
         _xlfn.IFS(ISBLANK(_xlpm.x),   "error:右侧选项不足:" &amp;  _xlpm.cellAddress,
               ISERROR(_xlpm.x),   "error:右侧选项执行失败:" &amp; _xlpm.cellAddress,
               TRUE,             "ok")
)</f>
        <v>ok</v>
      </c>
      <c r="M265" t="str" cm="1">
        <f t="array" ref="M265">IFERROR(_xlfn._xlws.SORT(
    _xlfn.UNIQUE(
        TRANSPOSE(
            _xlfn.FILTERXML("&lt;select&gt;&lt;x&gt;"&amp;SUBSTITUTE(选规格[[#This Row],[规格选项表]],",","&lt;/x&gt;&lt;x&gt;") &amp;"&lt;/x&gt;&lt;/select&gt;","//x")
        )
    )
),"无合适【规格】选项,请清除【CPU】或【内存】后再试")</f>
        <v>内存型M5</v>
      </c>
    </row>
    <row r="266" spans="2:18" hidden="1">
      <c r="B266" t="s">
        <v>64</v>
      </c>
      <c r="C266" t="s">
        <v>1874</v>
      </c>
      <c r="D266" s="6" t="s">
        <v>2419</v>
      </c>
      <c r="E266" s="6">
        <v>12</v>
      </c>
      <c r="F266" s="6">
        <v>144</v>
      </c>
      <c r="G266" s="6" t="str">
        <f t="shared" si="4"/>
        <v>选规格!$M$266#</v>
      </c>
      <c r="H266" s="6" t="str" cm="1">
        <f t="array" ref="H266">_xlfn.LET(_xlpm.x, M267,
         _xlpm.cellAddress, "【 选规格!" &amp; ADDRESS(ROW(选规格[[#This Row],[自检]]),COLUMN(选规格[[#This Row],[自检]])) &amp; "】",
         _xlfn.IFS(ISBLANK(_xlpm.x),   "error:右侧选项不足:" &amp;  _xlpm.cellAddress,
               ISERROR(_xlpm.x),   "error:右侧选项执行失败:" &amp; _xlpm.cellAddress,
               TRUE,             "ok")
)</f>
        <v>ok</v>
      </c>
      <c r="M266" t="str" cm="1">
        <f t="array" ref="M266">IFERROR(_xlfn._xlws.SORT(
    _xlfn.UNIQUE(
        TRANSPOSE(
            _xlfn.FILTERXML("&lt;select&gt;&lt;x&gt;"&amp;SUBSTITUTE(选规格[[#This Row],[规格选项表]],",","&lt;/x&gt;&lt;x&gt;") &amp;"&lt;/x&gt;&lt;/select&gt;","//x")
        )
    )
),"无合适【规格】选项,请清除【CPU】或【内存】后再试")</f>
        <v>内存型M4</v>
      </c>
    </row>
    <row r="267" spans="2:18" hidden="1">
      <c r="B267" t="s">
        <v>64</v>
      </c>
      <c r="C267" t="s">
        <v>1874</v>
      </c>
      <c r="D267" s="6" t="s">
        <v>2419</v>
      </c>
      <c r="E267" s="6">
        <v>16</v>
      </c>
      <c r="F267" s="6">
        <v>192</v>
      </c>
      <c r="G267" s="6" t="str">
        <f t="shared" si="4"/>
        <v>选规格!$M$267#</v>
      </c>
      <c r="H267" s="6" t="str" cm="1">
        <f t="array" ref="H267">_xlfn.LET(_xlpm.x, M268,
         _xlpm.cellAddress, "【 选规格!" &amp; ADDRESS(ROW(选规格[[#This Row],[自检]]),COLUMN(选规格[[#This Row],[自检]])) &amp; "】",
         _xlfn.IFS(ISBLANK(_xlpm.x),   "error:右侧选项不足:" &amp;  _xlpm.cellAddress,
               ISERROR(_xlpm.x),   "error:右侧选项执行失败:" &amp; _xlpm.cellAddress,
               TRUE,             "ok")
)</f>
        <v>ok</v>
      </c>
      <c r="M267" t="str" cm="1">
        <f t="array" ref="M267">IFERROR(_xlfn._xlws.SORT(
    _xlfn.UNIQUE(
        TRANSPOSE(
            _xlfn.FILTERXML("&lt;select&gt;&lt;x&gt;"&amp;SUBSTITUTE(选规格[[#This Row],[规格选项表]],",","&lt;/x&gt;&lt;x&gt;") &amp;"&lt;/x&gt;&lt;/select&gt;","//x")
        )
    )
),"无合适【规格】选项,请清除【CPU】或【内存】后再试")</f>
        <v>内存型M4</v>
      </c>
    </row>
    <row r="268" spans="2:18" hidden="1">
      <c r="B268" t="s">
        <v>64</v>
      </c>
      <c r="C268" t="s">
        <v>1874</v>
      </c>
      <c r="D268" s="6" t="s">
        <v>2419</v>
      </c>
      <c r="E268" s="6">
        <v>32</v>
      </c>
      <c r="F268" s="6">
        <v>384</v>
      </c>
      <c r="G268" s="6" t="str">
        <f t="shared" si="4"/>
        <v>选规格!$M$268#</v>
      </c>
      <c r="H268" s="6" t="str" cm="1">
        <f t="array" ref="H268">_xlfn.LET(_xlpm.x, M269,
         _xlpm.cellAddress, "【 选规格!" &amp; ADDRESS(ROW(选规格[[#This Row],[自检]]),COLUMN(选规格[[#This Row],[自检]])) &amp; "】",
         _xlfn.IFS(ISBLANK(_xlpm.x),   "error:右侧选项不足:" &amp;  _xlpm.cellAddress,
               ISERROR(_xlpm.x),   "error:右侧选项执行失败:" &amp; _xlpm.cellAddress,
               TRUE,             "ok")
)</f>
        <v>ok</v>
      </c>
      <c r="M268" t="str" cm="1">
        <f t="array" ref="M268">IFERROR(_xlfn._xlws.SORT(
    _xlfn.UNIQUE(
        TRANSPOSE(
            _xlfn.FILTERXML("&lt;select&gt;&lt;x&gt;"&amp;SUBSTITUTE(选规格[[#This Row],[规格选项表]],",","&lt;/x&gt;&lt;x&gt;") &amp;"&lt;/x&gt;&lt;/select&gt;","//x")
        )
    )
),"无合适【规格】选项,请清除【CPU】或【内存】后再试")</f>
        <v>内存型M4</v>
      </c>
    </row>
    <row r="269" spans="2:18" hidden="1">
      <c r="B269" t="s">
        <v>64</v>
      </c>
      <c r="C269" t="s">
        <v>1874</v>
      </c>
      <c r="D269" s="6" t="s">
        <v>2419</v>
      </c>
      <c r="E269" s="6">
        <v>72</v>
      </c>
      <c r="F269" s="6">
        <v>648</v>
      </c>
      <c r="G269" s="6" t="str">
        <f t="shared" si="4"/>
        <v>选规格!$M$269#</v>
      </c>
      <c r="H269" s="6" t="str" cm="1">
        <f t="array" ref="H269">_xlfn.LET(_xlpm.x, M270,
         _xlpm.cellAddress, "【 选规格!" &amp; ADDRESS(ROW(选规格[[#This Row],[自检]]),COLUMN(选规格[[#This Row],[自检]])) &amp; "】",
         _xlfn.IFS(ISBLANK(_xlpm.x),   "error:右侧选项不足:" &amp;  _xlpm.cellAddress,
               ISERROR(_xlpm.x),   "error:右侧选项执行失败:" &amp; _xlpm.cellAddress,
               TRUE,             "ok")
)</f>
        <v>ok</v>
      </c>
      <c r="M269" t="str" cm="1">
        <f t="array" ref="M269">IFERROR(_xlfn._xlws.SORT(
    _xlfn.UNIQUE(
        TRANSPOSE(
            _xlfn.FILTERXML("&lt;select&gt;&lt;x&gt;"&amp;SUBSTITUTE(选规格[[#This Row],[规格选项表]],",","&lt;/x&gt;&lt;x&gt;") &amp;"&lt;/x&gt;&lt;/select&gt;","//x")
        )
    )
),"无合适【规格】选项,请清除【CPU】或【内存】后再试")</f>
        <v>内存型M4</v>
      </c>
    </row>
    <row r="270" spans="2:18" hidden="1">
      <c r="B270" t="s">
        <v>64</v>
      </c>
      <c r="C270" t="s">
        <v>1874</v>
      </c>
      <c r="D270" s="6" t="s">
        <v>3360</v>
      </c>
      <c r="E270" s="6">
        <v>56</v>
      </c>
      <c r="F270" s="6">
        <v>448</v>
      </c>
      <c r="G270" s="6" t="str">
        <f t="shared" si="4"/>
        <v>选规格!$M$270#</v>
      </c>
      <c r="H270" s="6" t="str" cm="1">
        <f t="array" ref="H270">_xlfn.LET(_xlpm.x, M271,
         _xlpm.cellAddress, "【 选规格!" &amp; ADDRESS(ROW(选规格[[#This Row],[自检]]),COLUMN(选规格[[#This Row],[自检]])) &amp; "】",
         _xlfn.IFS(ISBLANK(_xlpm.x),   "error:右侧选项不足:" &amp;  _xlpm.cellAddress,
               ISERROR(_xlpm.x),   "error:右侧选项执行失败:" &amp; _xlpm.cellAddress,
               TRUE,             "ok")
)</f>
        <v>ok</v>
      </c>
      <c r="M270" t="str" cm="1">
        <f t="array" ref="M270:N270">IFERROR(_xlfn._xlws.SORT(
    _xlfn.UNIQUE(
        TRANSPOSE(
            _xlfn.FILTERXML("&lt;select&gt;&lt;x&gt;"&amp;SUBSTITUTE(选规格[[#This Row],[规格选项表]],",","&lt;/x&gt;&lt;x&gt;") &amp;"&lt;/x&gt;&lt;/select&gt;","//x")
        )
    )
),"无合适【规格】选项,请清除【CPU】或【内存】后再试")</f>
        <v>内存型M2</v>
      </c>
      <c r="N270" t="str">
        <v>GPU计算型GN8</v>
      </c>
    </row>
    <row r="271" spans="2:18" hidden="1">
      <c r="B271" t="s">
        <v>64</v>
      </c>
      <c r="C271" t="s">
        <v>1874</v>
      </c>
      <c r="D271" s="6" t="s">
        <v>2106</v>
      </c>
      <c r="E271" s="6">
        <v>46</v>
      </c>
      <c r="F271" s="6">
        <v>216</v>
      </c>
      <c r="G271" s="6" t="str">
        <f t="shared" si="4"/>
        <v>选规格!$M$271#</v>
      </c>
      <c r="H271" s="6" t="str" cm="1">
        <f t="array" ref="H271">_xlfn.LET(_xlpm.x, M272,
         _xlpm.cellAddress, "【 选规格!" &amp; ADDRESS(ROW(选规格[[#This Row],[自检]]),COLUMN(选规格[[#This Row],[自检]])) &amp; "】",
         _xlfn.IFS(ISBLANK(_xlpm.x),   "error:右侧选项不足:" &amp;  _xlpm.cellAddress,
               ISERROR(_xlpm.x),   "error:右侧选项执行失败:" &amp; _xlpm.cellAddress,
               TRUE,             "ok")
)</f>
        <v>ok</v>
      </c>
      <c r="M271" t="str" cm="1">
        <f t="array" ref="M271">IFERROR(_xlfn._xlws.SORT(
    _xlfn.UNIQUE(
        TRANSPOSE(
            _xlfn.FILTERXML("&lt;select&gt;&lt;x&gt;"&amp;SUBSTITUTE(选规格[[#This Row],[规格选项表]],",","&lt;/x&gt;&lt;x&gt;") &amp;"&lt;/x&gt;&lt;/select&gt;","//x")
        )
    )
),"无合适【规格】选项,请清除【CPU】或【内存】后再试")</f>
        <v>计算型C6</v>
      </c>
    </row>
    <row r="272" spans="2:18" hidden="1">
      <c r="B272" t="s">
        <v>64</v>
      </c>
      <c r="C272" t="s">
        <v>1874</v>
      </c>
      <c r="D272" s="6" t="s">
        <v>2106</v>
      </c>
      <c r="E272" s="6">
        <v>92</v>
      </c>
      <c r="F272" s="6">
        <v>432</v>
      </c>
      <c r="G272" s="6" t="str">
        <f t="shared" si="4"/>
        <v>选规格!$M$272#</v>
      </c>
      <c r="H272" s="6" t="str" cm="1">
        <f t="array" ref="H272">_xlfn.LET(_xlpm.x, M273,
         _xlpm.cellAddress, "【 选规格!" &amp; ADDRESS(ROW(选规格[[#This Row],[自检]]),COLUMN(选规格[[#This Row],[自检]])) &amp; "】",
         _xlfn.IFS(ISBLANK(_xlpm.x),   "error:右侧选项不足:" &amp;  _xlpm.cellAddress,
               ISERROR(_xlpm.x),   "error:右侧选项执行失败:" &amp; _xlpm.cellAddress,
               TRUE,             "ok")
)</f>
        <v>ok</v>
      </c>
      <c r="M272" t="str" cm="1">
        <f t="array" ref="M272">IFERROR(_xlfn._xlws.SORT(
    _xlfn.UNIQUE(
        TRANSPOSE(
            _xlfn.FILTERXML("&lt;select&gt;&lt;x&gt;"&amp;SUBSTITUTE(选规格[[#This Row],[规格选项表]],",","&lt;/x&gt;&lt;x&gt;") &amp;"&lt;/x&gt;&lt;/select&gt;","//x")
        )
    )
),"无合适【规格】选项,请清除【CPU】或【内存】后再试")</f>
        <v>计算型C6</v>
      </c>
    </row>
    <row r="273" spans="2:14" hidden="1">
      <c r="B273" t="s">
        <v>64</v>
      </c>
      <c r="C273" t="s">
        <v>1874</v>
      </c>
      <c r="D273" s="6" t="s">
        <v>2118</v>
      </c>
      <c r="E273" s="6">
        <v>52</v>
      </c>
      <c r="F273" s="6">
        <v>184</v>
      </c>
      <c r="G273" s="6" t="str">
        <f t="shared" si="4"/>
        <v>选规格!$M$273#</v>
      </c>
      <c r="H273" s="6" t="str" cm="1">
        <f t="array" ref="H273">_xlfn.LET(_xlpm.x, M274,
         _xlpm.cellAddress, "【 选规格!" &amp; ADDRESS(ROW(选规格[[#This Row],[自检]]),COLUMN(选规格[[#This Row],[自检]])) &amp; "】",
         _xlfn.IFS(ISBLANK(_xlpm.x),   "error:右侧选项不足:" &amp;  _xlpm.cellAddress,
               ISERROR(_xlpm.x),   "error:右侧选项执行失败:" &amp; _xlpm.cellAddress,
               TRUE,             "ok")
)</f>
        <v>ok</v>
      </c>
      <c r="M273" t="str" cm="1">
        <f t="array" ref="M273">IFERROR(_xlfn._xlws.SORT(
    _xlfn.UNIQUE(
        TRANSPOSE(
            _xlfn.FILTERXML("&lt;select&gt;&lt;x&gt;"&amp;SUBSTITUTE(选规格[[#This Row],[规格选项表]],",","&lt;/x&gt;&lt;x&gt;") &amp;"&lt;/x&gt;&lt;/select&gt;","//x")
        )
    )
),"无合适【规格】选项,请清除【CPU】或【内存】后再试")</f>
        <v>计算型C5</v>
      </c>
    </row>
    <row r="274" spans="2:14" hidden="1">
      <c r="B274" t="s">
        <v>64</v>
      </c>
      <c r="C274" t="s">
        <v>1874</v>
      </c>
      <c r="D274" s="6" t="s">
        <v>2118</v>
      </c>
      <c r="E274" s="6">
        <v>104</v>
      </c>
      <c r="F274" s="6">
        <v>368</v>
      </c>
      <c r="G274" s="6" t="str">
        <f t="shared" si="4"/>
        <v>选规格!$M$274#</v>
      </c>
      <c r="H274" s="6" t="str" cm="1">
        <f t="array" ref="H274">_xlfn.LET(_xlpm.x, M275,
         _xlpm.cellAddress, "【 选规格!" &amp; ADDRESS(ROW(选规格[[#This Row],[自检]]),COLUMN(选规格[[#This Row],[自检]])) &amp; "】",
         _xlfn.IFS(ISBLANK(_xlpm.x),   "error:右侧选项不足:" &amp;  _xlpm.cellAddress,
               ISERROR(_xlpm.x),   "error:右侧选项执行失败:" &amp; _xlpm.cellAddress,
               TRUE,             "ok")
)</f>
        <v>ok</v>
      </c>
      <c r="M274" t="str" cm="1">
        <f t="array" ref="M274">IFERROR(_xlfn._xlws.SORT(
    _xlfn.UNIQUE(
        TRANSPOSE(
            _xlfn.FILTERXML("&lt;select&gt;&lt;x&gt;"&amp;SUBSTITUTE(选规格[[#This Row],[规格选项表]],",","&lt;/x&gt;&lt;x&gt;") &amp;"&lt;/x&gt;&lt;/select&gt;","//x")
        )
    )
),"无合适【规格】选项,请清除【CPU】或【内存】后再试")</f>
        <v>计算型C5</v>
      </c>
    </row>
    <row r="275" spans="2:14" hidden="1">
      <c r="B275" t="s">
        <v>64</v>
      </c>
      <c r="C275" t="s">
        <v>1874</v>
      </c>
      <c r="D275" s="6" t="s">
        <v>2133</v>
      </c>
      <c r="E275" s="6">
        <v>32</v>
      </c>
      <c r="F275" s="6">
        <v>174</v>
      </c>
      <c r="G275" s="6" t="str">
        <f t="shared" si="4"/>
        <v>选规格!$M$275#</v>
      </c>
      <c r="H275" s="6" t="str" cm="1">
        <f t="array" ref="H275">_xlfn.LET(_xlpm.x, M276,
         _xlpm.cellAddress, "【 选规格!" &amp; ADDRESS(ROW(选规格[[#This Row],[自检]]),COLUMN(选规格[[#This Row],[自检]])) &amp; "】",
         _xlfn.IFS(ISBLANK(_xlpm.x),   "error:右侧选项不足:" &amp;  _xlpm.cellAddress,
               ISERROR(_xlpm.x),   "error:右侧选项执行失败:" &amp; _xlpm.cellAddress,
               TRUE,             "ok")
)</f>
        <v>ok</v>
      </c>
      <c r="M275" t="str" cm="1">
        <f t="array" ref="M275">IFERROR(_xlfn._xlws.SORT(
    _xlfn.UNIQUE(
        TRANSPOSE(
            _xlfn.FILTERXML("&lt;select&gt;&lt;x&gt;"&amp;SUBSTITUTE(选规格[[#This Row],[规格选项表]],",","&lt;/x&gt;&lt;x&gt;") &amp;"&lt;/x&gt;&lt;/select&gt;","//x")
        )
    )
),"无合适【规格】选项,请清除【CPU】或【内存】后再试")</f>
        <v>计算型C4</v>
      </c>
    </row>
    <row r="276" spans="2:14" hidden="1">
      <c r="B276" t="s">
        <v>64</v>
      </c>
      <c r="C276" t="s">
        <v>1874</v>
      </c>
      <c r="D276" s="6" t="s">
        <v>2133</v>
      </c>
      <c r="E276" s="6">
        <v>64</v>
      </c>
      <c r="F276" s="6">
        <v>348</v>
      </c>
      <c r="G276" s="6" t="str">
        <f t="shared" si="4"/>
        <v>选规格!$M$276#</v>
      </c>
      <c r="H276" s="6" t="str" cm="1">
        <f t="array" ref="H276">_xlfn.LET(_xlpm.x, M277,
         _xlpm.cellAddress, "【 选规格!" &amp; ADDRESS(ROW(选规格[[#This Row],[自检]]),COLUMN(选规格[[#This Row],[自检]])) &amp; "】",
         _xlfn.IFS(ISBLANK(_xlpm.x),   "error:右侧选项不足:" &amp;  _xlpm.cellAddress,
               ISERROR(_xlpm.x),   "error:右侧选项执行失败:" &amp; _xlpm.cellAddress,
               TRUE,             "ok")
)</f>
        <v>ok</v>
      </c>
      <c r="M276" t="str" cm="1">
        <f t="array" ref="M276">IFERROR(_xlfn._xlws.SORT(
    _xlfn.UNIQUE(
        TRANSPOSE(
            _xlfn.FILTERXML("&lt;select&gt;&lt;x&gt;"&amp;SUBSTITUTE(选规格[[#This Row],[规格选项表]],",","&lt;/x&gt;&lt;x&gt;") &amp;"&lt;/x&gt;&lt;/select&gt;","//x")
        )
    )
),"无合适【规格】选项,请清除【CPU】或【内存】后再试")</f>
        <v>计算型C4</v>
      </c>
    </row>
    <row r="277" spans="2:14" hidden="1">
      <c r="B277" t="s">
        <v>64</v>
      </c>
      <c r="C277" t="s">
        <v>1874</v>
      </c>
      <c r="D277" s="6" t="s">
        <v>2151</v>
      </c>
      <c r="E277" s="6">
        <v>32</v>
      </c>
      <c r="F277" s="6">
        <v>96</v>
      </c>
      <c r="G277" s="6" t="str">
        <f t="shared" si="4"/>
        <v>选规格!$M$277#</v>
      </c>
      <c r="H277" s="6" t="str" cm="1">
        <f t="array" ref="H277">_xlfn.LET(_xlpm.x, M278,
         _xlpm.cellAddress, "【 选规格!" &amp; ADDRESS(ROW(选规格[[#This Row],[自检]]),COLUMN(选规格[[#This Row],[自检]])) &amp; "】",
         _xlfn.IFS(ISBLANK(_xlpm.x),   "error:右侧选项不足:" &amp;  _xlpm.cellAddress,
               ISERROR(_xlpm.x),   "error:右侧选项执行失败:" &amp; _xlpm.cellAddress,
               TRUE,             "ok")
)</f>
        <v>ok</v>
      </c>
      <c r="M277" t="str" cm="1">
        <f t="array" ref="M277">IFERROR(_xlfn._xlws.SORT(
    _xlfn.UNIQUE(
        TRANSPOSE(
            _xlfn.FILTERXML("&lt;select&gt;&lt;x&gt;"&amp;SUBSTITUTE(选规格[[#This Row],[规格选项表]],",","&lt;/x&gt;&lt;x&gt;") &amp;"&lt;/x&gt;&lt;/select&gt;","//x")
        )
    )
),"无合适【规格】选项,请清除【CPU】或【内存】后再试")</f>
        <v>计算型C2</v>
      </c>
    </row>
    <row r="278" spans="2:14" hidden="1">
      <c r="B278" t="s">
        <v>64</v>
      </c>
      <c r="C278" t="s">
        <v>1874</v>
      </c>
      <c r="D278" s="6" t="s">
        <v>2848</v>
      </c>
      <c r="E278" s="6">
        <v>28</v>
      </c>
      <c r="F278" s="6">
        <v>48</v>
      </c>
      <c r="G278" s="6" t="str">
        <f t="shared" si="4"/>
        <v>选规格!$M$278#</v>
      </c>
      <c r="H278" s="6" t="str" cm="1">
        <f t="array" ref="H278">_xlfn.LET(_xlpm.x, M279,
         _xlpm.cellAddress, "【 选规格!" &amp; ADDRESS(ROW(选规格[[#This Row],[自检]]),COLUMN(选规格[[#This Row],[自检]])) &amp; "】",
         _xlfn.IFS(ISBLANK(_xlpm.x),   "error:右侧选项不足:" &amp;  _xlpm.cellAddress,
               ISERROR(_xlpm.x),   "error:右侧选项执行失败:" &amp; _xlpm.cellAddress,
               TRUE,             "ok")
)</f>
        <v>ok</v>
      </c>
      <c r="M278" t="str" cm="1">
        <f t="array" ref="M278">IFERROR(_xlfn._xlws.SORT(
    _xlfn.UNIQUE(
        TRANSPOSE(
            _xlfn.FILTERXML("&lt;select&gt;&lt;x&gt;"&amp;SUBSTITUTE(选规格[[#This Row],[规格选项表]],",","&lt;/x&gt;&lt;x&gt;") &amp;"&lt;/x&gt;&lt;/select&gt;","//x")
        )
    )
),"无合适【规格】选项,请清除【CPU】或【内存】后再试")</f>
        <v>GPU计算型GN6</v>
      </c>
    </row>
    <row r="279" spans="2:14" hidden="1">
      <c r="B279" t="s">
        <v>64</v>
      </c>
      <c r="C279" t="s">
        <v>1874</v>
      </c>
      <c r="D279" s="6" t="s">
        <v>2848</v>
      </c>
      <c r="E279" s="6">
        <v>56</v>
      </c>
      <c r="F279" s="6">
        <v>96</v>
      </c>
      <c r="G279" s="6" t="str">
        <f t="shared" si="4"/>
        <v>选规格!$M$279#</v>
      </c>
      <c r="H279" s="6" t="str" cm="1">
        <f t="array" ref="H279">_xlfn.LET(_xlpm.x, M280,
         _xlpm.cellAddress, "【 选规格!" &amp; ADDRESS(ROW(选规格[[#This Row],[自检]]),COLUMN(选规格[[#This Row],[自检]])) &amp; "】",
         _xlfn.IFS(ISBLANK(_xlpm.x),   "error:右侧选项不足:" &amp;  _xlpm.cellAddress,
               ISERROR(_xlpm.x),   "error:右侧选项执行失败:" &amp; _xlpm.cellAddress,
               TRUE,             "ok")
)</f>
        <v>ok</v>
      </c>
      <c r="M279" t="str" cm="1">
        <f t="array" ref="M279">IFERROR(_xlfn._xlws.SORT(
    _xlfn.UNIQUE(
        TRANSPOSE(
            _xlfn.FILTERXML("&lt;select&gt;&lt;x&gt;"&amp;SUBSTITUTE(选规格[[#This Row],[规格选项表]],",","&lt;/x&gt;&lt;x&gt;") &amp;"&lt;/x&gt;&lt;/select&gt;","//x")
        )
    )
),"无合适【规格】选项,请清除【CPU】或【内存】后再试")</f>
        <v>GPU计算型GN6</v>
      </c>
    </row>
    <row r="280" spans="2:14" hidden="1">
      <c r="B280" t="s">
        <v>64</v>
      </c>
      <c r="C280" t="s">
        <v>1874</v>
      </c>
      <c r="D280" s="6" t="s">
        <v>3618</v>
      </c>
      <c r="E280" s="6">
        <v>4</v>
      </c>
      <c r="F280" s="6">
        <v>20</v>
      </c>
      <c r="G280" s="6" t="str">
        <f t="shared" si="4"/>
        <v>选规格!$M$280#</v>
      </c>
      <c r="H280" s="6" t="str" cm="1">
        <f t="array" ref="H280">_xlfn.LET(_xlpm.x, M281,
         _xlpm.cellAddress, "【 选规格!" &amp; ADDRESS(ROW(选规格[[#This Row],[自检]]),COLUMN(选规格[[#This Row],[自检]])) &amp; "】",
         _xlfn.IFS(ISBLANK(_xlpm.x),   "error:右侧选项不足:" &amp;  _xlpm.cellAddress,
               ISERROR(_xlpm.x),   "error:右侧选项执行失败:" &amp; _xlpm.cellAddress,
               TRUE,             "ok")
)</f>
        <v>ok</v>
      </c>
      <c r="M280" t="str" cm="1">
        <f t="array" ref="M280:N280">IFERROR(_xlfn._xlws.SORT(
    _xlfn.UNIQUE(
        TRANSPOSE(
            _xlfn.FILTERXML("&lt;select&gt;&lt;x&gt;"&amp;SUBSTITUTE(选规格[[#This Row],[规格选项表]],",","&lt;/x&gt;&lt;x&gt;") &amp;"&lt;/x&gt;&lt;/select&gt;","//x")
        )
    )
),"无合适【规格】选项,请清除【CPU】或【内存】后再试")</f>
        <v>GPU计算型GN6S</v>
      </c>
      <c r="N280" t="str">
        <v>GPU计算型GN7</v>
      </c>
    </row>
    <row r="281" spans="2:14" hidden="1">
      <c r="B281" t="s">
        <v>64</v>
      </c>
      <c r="C281" t="s">
        <v>1874</v>
      </c>
      <c r="D281" s="6" t="s">
        <v>3361</v>
      </c>
      <c r="E281" s="6">
        <v>8</v>
      </c>
      <c r="F281" s="6">
        <v>40</v>
      </c>
      <c r="G281" s="6" t="str">
        <f t="shared" si="4"/>
        <v>选规格!$M$281#</v>
      </c>
      <c r="H281" s="6" t="str" cm="1">
        <f t="array" ref="H281">_xlfn.LET(_xlpm.x, M282,
         _xlpm.cellAddress, "【 选规格!" &amp; ADDRESS(ROW(选规格[[#This Row],[自检]]),COLUMN(选规格[[#This Row],[自检]])) &amp; "】",
         _xlfn.IFS(ISBLANK(_xlpm.x),   "error:右侧选项不足:" &amp;  _xlpm.cellAddress,
               ISERROR(_xlpm.x),   "error:右侧选项执行失败:" &amp; _xlpm.cellAddress,
               TRUE,             "ok")
)</f>
        <v>ok</v>
      </c>
      <c r="M281" t="str" cm="1">
        <f t="array" ref="M281:N281">IFERROR(_xlfn._xlws.SORT(
    _xlfn.UNIQUE(
        TRANSPOSE(
            _xlfn.FILTERXML("&lt;select&gt;&lt;x&gt;"&amp;SUBSTITUTE(选规格[[#This Row],[规格选项表]],",","&lt;/x&gt;&lt;x&gt;") &amp;"&lt;/x&gt;&lt;/select&gt;","//x")
        )
    )
),"无合适【规格】选项,请清除【CPU】或【内存】后再试")</f>
        <v>GPU计算型GN6S</v>
      </c>
      <c r="N281" t="str">
        <v>GPU计算型GN10X</v>
      </c>
    </row>
    <row r="282" spans="2:14" hidden="1">
      <c r="B282" t="s">
        <v>64</v>
      </c>
      <c r="C282" t="s">
        <v>1874</v>
      </c>
      <c r="D282" s="6" t="s">
        <v>3329</v>
      </c>
      <c r="E282" s="6">
        <v>10</v>
      </c>
      <c r="F282" s="6">
        <v>40</v>
      </c>
      <c r="G282" s="6" t="str">
        <f t="shared" si="4"/>
        <v>选规格!$M$282#</v>
      </c>
      <c r="H282" s="6" t="str" cm="1">
        <f t="array" ref="H282">_xlfn.LET(_xlpm.x, M283,
         _xlpm.cellAddress, "【 选规格!" &amp; ADDRESS(ROW(选规格[[#This Row],[自检]]),COLUMN(选规格[[#This Row],[自检]])) &amp; "】",
         _xlfn.IFS(ISBLANK(_xlpm.x),   "error:右侧选项不足:" &amp;  _xlpm.cellAddress,
               ISERROR(_xlpm.x),   "error:右侧选项执行失败:" &amp; _xlpm.cellAddress,
               TRUE,             "ok")
)</f>
        <v>ok</v>
      </c>
      <c r="M282" t="str" cm="1">
        <f t="array" ref="M282:N282">IFERROR(_xlfn._xlws.SORT(
    _xlfn.UNIQUE(
        TRANSPOSE(
            _xlfn.FILTERXML("&lt;select&gt;&lt;x&gt;"&amp;SUBSTITUTE(选规格[[#This Row],[规格选项表]],",","&lt;/x&gt;&lt;x&gt;") &amp;"&lt;/x&gt;&lt;/select&gt;","//x")
        )
    )
),"无合适【规格】选项,请清除【CPU】或【内存】后再试")</f>
        <v>GPU计算型GN7</v>
      </c>
      <c r="N282" t="str">
        <v>GPU计算型GN10Xp</v>
      </c>
    </row>
    <row r="283" spans="2:14" hidden="1">
      <c r="B283" t="s">
        <v>64</v>
      </c>
      <c r="C283" t="s">
        <v>1874</v>
      </c>
      <c r="D283" s="6" t="s">
        <v>3329</v>
      </c>
      <c r="E283" s="6">
        <v>20</v>
      </c>
      <c r="F283" s="6">
        <v>80</v>
      </c>
      <c r="G283" s="6" t="str">
        <f t="shared" si="4"/>
        <v>选规格!$M$283#</v>
      </c>
      <c r="H283" s="6" t="str" cm="1">
        <f t="array" ref="H283">_xlfn.LET(_xlpm.x, M284,
         _xlpm.cellAddress, "【 选规格!" &amp; ADDRESS(ROW(选规格[[#This Row],[自检]]),COLUMN(选规格[[#This Row],[自检]])) &amp; "】",
         _xlfn.IFS(ISBLANK(_xlpm.x),   "error:右侧选项不足:" &amp;  _xlpm.cellAddress,
               ISERROR(_xlpm.x),   "error:右侧选项执行失败:" &amp; _xlpm.cellAddress,
               TRUE,             "ok")
)</f>
        <v>ok</v>
      </c>
      <c r="M283" t="str" cm="1">
        <f t="array" ref="M283:N283">IFERROR(_xlfn._xlws.SORT(
    _xlfn.UNIQUE(
        TRANSPOSE(
            _xlfn.FILTERXML("&lt;select&gt;&lt;x&gt;"&amp;SUBSTITUTE(选规格[[#This Row],[规格选项表]],",","&lt;/x&gt;&lt;x&gt;") &amp;"&lt;/x&gt;&lt;/select&gt;","//x")
        )
    )
),"无合适【规格】选项,请清除【CPU】或【内存】后再试")</f>
        <v>GPU计算型GN7</v>
      </c>
      <c r="N283" t="str">
        <v>GPU计算型GN10Xp</v>
      </c>
    </row>
    <row r="284" spans="2:14" hidden="1">
      <c r="B284" t="s">
        <v>64</v>
      </c>
      <c r="C284" t="s">
        <v>1874</v>
      </c>
      <c r="D284" s="6" t="s">
        <v>3329</v>
      </c>
      <c r="E284" s="6">
        <v>40</v>
      </c>
      <c r="F284" s="6">
        <v>160</v>
      </c>
      <c r="G284" s="6" t="str">
        <f t="shared" si="4"/>
        <v>选规格!$M$284#</v>
      </c>
      <c r="H284" s="6" t="str" cm="1">
        <f t="array" ref="H284">_xlfn.LET(_xlpm.x, M285,
         _xlpm.cellAddress, "【 选规格!" &amp; ADDRESS(ROW(选规格[[#This Row],[自检]]),COLUMN(选规格[[#This Row],[自检]])) &amp; "】",
         _xlfn.IFS(ISBLANK(_xlpm.x),   "error:右侧选项不足:" &amp;  _xlpm.cellAddress,
               ISERROR(_xlpm.x),   "error:右侧选项执行失败:" &amp; _xlpm.cellAddress,
               TRUE,             "ok")
)</f>
        <v>ok</v>
      </c>
      <c r="M284" t="str" cm="1">
        <f t="array" ref="M284:N284">IFERROR(_xlfn._xlws.SORT(
    _xlfn.UNIQUE(
        TRANSPOSE(
            _xlfn.FILTERXML("&lt;select&gt;&lt;x&gt;"&amp;SUBSTITUTE(选规格[[#This Row],[规格选项表]],",","&lt;/x&gt;&lt;x&gt;") &amp;"&lt;/x&gt;&lt;/select&gt;","//x")
        )
    )
),"无合适【规格】选项,请清除【CPU】或【内存】后再试")</f>
        <v>GPU计算型GN7</v>
      </c>
      <c r="N284" t="str">
        <v>GPU计算型GN10Xp</v>
      </c>
    </row>
    <row r="285" spans="2:14" hidden="1">
      <c r="B285" t="s">
        <v>64</v>
      </c>
      <c r="C285" t="s">
        <v>1874</v>
      </c>
      <c r="D285" s="6" t="s">
        <v>2469</v>
      </c>
      <c r="E285" s="6">
        <v>6</v>
      </c>
      <c r="F285" s="6">
        <v>56</v>
      </c>
      <c r="G285" s="6" t="str">
        <f t="shared" si="4"/>
        <v>选规格!$M$285#</v>
      </c>
      <c r="H285" s="6" t="str" cm="1">
        <f t="array" ref="H285">_xlfn.LET(_xlpm.x, M286,
         _xlpm.cellAddress, "【 选规格!" &amp; ADDRESS(ROW(选规格[[#This Row],[自检]]),COLUMN(选规格[[#This Row],[自检]])) &amp; "】",
         _xlfn.IFS(ISBLANK(_xlpm.x),   "error:右侧选项不足:" &amp;  _xlpm.cellAddress,
               ISERROR(_xlpm.x),   "error:右侧选项执行失败:" &amp; _xlpm.cellAddress,
               TRUE,             "ok")
)</f>
        <v>ok</v>
      </c>
      <c r="M285" t="str" cm="1">
        <f t="array" ref="M285">IFERROR(_xlfn._xlws.SORT(
    _xlfn.UNIQUE(
        TRANSPOSE(
            _xlfn.FILTERXML("&lt;select&gt;&lt;x&gt;"&amp;SUBSTITUTE(选规格[[#This Row],[规格选项表]],",","&lt;/x&gt;&lt;x&gt;") &amp;"&lt;/x&gt;&lt;/select&gt;","//x")
        )
    )
),"无合适【规格】选项,请清除【CPU】或【内存】后再试")</f>
        <v>GPU计算型GN8</v>
      </c>
    </row>
    <row r="286" spans="2:14" hidden="1">
      <c r="B286" t="s">
        <v>64</v>
      </c>
      <c r="C286" t="s">
        <v>1874</v>
      </c>
      <c r="D286" s="6" t="s">
        <v>2469</v>
      </c>
      <c r="E286" s="6">
        <v>14</v>
      </c>
      <c r="F286" s="6">
        <v>112</v>
      </c>
      <c r="G286" s="6" t="str">
        <f t="shared" si="4"/>
        <v>选规格!$M$286#</v>
      </c>
      <c r="H286" s="6" t="str" cm="1">
        <f t="array" ref="H286">_xlfn.LET(_xlpm.x, M287,
         _xlpm.cellAddress, "【 选规格!" &amp; ADDRESS(ROW(选规格[[#This Row],[自检]]),COLUMN(选规格[[#This Row],[自检]])) &amp; "】",
         _xlfn.IFS(ISBLANK(_xlpm.x),   "error:右侧选项不足:" &amp;  _xlpm.cellAddress,
               ISERROR(_xlpm.x),   "error:右侧选项执行失败:" &amp; _xlpm.cellAddress,
               TRUE,             "ok")
)</f>
        <v>ok</v>
      </c>
      <c r="M286" t="str" cm="1">
        <f t="array" ref="M286">IFERROR(_xlfn._xlws.SORT(
    _xlfn.UNIQUE(
        TRANSPOSE(
            _xlfn.FILTERXML("&lt;select&gt;&lt;x&gt;"&amp;SUBSTITUTE(选规格[[#This Row],[规格选项表]],",","&lt;/x&gt;&lt;x&gt;") &amp;"&lt;/x&gt;&lt;/select&gt;","//x")
        )
    )
),"无合适【规格】选项,请清除【CPU】或【内存】后再试")</f>
        <v>GPU计算型GN8</v>
      </c>
    </row>
    <row r="287" spans="2:14" hidden="1">
      <c r="B287" t="s">
        <v>64</v>
      </c>
      <c r="C287" t="s">
        <v>1874</v>
      </c>
      <c r="D287" s="6" t="s">
        <v>2469</v>
      </c>
      <c r="E287" s="6">
        <v>28</v>
      </c>
      <c r="F287" s="6">
        <v>224</v>
      </c>
      <c r="G287" s="6" t="str">
        <f t="shared" si="4"/>
        <v>选规格!$M$287#</v>
      </c>
      <c r="H287" s="6" t="str" cm="1">
        <f t="array" ref="H287">_xlfn.LET(_xlpm.x, M288,
         _xlpm.cellAddress, "【 选规格!" &amp; ADDRESS(ROW(选规格[[#This Row],[自检]]),COLUMN(选规格[[#This Row],[自检]])) &amp; "】",
         _xlfn.IFS(ISBLANK(_xlpm.x),   "error:右侧选项不足:" &amp;  _xlpm.cellAddress,
               ISERROR(_xlpm.x),   "error:右侧选项执行失败:" &amp; _xlpm.cellAddress,
               TRUE,             "ok")
)</f>
        <v>ok</v>
      </c>
      <c r="M287" t="str" cm="1">
        <f t="array" ref="M287">IFERROR(_xlfn._xlws.SORT(
    _xlfn.UNIQUE(
        TRANSPOSE(
            _xlfn.FILTERXML("&lt;select&gt;&lt;x&gt;"&amp;SUBSTITUTE(选规格[[#This Row],[规格选项表]],",","&lt;/x&gt;&lt;x&gt;") &amp;"&lt;/x&gt;&lt;/select&gt;","//x")
        )
    )
),"无合适【规格】选项,请清除【CPU】或【内存】后再试")</f>
        <v>GPU计算型GN8</v>
      </c>
    </row>
    <row r="288" spans="2:14" hidden="1">
      <c r="B288" t="s">
        <v>64</v>
      </c>
      <c r="C288" t="s">
        <v>1874</v>
      </c>
      <c r="D288" s="6" t="s">
        <v>2490</v>
      </c>
      <c r="E288" s="6">
        <v>36</v>
      </c>
      <c r="F288" s="6">
        <v>160</v>
      </c>
      <c r="G288" s="6" t="str">
        <f t="shared" si="4"/>
        <v>选规格!$M$288#</v>
      </c>
      <c r="H288" s="6" t="str" cm="1">
        <f t="array" ref="H288">_xlfn.LET(_xlpm.x, M289,
         _xlpm.cellAddress, "【 选规格!" &amp; ADDRESS(ROW(选规格[[#This Row],[自检]]),COLUMN(选规格[[#This Row],[自检]])) &amp; "】",
         _xlfn.IFS(ISBLANK(_xlpm.x),   "error:右侧选项不足:" &amp;  _xlpm.cellAddress,
               ISERROR(_xlpm.x),   "error:右侧选项执行失败:" &amp; _xlpm.cellAddress,
               TRUE,             "ok")
)</f>
        <v>ok</v>
      </c>
      <c r="M288" t="str" cm="1">
        <f t="array" ref="M288">IFERROR(_xlfn._xlws.SORT(
    _xlfn.UNIQUE(
        TRANSPOSE(
            _xlfn.FILTERXML("&lt;select&gt;&lt;x&gt;"&amp;SUBSTITUTE(选规格[[#This Row],[规格选项表]],",","&lt;/x&gt;&lt;x&gt;") &amp;"&lt;/x&gt;&lt;/select&gt;","//x")
        )
    )
),"无合适【规格】选项,请清除【CPU】或【内存】后再试")</f>
        <v>GPU计算型GN10X</v>
      </c>
    </row>
    <row r="289" spans="2:15" hidden="1">
      <c r="B289" t="s">
        <v>64</v>
      </c>
      <c r="C289" t="s">
        <v>1874</v>
      </c>
      <c r="D289" s="6" t="s">
        <v>2490</v>
      </c>
      <c r="E289" s="6">
        <v>72</v>
      </c>
      <c r="F289" s="6">
        <v>320</v>
      </c>
      <c r="G289" s="6" t="str">
        <f t="shared" si="4"/>
        <v>选规格!$M$289#</v>
      </c>
      <c r="H289" s="6" t="str" cm="1">
        <f t="array" ref="H289">_xlfn.LET(_xlpm.x, M290,
         _xlpm.cellAddress, "【 选规格!" &amp; ADDRESS(ROW(选规格[[#This Row],[自检]]),COLUMN(选规格[[#This Row],[自检]])) &amp; "】",
         _xlfn.IFS(ISBLANK(_xlpm.x),   "error:右侧选项不足:" &amp;  _xlpm.cellAddress,
               ISERROR(_xlpm.x),   "error:右侧选项执行失败:" &amp; _xlpm.cellAddress,
               TRUE,             "ok")
)</f>
        <v>ok</v>
      </c>
      <c r="M289" t="str" cm="1">
        <f t="array" ref="M289">IFERROR(_xlfn._xlws.SORT(
    _xlfn.UNIQUE(
        TRANSPOSE(
            _xlfn.FILTERXML("&lt;select&gt;&lt;x&gt;"&amp;SUBSTITUTE(选规格[[#This Row],[规格选项表]],",","&lt;/x&gt;&lt;x&gt;") &amp;"&lt;/x&gt;&lt;/select&gt;","//x")
        )
    )
),"无合适【规格】选项,请清除【CPU】或【内存】后再试")</f>
        <v>GPU计算型GN10X</v>
      </c>
    </row>
    <row r="290" spans="2:15" hidden="1">
      <c r="B290" t="s">
        <v>64</v>
      </c>
      <c r="C290" t="s">
        <v>1874</v>
      </c>
      <c r="D290" s="6" t="s">
        <v>2495</v>
      </c>
      <c r="E290" s="6">
        <v>90</v>
      </c>
      <c r="F290" s="6">
        <v>226</v>
      </c>
      <c r="G290" s="6" t="str">
        <f t="shared" si="4"/>
        <v>选规格!$M$290#</v>
      </c>
      <c r="H290" s="6" t="str" cm="1">
        <f t="array" ref="H290">_xlfn.LET(_xlpm.x, M291,
         _xlpm.cellAddress, "【 选规格!" &amp; ADDRESS(ROW(选规格[[#This Row],[自检]]),COLUMN(选规格[[#This Row],[自检]])) &amp; "】",
         _xlfn.IFS(ISBLANK(_xlpm.x),   "error:右侧选项不足:" &amp;  _xlpm.cellAddress,
               ISERROR(_xlpm.x),   "error:右侧选项执行失败:" &amp; _xlpm.cellAddress,
               TRUE,             "ok")
)</f>
        <v>ok</v>
      </c>
      <c r="M290" t="str" cm="1">
        <f t="array" ref="M290">IFERROR(_xlfn._xlws.SORT(
    _xlfn.UNIQUE(
        TRANSPOSE(
            _xlfn.FILTERXML("&lt;select&gt;&lt;x&gt;"&amp;SUBSTITUTE(选规格[[#This Row],[规格选项表]],",","&lt;/x&gt;&lt;x&gt;") &amp;"&lt;/x&gt;&lt;/select&gt;","//x")
        )
    )
),"无合适【规格】选项,请清除【CPU】或【内存】后再试")</f>
        <v>GPU推理型GI3X</v>
      </c>
    </row>
    <row r="291" spans="2:15" hidden="1">
      <c r="B291" t="s">
        <v>64</v>
      </c>
      <c r="C291" t="s">
        <v>1874</v>
      </c>
      <c r="D291" s="6" t="s">
        <v>2495</v>
      </c>
      <c r="E291" s="6">
        <v>180</v>
      </c>
      <c r="F291" s="6">
        <v>452</v>
      </c>
      <c r="G291" s="6" t="str">
        <f t="shared" si="4"/>
        <v>选规格!$M$291#</v>
      </c>
      <c r="H291" s="6" t="str" cm="1">
        <f t="array" ref="H291">_xlfn.LET(_xlpm.x, M292,
         _xlpm.cellAddress, "【 选规格!" &amp; ADDRESS(ROW(选规格[[#This Row],[自检]]),COLUMN(选规格[[#This Row],[自检]])) &amp; "】",
         _xlfn.IFS(ISBLANK(_xlpm.x),   "error:右侧选项不足:" &amp;  _xlpm.cellAddress,
               ISERROR(_xlpm.x),   "error:右侧选项执行失败:" &amp; _xlpm.cellAddress,
               TRUE,             "ok")
)</f>
        <v>ok</v>
      </c>
      <c r="M291" t="str" cm="1">
        <f t="array" ref="M291">IFERROR(_xlfn._xlws.SORT(
    _xlfn.UNIQUE(
        TRANSPOSE(
            _xlfn.FILTERXML("&lt;select&gt;&lt;x&gt;"&amp;SUBSTITUTE(选规格[[#This Row],[规格选项表]],",","&lt;/x&gt;&lt;x&gt;") &amp;"&lt;/x&gt;&lt;/select&gt;","//x")
        )
    )
),"无合适【规格】选项,请清除【CPU】或【内存】后再试")</f>
        <v>GPU推理型GI3X</v>
      </c>
    </row>
    <row r="292" spans="2:15" hidden="1">
      <c r="B292" t="s">
        <v>64</v>
      </c>
      <c r="C292" t="s">
        <v>1874</v>
      </c>
      <c r="D292" s="6" t="s">
        <v>2464</v>
      </c>
      <c r="E292" s="6">
        <v>16</v>
      </c>
      <c r="F292" s="6">
        <v>96</v>
      </c>
      <c r="G292" s="6" t="str">
        <f t="shared" si="4"/>
        <v>选规格!$M$292#</v>
      </c>
      <c r="H292" s="6" t="str" cm="1">
        <f t="array" ref="H292">_xlfn.LET(_xlpm.x, M293,
         _xlpm.cellAddress, "【 选规格!" &amp; ADDRESS(ROW(选规格[[#This Row],[自检]]),COLUMN(选规格[[#This Row],[自检]])) &amp; "】",
         _xlfn.IFS(ISBLANK(_xlpm.x),   "error:右侧选项不足:" &amp;  _xlpm.cellAddress,
               ISERROR(_xlpm.x),   "error:右侧选项执行失败:" &amp; _xlpm.cellAddress,
               TRUE,             "ok")
)</f>
        <v>ok</v>
      </c>
      <c r="M292" t="str" cm="1">
        <f t="array" ref="M292">IFERROR(_xlfn._xlws.SORT(
    _xlfn.UNIQUE(
        TRANSPOSE(
            _xlfn.FILTERXML("&lt;select&gt;&lt;x&gt;"&amp;SUBSTITUTE(选规格[[#This Row],[规格选项表]],",","&lt;/x&gt;&lt;x&gt;") &amp;"&lt;/x&gt;&lt;/select&gt;","//x")
        )
    )
),"无合适【规格】选项,请清除【CPU】或【内存】后再试")</f>
        <v>GPU计算型GT4</v>
      </c>
    </row>
    <row r="293" spans="2:15" hidden="1">
      <c r="B293" t="s">
        <v>64</v>
      </c>
      <c r="C293" t="s">
        <v>1874</v>
      </c>
      <c r="D293" s="6" t="s">
        <v>2464</v>
      </c>
      <c r="E293" s="6">
        <v>32</v>
      </c>
      <c r="F293" s="6">
        <v>192</v>
      </c>
      <c r="G293" s="6" t="str">
        <f t="shared" si="4"/>
        <v>选规格!$M$293#</v>
      </c>
      <c r="H293" s="6" t="str" cm="1">
        <f t="array" ref="H293">_xlfn.LET(_xlpm.x, M294,
         _xlpm.cellAddress, "【 选规格!" &amp; ADDRESS(ROW(选规格[[#This Row],[自检]]),COLUMN(选规格[[#This Row],[自检]])) &amp; "】",
         _xlfn.IFS(ISBLANK(_xlpm.x),   "error:右侧选项不足:" &amp;  _xlpm.cellAddress,
               ISERROR(_xlpm.x),   "error:右侧选项执行失败:" &amp; _xlpm.cellAddress,
               TRUE,             "ok")
)</f>
        <v>ok</v>
      </c>
      <c r="M293" t="str" cm="1">
        <f t="array" ref="M293">IFERROR(_xlfn._xlws.SORT(
    _xlfn.UNIQUE(
        TRANSPOSE(
            _xlfn.FILTERXML("&lt;select&gt;&lt;x&gt;"&amp;SUBSTITUTE(选规格[[#This Row],[规格选项表]],",","&lt;/x&gt;&lt;x&gt;") &amp;"&lt;/x&gt;&lt;/select&gt;","//x")
        )
    )
),"无合适【规格】选项,请清除【CPU】或【内存】后再试")</f>
        <v>GPU计算型GT4</v>
      </c>
    </row>
    <row r="294" spans="2:15" hidden="1">
      <c r="B294" t="s">
        <v>64</v>
      </c>
      <c r="C294" t="s">
        <v>1874</v>
      </c>
      <c r="D294" s="6" t="s">
        <v>2464</v>
      </c>
      <c r="E294" s="6">
        <v>82</v>
      </c>
      <c r="F294" s="6">
        <v>474</v>
      </c>
      <c r="G294" s="6" t="str">
        <f t="shared" si="4"/>
        <v>选规格!$M$294#</v>
      </c>
      <c r="H294" s="6" t="str" cm="1">
        <f t="array" ref="H294">_xlfn.LET(_xlpm.x, M295,
         _xlpm.cellAddress, "【 选规格!" &amp; ADDRESS(ROW(选规格[[#This Row],[自检]]),COLUMN(选规格[[#This Row],[自检]])) &amp; "】",
         _xlfn.IFS(ISBLANK(_xlpm.x),   "error:右侧选项不足:" &amp;  _xlpm.cellAddress,
               ISERROR(_xlpm.x),   "error:右侧选项执行失败:" &amp; _xlpm.cellAddress,
               TRUE,             "ok")
)</f>
        <v>ok</v>
      </c>
      <c r="M294" t="str" cm="1">
        <f t="array" ref="M294">IFERROR(_xlfn._xlws.SORT(
    _xlfn.UNIQUE(
        TRANSPOSE(
            _xlfn.FILTERXML("&lt;select&gt;&lt;x&gt;"&amp;SUBSTITUTE(选规格[[#This Row],[规格选项表]],",","&lt;/x&gt;&lt;x&gt;") &amp;"&lt;/x&gt;&lt;/select&gt;","//x")
        )
    )
),"无合适【规格】选项,请清除【CPU】或【内存】后再试")</f>
        <v>GPU计算型GT4</v>
      </c>
    </row>
    <row r="295" spans="2:15" hidden="1">
      <c r="B295" t="s">
        <v>64</v>
      </c>
      <c r="C295" t="s">
        <v>1874</v>
      </c>
      <c r="D295" s="6" t="s">
        <v>2464</v>
      </c>
      <c r="E295" s="6">
        <v>164</v>
      </c>
      <c r="F295" s="6">
        <v>948</v>
      </c>
      <c r="G295" s="6" t="str">
        <f t="shared" si="4"/>
        <v>选规格!$M$295#</v>
      </c>
      <c r="H295" s="6" t="str" cm="1">
        <f t="array" ref="H295">_xlfn.LET(_xlpm.x, M296,
         _xlpm.cellAddress, "【 选规格!" &amp; ADDRESS(ROW(选规格[[#This Row],[自检]]),COLUMN(选规格[[#This Row],[自检]])) &amp; "】",
         _xlfn.IFS(ISBLANK(_xlpm.x),   "error:右侧选项不足:" &amp;  _xlpm.cellAddress,
               ISERROR(_xlpm.x),   "error:右侧选项执行失败:" &amp; _xlpm.cellAddress,
               TRUE,             "ok")
)</f>
        <v>ok</v>
      </c>
      <c r="M295" t="str" cm="1">
        <f t="array" ref="M295">IFERROR(_xlfn._xlws.SORT(
    _xlfn.UNIQUE(
        TRANSPOSE(
            _xlfn.FILTERXML("&lt;select&gt;&lt;x&gt;"&amp;SUBSTITUTE(选规格[[#This Row],[规格选项表]],",","&lt;/x&gt;&lt;x&gt;") &amp;"&lt;/x&gt;&lt;/select&gt;","//x")
        )
    )
),"无合适【规格】选项,请清除【CPU】或【内存】后再试")</f>
        <v>GPU计算型GT4</v>
      </c>
    </row>
    <row r="296" spans="2:15" hidden="1">
      <c r="B296" t="s">
        <v>64</v>
      </c>
      <c r="C296" t="s">
        <v>1874</v>
      </c>
      <c r="D296" s="6" t="s">
        <v>2501</v>
      </c>
      <c r="E296" s="6">
        <v>10</v>
      </c>
      <c r="F296" s="6">
        <v>88</v>
      </c>
      <c r="G296" s="6" t="str">
        <f t="shared" si="4"/>
        <v>选规格!$M$296#</v>
      </c>
      <c r="H296" s="6" t="str" cm="1">
        <f t="array" ref="H296">_xlfn.LET(_xlpm.x, M297,
         _xlpm.cellAddress, "【 选规格!" &amp; ADDRESS(ROW(选规格[[#This Row],[自检]]),COLUMN(选规格[[#This Row],[自检]])) &amp; "】",
         _xlfn.IFS(ISBLANK(_xlpm.x),   "error:右侧选项不足:" &amp;  _xlpm.cellAddress,
               ISERROR(_xlpm.x),   "error:右侧选项执行失败:" &amp; _xlpm.cellAddress,
               TRUE,             "ok")
)</f>
        <v>ok</v>
      </c>
      <c r="M296" t="str" cm="1">
        <f t="array" ref="M296">IFERROR(_xlfn._xlws.SORT(
    _xlfn.UNIQUE(
        TRANSPOSE(
            _xlfn.FILTERXML("&lt;select&gt;&lt;x&gt;"&amp;SUBSTITUTE(选规格[[#This Row],[规格选项表]],",","&lt;/x&gt;&lt;x&gt;") &amp;"&lt;/x&gt;&lt;/select&gt;","//x")
        )
    )
),"无合适【规格】选项,请清除【CPU】或【内存】后再试")</f>
        <v>FPGA加速型FX4</v>
      </c>
    </row>
    <row r="297" spans="2:15" hidden="1">
      <c r="B297" t="s">
        <v>64</v>
      </c>
      <c r="C297" t="s">
        <v>1874</v>
      </c>
      <c r="D297" s="6" t="s">
        <v>2501</v>
      </c>
      <c r="E297" s="6">
        <v>22</v>
      </c>
      <c r="F297" s="6">
        <v>176</v>
      </c>
      <c r="G297" s="6" t="str">
        <f t="shared" si="4"/>
        <v>选规格!$M$297#</v>
      </c>
      <c r="H297" s="6" t="str" cm="1">
        <f t="array" ref="H297">_xlfn.LET(_xlpm.x, M298,
         _xlpm.cellAddress, "【 选规格!" &amp; ADDRESS(ROW(选规格[[#This Row],[自检]]),COLUMN(选规格[[#This Row],[自检]])) &amp; "】",
         _xlfn.IFS(ISBLANK(_xlpm.x),   "error:右侧选项不足:" &amp;  _xlpm.cellAddress,
               ISERROR(_xlpm.x),   "error:右侧选项执行失败:" &amp; _xlpm.cellAddress,
               TRUE,             "ok")
)</f>
        <v>ok</v>
      </c>
      <c r="M297" t="str" cm="1">
        <f t="array" ref="M297">IFERROR(_xlfn._xlws.SORT(
    _xlfn.UNIQUE(
        TRANSPOSE(
            _xlfn.FILTERXML("&lt;select&gt;&lt;x&gt;"&amp;SUBSTITUTE(选规格[[#This Row],[规格选项表]],",","&lt;/x&gt;&lt;x&gt;") &amp;"&lt;/x&gt;&lt;/select&gt;","//x")
        )
    )
),"无合适【规格】选项,请清除【CPU】或【内存】后再试")</f>
        <v>FPGA加速型FX4</v>
      </c>
    </row>
    <row r="298" spans="2:15" hidden="1">
      <c r="B298" t="s">
        <v>64</v>
      </c>
      <c r="C298" t="s">
        <v>1874</v>
      </c>
      <c r="D298" s="6" t="s">
        <v>2501</v>
      </c>
      <c r="E298" s="6">
        <v>44</v>
      </c>
      <c r="F298" s="6">
        <v>352</v>
      </c>
      <c r="G298" s="6" t="str">
        <f t="shared" si="4"/>
        <v>选规格!$M$298#</v>
      </c>
      <c r="H298" s="6" t="str" cm="1">
        <f t="array" ref="H298">_xlfn.LET(_xlpm.x, M299,
         _xlpm.cellAddress, "【 选规格!" &amp; ADDRESS(ROW(选规格[[#This Row],[自检]]),COLUMN(选规格[[#This Row],[自检]])) &amp; "】",
         _xlfn.IFS(ISBLANK(_xlpm.x),   "error:右侧选项不足:" &amp;  _xlpm.cellAddress,
               ISERROR(_xlpm.x),   "error:右侧选项执行失败:" &amp; _xlpm.cellAddress,
               TRUE,             "ok")
)</f>
        <v>ok</v>
      </c>
      <c r="M298" t="str" cm="1">
        <f t="array" ref="M298">IFERROR(_xlfn._xlws.SORT(
    _xlfn.UNIQUE(
        TRANSPOSE(
            _xlfn.FILTERXML("&lt;select&gt;&lt;x&gt;"&amp;SUBSTITUTE(选规格[[#This Row],[规格选项表]],",","&lt;/x&gt;&lt;x&gt;") &amp;"&lt;/x&gt;&lt;/select&gt;","//x")
        )
    )
),"无合适【规格】选项,请清除【CPU】或【内存】后再试")</f>
        <v>FPGA加速型FX4</v>
      </c>
    </row>
    <row r="299" spans="2:15" hidden="1">
      <c r="B299" t="s">
        <v>64</v>
      </c>
      <c r="C299" t="s">
        <v>1874</v>
      </c>
      <c r="D299" s="6" t="s">
        <v>3347</v>
      </c>
      <c r="E299" s="6">
        <v>80</v>
      </c>
      <c r="F299" s="6">
        <v>384</v>
      </c>
      <c r="G299" s="6" t="str">
        <f t="shared" si="4"/>
        <v>选规格!$M$299#</v>
      </c>
      <c r="H299" s="6" t="str" cm="1">
        <f t="array" ref="H299">_xlfn.LET(_xlpm.x, M300,
         _xlpm.cellAddress, "【 选规格!" &amp; ADDRESS(ROW(选规格[[#This Row],[自检]]),COLUMN(选规格[[#This Row],[自检]])) &amp; "】",
         _xlfn.IFS(ISBLANK(_xlpm.x),   "error:右侧选项不足:" &amp;  _xlpm.cellAddress,
               ISERROR(_xlpm.x),   "error:右侧选项执行失败:" &amp; _xlpm.cellAddress,
               TRUE,             "ok")
)</f>
        <v>ok</v>
      </c>
      <c r="M299" t="str" cm="1">
        <f t="array" ref="M299:N299">IFERROR(_xlfn._xlws.SORT(
    _xlfn.UNIQUE(
        TRANSPOSE(
            _xlfn.FILTERXML("&lt;select&gt;&lt;x&gt;"&amp;SUBSTITUTE(选规格[[#This Row],[规格选项表]],",","&lt;/x&gt;&lt;x&gt;") &amp;"&lt;/x&gt;&lt;/select&gt;","//x")
        )
    )
),"无合适【规格】选项,请清除【CPU】或【内存】后再试")</f>
        <v>标准型黑石物理服务器BMS4</v>
      </c>
      <c r="N299" t="str">
        <v>大数据型黑石物理服务器BMD2</v>
      </c>
    </row>
    <row r="300" spans="2:15" hidden="1">
      <c r="B300" t="s">
        <v>3516</v>
      </c>
      <c r="C300" t="s">
        <v>1874</v>
      </c>
      <c r="D300" s="6" t="s">
        <v>3548</v>
      </c>
      <c r="E300" s="6">
        <v>2</v>
      </c>
      <c r="F300" s="6">
        <v>4</v>
      </c>
      <c r="G300" s="6" t="str">
        <f t="shared" si="4"/>
        <v>选规格!$M$300#</v>
      </c>
      <c r="H300" s="6" t="str" cm="1">
        <f t="array" ref="H300">_xlfn.LET(_xlpm.x, M301,
         _xlpm.cellAddress, "【 选规格!" &amp; ADDRESS(ROW(选规格[[#This Row],[自检]]),COLUMN(选规格[[#This Row],[自检]])) &amp; "】",
         _xlfn.IFS(ISBLANK(_xlpm.x),   "error:右侧选项不足:" &amp;  _xlpm.cellAddress,
               ISERROR(_xlpm.x),   "error:右侧选项执行失败:" &amp; _xlpm.cellAddress,
               TRUE,             "ok")
)</f>
        <v>ok</v>
      </c>
      <c r="M300" t="str" cm="1">
        <f t="array" ref="M300:O300">IFERROR(_xlfn._xlws.SORT(
    _xlfn.UNIQUE(
        TRANSPOSE(
            _xlfn.FILTERXML("&lt;select&gt;&lt;x&gt;"&amp;SUBSTITUTE(选规格[[#This Row],[规格选项表]],",","&lt;/x&gt;&lt;x&gt;") &amp;"&lt;/x&gt;&lt;/select&gt;","//x")
        )
    )
),"无合适【规格】选项,请清除【CPU】或【内存】后再试")</f>
        <v>标准型 S5</v>
      </c>
      <c r="N300" t="str">
        <v>标准型 SA3</v>
      </c>
      <c r="O300" t="str">
        <v>标准型 SA2</v>
      </c>
    </row>
    <row r="301" spans="2:15">
      <c r="B301" t="s">
        <v>3516</v>
      </c>
      <c r="C301" t="s">
        <v>11</v>
      </c>
      <c r="D301" s="6" t="s">
        <v>3548</v>
      </c>
      <c r="E301" s="6">
        <v>2</v>
      </c>
      <c r="F301" s="6">
        <v>4</v>
      </c>
      <c r="G301" s="6" t="str">
        <f t="shared" si="4"/>
        <v>选规格!$M$301#</v>
      </c>
      <c r="H301" s="6" t="str" cm="1">
        <f t="array" ref="H301">_xlfn.LET(_xlpm.x, M302,
         _xlpm.cellAddress, "【 选规格!" &amp; ADDRESS(ROW(选规格[[#This Row],[自检]]),COLUMN(选规格[[#This Row],[自检]])) &amp; "】",
         _xlfn.IFS(ISBLANK(_xlpm.x),   "error:右侧选项不足:" &amp;  _xlpm.cellAddress,
               ISERROR(_xlpm.x),   "error:右侧选项执行失败:" &amp; _xlpm.cellAddress,
               TRUE,             "ok")
)</f>
        <v>ok</v>
      </c>
      <c r="M301" t="str" cm="1">
        <f t="array" ref="M301:O301">IFERROR(_xlfn._xlws.SORT(
    _xlfn.UNIQUE(
        TRANSPOSE(
            _xlfn.FILTERXML("&lt;select&gt;&lt;x&gt;"&amp;SUBSTITUTE(选规格[[#This Row],[规格选项表]],",","&lt;/x&gt;&lt;x&gt;") &amp;"&lt;/x&gt;&lt;/select&gt;","//x")
        )
    )
),"无合适【规格】选项,请清除【CPU】或【内存】后再试")</f>
        <v>标准型 S5</v>
      </c>
      <c r="N301" t="str">
        <v>标准型 SA3</v>
      </c>
      <c r="O301" t="str">
        <v>标准型 SA2</v>
      </c>
    </row>
    <row r="302" spans="2:15" hidden="1">
      <c r="B302" t="s">
        <v>3516</v>
      </c>
      <c r="C302" t="s">
        <v>1873</v>
      </c>
      <c r="D302" s="6" t="s">
        <v>3548</v>
      </c>
      <c r="E302" s="6">
        <v>2</v>
      </c>
      <c r="F302" s="6">
        <v>4</v>
      </c>
      <c r="G302" s="6" t="str">
        <f t="shared" si="4"/>
        <v>选规格!$M$302#</v>
      </c>
      <c r="H302" s="6" t="str" cm="1">
        <f t="array" ref="H302">_xlfn.LET(_xlpm.x, M303,
         _xlpm.cellAddress, "【 选规格!" &amp; ADDRESS(ROW(选规格[[#This Row],[自检]]),COLUMN(选规格[[#This Row],[自检]])) &amp; "】",
         _xlfn.IFS(ISBLANK(_xlpm.x),   "error:右侧选项不足:" &amp;  _xlpm.cellAddress,
               ISERROR(_xlpm.x),   "error:右侧选项执行失败:" &amp; _xlpm.cellAddress,
               TRUE,             "ok")
)</f>
        <v>ok</v>
      </c>
      <c r="M302" t="str" cm="1">
        <f t="array" ref="M302:O302">IFERROR(_xlfn._xlws.SORT(
    _xlfn.UNIQUE(
        TRANSPOSE(
            _xlfn.FILTERXML("&lt;select&gt;&lt;x&gt;"&amp;SUBSTITUTE(选规格[[#This Row],[规格选项表]],",","&lt;/x&gt;&lt;x&gt;") &amp;"&lt;/x&gt;&lt;/select&gt;","//x")
        )
    )
),"无合适【规格】选项,请清除【CPU】或【内存】后再试")</f>
        <v>标准型 S5</v>
      </c>
      <c r="N302" t="str">
        <v>标准型 SA3</v>
      </c>
      <c r="O302" t="str">
        <v>标准型 SA2</v>
      </c>
    </row>
    <row r="303" spans="2:15" hidden="1">
      <c r="B303" t="s">
        <v>3516</v>
      </c>
      <c r="C303" t="s">
        <v>1874</v>
      </c>
      <c r="D303" s="6" t="s">
        <v>3549</v>
      </c>
      <c r="E303" s="6">
        <v>2</v>
      </c>
      <c r="F303" s="6">
        <v>8</v>
      </c>
      <c r="G303" s="6" t="str">
        <f t="shared" si="4"/>
        <v>选规格!$M$303#</v>
      </c>
      <c r="H303" s="6" t="str" cm="1">
        <f t="array" ref="H303">_xlfn.LET(_xlpm.x, M304,
         _xlpm.cellAddress, "【 选规格!" &amp; ADDRESS(ROW(选规格[[#This Row],[自检]]),COLUMN(选规格[[#This Row],[自检]])) &amp; "】",
         _xlfn.IFS(ISBLANK(_xlpm.x),   "error:右侧选项不足:" &amp;  _xlpm.cellAddress,
               ISERROR(_xlpm.x),   "error:右侧选项执行失败:" &amp; _xlpm.cellAddress,
               TRUE,             "ok")
)</f>
        <v>ok</v>
      </c>
      <c r="M303" t="str" cm="1">
        <f t="array" ref="M303:N303">IFERROR(_xlfn._xlws.SORT(
    _xlfn.UNIQUE(
        TRANSPOSE(
            _xlfn.FILTERXML("&lt;select&gt;&lt;x&gt;"&amp;SUBSTITUTE(选规格[[#This Row],[规格选项表]],",","&lt;/x&gt;&lt;x&gt;") &amp;"&lt;/x&gt;&lt;/select&gt;","//x")
        )
    )
),"无合适【规格】选项,请清除【CPU】或【内存】后再试")</f>
        <v>标准型 S5</v>
      </c>
      <c r="N303" t="str">
        <v>标准型 SA3</v>
      </c>
    </row>
    <row r="304" spans="2:15">
      <c r="B304" t="s">
        <v>3516</v>
      </c>
      <c r="C304" t="s">
        <v>11</v>
      </c>
      <c r="D304" s="6" t="s">
        <v>3549</v>
      </c>
      <c r="E304" s="6">
        <v>2</v>
      </c>
      <c r="F304" s="6">
        <v>8</v>
      </c>
      <c r="G304" s="6" t="str">
        <f t="shared" si="4"/>
        <v>选规格!$M$304#</v>
      </c>
      <c r="H304" s="6" t="str" cm="1">
        <f t="array" ref="H304">_xlfn.LET(_xlpm.x, M305,
         _xlpm.cellAddress, "【 选规格!" &amp; ADDRESS(ROW(选规格[[#This Row],[自检]]),COLUMN(选规格[[#This Row],[自检]])) &amp; "】",
         _xlfn.IFS(ISBLANK(_xlpm.x),   "error:右侧选项不足:" &amp;  _xlpm.cellAddress,
               ISERROR(_xlpm.x),   "error:右侧选项执行失败:" &amp; _xlpm.cellAddress,
               TRUE,             "ok")
)</f>
        <v>ok</v>
      </c>
      <c r="M304" t="str" cm="1">
        <f t="array" ref="M304:N304">IFERROR(_xlfn._xlws.SORT(
    _xlfn.UNIQUE(
        TRANSPOSE(
            _xlfn.FILTERXML("&lt;select&gt;&lt;x&gt;"&amp;SUBSTITUTE(选规格[[#This Row],[规格选项表]],",","&lt;/x&gt;&lt;x&gt;") &amp;"&lt;/x&gt;&lt;/select&gt;","//x")
        )
    )
),"无合适【规格】选项,请清除【CPU】或【内存】后再试")</f>
        <v>标准型 S5</v>
      </c>
      <c r="N304" t="str">
        <v>标准型 SA3</v>
      </c>
    </row>
    <row r="305" spans="2:15" hidden="1">
      <c r="B305" t="s">
        <v>3516</v>
      </c>
      <c r="C305" t="s">
        <v>1873</v>
      </c>
      <c r="D305" s="6" t="s">
        <v>3549</v>
      </c>
      <c r="E305" s="6">
        <v>2</v>
      </c>
      <c r="F305" s="6">
        <v>8</v>
      </c>
      <c r="G305" s="6" t="str">
        <f t="shared" si="4"/>
        <v>选规格!$M$305#</v>
      </c>
      <c r="H305" s="6" t="str" cm="1">
        <f t="array" ref="H305">_xlfn.LET(_xlpm.x, M306,
         _xlpm.cellAddress, "【 选规格!" &amp; ADDRESS(ROW(选规格[[#This Row],[自检]]),COLUMN(选规格[[#This Row],[自检]])) &amp; "】",
         _xlfn.IFS(ISBLANK(_xlpm.x),   "error:右侧选项不足:" &amp;  _xlpm.cellAddress,
               ISERROR(_xlpm.x),   "error:右侧选项执行失败:" &amp; _xlpm.cellAddress,
               TRUE,             "ok")
)</f>
        <v>ok</v>
      </c>
      <c r="M305" t="str" cm="1">
        <f t="array" ref="M305:N305">IFERROR(_xlfn._xlws.SORT(
    _xlfn.UNIQUE(
        TRANSPOSE(
            _xlfn.FILTERXML("&lt;select&gt;&lt;x&gt;"&amp;SUBSTITUTE(选规格[[#This Row],[规格选项表]],",","&lt;/x&gt;&lt;x&gt;") &amp;"&lt;/x&gt;&lt;/select&gt;","//x")
        )
    )
),"无合适【规格】选项,请清除【CPU】或【内存】后再试")</f>
        <v>标准型 S5</v>
      </c>
      <c r="N305" t="str">
        <v>标准型 SA3</v>
      </c>
    </row>
    <row r="306" spans="2:15" hidden="1">
      <c r="B306" t="s">
        <v>3516</v>
      </c>
      <c r="C306" t="s">
        <v>1874</v>
      </c>
      <c r="D306" s="6" t="s">
        <v>3548</v>
      </c>
      <c r="E306" s="6">
        <v>4</v>
      </c>
      <c r="F306" s="6">
        <v>8</v>
      </c>
      <c r="G306" s="6" t="str">
        <f t="shared" si="4"/>
        <v>选规格!$M$306#</v>
      </c>
      <c r="H306" s="6" t="str" cm="1">
        <f t="array" ref="H306">_xlfn.LET(_xlpm.x, M307,
         _xlpm.cellAddress, "【 选规格!" &amp; ADDRESS(ROW(选规格[[#This Row],[自检]]),COLUMN(选规格[[#This Row],[自检]])) &amp; "】",
         _xlfn.IFS(ISBLANK(_xlpm.x),   "error:右侧选项不足:" &amp;  _xlpm.cellAddress,
               ISERROR(_xlpm.x),   "error:右侧选项执行失败:" &amp; _xlpm.cellAddress,
               TRUE,             "ok")
)</f>
        <v>ok</v>
      </c>
      <c r="M306" t="str" cm="1">
        <f t="array" ref="M306:O306">IFERROR(_xlfn._xlws.SORT(
    _xlfn.UNIQUE(
        TRANSPOSE(
            _xlfn.FILTERXML("&lt;select&gt;&lt;x&gt;"&amp;SUBSTITUTE(选规格[[#This Row],[规格选项表]],",","&lt;/x&gt;&lt;x&gt;") &amp;"&lt;/x&gt;&lt;/select&gt;","//x")
        )
    )
),"无合适【规格】选项,请清除【CPU】或【内存】后再试")</f>
        <v>标准型 S5</v>
      </c>
      <c r="N306" t="str">
        <v>标准型 SA3</v>
      </c>
      <c r="O306" t="str">
        <v>标准型 SA2</v>
      </c>
    </row>
    <row r="307" spans="2:15">
      <c r="B307" t="s">
        <v>3516</v>
      </c>
      <c r="C307" t="s">
        <v>11</v>
      </c>
      <c r="D307" s="6" t="s">
        <v>3548</v>
      </c>
      <c r="E307" s="6">
        <v>4</v>
      </c>
      <c r="F307" s="6">
        <v>8</v>
      </c>
      <c r="G307" s="6" t="str">
        <f t="shared" si="4"/>
        <v>选规格!$M$307#</v>
      </c>
      <c r="H307" s="6" t="str" cm="1">
        <f t="array" ref="H307">_xlfn.LET(_xlpm.x, M308,
         _xlpm.cellAddress, "【 选规格!" &amp; ADDRESS(ROW(选规格[[#This Row],[自检]]),COLUMN(选规格[[#This Row],[自检]])) &amp; "】",
         _xlfn.IFS(ISBLANK(_xlpm.x),   "error:右侧选项不足:" &amp;  _xlpm.cellAddress,
               ISERROR(_xlpm.x),   "error:右侧选项执行失败:" &amp; _xlpm.cellAddress,
               TRUE,             "ok")
)</f>
        <v>ok</v>
      </c>
      <c r="M307" t="str" cm="1">
        <f t="array" ref="M307:O307">IFERROR(_xlfn._xlws.SORT(
    _xlfn.UNIQUE(
        TRANSPOSE(
            _xlfn.FILTERXML("&lt;select&gt;&lt;x&gt;"&amp;SUBSTITUTE(选规格[[#This Row],[规格选项表]],",","&lt;/x&gt;&lt;x&gt;") &amp;"&lt;/x&gt;&lt;/select&gt;","//x")
        )
    )
),"无合适【规格】选项,请清除【CPU】或【内存】后再试")</f>
        <v>标准型 S5</v>
      </c>
      <c r="N307" t="str">
        <v>标准型 SA3</v>
      </c>
      <c r="O307" t="str">
        <v>标准型 SA2</v>
      </c>
    </row>
    <row r="308" spans="2:15" hidden="1">
      <c r="B308" t="s">
        <v>3516</v>
      </c>
      <c r="C308" t="s">
        <v>1873</v>
      </c>
      <c r="D308" s="6" t="s">
        <v>3548</v>
      </c>
      <c r="E308" s="6">
        <v>4</v>
      </c>
      <c r="F308" s="6">
        <v>8</v>
      </c>
      <c r="G308" s="6" t="str">
        <f t="shared" si="4"/>
        <v>选规格!$M$308#</v>
      </c>
      <c r="H308" s="6" t="str" cm="1">
        <f t="array" ref="H308">_xlfn.LET(_xlpm.x, M309,
         _xlpm.cellAddress, "【 选规格!" &amp; ADDRESS(ROW(选规格[[#This Row],[自检]]),COLUMN(选规格[[#This Row],[自检]])) &amp; "】",
         _xlfn.IFS(ISBLANK(_xlpm.x),   "error:右侧选项不足:" &amp;  _xlpm.cellAddress,
               ISERROR(_xlpm.x),   "error:右侧选项执行失败:" &amp; _xlpm.cellAddress,
               TRUE,             "ok")
)</f>
        <v>ok</v>
      </c>
      <c r="M308" t="str" cm="1">
        <f t="array" ref="M308:O308">IFERROR(_xlfn._xlws.SORT(
    _xlfn.UNIQUE(
        TRANSPOSE(
            _xlfn.FILTERXML("&lt;select&gt;&lt;x&gt;"&amp;SUBSTITUTE(选规格[[#This Row],[规格选项表]],",","&lt;/x&gt;&lt;x&gt;") &amp;"&lt;/x&gt;&lt;/select&gt;","//x")
        )
    )
),"无合适【规格】选项,请清除【CPU】或【内存】后再试")</f>
        <v>标准型 S5</v>
      </c>
      <c r="N308" t="str">
        <v>标准型 SA3</v>
      </c>
      <c r="O308" t="str">
        <v>标准型 SA2</v>
      </c>
    </row>
    <row r="309" spans="2:15" hidden="1">
      <c r="B309" t="s">
        <v>3516</v>
      </c>
      <c r="C309" t="s">
        <v>1874</v>
      </c>
      <c r="D309" s="6" t="s">
        <v>3549</v>
      </c>
      <c r="E309" s="6">
        <v>4</v>
      </c>
      <c r="F309" s="6">
        <v>16</v>
      </c>
      <c r="G309" s="6" t="str">
        <f t="shared" si="4"/>
        <v>选规格!$M$309#</v>
      </c>
      <c r="H309" s="6" t="str" cm="1">
        <f t="array" ref="H309">_xlfn.LET(_xlpm.x, M310,
         _xlpm.cellAddress, "【 选规格!" &amp; ADDRESS(ROW(选规格[[#This Row],[自检]]),COLUMN(选规格[[#This Row],[自检]])) &amp; "】",
         _xlfn.IFS(ISBLANK(_xlpm.x),   "error:右侧选项不足:" &amp;  _xlpm.cellAddress,
               ISERROR(_xlpm.x),   "error:右侧选项执行失败:" &amp; _xlpm.cellAddress,
               TRUE,             "ok")
)</f>
        <v>ok</v>
      </c>
      <c r="M309" t="str" cm="1">
        <f t="array" ref="M309:N309">IFERROR(_xlfn._xlws.SORT(
    _xlfn.UNIQUE(
        TRANSPOSE(
            _xlfn.FILTERXML("&lt;select&gt;&lt;x&gt;"&amp;SUBSTITUTE(选规格[[#This Row],[规格选项表]],",","&lt;/x&gt;&lt;x&gt;") &amp;"&lt;/x&gt;&lt;/select&gt;","//x")
        )
    )
),"无合适【规格】选项,请清除【CPU】或【内存】后再试")</f>
        <v>标准型 S5</v>
      </c>
      <c r="N309" t="str">
        <v>标准型 SA3</v>
      </c>
    </row>
    <row r="310" spans="2:15">
      <c r="B310" t="s">
        <v>3516</v>
      </c>
      <c r="C310" t="s">
        <v>11</v>
      </c>
      <c r="D310" s="6" t="s">
        <v>3549</v>
      </c>
      <c r="E310" s="6">
        <v>4</v>
      </c>
      <c r="F310" s="6">
        <v>16</v>
      </c>
      <c r="G310" s="6" t="str">
        <f t="shared" si="4"/>
        <v>选规格!$M$310#</v>
      </c>
      <c r="H310" s="6" t="str" cm="1">
        <f t="array" ref="H310">_xlfn.LET(_xlpm.x, M311,
         _xlpm.cellAddress, "【 选规格!" &amp; ADDRESS(ROW(选规格[[#This Row],[自检]]),COLUMN(选规格[[#This Row],[自检]])) &amp; "】",
         _xlfn.IFS(ISBLANK(_xlpm.x),   "error:右侧选项不足:" &amp;  _xlpm.cellAddress,
               ISERROR(_xlpm.x),   "error:右侧选项执行失败:" &amp; _xlpm.cellAddress,
               TRUE,             "ok")
)</f>
        <v>ok</v>
      </c>
      <c r="M310" t="str" cm="1">
        <f t="array" ref="M310:N310">IFERROR(_xlfn._xlws.SORT(
    _xlfn.UNIQUE(
        TRANSPOSE(
            _xlfn.FILTERXML("&lt;select&gt;&lt;x&gt;"&amp;SUBSTITUTE(选规格[[#This Row],[规格选项表]],",","&lt;/x&gt;&lt;x&gt;") &amp;"&lt;/x&gt;&lt;/select&gt;","//x")
        )
    )
),"无合适【规格】选项,请清除【CPU】或【内存】后再试")</f>
        <v>标准型 S5</v>
      </c>
      <c r="N310" t="str">
        <v>标准型 SA3</v>
      </c>
    </row>
    <row r="311" spans="2:15" hidden="1">
      <c r="B311" t="s">
        <v>3516</v>
      </c>
      <c r="C311" t="s">
        <v>1873</v>
      </c>
      <c r="D311" s="6" t="s">
        <v>3549</v>
      </c>
      <c r="E311" s="6">
        <v>4</v>
      </c>
      <c r="F311" s="6">
        <v>16</v>
      </c>
      <c r="G311" s="6" t="str">
        <f t="shared" si="4"/>
        <v>选规格!$M$311#</v>
      </c>
      <c r="H311" s="6" t="str" cm="1">
        <f t="array" ref="H311">_xlfn.LET(_xlpm.x, M312,
         _xlpm.cellAddress, "【 选规格!" &amp; ADDRESS(ROW(选规格[[#This Row],[自检]]),COLUMN(选规格[[#This Row],[自检]])) &amp; "】",
         _xlfn.IFS(ISBLANK(_xlpm.x),   "error:右侧选项不足:" &amp;  _xlpm.cellAddress,
               ISERROR(_xlpm.x),   "error:右侧选项执行失败:" &amp; _xlpm.cellAddress,
               TRUE,             "ok")
)</f>
        <v>ok</v>
      </c>
      <c r="M311" t="str" cm="1">
        <f t="array" ref="M311:N311">IFERROR(_xlfn._xlws.SORT(
    _xlfn.UNIQUE(
        TRANSPOSE(
            _xlfn.FILTERXML("&lt;select&gt;&lt;x&gt;"&amp;SUBSTITUTE(选规格[[#This Row],[规格选项表]],",","&lt;/x&gt;&lt;x&gt;") &amp;"&lt;/x&gt;&lt;/select&gt;","//x")
        )
    )
),"无合适【规格】选项,请清除【CPU】或【内存】后再试")</f>
        <v>标准型 S5</v>
      </c>
      <c r="N311" t="str">
        <v>标准型 SA3</v>
      </c>
    </row>
    <row r="312" spans="2:15" hidden="1">
      <c r="B312" t="s">
        <v>3516</v>
      </c>
      <c r="C312" t="s">
        <v>1874</v>
      </c>
      <c r="D312" s="6" t="s">
        <v>3548</v>
      </c>
      <c r="E312" s="6">
        <v>8</v>
      </c>
      <c r="F312" s="6">
        <v>16</v>
      </c>
      <c r="G312" s="6" t="str">
        <f t="shared" si="4"/>
        <v>选规格!$M$312#</v>
      </c>
      <c r="H312" s="6" t="str" cm="1">
        <f t="array" ref="H312">_xlfn.LET(_xlpm.x, M313,
         _xlpm.cellAddress, "【 选规格!" &amp; ADDRESS(ROW(选规格[[#This Row],[自检]]),COLUMN(选规格[[#This Row],[自检]])) &amp; "】",
         _xlfn.IFS(ISBLANK(_xlpm.x),   "error:右侧选项不足:" &amp;  _xlpm.cellAddress,
               ISERROR(_xlpm.x),   "error:右侧选项执行失败:" &amp; _xlpm.cellAddress,
               TRUE,             "ok")
)</f>
        <v>ok</v>
      </c>
      <c r="M312" t="str" cm="1">
        <f t="array" ref="M312:O312">IFERROR(_xlfn._xlws.SORT(
    _xlfn.UNIQUE(
        TRANSPOSE(
            _xlfn.FILTERXML("&lt;select&gt;&lt;x&gt;"&amp;SUBSTITUTE(选规格[[#This Row],[规格选项表]],",","&lt;/x&gt;&lt;x&gt;") &amp;"&lt;/x&gt;&lt;/select&gt;","//x")
        )
    )
),"无合适【规格】选项,请清除【CPU】或【内存】后再试")</f>
        <v>标准型 S5</v>
      </c>
      <c r="N312" t="str">
        <v>标准型 SA3</v>
      </c>
      <c r="O312" t="str">
        <v>标准型 SA2</v>
      </c>
    </row>
    <row r="313" spans="2:15">
      <c r="B313" t="s">
        <v>3516</v>
      </c>
      <c r="C313" t="s">
        <v>11</v>
      </c>
      <c r="D313" s="6" t="s">
        <v>3548</v>
      </c>
      <c r="E313" s="6">
        <v>8</v>
      </c>
      <c r="F313" s="6">
        <v>16</v>
      </c>
      <c r="G313" s="6" t="str">
        <f t="shared" si="4"/>
        <v>选规格!$M$313#</v>
      </c>
      <c r="H313" s="6" t="str" cm="1">
        <f t="array" ref="H313">_xlfn.LET(_xlpm.x, M314,
         _xlpm.cellAddress, "【 选规格!" &amp; ADDRESS(ROW(选规格[[#This Row],[自检]]),COLUMN(选规格[[#This Row],[自检]])) &amp; "】",
         _xlfn.IFS(ISBLANK(_xlpm.x),   "error:右侧选项不足:" &amp;  _xlpm.cellAddress,
               ISERROR(_xlpm.x),   "error:右侧选项执行失败:" &amp; _xlpm.cellAddress,
               TRUE,             "ok")
)</f>
        <v>ok</v>
      </c>
      <c r="M313" t="str" cm="1">
        <f t="array" ref="M313:O313">IFERROR(_xlfn._xlws.SORT(
    _xlfn.UNIQUE(
        TRANSPOSE(
            _xlfn.FILTERXML("&lt;select&gt;&lt;x&gt;"&amp;SUBSTITUTE(选规格[[#This Row],[规格选项表]],",","&lt;/x&gt;&lt;x&gt;") &amp;"&lt;/x&gt;&lt;/select&gt;","//x")
        )
    )
),"无合适【规格】选项,请清除【CPU】或【内存】后再试")</f>
        <v>标准型 S5</v>
      </c>
      <c r="N313" t="str">
        <v>标准型 SA3</v>
      </c>
      <c r="O313" t="str">
        <v>标准型 SA2</v>
      </c>
    </row>
    <row r="314" spans="2:15" hidden="1">
      <c r="B314" t="s">
        <v>3516</v>
      </c>
      <c r="C314" t="s">
        <v>1873</v>
      </c>
      <c r="D314" s="6" t="s">
        <v>3548</v>
      </c>
      <c r="E314" s="6">
        <v>8</v>
      </c>
      <c r="F314" s="6">
        <v>16</v>
      </c>
      <c r="G314" s="6" t="str">
        <f t="shared" si="4"/>
        <v>选规格!$M$314#</v>
      </c>
      <c r="H314" s="6" t="str" cm="1">
        <f t="array" ref="H314">_xlfn.LET(_xlpm.x, M315,
         _xlpm.cellAddress, "【 选规格!" &amp; ADDRESS(ROW(选规格[[#This Row],[自检]]),COLUMN(选规格[[#This Row],[自检]])) &amp; "】",
         _xlfn.IFS(ISBLANK(_xlpm.x),   "error:右侧选项不足:" &amp;  _xlpm.cellAddress,
               ISERROR(_xlpm.x),   "error:右侧选项执行失败:" &amp; _xlpm.cellAddress,
               TRUE,             "ok")
)</f>
        <v>ok</v>
      </c>
      <c r="M314" t="str" cm="1">
        <f t="array" ref="M314:O314">IFERROR(_xlfn._xlws.SORT(
    _xlfn.UNIQUE(
        TRANSPOSE(
            _xlfn.FILTERXML("&lt;select&gt;&lt;x&gt;"&amp;SUBSTITUTE(选规格[[#This Row],[规格选项表]],",","&lt;/x&gt;&lt;x&gt;") &amp;"&lt;/x&gt;&lt;/select&gt;","//x")
        )
    )
),"无合适【规格】选项,请清除【CPU】或【内存】后再试")</f>
        <v>标准型 S5</v>
      </c>
      <c r="N314" t="str">
        <v>标准型 SA3</v>
      </c>
      <c r="O314" t="str">
        <v>标准型 SA2</v>
      </c>
    </row>
    <row r="315" spans="2:15" hidden="1">
      <c r="B315" t="s">
        <v>3516</v>
      </c>
      <c r="C315" t="s">
        <v>1874</v>
      </c>
      <c r="D315" s="6" t="s">
        <v>3549</v>
      </c>
      <c r="E315" s="6">
        <v>8</v>
      </c>
      <c r="F315" s="6">
        <v>32</v>
      </c>
      <c r="G315" s="6" t="str">
        <f t="shared" si="4"/>
        <v>选规格!$M$315#</v>
      </c>
      <c r="H315" s="6" t="str" cm="1">
        <f t="array" ref="H315">_xlfn.LET(_xlpm.x, M316,
         _xlpm.cellAddress, "【 选规格!" &amp; ADDRESS(ROW(选规格[[#This Row],[自检]]),COLUMN(选规格[[#This Row],[自检]])) &amp; "】",
         _xlfn.IFS(ISBLANK(_xlpm.x),   "error:右侧选项不足:" &amp;  _xlpm.cellAddress,
               ISERROR(_xlpm.x),   "error:右侧选项执行失败:" &amp; _xlpm.cellAddress,
               TRUE,             "ok")
)</f>
        <v>ok</v>
      </c>
      <c r="M315" t="str" cm="1">
        <f t="array" ref="M315:N315">IFERROR(_xlfn._xlws.SORT(
    _xlfn.UNIQUE(
        TRANSPOSE(
            _xlfn.FILTERXML("&lt;select&gt;&lt;x&gt;"&amp;SUBSTITUTE(选规格[[#This Row],[规格选项表]],",","&lt;/x&gt;&lt;x&gt;") &amp;"&lt;/x&gt;&lt;/select&gt;","//x")
        )
    )
),"无合适【规格】选项,请清除【CPU】或【内存】后再试")</f>
        <v>标准型 S5</v>
      </c>
      <c r="N315" t="str">
        <v>标准型 SA3</v>
      </c>
    </row>
    <row r="316" spans="2:15">
      <c r="B316" t="s">
        <v>3516</v>
      </c>
      <c r="C316" t="s">
        <v>11</v>
      </c>
      <c r="D316" s="6" t="s">
        <v>3549</v>
      </c>
      <c r="E316" s="6">
        <v>8</v>
      </c>
      <c r="F316" s="6">
        <v>32</v>
      </c>
      <c r="G316" s="6" t="str">
        <f t="shared" si="4"/>
        <v>选规格!$M$316#</v>
      </c>
      <c r="H316" s="6" t="str" cm="1">
        <f t="array" ref="H316">_xlfn.LET(_xlpm.x, M317,
         _xlpm.cellAddress, "【 选规格!" &amp; ADDRESS(ROW(选规格[[#This Row],[自检]]),COLUMN(选规格[[#This Row],[自检]])) &amp; "】",
         _xlfn.IFS(ISBLANK(_xlpm.x),   "error:右侧选项不足:" &amp;  _xlpm.cellAddress,
               ISERROR(_xlpm.x),   "error:右侧选项执行失败:" &amp; _xlpm.cellAddress,
               TRUE,             "ok")
)</f>
        <v>ok</v>
      </c>
      <c r="M316" t="str" cm="1">
        <f t="array" ref="M316:N316">IFERROR(_xlfn._xlws.SORT(
    _xlfn.UNIQUE(
        TRANSPOSE(
            _xlfn.FILTERXML("&lt;select&gt;&lt;x&gt;"&amp;SUBSTITUTE(选规格[[#This Row],[规格选项表]],",","&lt;/x&gt;&lt;x&gt;") &amp;"&lt;/x&gt;&lt;/select&gt;","//x")
        )
    )
),"无合适【规格】选项,请清除【CPU】或【内存】后再试")</f>
        <v>标准型 S5</v>
      </c>
      <c r="N316" t="str">
        <v>标准型 SA3</v>
      </c>
    </row>
    <row r="317" spans="2:15" hidden="1">
      <c r="B317" t="s">
        <v>3516</v>
      </c>
      <c r="C317" t="s">
        <v>1873</v>
      </c>
      <c r="D317" s="6" t="s">
        <v>3549</v>
      </c>
      <c r="E317" s="6">
        <v>8</v>
      </c>
      <c r="F317" s="6">
        <v>32</v>
      </c>
      <c r="G317" s="6" t="str">
        <f t="shared" si="4"/>
        <v>选规格!$M$317#</v>
      </c>
      <c r="H317" s="6" t="str" cm="1">
        <f t="array" ref="H317">_xlfn.LET(_xlpm.x, M318,
         _xlpm.cellAddress, "【 选规格!" &amp; ADDRESS(ROW(选规格[[#This Row],[自检]]),COLUMN(选规格[[#This Row],[自检]])) &amp; "】",
         _xlfn.IFS(ISBLANK(_xlpm.x),   "error:右侧选项不足:" &amp;  _xlpm.cellAddress,
               ISERROR(_xlpm.x),   "error:右侧选项执行失败:" &amp; _xlpm.cellAddress,
               TRUE,             "ok")
)</f>
        <v>ok</v>
      </c>
      <c r="M317" t="str" cm="1">
        <f t="array" ref="M317:N317">IFERROR(_xlfn._xlws.SORT(
    _xlfn.UNIQUE(
        TRANSPOSE(
            _xlfn.FILTERXML("&lt;select&gt;&lt;x&gt;"&amp;SUBSTITUTE(选规格[[#This Row],[规格选项表]],",","&lt;/x&gt;&lt;x&gt;") &amp;"&lt;/x&gt;&lt;/select&gt;","//x")
        )
    )
),"无合适【规格】选项,请清除【CPU】或【内存】后再试")</f>
        <v>标准型 S5</v>
      </c>
      <c r="N317" t="str">
        <v>标准型 SA3</v>
      </c>
    </row>
    <row r="318" spans="2:15" hidden="1">
      <c r="B318" t="s">
        <v>3516</v>
      </c>
      <c r="C318" t="s">
        <v>1874</v>
      </c>
      <c r="D318" s="6" t="s">
        <v>3548</v>
      </c>
      <c r="E318" s="6">
        <v>16</v>
      </c>
      <c r="F318" s="6">
        <v>32</v>
      </c>
      <c r="G318" s="6" t="str">
        <f t="shared" si="4"/>
        <v>选规格!$M$318#</v>
      </c>
      <c r="H318" s="6" t="str" cm="1">
        <f t="array" ref="H318">_xlfn.LET(_xlpm.x, M319,
         _xlpm.cellAddress, "【 选规格!" &amp; ADDRESS(ROW(选规格[[#This Row],[自检]]),COLUMN(选规格[[#This Row],[自检]])) &amp; "】",
         _xlfn.IFS(ISBLANK(_xlpm.x),   "error:右侧选项不足:" &amp;  _xlpm.cellAddress,
               ISERROR(_xlpm.x),   "error:右侧选项执行失败:" &amp; _xlpm.cellAddress,
               TRUE,             "ok")
)</f>
        <v>ok</v>
      </c>
      <c r="M318" t="str" cm="1">
        <f t="array" ref="M318:O318">IFERROR(_xlfn._xlws.SORT(
    _xlfn.UNIQUE(
        TRANSPOSE(
            _xlfn.FILTERXML("&lt;select&gt;&lt;x&gt;"&amp;SUBSTITUTE(选规格[[#This Row],[规格选项表]],",","&lt;/x&gt;&lt;x&gt;") &amp;"&lt;/x&gt;&lt;/select&gt;","//x")
        )
    )
),"无合适【规格】选项,请清除【CPU】或【内存】后再试")</f>
        <v>标准型 S5</v>
      </c>
      <c r="N318" t="str">
        <v>标准型 SA3</v>
      </c>
      <c r="O318" t="str">
        <v>标准型 SA2</v>
      </c>
    </row>
    <row r="319" spans="2:15">
      <c r="B319" t="s">
        <v>3516</v>
      </c>
      <c r="C319" t="s">
        <v>11</v>
      </c>
      <c r="D319" s="6" t="s">
        <v>3548</v>
      </c>
      <c r="E319" s="6">
        <v>16</v>
      </c>
      <c r="F319" s="6">
        <v>32</v>
      </c>
      <c r="G319" s="6" t="str">
        <f t="shared" si="4"/>
        <v>选规格!$M$319#</v>
      </c>
      <c r="H319" s="6" t="str" cm="1">
        <f t="array" ref="H319">_xlfn.LET(_xlpm.x, M320,
         _xlpm.cellAddress, "【 选规格!" &amp; ADDRESS(ROW(选规格[[#This Row],[自检]]),COLUMN(选规格[[#This Row],[自检]])) &amp; "】",
         _xlfn.IFS(ISBLANK(_xlpm.x),   "error:右侧选项不足:" &amp;  _xlpm.cellAddress,
               ISERROR(_xlpm.x),   "error:右侧选项执行失败:" &amp; _xlpm.cellAddress,
               TRUE,             "ok")
)</f>
        <v>ok</v>
      </c>
      <c r="M319" t="str" cm="1">
        <f t="array" ref="M319:O319">IFERROR(_xlfn._xlws.SORT(
    _xlfn.UNIQUE(
        TRANSPOSE(
            _xlfn.FILTERXML("&lt;select&gt;&lt;x&gt;"&amp;SUBSTITUTE(选规格[[#This Row],[规格选项表]],",","&lt;/x&gt;&lt;x&gt;") &amp;"&lt;/x&gt;&lt;/select&gt;","//x")
        )
    )
),"无合适【规格】选项,请清除【CPU】或【内存】后再试")</f>
        <v>标准型 S5</v>
      </c>
      <c r="N319" t="str">
        <v>标准型 SA3</v>
      </c>
      <c r="O319" t="str">
        <v>标准型 SA2</v>
      </c>
    </row>
    <row r="320" spans="2:15" hidden="1">
      <c r="B320" t="s">
        <v>3516</v>
      </c>
      <c r="C320" t="s">
        <v>1873</v>
      </c>
      <c r="D320" s="6" t="s">
        <v>3548</v>
      </c>
      <c r="E320" s="6">
        <v>16</v>
      </c>
      <c r="F320" s="6">
        <v>32</v>
      </c>
      <c r="G320" s="6" t="str">
        <f t="shared" si="4"/>
        <v>选规格!$M$320#</v>
      </c>
      <c r="H320" s="6" t="str" cm="1">
        <f t="array" ref="H320">_xlfn.LET(_xlpm.x, M321,
         _xlpm.cellAddress, "【 选规格!" &amp; ADDRESS(ROW(选规格[[#This Row],[自检]]),COLUMN(选规格[[#This Row],[自检]])) &amp; "】",
         _xlfn.IFS(ISBLANK(_xlpm.x),   "error:右侧选项不足:" &amp;  _xlpm.cellAddress,
               ISERROR(_xlpm.x),   "error:右侧选项执行失败:" &amp; _xlpm.cellAddress,
               TRUE,             "ok")
)</f>
        <v>ok</v>
      </c>
      <c r="M320" t="str" cm="1">
        <f t="array" ref="M320:O320">IFERROR(_xlfn._xlws.SORT(
    _xlfn.UNIQUE(
        TRANSPOSE(
            _xlfn.FILTERXML("&lt;select&gt;&lt;x&gt;"&amp;SUBSTITUTE(选规格[[#This Row],[规格选项表]],",","&lt;/x&gt;&lt;x&gt;") &amp;"&lt;/x&gt;&lt;/select&gt;","//x")
        )
    )
),"无合适【规格】选项,请清除【CPU】或【内存】后再试")</f>
        <v>标准型 S5</v>
      </c>
      <c r="N320" t="str">
        <v>标准型 SA3</v>
      </c>
      <c r="O320" t="str">
        <v>标准型 SA2</v>
      </c>
    </row>
    <row r="321" spans="2:16" hidden="1">
      <c r="B321" t="s">
        <v>3516</v>
      </c>
      <c r="C321" t="s">
        <v>1874</v>
      </c>
      <c r="D321" s="6" t="s">
        <v>3550</v>
      </c>
      <c r="E321" s="6">
        <v>16</v>
      </c>
      <c r="F321" s="6">
        <v>64</v>
      </c>
      <c r="G321" s="6" t="str">
        <f t="shared" si="4"/>
        <v>选规格!$M$321#</v>
      </c>
      <c r="H321" s="6" t="str" cm="1">
        <f t="array" ref="H321">_xlfn.LET(_xlpm.x, M322,
         _xlpm.cellAddress, "【 选规格!" &amp; ADDRESS(ROW(选规格[[#This Row],[自检]]),COLUMN(选规格[[#This Row],[自检]])) &amp; "】",
         _xlfn.IFS(ISBLANK(_xlpm.x),   "error:右侧选项不足:" &amp;  _xlpm.cellAddress,
               ISERROR(_xlpm.x),   "error:右侧选项执行失败:" &amp; _xlpm.cellAddress,
               TRUE,             "ok")
)</f>
        <v>ok</v>
      </c>
      <c r="M321" t="str" cm="1">
        <f t="array" ref="M321:P321">IFERROR(_xlfn._xlws.SORT(
    _xlfn.UNIQUE(
        TRANSPOSE(
            _xlfn.FILTERXML("&lt;select&gt;&lt;x&gt;"&amp;SUBSTITUTE(选规格[[#This Row],[规格选项表]],",","&lt;/x&gt;&lt;x&gt;") &amp;"&lt;/x&gt;&lt;/select&gt;","//x")
        )
    )
),"无合适【规格】选项,请清除【CPU】或【内存】后再试")</f>
        <v>标准型 S5</v>
      </c>
      <c r="N321" t="str">
        <v>标准型 SA3</v>
      </c>
      <c r="O321" t="str">
        <v>标准型 SA2</v>
      </c>
      <c r="P321" t="str">
        <v>高 IO 型 IT5</v>
      </c>
    </row>
    <row r="322" spans="2:16">
      <c r="B322" t="s">
        <v>3516</v>
      </c>
      <c r="C322" t="s">
        <v>11</v>
      </c>
      <c r="D322" s="6" t="s">
        <v>3550</v>
      </c>
      <c r="E322" s="6">
        <v>16</v>
      </c>
      <c r="F322" s="6">
        <v>64</v>
      </c>
      <c r="G322" s="6" t="str">
        <f t="shared" ref="G322:G385" si="5">"选规格!"&amp;ADDRESS(ROW(M322),COLUMN(M322)) &amp; "#"</f>
        <v>选规格!$M$322#</v>
      </c>
      <c r="H322" s="6" t="str" cm="1">
        <f t="array" ref="H322">_xlfn.LET(_xlpm.x, M323,
         _xlpm.cellAddress, "【 选规格!" &amp; ADDRESS(ROW(选规格[[#This Row],[自检]]),COLUMN(选规格[[#This Row],[自检]])) &amp; "】",
         _xlfn.IFS(ISBLANK(_xlpm.x),   "error:右侧选项不足:" &amp;  _xlpm.cellAddress,
               ISERROR(_xlpm.x),   "error:右侧选项执行失败:" &amp; _xlpm.cellAddress,
               TRUE,             "ok")
)</f>
        <v>ok</v>
      </c>
      <c r="M322" t="str" cm="1">
        <f t="array" ref="M322:P322">IFERROR(_xlfn._xlws.SORT(
    _xlfn.UNIQUE(
        TRANSPOSE(
            _xlfn.FILTERXML("&lt;select&gt;&lt;x&gt;"&amp;SUBSTITUTE(选规格[[#This Row],[规格选项表]],",","&lt;/x&gt;&lt;x&gt;") &amp;"&lt;/x&gt;&lt;/select&gt;","//x")
        )
    )
),"无合适【规格】选项,请清除【CPU】或【内存】后再试")</f>
        <v>标准型 S5</v>
      </c>
      <c r="N322" t="str">
        <v>标准型 SA3</v>
      </c>
      <c r="O322" t="str">
        <v>标准型 SA2</v>
      </c>
      <c r="P322" t="str">
        <v>高 IO 型 IT5</v>
      </c>
    </row>
    <row r="323" spans="2:16" hidden="1">
      <c r="B323" t="s">
        <v>3516</v>
      </c>
      <c r="C323" t="s">
        <v>1873</v>
      </c>
      <c r="D323" s="6" t="s">
        <v>3550</v>
      </c>
      <c r="E323" s="6">
        <v>16</v>
      </c>
      <c r="F323" s="6">
        <v>64</v>
      </c>
      <c r="G323" s="6" t="str">
        <f t="shared" si="5"/>
        <v>选规格!$M$323#</v>
      </c>
      <c r="H323" s="6" t="str" cm="1">
        <f t="array" ref="H323">_xlfn.LET(_xlpm.x, M324,
         _xlpm.cellAddress, "【 选规格!" &amp; ADDRESS(ROW(选规格[[#This Row],[自检]]),COLUMN(选规格[[#This Row],[自检]])) &amp; "】",
         _xlfn.IFS(ISBLANK(_xlpm.x),   "error:右侧选项不足:" &amp;  _xlpm.cellAddress,
               ISERROR(_xlpm.x),   "error:右侧选项执行失败:" &amp; _xlpm.cellAddress,
               TRUE,             "ok")
)</f>
        <v>ok</v>
      </c>
      <c r="M323" t="str" cm="1">
        <f t="array" ref="M323:P323">IFERROR(_xlfn._xlws.SORT(
    _xlfn.UNIQUE(
        TRANSPOSE(
            _xlfn.FILTERXML("&lt;select&gt;&lt;x&gt;"&amp;SUBSTITUTE(选规格[[#This Row],[规格选项表]],",","&lt;/x&gt;&lt;x&gt;") &amp;"&lt;/x&gt;&lt;/select&gt;","//x")
        )
    )
),"无合适【规格】选项,请清除【CPU】或【内存】后再试")</f>
        <v>标准型 S5</v>
      </c>
      <c r="N323" t="str">
        <v>标准型 SA3</v>
      </c>
      <c r="O323" t="str">
        <v>标准型 SA2</v>
      </c>
      <c r="P323" t="str">
        <v>高 IO 型 IT5</v>
      </c>
    </row>
    <row r="324" spans="2:16" hidden="1">
      <c r="B324" t="s">
        <v>3516</v>
      </c>
      <c r="C324" t="s">
        <v>1874</v>
      </c>
      <c r="D324" s="6" t="s">
        <v>3517</v>
      </c>
      <c r="E324" s="6">
        <v>24</v>
      </c>
      <c r="F324" s="6">
        <v>48</v>
      </c>
      <c r="G324" s="6" t="str">
        <f t="shared" si="5"/>
        <v>选规格!$M$324#</v>
      </c>
      <c r="H324" s="6" t="str" cm="1">
        <f t="array" ref="H324">_xlfn.LET(_xlpm.x, M325,
         _xlpm.cellAddress, "【 选规格!" &amp; ADDRESS(ROW(选规格[[#This Row],[自检]]),COLUMN(选规格[[#This Row],[自检]])) &amp; "】",
         _xlfn.IFS(ISBLANK(_xlpm.x),   "error:右侧选项不足:" &amp;  _xlpm.cellAddress,
               ISERROR(_xlpm.x),   "error:右侧选项执行失败:" &amp; _xlpm.cellAddress,
               TRUE,             "ok")
)</f>
        <v>ok</v>
      </c>
      <c r="M324" t="str" cm="1">
        <f t="array" ref="M324">IFERROR(_xlfn._xlws.SORT(
    _xlfn.UNIQUE(
        TRANSPOSE(
            _xlfn.FILTERXML("&lt;select&gt;&lt;x&gt;"&amp;SUBSTITUTE(选规格[[#This Row],[规格选项表]],",","&lt;/x&gt;&lt;x&gt;") &amp;"&lt;/x&gt;&lt;/select&gt;","//x")
        )
    )
),"无合适【规格】选项,请清除【CPU】或【内存】后再试")</f>
        <v>标准型 S5</v>
      </c>
    </row>
    <row r="325" spans="2:16">
      <c r="B325" t="s">
        <v>3516</v>
      </c>
      <c r="C325" t="s">
        <v>11</v>
      </c>
      <c r="D325" s="6" t="s">
        <v>3517</v>
      </c>
      <c r="E325" s="6">
        <v>24</v>
      </c>
      <c r="F325" s="6">
        <v>48</v>
      </c>
      <c r="G325" s="6" t="str">
        <f t="shared" si="5"/>
        <v>选规格!$M$325#</v>
      </c>
      <c r="H325" s="6" t="str" cm="1">
        <f t="array" ref="H325">_xlfn.LET(_xlpm.x, M326,
         _xlpm.cellAddress, "【 选规格!" &amp; ADDRESS(ROW(选规格[[#This Row],[自检]]),COLUMN(选规格[[#This Row],[自检]])) &amp; "】",
         _xlfn.IFS(ISBLANK(_xlpm.x),   "error:右侧选项不足:" &amp;  _xlpm.cellAddress,
               ISERROR(_xlpm.x),   "error:右侧选项执行失败:" &amp; _xlpm.cellAddress,
               TRUE,             "ok")
)</f>
        <v>ok</v>
      </c>
      <c r="M325" t="str" cm="1">
        <f t="array" ref="M325">IFERROR(_xlfn._xlws.SORT(
    _xlfn.UNIQUE(
        TRANSPOSE(
            _xlfn.FILTERXML("&lt;select&gt;&lt;x&gt;"&amp;SUBSTITUTE(选规格[[#This Row],[规格选项表]],",","&lt;/x&gt;&lt;x&gt;") &amp;"&lt;/x&gt;&lt;/select&gt;","//x")
        )
    )
),"无合适【规格】选项,请清除【CPU】或【内存】后再试")</f>
        <v>标准型 S5</v>
      </c>
    </row>
    <row r="326" spans="2:16" hidden="1">
      <c r="B326" t="s">
        <v>3516</v>
      </c>
      <c r="C326" t="s">
        <v>1873</v>
      </c>
      <c r="D326" s="6" t="s">
        <v>3517</v>
      </c>
      <c r="E326" s="6">
        <v>24</v>
      </c>
      <c r="F326" s="6">
        <v>48</v>
      </c>
      <c r="G326" s="6" t="str">
        <f t="shared" si="5"/>
        <v>选规格!$M$326#</v>
      </c>
      <c r="H326" s="6" t="str" cm="1">
        <f t="array" ref="H326">_xlfn.LET(_xlpm.x, M327,
         _xlpm.cellAddress, "【 选规格!" &amp; ADDRESS(ROW(选规格[[#This Row],[自检]]),COLUMN(选规格[[#This Row],[自检]])) &amp; "】",
         _xlfn.IFS(ISBLANK(_xlpm.x),   "error:右侧选项不足:" &amp;  _xlpm.cellAddress,
               ISERROR(_xlpm.x),   "error:右侧选项执行失败:" &amp; _xlpm.cellAddress,
               TRUE,             "ok")
)</f>
        <v>ok</v>
      </c>
      <c r="M326" t="str" cm="1">
        <f t="array" ref="M326">IFERROR(_xlfn._xlws.SORT(
    _xlfn.UNIQUE(
        TRANSPOSE(
            _xlfn.FILTERXML("&lt;select&gt;&lt;x&gt;"&amp;SUBSTITUTE(选规格[[#This Row],[规格选项表]],",","&lt;/x&gt;&lt;x&gt;") &amp;"&lt;/x&gt;&lt;/select&gt;","//x")
        )
    )
),"无合适【规格】选项,请清除【CPU】或【内存】后再试")</f>
        <v>标准型 S5</v>
      </c>
    </row>
    <row r="327" spans="2:16" hidden="1">
      <c r="B327" t="s">
        <v>3516</v>
      </c>
      <c r="C327" t="s">
        <v>1874</v>
      </c>
      <c r="D327" s="6" t="s">
        <v>3517</v>
      </c>
      <c r="E327" s="6">
        <v>24</v>
      </c>
      <c r="F327" s="6">
        <v>64</v>
      </c>
      <c r="G327" s="6" t="str">
        <f t="shared" si="5"/>
        <v>选规格!$M$327#</v>
      </c>
      <c r="H327" s="6" t="str" cm="1">
        <f t="array" ref="H327">_xlfn.LET(_xlpm.x, M328,
         _xlpm.cellAddress, "【 选规格!" &amp; ADDRESS(ROW(选规格[[#This Row],[自检]]),COLUMN(选规格[[#This Row],[自检]])) &amp; "】",
         _xlfn.IFS(ISBLANK(_xlpm.x),   "error:右侧选项不足:" &amp;  _xlpm.cellAddress,
               ISERROR(_xlpm.x),   "error:右侧选项执行失败:" &amp; _xlpm.cellAddress,
               TRUE,             "ok")
)</f>
        <v>ok</v>
      </c>
      <c r="M327" t="str" cm="1">
        <f t="array" ref="M327">IFERROR(_xlfn._xlws.SORT(
    _xlfn.UNIQUE(
        TRANSPOSE(
            _xlfn.FILTERXML("&lt;select&gt;&lt;x&gt;"&amp;SUBSTITUTE(选规格[[#This Row],[规格选项表]],",","&lt;/x&gt;&lt;x&gt;") &amp;"&lt;/x&gt;&lt;/select&gt;","//x")
        )
    )
),"无合适【规格】选项,请清除【CPU】或【内存】后再试")</f>
        <v>标准型 S5</v>
      </c>
    </row>
    <row r="328" spans="2:16">
      <c r="B328" t="s">
        <v>3516</v>
      </c>
      <c r="C328" t="s">
        <v>11</v>
      </c>
      <c r="D328" s="6" t="s">
        <v>3517</v>
      </c>
      <c r="E328" s="6">
        <v>24</v>
      </c>
      <c r="F328" s="6">
        <v>64</v>
      </c>
      <c r="G328" s="6" t="str">
        <f t="shared" si="5"/>
        <v>选规格!$M$328#</v>
      </c>
      <c r="H328" s="6" t="str" cm="1">
        <f t="array" ref="H328">_xlfn.LET(_xlpm.x, M329,
         _xlpm.cellAddress, "【 选规格!" &amp; ADDRESS(ROW(选规格[[#This Row],[自检]]),COLUMN(选规格[[#This Row],[自检]])) &amp; "】",
         _xlfn.IFS(ISBLANK(_xlpm.x),   "error:右侧选项不足:" &amp;  _xlpm.cellAddress,
               ISERROR(_xlpm.x),   "error:右侧选项执行失败:" &amp; _xlpm.cellAddress,
               TRUE,             "ok")
)</f>
        <v>ok</v>
      </c>
      <c r="M328" t="str" cm="1">
        <f t="array" ref="M328">IFERROR(_xlfn._xlws.SORT(
    _xlfn.UNIQUE(
        TRANSPOSE(
            _xlfn.FILTERXML("&lt;select&gt;&lt;x&gt;"&amp;SUBSTITUTE(选规格[[#This Row],[规格选项表]],",","&lt;/x&gt;&lt;x&gt;") &amp;"&lt;/x&gt;&lt;/select&gt;","//x")
        )
    )
),"无合适【规格】选项,请清除【CPU】或【内存】后再试")</f>
        <v>标准型 S5</v>
      </c>
    </row>
    <row r="329" spans="2:16" hidden="1">
      <c r="B329" t="s">
        <v>3516</v>
      </c>
      <c r="C329" t="s">
        <v>1873</v>
      </c>
      <c r="D329" s="6" t="s">
        <v>3517</v>
      </c>
      <c r="E329" s="6">
        <v>24</v>
      </c>
      <c r="F329" s="6">
        <v>64</v>
      </c>
      <c r="G329" s="6" t="str">
        <f t="shared" si="5"/>
        <v>选规格!$M$329#</v>
      </c>
      <c r="H329" s="6" t="str" cm="1">
        <f t="array" ref="H329">_xlfn.LET(_xlpm.x, M330,
         _xlpm.cellAddress, "【 选规格!" &amp; ADDRESS(ROW(选规格[[#This Row],[自检]]),COLUMN(选规格[[#This Row],[自检]])) &amp; "】",
         _xlfn.IFS(ISBLANK(_xlpm.x),   "error:右侧选项不足:" &amp;  _xlpm.cellAddress,
               ISERROR(_xlpm.x),   "error:右侧选项执行失败:" &amp; _xlpm.cellAddress,
               TRUE,             "ok")
)</f>
        <v>ok</v>
      </c>
      <c r="M329" t="str" cm="1">
        <f t="array" ref="M329">IFERROR(_xlfn._xlws.SORT(
    _xlfn.UNIQUE(
        TRANSPOSE(
            _xlfn.FILTERXML("&lt;select&gt;&lt;x&gt;"&amp;SUBSTITUTE(选规格[[#This Row],[规格选项表]],",","&lt;/x&gt;&lt;x&gt;") &amp;"&lt;/x&gt;&lt;/select&gt;","//x")
        )
    )
),"无合适【规格】选项,请清除【CPU】或【内存】后再试")</f>
        <v>标准型 S5</v>
      </c>
    </row>
    <row r="330" spans="2:16" hidden="1">
      <c r="B330" t="s">
        <v>3516</v>
      </c>
      <c r="C330" t="s">
        <v>1874</v>
      </c>
      <c r="D330" s="6" t="s">
        <v>3517</v>
      </c>
      <c r="E330" s="6">
        <v>24</v>
      </c>
      <c r="F330" s="6">
        <v>96</v>
      </c>
      <c r="G330" s="6" t="str">
        <f t="shared" si="5"/>
        <v>选规格!$M$330#</v>
      </c>
      <c r="H330" s="6" t="str" cm="1">
        <f t="array" ref="H330">_xlfn.LET(_xlpm.x, M331,
         _xlpm.cellAddress, "【 选规格!" &amp; ADDRESS(ROW(选规格[[#This Row],[自检]]),COLUMN(选规格[[#This Row],[自检]])) &amp; "】",
         _xlfn.IFS(ISBLANK(_xlpm.x),   "error:右侧选项不足:" &amp;  _xlpm.cellAddress,
               ISERROR(_xlpm.x),   "error:右侧选项执行失败:" &amp; _xlpm.cellAddress,
               TRUE,             "ok")
)</f>
        <v>ok</v>
      </c>
      <c r="M330" t="str" cm="1">
        <f t="array" ref="M330">IFERROR(_xlfn._xlws.SORT(
    _xlfn.UNIQUE(
        TRANSPOSE(
            _xlfn.FILTERXML("&lt;select&gt;&lt;x&gt;"&amp;SUBSTITUTE(选规格[[#This Row],[规格选项表]],",","&lt;/x&gt;&lt;x&gt;") &amp;"&lt;/x&gt;&lt;/select&gt;","//x")
        )
    )
),"无合适【规格】选项,请清除【CPU】或【内存】后再试")</f>
        <v>标准型 S5</v>
      </c>
    </row>
    <row r="331" spans="2:16">
      <c r="B331" t="s">
        <v>3516</v>
      </c>
      <c r="C331" t="s">
        <v>11</v>
      </c>
      <c r="D331" s="6" t="s">
        <v>3517</v>
      </c>
      <c r="E331" s="6">
        <v>24</v>
      </c>
      <c r="F331" s="6">
        <v>96</v>
      </c>
      <c r="G331" s="6" t="str">
        <f t="shared" si="5"/>
        <v>选规格!$M$331#</v>
      </c>
      <c r="H331" s="6" t="str" cm="1">
        <f t="array" ref="H331">_xlfn.LET(_xlpm.x, M332,
         _xlpm.cellAddress, "【 选规格!" &amp; ADDRESS(ROW(选规格[[#This Row],[自检]]),COLUMN(选规格[[#This Row],[自检]])) &amp; "】",
         _xlfn.IFS(ISBLANK(_xlpm.x),   "error:右侧选项不足:" &amp;  _xlpm.cellAddress,
               ISERROR(_xlpm.x),   "error:右侧选项执行失败:" &amp; _xlpm.cellAddress,
               TRUE,             "ok")
)</f>
        <v>ok</v>
      </c>
      <c r="M331" t="str" cm="1">
        <f t="array" ref="M331">IFERROR(_xlfn._xlws.SORT(
    _xlfn.UNIQUE(
        TRANSPOSE(
            _xlfn.FILTERXML("&lt;select&gt;&lt;x&gt;"&amp;SUBSTITUTE(选规格[[#This Row],[规格选项表]],",","&lt;/x&gt;&lt;x&gt;") &amp;"&lt;/x&gt;&lt;/select&gt;","//x")
        )
    )
),"无合适【规格】选项,请清除【CPU】或【内存】后再试")</f>
        <v>标准型 S5</v>
      </c>
    </row>
    <row r="332" spans="2:16" hidden="1">
      <c r="B332" t="s">
        <v>3516</v>
      </c>
      <c r="C332" t="s">
        <v>1873</v>
      </c>
      <c r="D332" s="6" t="s">
        <v>3517</v>
      </c>
      <c r="E332" s="6">
        <v>24</v>
      </c>
      <c r="F332" s="6">
        <v>96</v>
      </c>
      <c r="G332" s="6" t="str">
        <f t="shared" si="5"/>
        <v>选规格!$M$332#</v>
      </c>
      <c r="H332" s="6" t="str" cm="1">
        <f t="array" ref="H332">_xlfn.LET(_xlpm.x, M333,
         _xlpm.cellAddress, "【 选规格!" &amp; ADDRESS(ROW(选规格[[#This Row],[自检]]),COLUMN(选规格[[#This Row],[自检]])) &amp; "】",
         _xlfn.IFS(ISBLANK(_xlpm.x),   "error:右侧选项不足:" &amp;  _xlpm.cellAddress,
               ISERROR(_xlpm.x),   "error:右侧选项执行失败:" &amp; _xlpm.cellAddress,
               TRUE,             "ok")
)</f>
        <v>ok</v>
      </c>
      <c r="M332" t="str" cm="1">
        <f t="array" ref="M332">IFERROR(_xlfn._xlws.SORT(
    _xlfn.UNIQUE(
        TRANSPOSE(
            _xlfn.FILTERXML("&lt;select&gt;&lt;x&gt;"&amp;SUBSTITUTE(选规格[[#This Row],[规格选项表]],",","&lt;/x&gt;&lt;x&gt;") &amp;"&lt;/x&gt;&lt;/select&gt;","//x")
        )
    )
),"无合适【规格】选项,请清除【CPU】或【内存】后再试")</f>
        <v>标准型 S5</v>
      </c>
    </row>
    <row r="333" spans="2:16" hidden="1">
      <c r="B333" t="s">
        <v>3516</v>
      </c>
      <c r="C333" t="s">
        <v>1874</v>
      </c>
      <c r="D333" s="6" t="s">
        <v>3548</v>
      </c>
      <c r="E333" s="6">
        <v>32</v>
      </c>
      <c r="F333" s="6">
        <v>64</v>
      </c>
      <c r="G333" s="6" t="str">
        <f t="shared" si="5"/>
        <v>选规格!$M$333#</v>
      </c>
      <c r="H333" s="6" t="str" cm="1">
        <f t="array" ref="H333">_xlfn.LET(_xlpm.x, M334,
         _xlpm.cellAddress, "【 选规格!" &amp; ADDRESS(ROW(选规格[[#This Row],[自检]]),COLUMN(选规格[[#This Row],[自检]])) &amp; "】",
         _xlfn.IFS(ISBLANK(_xlpm.x),   "error:右侧选项不足:" &amp;  _xlpm.cellAddress,
               ISERROR(_xlpm.x),   "error:右侧选项执行失败:" &amp; _xlpm.cellAddress,
               TRUE,             "ok")
)</f>
        <v>ok</v>
      </c>
      <c r="M333" t="str" cm="1">
        <f t="array" ref="M333:O333">IFERROR(_xlfn._xlws.SORT(
    _xlfn.UNIQUE(
        TRANSPOSE(
            _xlfn.FILTERXML("&lt;select&gt;&lt;x&gt;"&amp;SUBSTITUTE(选规格[[#This Row],[规格选项表]],",","&lt;/x&gt;&lt;x&gt;") &amp;"&lt;/x&gt;&lt;/select&gt;","//x")
        )
    )
),"无合适【规格】选项,请清除【CPU】或【内存】后再试")</f>
        <v>标准型 S5</v>
      </c>
      <c r="N333" t="str">
        <v>标准型 SA3</v>
      </c>
      <c r="O333" t="str">
        <v>标准型 SA2</v>
      </c>
    </row>
    <row r="334" spans="2:16">
      <c r="B334" t="s">
        <v>3516</v>
      </c>
      <c r="C334" t="s">
        <v>11</v>
      </c>
      <c r="D334" s="6" t="s">
        <v>3548</v>
      </c>
      <c r="E334" s="6">
        <v>32</v>
      </c>
      <c r="F334" s="6">
        <v>64</v>
      </c>
      <c r="G334" s="6" t="str">
        <f t="shared" si="5"/>
        <v>选规格!$M$334#</v>
      </c>
      <c r="H334" s="6" t="str" cm="1">
        <f t="array" ref="H334">_xlfn.LET(_xlpm.x, M335,
         _xlpm.cellAddress, "【 选规格!" &amp; ADDRESS(ROW(选规格[[#This Row],[自检]]),COLUMN(选规格[[#This Row],[自检]])) &amp; "】",
         _xlfn.IFS(ISBLANK(_xlpm.x),   "error:右侧选项不足:" &amp;  _xlpm.cellAddress,
               ISERROR(_xlpm.x),   "error:右侧选项执行失败:" &amp; _xlpm.cellAddress,
               TRUE,             "ok")
)</f>
        <v>ok</v>
      </c>
      <c r="M334" t="str" cm="1">
        <f t="array" ref="M334:O334">IFERROR(_xlfn._xlws.SORT(
    _xlfn.UNIQUE(
        TRANSPOSE(
            _xlfn.FILTERXML("&lt;select&gt;&lt;x&gt;"&amp;SUBSTITUTE(选规格[[#This Row],[规格选项表]],",","&lt;/x&gt;&lt;x&gt;") &amp;"&lt;/x&gt;&lt;/select&gt;","//x")
        )
    )
),"无合适【规格】选项,请清除【CPU】或【内存】后再试")</f>
        <v>标准型 S5</v>
      </c>
      <c r="N334" t="str">
        <v>标准型 SA3</v>
      </c>
      <c r="O334" t="str">
        <v>标准型 SA2</v>
      </c>
    </row>
    <row r="335" spans="2:16" hidden="1">
      <c r="B335" t="s">
        <v>3516</v>
      </c>
      <c r="C335" t="s">
        <v>1873</v>
      </c>
      <c r="D335" s="6" t="s">
        <v>3548</v>
      </c>
      <c r="E335" s="6">
        <v>32</v>
      </c>
      <c r="F335" s="6">
        <v>64</v>
      </c>
      <c r="G335" s="6" t="str">
        <f t="shared" si="5"/>
        <v>选规格!$M$335#</v>
      </c>
      <c r="H335" s="6" t="str" cm="1">
        <f t="array" ref="H335">_xlfn.LET(_xlpm.x, M336,
         _xlpm.cellAddress, "【 选规格!" &amp; ADDRESS(ROW(选规格[[#This Row],[自检]]),COLUMN(选规格[[#This Row],[自检]])) &amp; "】",
         _xlfn.IFS(ISBLANK(_xlpm.x),   "error:右侧选项不足:" &amp;  _xlpm.cellAddress,
               ISERROR(_xlpm.x),   "error:右侧选项执行失败:" &amp; _xlpm.cellAddress,
               TRUE,             "ok")
)</f>
        <v>ok</v>
      </c>
      <c r="M335" t="str" cm="1">
        <f t="array" ref="M335:O335">IFERROR(_xlfn._xlws.SORT(
    _xlfn.UNIQUE(
        TRANSPOSE(
            _xlfn.FILTERXML("&lt;select&gt;&lt;x&gt;"&amp;SUBSTITUTE(选规格[[#This Row],[规格选项表]],",","&lt;/x&gt;&lt;x&gt;") &amp;"&lt;/x&gt;&lt;/select&gt;","//x")
        )
    )
),"无合适【规格】选项,请清除【CPU】或【内存】后再试")</f>
        <v>标准型 S5</v>
      </c>
      <c r="N335" t="str">
        <v>标准型 SA3</v>
      </c>
      <c r="O335" t="str">
        <v>标准型 SA2</v>
      </c>
    </row>
    <row r="336" spans="2:16" hidden="1">
      <c r="B336" t="s">
        <v>3516</v>
      </c>
      <c r="C336" t="s">
        <v>1874</v>
      </c>
      <c r="D336" s="6" t="s">
        <v>3551</v>
      </c>
      <c r="E336" s="6">
        <v>32</v>
      </c>
      <c r="F336" s="6">
        <v>128</v>
      </c>
      <c r="G336" s="6" t="str">
        <f t="shared" si="5"/>
        <v>选规格!$M$336#</v>
      </c>
      <c r="H336" s="6" t="str" cm="1">
        <f t="array" ref="H336">_xlfn.LET(_xlpm.x, M337,
         _xlpm.cellAddress, "【 选规格!" &amp; ADDRESS(ROW(选规格[[#This Row],[自检]]),COLUMN(选规格[[#This Row],[自检]])) &amp; "】",
         _xlfn.IFS(ISBLANK(_xlpm.x),   "error:右侧选项不足:" &amp;  _xlpm.cellAddress,
               ISERROR(_xlpm.x),   "error:右侧选项执行失败:" &amp; _xlpm.cellAddress,
               TRUE,             "ok")
)</f>
        <v>ok</v>
      </c>
      <c r="M336" t="str" cm="1">
        <f t="array" ref="M336:O336">IFERROR(_xlfn._xlws.SORT(
    _xlfn.UNIQUE(
        TRANSPOSE(
            _xlfn.FILTERXML("&lt;select&gt;&lt;x&gt;"&amp;SUBSTITUTE(选规格[[#This Row],[规格选项表]],",","&lt;/x&gt;&lt;x&gt;") &amp;"&lt;/x&gt;&lt;/select&gt;","//x")
        )
    )
),"无合适【规格】选项,请清除【CPU】或【内存】后再试")</f>
        <v>标准型 S5</v>
      </c>
      <c r="N336" t="str">
        <v>标准型 SA3</v>
      </c>
      <c r="O336" t="str">
        <v>高 IO 型 IT5</v>
      </c>
    </row>
    <row r="337" spans="2:15">
      <c r="B337" t="s">
        <v>3516</v>
      </c>
      <c r="C337" t="s">
        <v>11</v>
      </c>
      <c r="D337" s="6" t="s">
        <v>3551</v>
      </c>
      <c r="E337" s="6">
        <v>32</v>
      </c>
      <c r="F337" s="6">
        <v>128</v>
      </c>
      <c r="G337" s="6" t="str">
        <f t="shared" si="5"/>
        <v>选规格!$M$337#</v>
      </c>
      <c r="H337" s="6" t="str" cm="1">
        <f t="array" ref="H337">_xlfn.LET(_xlpm.x, M338,
         _xlpm.cellAddress, "【 选规格!" &amp; ADDRESS(ROW(选规格[[#This Row],[自检]]),COLUMN(选规格[[#This Row],[自检]])) &amp; "】",
         _xlfn.IFS(ISBLANK(_xlpm.x),   "error:右侧选项不足:" &amp;  _xlpm.cellAddress,
               ISERROR(_xlpm.x),   "error:右侧选项执行失败:" &amp; _xlpm.cellAddress,
               TRUE,             "ok")
)</f>
        <v>ok</v>
      </c>
      <c r="M337" t="str" cm="1">
        <f t="array" ref="M337:O337">IFERROR(_xlfn._xlws.SORT(
    _xlfn.UNIQUE(
        TRANSPOSE(
            _xlfn.FILTERXML("&lt;select&gt;&lt;x&gt;"&amp;SUBSTITUTE(选规格[[#This Row],[规格选项表]],",","&lt;/x&gt;&lt;x&gt;") &amp;"&lt;/x&gt;&lt;/select&gt;","//x")
        )
    )
),"无合适【规格】选项,请清除【CPU】或【内存】后再试")</f>
        <v>标准型 S5</v>
      </c>
      <c r="N337" t="str">
        <v>标准型 SA3</v>
      </c>
      <c r="O337" t="str">
        <v>高 IO 型 IT5</v>
      </c>
    </row>
    <row r="338" spans="2:15" hidden="1">
      <c r="B338" t="s">
        <v>3516</v>
      </c>
      <c r="C338" t="s">
        <v>1873</v>
      </c>
      <c r="D338" s="6" t="s">
        <v>3551</v>
      </c>
      <c r="E338" s="6">
        <v>32</v>
      </c>
      <c r="F338" s="6">
        <v>128</v>
      </c>
      <c r="G338" s="6" t="str">
        <f t="shared" si="5"/>
        <v>选规格!$M$338#</v>
      </c>
      <c r="H338" s="6" t="str" cm="1">
        <f t="array" ref="H338">_xlfn.LET(_xlpm.x, M339,
         _xlpm.cellAddress, "【 选规格!" &amp; ADDRESS(ROW(选规格[[#This Row],[自检]]),COLUMN(选规格[[#This Row],[自检]])) &amp; "】",
         _xlfn.IFS(ISBLANK(_xlpm.x),   "error:右侧选项不足:" &amp;  _xlpm.cellAddress,
               ISERROR(_xlpm.x),   "error:右侧选项执行失败:" &amp; _xlpm.cellAddress,
               TRUE,             "ok")
)</f>
        <v>ok</v>
      </c>
      <c r="M338" t="str" cm="1">
        <f t="array" ref="M338:O338">IFERROR(_xlfn._xlws.SORT(
    _xlfn.UNIQUE(
        TRANSPOSE(
            _xlfn.FILTERXML("&lt;select&gt;&lt;x&gt;"&amp;SUBSTITUTE(选规格[[#This Row],[规格选项表]],",","&lt;/x&gt;&lt;x&gt;") &amp;"&lt;/x&gt;&lt;/select&gt;","//x")
        )
    )
),"无合适【规格】选项,请清除【CPU】或【内存】后再试")</f>
        <v>标准型 S5</v>
      </c>
      <c r="N338" t="str">
        <v>标准型 SA3</v>
      </c>
      <c r="O338" t="str">
        <v>高 IO 型 IT5</v>
      </c>
    </row>
    <row r="339" spans="2:15" hidden="1">
      <c r="B339" t="s">
        <v>3516</v>
      </c>
      <c r="C339" t="s">
        <v>1874</v>
      </c>
      <c r="D339" s="6" t="s">
        <v>3549</v>
      </c>
      <c r="E339" s="6">
        <v>48</v>
      </c>
      <c r="F339" s="6">
        <v>96</v>
      </c>
      <c r="G339" s="6" t="str">
        <f t="shared" si="5"/>
        <v>选规格!$M$339#</v>
      </c>
      <c r="H339" s="6" t="str" cm="1">
        <f t="array" ref="H339">_xlfn.LET(_xlpm.x, M340,
         _xlpm.cellAddress, "【 选规格!" &amp; ADDRESS(ROW(选规格[[#This Row],[自检]]),COLUMN(选规格[[#This Row],[自检]])) &amp; "】",
         _xlfn.IFS(ISBLANK(_xlpm.x),   "error:右侧选项不足:" &amp;  _xlpm.cellAddress,
               ISERROR(_xlpm.x),   "error:右侧选项执行失败:" &amp; _xlpm.cellAddress,
               TRUE,             "ok")
)</f>
        <v>ok</v>
      </c>
      <c r="M339" t="str" cm="1">
        <f t="array" ref="M339:N339">IFERROR(_xlfn._xlws.SORT(
    _xlfn.UNIQUE(
        TRANSPOSE(
            _xlfn.FILTERXML("&lt;select&gt;&lt;x&gt;"&amp;SUBSTITUTE(选规格[[#This Row],[规格选项表]],",","&lt;/x&gt;&lt;x&gt;") &amp;"&lt;/x&gt;&lt;/select&gt;","//x")
        )
    )
),"无合适【规格】选项,请清除【CPU】或【内存】后再试")</f>
        <v>标准型 S5</v>
      </c>
      <c r="N339" t="str">
        <v>标准型 SA3</v>
      </c>
    </row>
    <row r="340" spans="2:15">
      <c r="B340" t="s">
        <v>3516</v>
      </c>
      <c r="C340" t="s">
        <v>11</v>
      </c>
      <c r="D340" s="6" t="s">
        <v>3549</v>
      </c>
      <c r="E340" s="6">
        <v>48</v>
      </c>
      <c r="F340" s="6">
        <v>96</v>
      </c>
      <c r="G340" s="6" t="str">
        <f t="shared" si="5"/>
        <v>选规格!$M$340#</v>
      </c>
      <c r="H340" s="6" t="str" cm="1">
        <f t="array" ref="H340">_xlfn.LET(_xlpm.x, M341,
         _xlpm.cellAddress, "【 选规格!" &amp; ADDRESS(ROW(选规格[[#This Row],[自检]]),COLUMN(选规格[[#This Row],[自检]])) &amp; "】",
         _xlfn.IFS(ISBLANK(_xlpm.x),   "error:右侧选项不足:" &amp;  _xlpm.cellAddress,
               ISERROR(_xlpm.x),   "error:右侧选项执行失败:" &amp; _xlpm.cellAddress,
               TRUE,             "ok")
)</f>
        <v>ok</v>
      </c>
      <c r="M340" t="str" cm="1">
        <f t="array" ref="M340:N340">IFERROR(_xlfn._xlws.SORT(
    _xlfn.UNIQUE(
        TRANSPOSE(
            _xlfn.FILTERXML("&lt;select&gt;&lt;x&gt;"&amp;SUBSTITUTE(选规格[[#This Row],[规格选项表]],",","&lt;/x&gt;&lt;x&gt;") &amp;"&lt;/x&gt;&lt;/select&gt;","//x")
        )
    )
),"无合适【规格】选项,请清除【CPU】或【内存】后再试")</f>
        <v>标准型 S5</v>
      </c>
      <c r="N340" t="str">
        <v>标准型 SA3</v>
      </c>
    </row>
    <row r="341" spans="2:15" hidden="1">
      <c r="B341" t="s">
        <v>3516</v>
      </c>
      <c r="C341" t="s">
        <v>1873</v>
      </c>
      <c r="D341" s="6" t="s">
        <v>3549</v>
      </c>
      <c r="E341" s="6">
        <v>48</v>
      </c>
      <c r="F341" s="6">
        <v>96</v>
      </c>
      <c r="G341" s="6" t="str">
        <f t="shared" si="5"/>
        <v>选规格!$M$341#</v>
      </c>
      <c r="H341" s="6" t="str" cm="1">
        <f t="array" ref="H341">_xlfn.LET(_xlpm.x, M342,
         _xlpm.cellAddress, "【 选规格!" &amp; ADDRESS(ROW(选规格[[#This Row],[自检]]),COLUMN(选规格[[#This Row],[自检]])) &amp; "】",
         _xlfn.IFS(ISBLANK(_xlpm.x),   "error:右侧选项不足:" &amp;  _xlpm.cellAddress,
               ISERROR(_xlpm.x),   "error:右侧选项执行失败:" &amp; _xlpm.cellAddress,
               TRUE,             "ok")
)</f>
        <v>ok</v>
      </c>
      <c r="M341" t="str" cm="1">
        <f t="array" ref="M341:N341">IFERROR(_xlfn._xlws.SORT(
    _xlfn.UNIQUE(
        TRANSPOSE(
            _xlfn.FILTERXML("&lt;select&gt;&lt;x&gt;"&amp;SUBSTITUTE(选规格[[#This Row],[规格选项表]],",","&lt;/x&gt;&lt;x&gt;") &amp;"&lt;/x&gt;&lt;/select&gt;","//x")
        )
    )
),"无合适【规格】选项,请清除【CPU】或【内存】后再试")</f>
        <v>标准型 S5</v>
      </c>
      <c r="N341" t="str">
        <v>标准型 SA3</v>
      </c>
    </row>
    <row r="342" spans="2:15" hidden="1">
      <c r="B342" t="s">
        <v>3516</v>
      </c>
      <c r="C342" t="s">
        <v>1874</v>
      </c>
      <c r="D342" s="6" t="s">
        <v>3549</v>
      </c>
      <c r="E342" s="6">
        <v>48</v>
      </c>
      <c r="F342" s="6">
        <v>192</v>
      </c>
      <c r="G342" s="6" t="str">
        <f t="shared" si="5"/>
        <v>选规格!$M$342#</v>
      </c>
      <c r="H342" s="6" t="str" cm="1">
        <f t="array" ref="H342">_xlfn.LET(_xlpm.x, M343,
         _xlpm.cellAddress, "【 选规格!" &amp; ADDRESS(ROW(选规格[[#This Row],[自检]]),COLUMN(选规格[[#This Row],[自检]])) &amp; "】",
         _xlfn.IFS(ISBLANK(_xlpm.x),   "error:右侧选项不足:" &amp;  _xlpm.cellAddress,
               ISERROR(_xlpm.x),   "error:右侧选项执行失败:" &amp; _xlpm.cellAddress,
               TRUE,             "ok")
)</f>
        <v>ok</v>
      </c>
      <c r="M342" t="str" cm="1">
        <f t="array" ref="M342:N342">IFERROR(_xlfn._xlws.SORT(
    _xlfn.UNIQUE(
        TRANSPOSE(
            _xlfn.FILTERXML("&lt;select&gt;&lt;x&gt;"&amp;SUBSTITUTE(选规格[[#This Row],[规格选项表]],",","&lt;/x&gt;&lt;x&gt;") &amp;"&lt;/x&gt;&lt;/select&gt;","//x")
        )
    )
),"无合适【规格】选项,请清除【CPU】或【内存】后再试")</f>
        <v>标准型 S5</v>
      </c>
      <c r="N342" t="str">
        <v>标准型 SA3</v>
      </c>
    </row>
    <row r="343" spans="2:15">
      <c r="B343" t="s">
        <v>3516</v>
      </c>
      <c r="C343" t="s">
        <v>11</v>
      </c>
      <c r="D343" s="6" t="s">
        <v>3549</v>
      </c>
      <c r="E343" s="6">
        <v>48</v>
      </c>
      <c r="F343" s="6">
        <v>192</v>
      </c>
      <c r="G343" s="6" t="str">
        <f t="shared" si="5"/>
        <v>选规格!$M$343#</v>
      </c>
      <c r="H343" s="6" t="str" cm="1">
        <f t="array" ref="H343">_xlfn.LET(_xlpm.x, M344,
         _xlpm.cellAddress, "【 选规格!" &amp; ADDRESS(ROW(选规格[[#This Row],[自检]]),COLUMN(选规格[[#This Row],[自检]])) &amp; "】",
         _xlfn.IFS(ISBLANK(_xlpm.x),   "error:右侧选项不足:" &amp;  _xlpm.cellAddress,
               ISERROR(_xlpm.x),   "error:右侧选项执行失败:" &amp; _xlpm.cellAddress,
               TRUE,             "ok")
)</f>
        <v>ok</v>
      </c>
      <c r="M343" t="str" cm="1">
        <f t="array" ref="M343:N343">IFERROR(_xlfn._xlws.SORT(
    _xlfn.UNIQUE(
        TRANSPOSE(
            _xlfn.FILTERXML("&lt;select&gt;&lt;x&gt;"&amp;SUBSTITUTE(选规格[[#This Row],[规格选项表]],",","&lt;/x&gt;&lt;x&gt;") &amp;"&lt;/x&gt;&lt;/select&gt;","//x")
        )
    )
),"无合适【规格】选项,请清除【CPU】或【内存】后再试")</f>
        <v>标准型 S5</v>
      </c>
      <c r="N343" t="str">
        <v>标准型 SA3</v>
      </c>
    </row>
    <row r="344" spans="2:15" hidden="1">
      <c r="B344" t="s">
        <v>3516</v>
      </c>
      <c r="C344" t="s">
        <v>1873</v>
      </c>
      <c r="D344" s="6" t="s">
        <v>3549</v>
      </c>
      <c r="E344" s="6">
        <v>48</v>
      </c>
      <c r="F344" s="6">
        <v>192</v>
      </c>
      <c r="G344" s="6" t="str">
        <f t="shared" si="5"/>
        <v>选规格!$M$344#</v>
      </c>
      <c r="H344" s="6" t="str" cm="1">
        <f t="array" ref="H344">_xlfn.LET(_xlpm.x, M345,
         _xlpm.cellAddress, "【 选规格!" &amp; ADDRESS(ROW(选规格[[#This Row],[自检]]),COLUMN(选规格[[#This Row],[自检]])) &amp; "】",
         _xlfn.IFS(ISBLANK(_xlpm.x),   "error:右侧选项不足:" &amp;  _xlpm.cellAddress,
               ISERROR(_xlpm.x),   "error:右侧选项执行失败:" &amp; _xlpm.cellAddress,
               TRUE,             "ok")
)</f>
        <v>ok</v>
      </c>
      <c r="M344" t="str" cm="1">
        <f t="array" ref="M344:N344">IFERROR(_xlfn._xlws.SORT(
    _xlfn.UNIQUE(
        TRANSPOSE(
            _xlfn.FILTERXML("&lt;select&gt;&lt;x&gt;"&amp;SUBSTITUTE(选规格[[#This Row],[规格选项表]],",","&lt;/x&gt;&lt;x&gt;") &amp;"&lt;/x&gt;&lt;/select&gt;","//x")
        )
    )
),"无合适【规格】选项,请清除【CPU】或【内存】后再试")</f>
        <v>标准型 S5</v>
      </c>
      <c r="N344" t="str">
        <v>标准型 SA3</v>
      </c>
    </row>
    <row r="345" spans="2:15" hidden="1">
      <c r="B345" t="s">
        <v>3516</v>
      </c>
      <c r="C345" t="s">
        <v>1874</v>
      </c>
      <c r="D345" s="6" t="s">
        <v>3552</v>
      </c>
      <c r="E345" s="6">
        <v>64</v>
      </c>
      <c r="F345" s="6">
        <v>192</v>
      </c>
      <c r="G345" s="6" t="str">
        <f t="shared" si="5"/>
        <v>选规格!$M$345#</v>
      </c>
      <c r="H345" s="6" t="str" cm="1">
        <f t="array" ref="H345">_xlfn.LET(_xlpm.x, M346,
         _xlpm.cellAddress, "【 选规格!" &amp; ADDRESS(ROW(选规格[[#This Row],[自检]]),COLUMN(选规格[[#This Row],[自检]])) &amp; "】",
         _xlfn.IFS(ISBLANK(_xlpm.x),   "error:右侧选项不足:" &amp;  _xlpm.cellAddress,
               ISERROR(_xlpm.x),   "error:右侧选项执行失败:" &amp; _xlpm.cellAddress,
               TRUE,             "ok")
)</f>
        <v>ok</v>
      </c>
      <c r="M345" t="str" cm="1">
        <f t="array" ref="M345:N345">IFERROR(_xlfn._xlws.SORT(
    _xlfn.UNIQUE(
        TRANSPOSE(
            _xlfn.FILTERXML("&lt;select&gt;&lt;x&gt;"&amp;SUBSTITUTE(选规格[[#This Row],[规格选项表]],",","&lt;/x&gt;&lt;x&gt;") &amp;"&lt;/x&gt;&lt;/select&gt;","//x")
        )
    )
),"无合适【规格】选项,请清除【CPU】或【内存】后再试")</f>
        <v>标准型 S5</v>
      </c>
      <c r="N345" t="str">
        <v>标准型 SA2</v>
      </c>
    </row>
    <row r="346" spans="2:15">
      <c r="B346" t="s">
        <v>3516</v>
      </c>
      <c r="C346" t="s">
        <v>11</v>
      </c>
      <c r="D346" s="6" t="s">
        <v>3552</v>
      </c>
      <c r="E346" s="6">
        <v>64</v>
      </c>
      <c r="F346" s="6">
        <v>192</v>
      </c>
      <c r="G346" s="6" t="str">
        <f t="shared" si="5"/>
        <v>选规格!$M$346#</v>
      </c>
      <c r="H346" s="6" t="str" cm="1">
        <f t="array" ref="H346">_xlfn.LET(_xlpm.x, M347,
         _xlpm.cellAddress, "【 选规格!" &amp; ADDRESS(ROW(选规格[[#This Row],[自检]]),COLUMN(选规格[[#This Row],[自检]])) &amp; "】",
         _xlfn.IFS(ISBLANK(_xlpm.x),   "error:右侧选项不足:" &amp;  _xlpm.cellAddress,
               ISERROR(_xlpm.x),   "error:右侧选项执行失败:" &amp; _xlpm.cellAddress,
               TRUE,             "ok")
)</f>
        <v>ok</v>
      </c>
      <c r="M346" t="str" cm="1">
        <f t="array" ref="M346:N346">IFERROR(_xlfn._xlws.SORT(
    _xlfn.UNIQUE(
        TRANSPOSE(
            _xlfn.FILTERXML("&lt;select&gt;&lt;x&gt;"&amp;SUBSTITUTE(选规格[[#This Row],[规格选项表]],",","&lt;/x&gt;&lt;x&gt;") &amp;"&lt;/x&gt;&lt;/select&gt;","//x")
        )
    )
),"无合适【规格】选项,请清除【CPU】或【内存】后再试")</f>
        <v>标准型 S5</v>
      </c>
      <c r="N346" t="str">
        <v>标准型 SA2</v>
      </c>
    </row>
    <row r="347" spans="2:15" hidden="1">
      <c r="B347" t="s">
        <v>3516</v>
      </c>
      <c r="C347" t="s">
        <v>1873</v>
      </c>
      <c r="D347" s="6" t="s">
        <v>3552</v>
      </c>
      <c r="E347" s="6">
        <v>64</v>
      </c>
      <c r="F347" s="6">
        <v>192</v>
      </c>
      <c r="G347" s="6" t="str">
        <f t="shared" si="5"/>
        <v>选规格!$M$347#</v>
      </c>
      <c r="H347" s="6" t="str" cm="1">
        <f t="array" ref="H347">_xlfn.LET(_xlpm.x, M348,
         _xlpm.cellAddress, "【 选规格!" &amp; ADDRESS(ROW(选规格[[#This Row],[自检]]),COLUMN(选规格[[#This Row],[自检]])) &amp; "】",
         _xlfn.IFS(ISBLANK(_xlpm.x),   "error:右侧选项不足:" &amp;  _xlpm.cellAddress,
               ISERROR(_xlpm.x),   "error:右侧选项执行失败:" &amp; _xlpm.cellAddress,
               TRUE,             "ok")
)</f>
        <v>ok</v>
      </c>
      <c r="M347" t="str" cm="1">
        <f t="array" ref="M347:N347">IFERROR(_xlfn._xlws.SORT(
    _xlfn.UNIQUE(
        TRANSPOSE(
            _xlfn.FILTERXML("&lt;select&gt;&lt;x&gt;"&amp;SUBSTITUTE(选规格[[#This Row],[规格选项表]],",","&lt;/x&gt;&lt;x&gt;") &amp;"&lt;/x&gt;&lt;/select&gt;","//x")
        )
    )
),"无合适【规格】选项,请清除【CPU】或【内存】后再试")</f>
        <v>标准型 S5</v>
      </c>
      <c r="N347" t="str">
        <v>标准型 SA2</v>
      </c>
    </row>
    <row r="348" spans="2:15" hidden="1">
      <c r="B348" t="s">
        <v>3516</v>
      </c>
      <c r="C348" t="s">
        <v>1874</v>
      </c>
      <c r="D348" s="6" t="s">
        <v>3551</v>
      </c>
      <c r="E348" s="6">
        <v>64</v>
      </c>
      <c r="F348" s="6">
        <v>256</v>
      </c>
      <c r="G348" s="6" t="str">
        <f t="shared" si="5"/>
        <v>选规格!$M$348#</v>
      </c>
      <c r="H348" s="6" t="str" cm="1">
        <f t="array" ref="H348">_xlfn.LET(_xlpm.x, M349,
         _xlpm.cellAddress, "【 选规格!" &amp; ADDRESS(ROW(选规格[[#This Row],[自检]]),COLUMN(选规格[[#This Row],[自检]])) &amp; "】",
         _xlfn.IFS(ISBLANK(_xlpm.x),   "error:右侧选项不足:" &amp;  _xlpm.cellAddress,
               ISERROR(_xlpm.x),   "error:右侧选项执行失败:" &amp; _xlpm.cellAddress,
               TRUE,             "ok")
)</f>
        <v>ok</v>
      </c>
      <c r="M348" t="str" cm="1">
        <f t="array" ref="M348:O348">IFERROR(_xlfn._xlws.SORT(
    _xlfn.UNIQUE(
        TRANSPOSE(
            _xlfn.FILTERXML("&lt;select&gt;&lt;x&gt;"&amp;SUBSTITUTE(选规格[[#This Row],[规格选项表]],",","&lt;/x&gt;&lt;x&gt;") &amp;"&lt;/x&gt;&lt;/select&gt;","//x")
        )
    )
),"无合适【规格】选项,请清除【CPU】或【内存】后再试")</f>
        <v>标准型 S5</v>
      </c>
      <c r="N348" t="str">
        <v>标准型 SA3</v>
      </c>
      <c r="O348" t="str">
        <v>高 IO 型 IT5</v>
      </c>
    </row>
    <row r="349" spans="2:15">
      <c r="B349" t="s">
        <v>3516</v>
      </c>
      <c r="C349" t="s">
        <v>11</v>
      </c>
      <c r="D349" s="6" t="s">
        <v>3551</v>
      </c>
      <c r="E349" s="6">
        <v>64</v>
      </c>
      <c r="F349" s="6">
        <v>256</v>
      </c>
      <c r="G349" s="6" t="str">
        <f t="shared" si="5"/>
        <v>选规格!$M$349#</v>
      </c>
      <c r="H349" s="6" t="str" cm="1">
        <f t="array" ref="H349">_xlfn.LET(_xlpm.x, M350,
         _xlpm.cellAddress, "【 选规格!" &amp; ADDRESS(ROW(选规格[[#This Row],[自检]]),COLUMN(选规格[[#This Row],[自检]])) &amp; "】",
         _xlfn.IFS(ISBLANK(_xlpm.x),   "error:右侧选项不足:" &amp;  _xlpm.cellAddress,
               ISERROR(_xlpm.x),   "error:右侧选项执行失败:" &amp; _xlpm.cellAddress,
               TRUE,             "ok")
)</f>
        <v>ok</v>
      </c>
      <c r="M349" t="str" cm="1">
        <f t="array" ref="M349:O349">IFERROR(_xlfn._xlws.SORT(
    _xlfn.UNIQUE(
        TRANSPOSE(
            _xlfn.FILTERXML("&lt;select&gt;&lt;x&gt;"&amp;SUBSTITUTE(选规格[[#This Row],[规格选项表]],",","&lt;/x&gt;&lt;x&gt;") &amp;"&lt;/x&gt;&lt;/select&gt;","//x")
        )
    )
),"无合适【规格】选项,请清除【CPU】或【内存】后再试")</f>
        <v>标准型 S5</v>
      </c>
      <c r="N349" t="str">
        <v>标准型 SA3</v>
      </c>
      <c r="O349" t="str">
        <v>高 IO 型 IT5</v>
      </c>
    </row>
    <row r="350" spans="2:15" hidden="1">
      <c r="B350" t="s">
        <v>3516</v>
      </c>
      <c r="C350" t="s">
        <v>1873</v>
      </c>
      <c r="D350" s="6" t="s">
        <v>3551</v>
      </c>
      <c r="E350" s="6">
        <v>64</v>
      </c>
      <c r="F350" s="6">
        <v>256</v>
      </c>
      <c r="G350" s="6" t="str">
        <f t="shared" si="5"/>
        <v>选规格!$M$350#</v>
      </c>
      <c r="H350" s="6" t="str" cm="1">
        <f t="array" ref="H350">_xlfn.LET(_xlpm.x, M351,
         _xlpm.cellAddress, "【 选规格!" &amp; ADDRESS(ROW(选规格[[#This Row],[自检]]),COLUMN(选规格[[#This Row],[自检]])) &amp; "】",
         _xlfn.IFS(ISBLANK(_xlpm.x),   "error:右侧选项不足:" &amp;  _xlpm.cellAddress,
               ISERROR(_xlpm.x),   "error:右侧选项执行失败:" &amp; _xlpm.cellAddress,
               TRUE,             "ok")
)</f>
        <v>ok</v>
      </c>
      <c r="M350" t="str" cm="1">
        <f t="array" ref="M350:O350">IFERROR(_xlfn._xlws.SORT(
    _xlfn.UNIQUE(
        TRANSPOSE(
            _xlfn.FILTERXML("&lt;select&gt;&lt;x&gt;"&amp;SUBSTITUTE(选规格[[#This Row],[规格选项表]],",","&lt;/x&gt;&lt;x&gt;") &amp;"&lt;/x&gt;&lt;/select&gt;","//x")
        )
    )
),"无合适【规格】选项,请清除【CPU】或【内存】后再试")</f>
        <v>标准型 S5</v>
      </c>
      <c r="N350" t="str">
        <v>标准型 SA3</v>
      </c>
      <c r="O350" t="str">
        <v>高 IO 型 IT5</v>
      </c>
    </row>
    <row r="351" spans="2:15" hidden="1">
      <c r="B351" t="s">
        <v>3516</v>
      </c>
      <c r="C351" t="s">
        <v>1874</v>
      </c>
      <c r="D351" s="6" t="s">
        <v>3517</v>
      </c>
      <c r="E351" s="6">
        <v>76</v>
      </c>
      <c r="F351" s="6">
        <v>256</v>
      </c>
      <c r="G351" s="6" t="str">
        <f t="shared" si="5"/>
        <v>选规格!$M$351#</v>
      </c>
      <c r="H351" s="6" t="str" cm="1">
        <f t="array" ref="H351">_xlfn.LET(_xlpm.x, M352,
         _xlpm.cellAddress, "【 选规格!" &amp; ADDRESS(ROW(选规格[[#This Row],[自检]]),COLUMN(选规格[[#This Row],[自检]])) &amp; "】",
         _xlfn.IFS(ISBLANK(_xlpm.x),   "error:右侧选项不足:" &amp;  _xlpm.cellAddress,
               ISERROR(_xlpm.x),   "error:右侧选项执行失败:" &amp; _xlpm.cellAddress,
               TRUE,             "ok")
)</f>
        <v>ok</v>
      </c>
      <c r="M351" t="str" cm="1">
        <f t="array" ref="M351">IFERROR(_xlfn._xlws.SORT(
    _xlfn.UNIQUE(
        TRANSPOSE(
            _xlfn.FILTERXML("&lt;select&gt;&lt;x&gt;"&amp;SUBSTITUTE(选规格[[#This Row],[规格选项表]],",","&lt;/x&gt;&lt;x&gt;") &amp;"&lt;/x&gt;&lt;/select&gt;","//x")
        )
    )
),"无合适【规格】选项,请清除【CPU】或【内存】后再试")</f>
        <v>标准型 S5</v>
      </c>
    </row>
    <row r="352" spans="2:15">
      <c r="B352" t="s">
        <v>3516</v>
      </c>
      <c r="C352" t="s">
        <v>11</v>
      </c>
      <c r="D352" s="6" t="s">
        <v>3517</v>
      </c>
      <c r="E352" s="6">
        <v>76</v>
      </c>
      <c r="F352" s="6">
        <v>256</v>
      </c>
      <c r="G352" s="6" t="str">
        <f t="shared" si="5"/>
        <v>选规格!$M$352#</v>
      </c>
      <c r="H352" s="6" t="str" cm="1">
        <f t="array" ref="H352">_xlfn.LET(_xlpm.x, M353,
         _xlpm.cellAddress, "【 选规格!" &amp; ADDRESS(ROW(选规格[[#This Row],[自检]]),COLUMN(选规格[[#This Row],[自检]])) &amp; "】",
         _xlfn.IFS(ISBLANK(_xlpm.x),   "error:右侧选项不足:" &amp;  _xlpm.cellAddress,
               ISERROR(_xlpm.x),   "error:右侧选项执行失败:" &amp; _xlpm.cellAddress,
               TRUE,             "ok")
)</f>
        <v>ok</v>
      </c>
      <c r="M352" t="str" cm="1">
        <f t="array" ref="M352">IFERROR(_xlfn._xlws.SORT(
    _xlfn.UNIQUE(
        TRANSPOSE(
            _xlfn.FILTERXML("&lt;select&gt;&lt;x&gt;"&amp;SUBSTITUTE(选规格[[#This Row],[规格选项表]],",","&lt;/x&gt;&lt;x&gt;") &amp;"&lt;/x&gt;&lt;/select&gt;","//x")
        )
    )
),"无合适【规格】选项,请清除【CPU】或【内存】后再试")</f>
        <v>标准型 S5</v>
      </c>
    </row>
    <row r="353" spans="2:14" hidden="1">
      <c r="B353" t="s">
        <v>3516</v>
      </c>
      <c r="C353" t="s">
        <v>1873</v>
      </c>
      <c r="D353" s="6" t="s">
        <v>3517</v>
      </c>
      <c r="E353" s="6">
        <v>76</v>
      </c>
      <c r="F353" s="6">
        <v>256</v>
      </c>
      <c r="G353" s="6" t="str">
        <f t="shared" si="5"/>
        <v>选规格!$M$353#</v>
      </c>
      <c r="H353" s="6" t="str" cm="1">
        <f t="array" ref="H353">_xlfn.LET(_xlpm.x, M354,
         _xlpm.cellAddress, "【 选规格!" &amp; ADDRESS(ROW(选规格[[#This Row],[自检]]),COLUMN(选规格[[#This Row],[自检]])) &amp; "】",
         _xlfn.IFS(ISBLANK(_xlpm.x),   "error:右侧选项不足:" &amp;  _xlpm.cellAddress,
               ISERROR(_xlpm.x),   "error:右侧选项执行失败:" &amp; _xlpm.cellAddress,
               TRUE,             "ok")
)</f>
        <v>ok</v>
      </c>
      <c r="M353" t="str" cm="1">
        <f t="array" ref="M353">IFERROR(_xlfn._xlws.SORT(
    _xlfn.UNIQUE(
        TRANSPOSE(
            _xlfn.FILTERXML("&lt;select&gt;&lt;x&gt;"&amp;SUBSTITUTE(选规格[[#This Row],[规格选项表]],",","&lt;/x&gt;&lt;x&gt;") &amp;"&lt;/x&gt;&lt;/select&gt;","//x")
        )
    )
),"无合适【规格】选项,请清除【CPU】或【内存】后再试")</f>
        <v>标准型 S5</v>
      </c>
    </row>
    <row r="354" spans="2:14" hidden="1">
      <c r="B354" t="s">
        <v>3516</v>
      </c>
      <c r="C354" t="s">
        <v>1874</v>
      </c>
      <c r="D354" s="6" t="s">
        <v>3553</v>
      </c>
      <c r="E354" s="6">
        <v>64</v>
      </c>
      <c r="F354" s="6">
        <v>128</v>
      </c>
      <c r="G354" s="6" t="str">
        <f t="shared" si="5"/>
        <v>选规格!$M$354#</v>
      </c>
      <c r="H354" s="6" t="str" cm="1">
        <f t="array" ref="H354">_xlfn.LET(_xlpm.x, M355,
         _xlpm.cellAddress, "【 选规格!" &amp; ADDRESS(ROW(选规格[[#This Row],[自检]]),COLUMN(选规格[[#This Row],[自检]])) &amp; "】",
         _xlfn.IFS(ISBLANK(_xlpm.x),   "error:右侧选项不足:" &amp;  _xlpm.cellAddress,
               ISERROR(_xlpm.x),   "error:右侧选项执行失败:" &amp; _xlpm.cellAddress,
               TRUE,             "ok")
)</f>
        <v>ok</v>
      </c>
      <c r="M354" t="str" cm="1">
        <f t="array" ref="M354:N354">IFERROR(_xlfn._xlws.SORT(
    _xlfn.UNIQUE(
        TRANSPOSE(
            _xlfn.FILTERXML("&lt;select&gt;&lt;x&gt;"&amp;SUBSTITUTE(选规格[[#This Row],[规格选项表]],",","&lt;/x&gt;&lt;x&gt;") &amp;"&lt;/x&gt;&lt;/select&gt;","//x")
        )
    )
),"无合适【规格】选项,请清除【CPU】或【内存】后再试")</f>
        <v>标准型 SA3</v>
      </c>
      <c r="N354" t="str">
        <v>标准型 SA2</v>
      </c>
    </row>
    <row r="355" spans="2:14">
      <c r="B355" t="s">
        <v>3516</v>
      </c>
      <c r="C355" t="s">
        <v>11</v>
      </c>
      <c r="D355" s="6" t="s">
        <v>3553</v>
      </c>
      <c r="E355" s="6">
        <v>64</v>
      </c>
      <c r="F355" s="6">
        <v>128</v>
      </c>
      <c r="G355" s="6" t="str">
        <f t="shared" si="5"/>
        <v>选规格!$M$355#</v>
      </c>
      <c r="H355" s="6" t="str" cm="1">
        <f t="array" ref="H355">_xlfn.LET(_xlpm.x, M356,
         _xlpm.cellAddress, "【 选规格!" &amp; ADDRESS(ROW(选规格[[#This Row],[自检]]),COLUMN(选规格[[#This Row],[自检]])) &amp; "】",
         _xlfn.IFS(ISBLANK(_xlpm.x),   "error:右侧选项不足:" &amp;  _xlpm.cellAddress,
               ISERROR(_xlpm.x),   "error:右侧选项执行失败:" &amp; _xlpm.cellAddress,
               TRUE,             "ok")
)</f>
        <v>ok</v>
      </c>
      <c r="M355" t="str" cm="1">
        <f t="array" ref="M355:N355">IFERROR(_xlfn._xlws.SORT(
    _xlfn.UNIQUE(
        TRANSPOSE(
            _xlfn.FILTERXML("&lt;select&gt;&lt;x&gt;"&amp;SUBSTITUTE(选规格[[#This Row],[规格选项表]],",","&lt;/x&gt;&lt;x&gt;") &amp;"&lt;/x&gt;&lt;/select&gt;","//x")
        )
    )
),"无合适【规格】选项,请清除【CPU】或【内存】后再试")</f>
        <v>标准型 SA3</v>
      </c>
      <c r="N355" t="str">
        <v>标准型 SA2</v>
      </c>
    </row>
    <row r="356" spans="2:14" hidden="1">
      <c r="B356" t="s">
        <v>3516</v>
      </c>
      <c r="C356" t="s">
        <v>1873</v>
      </c>
      <c r="D356" s="6" t="s">
        <v>3553</v>
      </c>
      <c r="E356" s="6">
        <v>64</v>
      </c>
      <c r="F356" s="6">
        <v>128</v>
      </c>
      <c r="G356" s="6" t="str">
        <f t="shared" si="5"/>
        <v>选规格!$M$356#</v>
      </c>
      <c r="H356" s="6" t="str" cm="1">
        <f t="array" ref="H356">_xlfn.LET(_xlpm.x, M357,
         _xlpm.cellAddress, "【 选规格!" &amp; ADDRESS(ROW(选规格[[#This Row],[自检]]),COLUMN(选规格[[#This Row],[自检]])) &amp; "】",
         _xlfn.IFS(ISBLANK(_xlpm.x),   "error:右侧选项不足:" &amp;  _xlpm.cellAddress,
               ISERROR(_xlpm.x),   "error:右侧选项执行失败:" &amp; _xlpm.cellAddress,
               TRUE,             "ok")
)</f>
        <v>ok</v>
      </c>
      <c r="M356" t="str" cm="1">
        <f t="array" ref="M356:N356">IFERROR(_xlfn._xlws.SORT(
    _xlfn.UNIQUE(
        TRANSPOSE(
            _xlfn.FILTERXML("&lt;select&gt;&lt;x&gt;"&amp;SUBSTITUTE(选规格[[#This Row],[规格选项表]],",","&lt;/x&gt;&lt;x&gt;") &amp;"&lt;/x&gt;&lt;/select&gt;","//x")
        )
    )
),"无合适【规格】选项,请清除【CPU】或【内存】后再试")</f>
        <v>标准型 SA3</v>
      </c>
      <c r="N356" t="str">
        <v>标准型 SA2</v>
      </c>
    </row>
    <row r="357" spans="2:14" hidden="1">
      <c r="B357" t="s">
        <v>3516</v>
      </c>
      <c r="C357" t="s">
        <v>1874</v>
      </c>
      <c r="D357" s="6" t="s">
        <v>3553</v>
      </c>
      <c r="E357" s="6">
        <v>80</v>
      </c>
      <c r="F357" s="6">
        <v>160</v>
      </c>
      <c r="G357" s="6" t="str">
        <f t="shared" si="5"/>
        <v>选规格!$M$357#</v>
      </c>
      <c r="H357" s="6" t="str" cm="1">
        <f t="array" ref="H357">_xlfn.LET(_xlpm.x, M358,
         _xlpm.cellAddress, "【 选规格!" &amp; ADDRESS(ROW(选规格[[#This Row],[自检]]),COLUMN(选规格[[#This Row],[自检]])) &amp; "】",
         _xlfn.IFS(ISBLANK(_xlpm.x),   "error:右侧选项不足:" &amp;  _xlpm.cellAddress,
               ISERROR(_xlpm.x),   "error:右侧选项执行失败:" &amp; _xlpm.cellAddress,
               TRUE,             "ok")
)</f>
        <v>ok</v>
      </c>
      <c r="M357" t="str" cm="1">
        <f t="array" ref="M357:N357">IFERROR(_xlfn._xlws.SORT(
    _xlfn.UNIQUE(
        TRANSPOSE(
            _xlfn.FILTERXML("&lt;select&gt;&lt;x&gt;"&amp;SUBSTITUTE(选规格[[#This Row],[规格选项表]],",","&lt;/x&gt;&lt;x&gt;") &amp;"&lt;/x&gt;&lt;/select&gt;","//x")
        )
    )
),"无合适【规格】选项,请清除【CPU】或【内存】后再试")</f>
        <v>标准型 SA3</v>
      </c>
      <c r="N357" t="str">
        <v>标准型 SA2</v>
      </c>
    </row>
    <row r="358" spans="2:14">
      <c r="B358" t="s">
        <v>3516</v>
      </c>
      <c r="C358" t="s">
        <v>11</v>
      </c>
      <c r="D358" s="6" t="s">
        <v>3553</v>
      </c>
      <c r="E358" s="6">
        <v>80</v>
      </c>
      <c r="F358" s="6">
        <v>160</v>
      </c>
      <c r="G358" s="6" t="str">
        <f t="shared" si="5"/>
        <v>选规格!$M$358#</v>
      </c>
      <c r="H358" s="6" t="str" cm="1">
        <f t="array" ref="H358">_xlfn.LET(_xlpm.x, M359,
         _xlpm.cellAddress, "【 选规格!" &amp; ADDRESS(ROW(选规格[[#This Row],[自检]]),COLUMN(选规格[[#This Row],[自检]])) &amp; "】",
         _xlfn.IFS(ISBLANK(_xlpm.x),   "error:右侧选项不足:" &amp;  _xlpm.cellAddress,
               ISERROR(_xlpm.x),   "error:右侧选项执行失败:" &amp; _xlpm.cellAddress,
               TRUE,             "ok")
)</f>
        <v>ok</v>
      </c>
      <c r="M358" t="str" cm="1">
        <f t="array" ref="M358:N358">IFERROR(_xlfn._xlws.SORT(
    _xlfn.UNIQUE(
        TRANSPOSE(
            _xlfn.FILTERXML("&lt;select&gt;&lt;x&gt;"&amp;SUBSTITUTE(选规格[[#This Row],[规格选项表]],",","&lt;/x&gt;&lt;x&gt;") &amp;"&lt;/x&gt;&lt;/select&gt;","//x")
        )
    )
),"无合适【规格】选项,请清除【CPU】或【内存】后再试")</f>
        <v>标准型 SA3</v>
      </c>
      <c r="N358" t="str">
        <v>标准型 SA2</v>
      </c>
    </row>
    <row r="359" spans="2:14" hidden="1">
      <c r="B359" t="s">
        <v>3516</v>
      </c>
      <c r="C359" t="s">
        <v>1873</v>
      </c>
      <c r="D359" s="6" t="s">
        <v>3553</v>
      </c>
      <c r="E359" s="6">
        <v>80</v>
      </c>
      <c r="F359" s="6">
        <v>160</v>
      </c>
      <c r="G359" s="6" t="str">
        <f t="shared" si="5"/>
        <v>选规格!$M$359#</v>
      </c>
      <c r="H359" s="6" t="str" cm="1">
        <f t="array" ref="H359">_xlfn.LET(_xlpm.x, M360,
         _xlpm.cellAddress, "【 选规格!" &amp; ADDRESS(ROW(选规格[[#This Row],[自检]]),COLUMN(选规格[[#This Row],[自检]])) &amp; "】",
         _xlfn.IFS(ISBLANK(_xlpm.x),   "error:右侧选项不足:" &amp;  _xlpm.cellAddress,
               ISERROR(_xlpm.x),   "error:右侧选项执行失败:" &amp; _xlpm.cellAddress,
               TRUE,             "ok")
)</f>
        <v>ok</v>
      </c>
      <c r="M359" t="str" cm="1">
        <f t="array" ref="M359:N359">IFERROR(_xlfn._xlws.SORT(
    _xlfn.UNIQUE(
        TRANSPOSE(
            _xlfn.FILTERXML("&lt;select&gt;&lt;x&gt;"&amp;SUBSTITUTE(选规格[[#This Row],[规格选项表]],",","&lt;/x&gt;&lt;x&gt;") &amp;"&lt;/x&gt;&lt;/select&gt;","//x")
        )
    )
),"无合适【规格】选项,请清除【CPU】或【内存】后再试")</f>
        <v>标准型 SA3</v>
      </c>
      <c r="N359" t="str">
        <v>标准型 SA2</v>
      </c>
    </row>
    <row r="360" spans="2:14" hidden="1">
      <c r="B360" t="s">
        <v>3516</v>
      </c>
      <c r="C360" t="s">
        <v>1874</v>
      </c>
      <c r="D360" s="6" t="s">
        <v>3518</v>
      </c>
      <c r="E360" s="6">
        <v>80</v>
      </c>
      <c r="F360" s="6">
        <v>320</v>
      </c>
      <c r="G360" s="6" t="str">
        <f t="shared" si="5"/>
        <v>选规格!$M$360#</v>
      </c>
      <c r="H360" s="6" t="str" cm="1">
        <f t="array" ref="H360">_xlfn.LET(_xlpm.x, M361,
         _xlpm.cellAddress, "【 选规格!" &amp; ADDRESS(ROW(选规格[[#This Row],[自检]]),COLUMN(选规格[[#This Row],[自检]])) &amp; "】",
         _xlfn.IFS(ISBLANK(_xlpm.x),   "error:右侧选项不足:" &amp;  _xlpm.cellAddress,
               ISERROR(_xlpm.x),   "error:右侧选项执行失败:" &amp; _xlpm.cellAddress,
               TRUE,             "ok")
)</f>
        <v>ok</v>
      </c>
      <c r="M360" t="str" cm="1">
        <f t="array" ref="M360">IFERROR(_xlfn._xlws.SORT(
    _xlfn.UNIQUE(
        TRANSPOSE(
            _xlfn.FILTERXML("&lt;select&gt;&lt;x&gt;"&amp;SUBSTITUTE(选规格[[#This Row],[规格选项表]],",","&lt;/x&gt;&lt;x&gt;") &amp;"&lt;/x&gt;&lt;/select&gt;","//x")
        )
    )
),"无合适【规格】选项,请清除【CPU】或【内存】后再试")</f>
        <v>标准型 SA3</v>
      </c>
    </row>
    <row r="361" spans="2:14">
      <c r="B361" t="s">
        <v>3516</v>
      </c>
      <c r="C361" t="s">
        <v>11</v>
      </c>
      <c r="D361" s="6" t="s">
        <v>3518</v>
      </c>
      <c r="E361" s="6">
        <v>80</v>
      </c>
      <c r="F361" s="6">
        <v>320</v>
      </c>
      <c r="G361" s="6" t="str">
        <f t="shared" si="5"/>
        <v>选规格!$M$361#</v>
      </c>
      <c r="H361" s="6" t="str" cm="1">
        <f t="array" ref="H361">_xlfn.LET(_xlpm.x, M362,
         _xlpm.cellAddress, "【 选规格!" &amp; ADDRESS(ROW(选规格[[#This Row],[自检]]),COLUMN(选规格[[#This Row],[自检]])) &amp; "】",
         _xlfn.IFS(ISBLANK(_xlpm.x),   "error:右侧选项不足:" &amp;  _xlpm.cellAddress,
               ISERROR(_xlpm.x),   "error:右侧选项执行失败:" &amp; _xlpm.cellAddress,
               TRUE,             "ok")
)</f>
        <v>ok</v>
      </c>
      <c r="M361" t="str" cm="1">
        <f t="array" ref="M361">IFERROR(_xlfn._xlws.SORT(
    _xlfn.UNIQUE(
        TRANSPOSE(
            _xlfn.FILTERXML("&lt;select&gt;&lt;x&gt;"&amp;SUBSTITUTE(选规格[[#This Row],[规格选项表]],",","&lt;/x&gt;&lt;x&gt;") &amp;"&lt;/x&gt;&lt;/select&gt;","//x")
        )
    )
),"无合适【规格】选项,请清除【CPU】或【内存】后再试")</f>
        <v>标准型 SA3</v>
      </c>
    </row>
    <row r="362" spans="2:14" hidden="1">
      <c r="B362" t="s">
        <v>3516</v>
      </c>
      <c r="C362" t="s">
        <v>1873</v>
      </c>
      <c r="D362" s="6" t="s">
        <v>3518</v>
      </c>
      <c r="E362" s="6">
        <v>80</v>
      </c>
      <c r="F362" s="6">
        <v>320</v>
      </c>
      <c r="G362" s="6" t="str">
        <f t="shared" si="5"/>
        <v>选规格!$M$362#</v>
      </c>
      <c r="H362" s="6" t="str" cm="1">
        <f t="array" ref="H362">_xlfn.LET(_xlpm.x, M363,
         _xlpm.cellAddress, "【 选规格!" &amp; ADDRESS(ROW(选规格[[#This Row],[自检]]),COLUMN(选规格[[#This Row],[自检]])) &amp; "】",
         _xlfn.IFS(ISBLANK(_xlpm.x),   "error:右侧选项不足:" &amp;  _xlpm.cellAddress,
               ISERROR(_xlpm.x),   "error:右侧选项执行失败:" &amp; _xlpm.cellAddress,
               TRUE,             "ok")
)</f>
        <v>ok</v>
      </c>
      <c r="M362" t="str" cm="1">
        <f t="array" ref="M362">IFERROR(_xlfn._xlws.SORT(
    _xlfn.UNIQUE(
        TRANSPOSE(
            _xlfn.FILTERXML("&lt;select&gt;&lt;x&gt;"&amp;SUBSTITUTE(选规格[[#This Row],[规格选项表]],",","&lt;/x&gt;&lt;x&gt;") &amp;"&lt;/x&gt;&lt;/select&gt;","//x")
        )
    )
),"无合适【规格】选项,请清除【CPU】或【内存】后再试")</f>
        <v>标准型 SA3</v>
      </c>
    </row>
    <row r="363" spans="2:14" hidden="1">
      <c r="B363" t="s">
        <v>3516</v>
      </c>
      <c r="C363" t="s">
        <v>1874</v>
      </c>
      <c r="D363" s="6" t="s">
        <v>3518</v>
      </c>
      <c r="E363" s="6">
        <v>96</v>
      </c>
      <c r="F363" s="6">
        <v>192</v>
      </c>
      <c r="G363" s="6" t="str">
        <f t="shared" si="5"/>
        <v>选规格!$M$363#</v>
      </c>
      <c r="H363" s="6" t="str" cm="1">
        <f t="array" ref="H363">_xlfn.LET(_xlpm.x, M364,
         _xlpm.cellAddress, "【 选规格!" &amp; ADDRESS(ROW(选规格[[#This Row],[自检]]),COLUMN(选规格[[#This Row],[自检]])) &amp; "】",
         _xlfn.IFS(ISBLANK(_xlpm.x),   "error:右侧选项不足:" &amp;  _xlpm.cellAddress,
               ISERROR(_xlpm.x),   "error:右侧选项执行失败:" &amp; _xlpm.cellAddress,
               TRUE,             "ok")
)</f>
        <v>ok</v>
      </c>
      <c r="M363" t="str" cm="1">
        <f t="array" ref="M363">IFERROR(_xlfn._xlws.SORT(
    _xlfn.UNIQUE(
        TRANSPOSE(
            _xlfn.FILTERXML("&lt;select&gt;&lt;x&gt;"&amp;SUBSTITUTE(选规格[[#This Row],[规格选项表]],",","&lt;/x&gt;&lt;x&gt;") &amp;"&lt;/x&gt;&lt;/select&gt;","//x")
        )
    )
),"无合适【规格】选项,请清除【CPU】或【内存】后再试")</f>
        <v>标准型 SA3</v>
      </c>
    </row>
    <row r="364" spans="2:14">
      <c r="B364" t="s">
        <v>3516</v>
      </c>
      <c r="C364" t="s">
        <v>11</v>
      </c>
      <c r="D364" s="6" t="s">
        <v>3518</v>
      </c>
      <c r="E364" s="6">
        <v>96</v>
      </c>
      <c r="F364" s="6">
        <v>192</v>
      </c>
      <c r="G364" s="6" t="str">
        <f t="shared" si="5"/>
        <v>选规格!$M$364#</v>
      </c>
      <c r="H364" s="6" t="str" cm="1">
        <f t="array" ref="H364">_xlfn.LET(_xlpm.x, M365,
         _xlpm.cellAddress, "【 选规格!" &amp; ADDRESS(ROW(选规格[[#This Row],[自检]]),COLUMN(选规格[[#This Row],[自检]])) &amp; "】",
         _xlfn.IFS(ISBLANK(_xlpm.x),   "error:右侧选项不足:" &amp;  _xlpm.cellAddress,
               ISERROR(_xlpm.x),   "error:右侧选项执行失败:" &amp; _xlpm.cellAddress,
               TRUE,             "ok")
)</f>
        <v>ok</v>
      </c>
      <c r="M364" t="str" cm="1">
        <f t="array" ref="M364">IFERROR(_xlfn._xlws.SORT(
    _xlfn.UNIQUE(
        TRANSPOSE(
            _xlfn.FILTERXML("&lt;select&gt;&lt;x&gt;"&amp;SUBSTITUTE(选规格[[#This Row],[规格选项表]],",","&lt;/x&gt;&lt;x&gt;") &amp;"&lt;/x&gt;&lt;/select&gt;","//x")
        )
    )
),"无合适【规格】选项,请清除【CPU】或【内存】后再试")</f>
        <v>标准型 SA3</v>
      </c>
    </row>
    <row r="365" spans="2:14" hidden="1">
      <c r="B365" t="s">
        <v>3516</v>
      </c>
      <c r="C365" t="s">
        <v>1873</v>
      </c>
      <c r="D365" s="6" t="s">
        <v>3518</v>
      </c>
      <c r="E365" s="6">
        <v>96</v>
      </c>
      <c r="F365" s="6">
        <v>192</v>
      </c>
      <c r="G365" s="6" t="str">
        <f t="shared" si="5"/>
        <v>选规格!$M$365#</v>
      </c>
      <c r="H365" s="6" t="str" cm="1">
        <f t="array" ref="H365">_xlfn.LET(_xlpm.x, M366,
         _xlpm.cellAddress, "【 选规格!" &amp; ADDRESS(ROW(选规格[[#This Row],[自检]]),COLUMN(选规格[[#This Row],[自检]])) &amp; "】",
         _xlfn.IFS(ISBLANK(_xlpm.x),   "error:右侧选项不足:" &amp;  _xlpm.cellAddress,
               ISERROR(_xlpm.x),   "error:右侧选项执行失败:" &amp; _xlpm.cellAddress,
               TRUE,             "ok")
)</f>
        <v>ok</v>
      </c>
      <c r="M365" t="str" cm="1">
        <f t="array" ref="M365">IFERROR(_xlfn._xlws.SORT(
    _xlfn.UNIQUE(
        TRANSPOSE(
            _xlfn.FILTERXML("&lt;select&gt;&lt;x&gt;"&amp;SUBSTITUTE(选规格[[#This Row],[规格选项表]],",","&lt;/x&gt;&lt;x&gt;") &amp;"&lt;/x&gt;&lt;/select&gt;","//x")
        )
    )
),"无合适【规格】选项,请清除【CPU】或【内存】后再试")</f>
        <v>标准型 SA3</v>
      </c>
    </row>
    <row r="366" spans="2:14" hidden="1">
      <c r="B366" t="s">
        <v>3516</v>
      </c>
      <c r="C366" t="s">
        <v>1874</v>
      </c>
      <c r="D366" s="6" t="s">
        <v>3518</v>
      </c>
      <c r="E366" s="6">
        <v>96</v>
      </c>
      <c r="F366" s="6">
        <v>384</v>
      </c>
      <c r="G366" s="6" t="str">
        <f t="shared" si="5"/>
        <v>选规格!$M$366#</v>
      </c>
      <c r="H366" s="6" t="str" cm="1">
        <f t="array" ref="H366">_xlfn.LET(_xlpm.x, M367,
         _xlpm.cellAddress, "【 选规格!" &amp; ADDRESS(ROW(选规格[[#This Row],[自检]]),COLUMN(选规格[[#This Row],[自检]])) &amp; "】",
         _xlfn.IFS(ISBLANK(_xlpm.x),   "error:右侧选项不足:" &amp;  _xlpm.cellAddress,
               ISERROR(_xlpm.x),   "error:右侧选项执行失败:" &amp; _xlpm.cellAddress,
               TRUE,             "ok")
)</f>
        <v>ok</v>
      </c>
      <c r="M366" t="str" cm="1">
        <f t="array" ref="M366">IFERROR(_xlfn._xlws.SORT(
    _xlfn.UNIQUE(
        TRANSPOSE(
            _xlfn.FILTERXML("&lt;select&gt;&lt;x&gt;"&amp;SUBSTITUTE(选规格[[#This Row],[规格选项表]],",","&lt;/x&gt;&lt;x&gt;") &amp;"&lt;/x&gt;&lt;/select&gt;","//x")
        )
    )
),"无合适【规格】选项,请清除【CPU】或【内存】后再试")</f>
        <v>标准型 SA3</v>
      </c>
    </row>
    <row r="367" spans="2:14">
      <c r="B367" t="s">
        <v>3516</v>
      </c>
      <c r="C367" t="s">
        <v>11</v>
      </c>
      <c r="D367" s="6" t="s">
        <v>3518</v>
      </c>
      <c r="E367" s="6">
        <v>96</v>
      </c>
      <c r="F367" s="6">
        <v>384</v>
      </c>
      <c r="G367" s="6" t="str">
        <f t="shared" si="5"/>
        <v>选规格!$M$367#</v>
      </c>
      <c r="H367" s="6" t="str" cm="1">
        <f t="array" ref="H367">_xlfn.LET(_xlpm.x, M368,
         _xlpm.cellAddress, "【 选规格!" &amp; ADDRESS(ROW(选规格[[#This Row],[自检]]),COLUMN(选规格[[#This Row],[自检]])) &amp; "】",
         _xlfn.IFS(ISBLANK(_xlpm.x),   "error:右侧选项不足:" &amp;  _xlpm.cellAddress,
               ISERROR(_xlpm.x),   "error:右侧选项执行失败:" &amp; _xlpm.cellAddress,
               TRUE,             "ok")
)</f>
        <v>ok</v>
      </c>
      <c r="M367" t="str" cm="1">
        <f t="array" ref="M367">IFERROR(_xlfn._xlws.SORT(
    _xlfn.UNIQUE(
        TRANSPOSE(
            _xlfn.FILTERXML("&lt;select&gt;&lt;x&gt;"&amp;SUBSTITUTE(选规格[[#This Row],[规格选项表]],",","&lt;/x&gt;&lt;x&gt;") &amp;"&lt;/x&gt;&lt;/select&gt;","//x")
        )
    )
),"无合适【规格】选项,请清除【CPU】或【内存】后再试")</f>
        <v>标准型 SA3</v>
      </c>
    </row>
    <row r="368" spans="2:14" hidden="1">
      <c r="B368" t="s">
        <v>3516</v>
      </c>
      <c r="C368" t="s">
        <v>1873</v>
      </c>
      <c r="D368" s="6" t="s">
        <v>3518</v>
      </c>
      <c r="E368" s="6">
        <v>96</v>
      </c>
      <c r="F368" s="6">
        <v>384</v>
      </c>
      <c r="G368" s="6" t="str">
        <f t="shared" si="5"/>
        <v>选规格!$M$368#</v>
      </c>
      <c r="H368" s="6" t="str" cm="1">
        <f t="array" ref="H368">_xlfn.LET(_xlpm.x, M369,
         _xlpm.cellAddress, "【 选规格!" &amp; ADDRESS(ROW(选规格[[#This Row],[自检]]),COLUMN(选规格[[#This Row],[自检]])) &amp; "】",
         _xlfn.IFS(ISBLANK(_xlpm.x),   "error:右侧选项不足:" &amp;  _xlpm.cellAddress,
               ISERROR(_xlpm.x),   "error:右侧选项执行失败:" &amp; _xlpm.cellAddress,
               TRUE,             "ok")
)</f>
        <v>ok</v>
      </c>
      <c r="M368" t="str" cm="1">
        <f t="array" ref="M368">IFERROR(_xlfn._xlws.SORT(
    _xlfn.UNIQUE(
        TRANSPOSE(
            _xlfn.FILTERXML("&lt;select&gt;&lt;x&gt;"&amp;SUBSTITUTE(选规格[[#This Row],[规格选项表]],",","&lt;/x&gt;&lt;x&gt;") &amp;"&lt;/x&gt;&lt;/select&gt;","//x")
        )
    )
),"无合适【规格】选项,请清除【CPU】或【内存】后再试")</f>
        <v>标准型 SA3</v>
      </c>
    </row>
    <row r="369" spans="2:14" hidden="1">
      <c r="B369" t="s">
        <v>3516</v>
      </c>
      <c r="C369" t="s">
        <v>1874</v>
      </c>
      <c r="D369" s="6" t="s">
        <v>3518</v>
      </c>
      <c r="E369" s="6">
        <v>116</v>
      </c>
      <c r="F369" s="6">
        <v>216</v>
      </c>
      <c r="G369" s="6" t="str">
        <f t="shared" si="5"/>
        <v>选规格!$M$369#</v>
      </c>
      <c r="H369" s="6" t="str" cm="1">
        <f t="array" ref="H369">_xlfn.LET(_xlpm.x, M370,
         _xlpm.cellAddress, "【 选规格!" &amp; ADDRESS(ROW(选规格[[#This Row],[自检]]),COLUMN(选规格[[#This Row],[自检]])) &amp; "】",
         _xlfn.IFS(ISBLANK(_xlpm.x),   "error:右侧选项不足:" &amp;  _xlpm.cellAddress,
               ISERROR(_xlpm.x),   "error:右侧选项执行失败:" &amp; _xlpm.cellAddress,
               TRUE,             "ok")
)</f>
        <v>ok</v>
      </c>
      <c r="M369" t="str" cm="1">
        <f t="array" ref="M369">IFERROR(_xlfn._xlws.SORT(
    _xlfn.UNIQUE(
        TRANSPOSE(
            _xlfn.FILTERXML("&lt;select&gt;&lt;x&gt;"&amp;SUBSTITUTE(选规格[[#This Row],[规格选项表]],",","&lt;/x&gt;&lt;x&gt;") &amp;"&lt;/x&gt;&lt;/select&gt;","//x")
        )
    )
),"无合适【规格】选项,请清除【CPU】或【内存】后再试")</f>
        <v>标准型 SA3</v>
      </c>
    </row>
    <row r="370" spans="2:14">
      <c r="B370" t="s">
        <v>3516</v>
      </c>
      <c r="C370" t="s">
        <v>11</v>
      </c>
      <c r="D370" s="6" t="s">
        <v>3518</v>
      </c>
      <c r="E370" s="6">
        <v>116</v>
      </c>
      <c r="F370" s="6">
        <v>216</v>
      </c>
      <c r="G370" s="6" t="str">
        <f t="shared" si="5"/>
        <v>选规格!$M$370#</v>
      </c>
      <c r="H370" s="6" t="str" cm="1">
        <f t="array" ref="H370">_xlfn.LET(_xlpm.x, M371,
         _xlpm.cellAddress, "【 选规格!" &amp; ADDRESS(ROW(选规格[[#This Row],[自检]]),COLUMN(选规格[[#This Row],[自检]])) &amp; "】",
         _xlfn.IFS(ISBLANK(_xlpm.x),   "error:右侧选项不足:" &amp;  _xlpm.cellAddress,
               ISERROR(_xlpm.x),   "error:右侧选项执行失败:" &amp; _xlpm.cellAddress,
               TRUE,             "ok")
)</f>
        <v>ok</v>
      </c>
      <c r="M370" t="str" cm="1">
        <f t="array" ref="M370">IFERROR(_xlfn._xlws.SORT(
    _xlfn.UNIQUE(
        TRANSPOSE(
            _xlfn.FILTERXML("&lt;select&gt;&lt;x&gt;"&amp;SUBSTITUTE(选规格[[#This Row],[规格选项表]],",","&lt;/x&gt;&lt;x&gt;") &amp;"&lt;/x&gt;&lt;/select&gt;","//x")
        )
    )
),"无合适【规格】选项,请清除【CPU】或【内存】后再试")</f>
        <v>标准型 SA3</v>
      </c>
    </row>
    <row r="371" spans="2:14" hidden="1">
      <c r="B371" t="s">
        <v>3516</v>
      </c>
      <c r="C371" t="s">
        <v>1873</v>
      </c>
      <c r="D371" s="6" t="s">
        <v>3518</v>
      </c>
      <c r="E371" s="6">
        <v>116</v>
      </c>
      <c r="F371" s="6">
        <v>216</v>
      </c>
      <c r="G371" s="6" t="str">
        <f t="shared" si="5"/>
        <v>选规格!$M$371#</v>
      </c>
      <c r="H371" s="6" t="str" cm="1">
        <f t="array" ref="H371">_xlfn.LET(_xlpm.x, M372,
         _xlpm.cellAddress, "【 选规格!" &amp; ADDRESS(ROW(选规格[[#This Row],[自检]]),COLUMN(选规格[[#This Row],[自检]])) &amp; "】",
         _xlfn.IFS(ISBLANK(_xlpm.x),   "error:右侧选项不足:" &amp;  _xlpm.cellAddress,
               ISERROR(_xlpm.x),   "error:右侧选项执行失败:" &amp; _xlpm.cellAddress,
               TRUE,             "ok")
)</f>
        <v>ok</v>
      </c>
      <c r="M371" t="str" cm="1">
        <f t="array" ref="M371">IFERROR(_xlfn._xlws.SORT(
    _xlfn.UNIQUE(
        TRANSPOSE(
            _xlfn.FILTERXML("&lt;select&gt;&lt;x&gt;"&amp;SUBSTITUTE(选规格[[#This Row],[规格选项表]],",","&lt;/x&gt;&lt;x&gt;") &amp;"&lt;/x&gt;&lt;/select&gt;","//x")
        )
    )
),"无合适【规格】选项,请清除【CPU】或【内存】后再试")</f>
        <v>标准型 SA3</v>
      </c>
    </row>
    <row r="372" spans="2:14" hidden="1">
      <c r="B372" t="s">
        <v>3516</v>
      </c>
      <c r="C372" t="s">
        <v>1874</v>
      </c>
      <c r="D372" s="6" t="s">
        <v>3518</v>
      </c>
      <c r="E372" s="6">
        <v>116</v>
      </c>
      <c r="F372" s="6">
        <v>470</v>
      </c>
      <c r="G372" s="6" t="str">
        <f t="shared" si="5"/>
        <v>选规格!$M$372#</v>
      </c>
      <c r="H372" s="6" t="str" cm="1">
        <f t="array" ref="H372">_xlfn.LET(_xlpm.x, M373,
         _xlpm.cellAddress, "【 选规格!" &amp; ADDRESS(ROW(选规格[[#This Row],[自检]]),COLUMN(选规格[[#This Row],[自检]])) &amp; "】",
         _xlfn.IFS(ISBLANK(_xlpm.x),   "error:右侧选项不足:" &amp;  _xlpm.cellAddress,
               ISERROR(_xlpm.x),   "error:右侧选项执行失败:" &amp; _xlpm.cellAddress,
               TRUE,             "ok")
)</f>
        <v>ok</v>
      </c>
      <c r="M372" t="str" cm="1">
        <f t="array" ref="M372">IFERROR(_xlfn._xlws.SORT(
    _xlfn.UNIQUE(
        TRANSPOSE(
            _xlfn.FILTERXML("&lt;select&gt;&lt;x&gt;"&amp;SUBSTITUTE(选规格[[#This Row],[规格选项表]],",","&lt;/x&gt;&lt;x&gt;") &amp;"&lt;/x&gt;&lt;/select&gt;","//x")
        )
    )
),"无合适【规格】选项,请清除【CPU】或【内存】后再试")</f>
        <v>标准型 SA3</v>
      </c>
    </row>
    <row r="373" spans="2:14">
      <c r="B373" t="s">
        <v>3516</v>
      </c>
      <c r="C373" t="s">
        <v>11</v>
      </c>
      <c r="D373" s="6" t="s">
        <v>3518</v>
      </c>
      <c r="E373" s="6">
        <v>116</v>
      </c>
      <c r="F373" s="6">
        <v>470</v>
      </c>
      <c r="G373" s="6" t="str">
        <f t="shared" si="5"/>
        <v>选规格!$M$373#</v>
      </c>
      <c r="H373" s="6" t="str" cm="1">
        <f t="array" ref="H373">_xlfn.LET(_xlpm.x, M374,
         _xlpm.cellAddress, "【 选规格!" &amp; ADDRESS(ROW(选规格[[#This Row],[自检]]),COLUMN(选规格[[#This Row],[自检]])) &amp; "】",
         _xlfn.IFS(ISBLANK(_xlpm.x),   "error:右侧选项不足:" &amp;  _xlpm.cellAddress,
               ISERROR(_xlpm.x),   "error:右侧选项执行失败:" &amp; _xlpm.cellAddress,
               TRUE,             "ok")
)</f>
        <v>ok</v>
      </c>
      <c r="M373" t="str" cm="1">
        <f t="array" ref="M373">IFERROR(_xlfn._xlws.SORT(
    _xlfn.UNIQUE(
        TRANSPOSE(
            _xlfn.FILTERXML("&lt;select&gt;&lt;x&gt;"&amp;SUBSTITUTE(选规格[[#This Row],[规格选项表]],",","&lt;/x&gt;&lt;x&gt;") &amp;"&lt;/x&gt;&lt;/select&gt;","//x")
        )
    )
),"无合适【规格】选项,请清除【CPU】或【内存】后再试")</f>
        <v>标准型 SA3</v>
      </c>
    </row>
    <row r="374" spans="2:14" hidden="1">
      <c r="B374" t="s">
        <v>3516</v>
      </c>
      <c r="C374" t="s">
        <v>1873</v>
      </c>
      <c r="D374" s="6" t="s">
        <v>3518</v>
      </c>
      <c r="E374" s="6">
        <v>116</v>
      </c>
      <c r="F374" s="6">
        <v>470</v>
      </c>
      <c r="G374" s="6" t="str">
        <f t="shared" si="5"/>
        <v>选规格!$M$374#</v>
      </c>
      <c r="H374" s="6" t="str" cm="1">
        <f t="array" ref="H374">_xlfn.LET(_xlpm.x, M375,
         _xlpm.cellAddress, "【 选规格!" &amp; ADDRESS(ROW(选规格[[#This Row],[自检]]),COLUMN(选规格[[#This Row],[自检]])) &amp; "】",
         _xlfn.IFS(ISBLANK(_xlpm.x),   "error:右侧选项不足:" &amp;  _xlpm.cellAddress,
               ISERROR(_xlpm.x),   "error:右侧选项执行失败:" &amp; _xlpm.cellAddress,
               TRUE,             "ok")
)</f>
        <v>ok</v>
      </c>
      <c r="M374" t="str" cm="1">
        <f t="array" ref="M374">IFERROR(_xlfn._xlws.SORT(
    _xlfn.UNIQUE(
        TRANSPOSE(
            _xlfn.FILTERXML("&lt;select&gt;&lt;x&gt;"&amp;SUBSTITUTE(选规格[[#This Row],[规格选项表]],",","&lt;/x&gt;&lt;x&gt;") &amp;"&lt;/x&gt;&lt;/select&gt;","//x")
        )
    )
),"无合适【规格】选项,请清除【CPU】或【内存】后再试")</f>
        <v>标准型 SA3</v>
      </c>
    </row>
    <row r="375" spans="2:14" hidden="1">
      <c r="B375" t="s">
        <v>3516</v>
      </c>
      <c r="C375" t="s">
        <v>1874</v>
      </c>
      <c r="D375" s="6" t="s">
        <v>3553</v>
      </c>
      <c r="E375" s="6">
        <v>128</v>
      </c>
      <c r="F375" s="6">
        <v>256</v>
      </c>
      <c r="G375" s="6" t="str">
        <f t="shared" si="5"/>
        <v>选规格!$M$375#</v>
      </c>
      <c r="H375" s="6" t="str" cm="1">
        <f t="array" ref="H375">_xlfn.LET(_xlpm.x, M376,
         _xlpm.cellAddress, "【 选规格!" &amp; ADDRESS(ROW(选规格[[#This Row],[自检]]),COLUMN(选规格[[#This Row],[自检]])) &amp; "】",
         _xlfn.IFS(ISBLANK(_xlpm.x),   "error:右侧选项不足:" &amp;  _xlpm.cellAddress,
               ISERROR(_xlpm.x),   "error:右侧选项执行失败:" &amp; _xlpm.cellAddress,
               TRUE,             "ok")
)</f>
        <v>ok</v>
      </c>
      <c r="M375" t="str" cm="1">
        <f t="array" ref="M375:N375">IFERROR(_xlfn._xlws.SORT(
    _xlfn.UNIQUE(
        TRANSPOSE(
            _xlfn.FILTERXML("&lt;select&gt;&lt;x&gt;"&amp;SUBSTITUTE(选规格[[#This Row],[规格选项表]],",","&lt;/x&gt;&lt;x&gt;") &amp;"&lt;/x&gt;&lt;/select&gt;","//x")
        )
    )
),"无合适【规格】选项,请清除【CPU】或【内存】后再试")</f>
        <v>标准型 SA3</v>
      </c>
      <c r="N375" t="str">
        <v>标准型 SA2</v>
      </c>
    </row>
    <row r="376" spans="2:14">
      <c r="B376" t="s">
        <v>3516</v>
      </c>
      <c r="C376" t="s">
        <v>11</v>
      </c>
      <c r="D376" s="6" t="s">
        <v>3553</v>
      </c>
      <c r="E376" s="6">
        <v>128</v>
      </c>
      <c r="F376" s="6">
        <v>256</v>
      </c>
      <c r="G376" s="6" t="str">
        <f t="shared" si="5"/>
        <v>选规格!$M$376#</v>
      </c>
      <c r="H376" s="6" t="str" cm="1">
        <f t="array" ref="H376">_xlfn.LET(_xlpm.x, M377,
         _xlpm.cellAddress, "【 选规格!" &amp; ADDRESS(ROW(选规格[[#This Row],[自检]]),COLUMN(选规格[[#This Row],[自检]])) &amp; "】",
         _xlfn.IFS(ISBLANK(_xlpm.x),   "error:右侧选项不足:" &amp;  _xlpm.cellAddress,
               ISERROR(_xlpm.x),   "error:右侧选项执行失败:" &amp; _xlpm.cellAddress,
               TRUE,             "ok")
)</f>
        <v>ok</v>
      </c>
      <c r="M376" t="str" cm="1">
        <f t="array" ref="M376:N376">IFERROR(_xlfn._xlws.SORT(
    _xlfn.UNIQUE(
        TRANSPOSE(
            _xlfn.FILTERXML("&lt;select&gt;&lt;x&gt;"&amp;SUBSTITUTE(选规格[[#This Row],[规格选项表]],",","&lt;/x&gt;&lt;x&gt;") &amp;"&lt;/x&gt;&lt;/select&gt;","//x")
        )
    )
),"无合适【规格】选项,请清除【CPU】或【内存】后再试")</f>
        <v>标准型 SA3</v>
      </c>
      <c r="N376" t="str">
        <v>标准型 SA2</v>
      </c>
    </row>
    <row r="377" spans="2:14" hidden="1">
      <c r="B377" t="s">
        <v>3516</v>
      </c>
      <c r="C377" t="s">
        <v>1873</v>
      </c>
      <c r="D377" s="6" t="s">
        <v>3553</v>
      </c>
      <c r="E377" s="6">
        <v>128</v>
      </c>
      <c r="F377" s="6">
        <v>256</v>
      </c>
      <c r="G377" s="6" t="str">
        <f t="shared" si="5"/>
        <v>选规格!$M$377#</v>
      </c>
      <c r="H377" s="6" t="str" cm="1">
        <f t="array" ref="H377">_xlfn.LET(_xlpm.x, M378,
         _xlpm.cellAddress, "【 选规格!" &amp; ADDRESS(ROW(选规格[[#This Row],[自检]]),COLUMN(选规格[[#This Row],[自检]])) &amp; "】",
         _xlfn.IFS(ISBLANK(_xlpm.x),   "error:右侧选项不足:" &amp;  _xlpm.cellAddress,
               ISERROR(_xlpm.x),   "error:右侧选项执行失败:" &amp; _xlpm.cellAddress,
               TRUE,             "ok")
)</f>
        <v>ok</v>
      </c>
      <c r="M377" t="str" cm="1">
        <f t="array" ref="M377:N377">IFERROR(_xlfn._xlws.SORT(
    _xlfn.UNIQUE(
        TRANSPOSE(
            _xlfn.FILTERXML("&lt;select&gt;&lt;x&gt;"&amp;SUBSTITUTE(选规格[[#This Row],[规格选项表]],",","&lt;/x&gt;&lt;x&gt;") &amp;"&lt;/x&gt;&lt;/select&gt;","//x")
        )
    )
),"无合适【规格】选项,请清除【CPU】或【内存】后再试")</f>
        <v>标准型 SA3</v>
      </c>
      <c r="N377" t="str">
        <v>标准型 SA2</v>
      </c>
    </row>
    <row r="378" spans="2:14" hidden="1">
      <c r="B378" t="s">
        <v>3516</v>
      </c>
      <c r="C378" t="s">
        <v>1874</v>
      </c>
      <c r="D378" s="6" t="s">
        <v>3518</v>
      </c>
      <c r="E378" s="6">
        <v>128</v>
      </c>
      <c r="F378" s="6">
        <v>512</v>
      </c>
      <c r="G378" s="6" t="str">
        <f t="shared" si="5"/>
        <v>选规格!$M$378#</v>
      </c>
      <c r="H378" s="6" t="str" cm="1">
        <f t="array" ref="H378">_xlfn.LET(_xlpm.x, M379,
         _xlpm.cellAddress, "【 选规格!" &amp; ADDRESS(ROW(选规格[[#This Row],[自检]]),COLUMN(选规格[[#This Row],[自检]])) &amp; "】",
         _xlfn.IFS(ISBLANK(_xlpm.x),   "error:右侧选项不足:" &amp;  _xlpm.cellAddress,
               ISERROR(_xlpm.x),   "error:右侧选项执行失败:" &amp; _xlpm.cellAddress,
               TRUE,             "ok")
)</f>
        <v>ok</v>
      </c>
      <c r="M378" t="str" cm="1">
        <f t="array" ref="M378">IFERROR(_xlfn._xlws.SORT(
    _xlfn.UNIQUE(
        TRANSPOSE(
            _xlfn.FILTERXML("&lt;select&gt;&lt;x&gt;"&amp;SUBSTITUTE(选规格[[#This Row],[规格选项表]],",","&lt;/x&gt;&lt;x&gt;") &amp;"&lt;/x&gt;&lt;/select&gt;","//x")
        )
    )
),"无合适【规格】选项,请清除【CPU】或【内存】后再试")</f>
        <v>标准型 SA3</v>
      </c>
    </row>
    <row r="379" spans="2:14">
      <c r="B379" t="s">
        <v>3516</v>
      </c>
      <c r="C379" t="s">
        <v>11</v>
      </c>
      <c r="D379" s="6" t="s">
        <v>3518</v>
      </c>
      <c r="E379" s="6">
        <v>128</v>
      </c>
      <c r="F379" s="6">
        <v>512</v>
      </c>
      <c r="G379" s="6" t="str">
        <f t="shared" si="5"/>
        <v>选规格!$M$379#</v>
      </c>
      <c r="H379" s="6" t="str" cm="1">
        <f t="array" ref="H379">_xlfn.LET(_xlpm.x, M380,
         _xlpm.cellAddress, "【 选规格!" &amp; ADDRESS(ROW(选规格[[#This Row],[自检]]),COLUMN(选规格[[#This Row],[自检]])) &amp; "】",
         _xlfn.IFS(ISBLANK(_xlpm.x),   "error:右侧选项不足:" &amp;  _xlpm.cellAddress,
               ISERROR(_xlpm.x),   "error:右侧选项执行失败:" &amp; _xlpm.cellAddress,
               TRUE,             "ok")
)</f>
        <v>ok</v>
      </c>
      <c r="M379" t="str" cm="1">
        <f t="array" ref="M379">IFERROR(_xlfn._xlws.SORT(
    _xlfn.UNIQUE(
        TRANSPOSE(
            _xlfn.FILTERXML("&lt;select&gt;&lt;x&gt;"&amp;SUBSTITUTE(选规格[[#This Row],[规格选项表]],",","&lt;/x&gt;&lt;x&gt;") &amp;"&lt;/x&gt;&lt;/select&gt;","//x")
        )
    )
),"无合适【规格】选项,请清除【CPU】或【内存】后再试")</f>
        <v>标准型 SA3</v>
      </c>
    </row>
    <row r="380" spans="2:14" hidden="1">
      <c r="B380" t="s">
        <v>3516</v>
      </c>
      <c r="C380" t="s">
        <v>1873</v>
      </c>
      <c r="D380" s="6" t="s">
        <v>3518</v>
      </c>
      <c r="E380" s="6">
        <v>128</v>
      </c>
      <c r="F380" s="6">
        <v>512</v>
      </c>
      <c r="G380" s="6" t="str">
        <f t="shared" si="5"/>
        <v>选规格!$M$380#</v>
      </c>
      <c r="H380" s="6" t="str" cm="1">
        <f t="array" ref="H380">_xlfn.LET(_xlpm.x, M381,
         _xlpm.cellAddress, "【 选规格!" &amp; ADDRESS(ROW(选规格[[#This Row],[自检]]),COLUMN(选规格[[#This Row],[自检]])) &amp; "】",
         _xlfn.IFS(ISBLANK(_xlpm.x),   "error:右侧选项不足:" &amp;  _xlpm.cellAddress,
               ISERROR(_xlpm.x),   "error:右侧选项执行失败:" &amp; _xlpm.cellAddress,
               TRUE,             "ok")
)</f>
        <v>ok</v>
      </c>
      <c r="M380" t="str" cm="1">
        <f t="array" ref="M380">IFERROR(_xlfn._xlws.SORT(
    _xlfn.UNIQUE(
        TRANSPOSE(
            _xlfn.FILTERXML("&lt;select&gt;&lt;x&gt;"&amp;SUBSTITUTE(选规格[[#This Row],[规格选项表]],",","&lt;/x&gt;&lt;x&gt;") &amp;"&lt;/x&gt;&lt;/select&gt;","//x")
        )
    )
),"无合适【规格】选项,请清除【CPU】或【内存】后再试")</f>
        <v>标准型 SA3</v>
      </c>
    </row>
    <row r="381" spans="2:14" hidden="1">
      <c r="B381" t="s">
        <v>3516</v>
      </c>
      <c r="C381" t="s">
        <v>1874</v>
      </c>
      <c r="D381" s="6" t="s">
        <v>3553</v>
      </c>
      <c r="E381" s="6">
        <v>160</v>
      </c>
      <c r="F381" s="6">
        <v>320</v>
      </c>
      <c r="G381" s="6" t="str">
        <f t="shared" si="5"/>
        <v>选规格!$M$381#</v>
      </c>
      <c r="H381" s="6" t="str" cm="1">
        <f t="array" ref="H381">_xlfn.LET(_xlpm.x, M382,
         _xlpm.cellAddress, "【 选规格!" &amp; ADDRESS(ROW(选规格[[#This Row],[自检]]),COLUMN(选规格[[#This Row],[自检]])) &amp; "】",
         _xlfn.IFS(ISBLANK(_xlpm.x),   "error:右侧选项不足:" &amp;  _xlpm.cellAddress,
               ISERROR(_xlpm.x),   "error:右侧选项执行失败:" &amp; _xlpm.cellAddress,
               TRUE,             "ok")
)</f>
        <v>ok</v>
      </c>
      <c r="M381" t="str" cm="1">
        <f t="array" ref="M381:N381">IFERROR(_xlfn._xlws.SORT(
    _xlfn.UNIQUE(
        TRANSPOSE(
            _xlfn.FILTERXML("&lt;select&gt;&lt;x&gt;"&amp;SUBSTITUTE(选规格[[#This Row],[规格选项表]],",","&lt;/x&gt;&lt;x&gt;") &amp;"&lt;/x&gt;&lt;/select&gt;","//x")
        )
    )
),"无合适【规格】选项,请清除【CPU】或【内存】后再试")</f>
        <v>标准型 SA3</v>
      </c>
      <c r="N381" t="str">
        <v>标准型 SA2</v>
      </c>
    </row>
    <row r="382" spans="2:14">
      <c r="B382" t="s">
        <v>3516</v>
      </c>
      <c r="C382" t="s">
        <v>11</v>
      </c>
      <c r="D382" s="6" t="s">
        <v>3553</v>
      </c>
      <c r="E382" s="6">
        <v>160</v>
      </c>
      <c r="F382" s="6">
        <v>320</v>
      </c>
      <c r="G382" s="6" t="str">
        <f t="shared" si="5"/>
        <v>选规格!$M$382#</v>
      </c>
      <c r="H382" s="6" t="str" cm="1">
        <f t="array" ref="H382">_xlfn.LET(_xlpm.x, M383,
         _xlpm.cellAddress, "【 选规格!" &amp; ADDRESS(ROW(选规格[[#This Row],[自检]]),COLUMN(选规格[[#This Row],[自检]])) &amp; "】",
         _xlfn.IFS(ISBLANK(_xlpm.x),   "error:右侧选项不足:" &amp;  _xlpm.cellAddress,
               ISERROR(_xlpm.x),   "error:右侧选项执行失败:" &amp; _xlpm.cellAddress,
               TRUE,             "ok")
)</f>
        <v>ok</v>
      </c>
      <c r="M382" t="str" cm="1">
        <f t="array" ref="M382:N382">IFERROR(_xlfn._xlws.SORT(
    _xlfn.UNIQUE(
        TRANSPOSE(
            _xlfn.FILTERXML("&lt;select&gt;&lt;x&gt;"&amp;SUBSTITUTE(选规格[[#This Row],[规格选项表]],",","&lt;/x&gt;&lt;x&gt;") &amp;"&lt;/x&gt;&lt;/select&gt;","//x")
        )
    )
),"无合适【规格】选项,请清除【CPU】或【内存】后再试")</f>
        <v>标准型 SA3</v>
      </c>
      <c r="N382" t="str">
        <v>标准型 SA2</v>
      </c>
    </row>
    <row r="383" spans="2:14" hidden="1">
      <c r="B383" t="s">
        <v>3516</v>
      </c>
      <c r="C383" t="s">
        <v>1873</v>
      </c>
      <c r="D383" s="6" t="s">
        <v>3553</v>
      </c>
      <c r="E383" s="6">
        <v>160</v>
      </c>
      <c r="F383" s="6">
        <v>320</v>
      </c>
      <c r="G383" s="6" t="str">
        <f t="shared" si="5"/>
        <v>选规格!$M$383#</v>
      </c>
      <c r="H383" s="6" t="str" cm="1">
        <f t="array" ref="H383">_xlfn.LET(_xlpm.x, M384,
         _xlpm.cellAddress, "【 选规格!" &amp; ADDRESS(ROW(选规格[[#This Row],[自检]]),COLUMN(选规格[[#This Row],[自检]])) &amp; "】",
         _xlfn.IFS(ISBLANK(_xlpm.x),   "error:右侧选项不足:" &amp;  _xlpm.cellAddress,
               ISERROR(_xlpm.x),   "error:右侧选项执行失败:" &amp; _xlpm.cellAddress,
               TRUE,             "ok")
)</f>
        <v>ok</v>
      </c>
      <c r="M383" t="str" cm="1">
        <f t="array" ref="M383:N383">IFERROR(_xlfn._xlws.SORT(
    _xlfn.UNIQUE(
        TRANSPOSE(
            _xlfn.FILTERXML("&lt;select&gt;&lt;x&gt;"&amp;SUBSTITUTE(选规格[[#This Row],[规格选项表]],",","&lt;/x&gt;&lt;x&gt;") &amp;"&lt;/x&gt;&lt;/select&gt;","//x")
        )
    )
),"无合适【规格】选项,请清除【CPU】或【内存】后再试")</f>
        <v>标准型 SA3</v>
      </c>
      <c r="N383" t="str">
        <v>标准型 SA2</v>
      </c>
    </row>
    <row r="384" spans="2:14" hidden="1">
      <c r="B384" t="s">
        <v>3516</v>
      </c>
      <c r="C384" t="s">
        <v>1874</v>
      </c>
      <c r="D384" s="6" t="s">
        <v>3518</v>
      </c>
      <c r="E384" s="6">
        <v>160</v>
      </c>
      <c r="F384" s="6">
        <v>640</v>
      </c>
      <c r="G384" s="6" t="str">
        <f t="shared" si="5"/>
        <v>选规格!$M$384#</v>
      </c>
      <c r="H384" s="6" t="str" cm="1">
        <f t="array" ref="H384">_xlfn.LET(_xlpm.x, M385,
         _xlpm.cellAddress, "【 选规格!" &amp; ADDRESS(ROW(选规格[[#This Row],[自检]]),COLUMN(选规格[[#This Row],[自检]])) &amp; "】",
         _xlfn.IFS(ISBLANK(_xlpm.x),   "error:右侧选项不足:" &amp;  _xlpm.cellAddress,
               ISERROR(_xlpm.x),   "error:右侧选项执行失败:" &amp; _xlpm.cellAddress,
               TRUE,             "ok")
)</f>
        <v>ok</v>
      </c>
      <c r="M384" t="str" cm="1">
        <f t="array" ref="M384">IFERROR(_xlfn._xlws.SORT(
    _xlfn.UNIQUE(
        TRANSPOSE(
            _xlfn.FILTERXML("&lt;select&gt;&lt;x&gt;"&amp;SUBSTITUTE(选规格[[#This Row],[规格选项表]],",","&lt;/x&gt;&lt;x&gt;") &amp;"&lt;/x&gt;&lt;/select&gt;","//x")
        )
    )
),"无合适【规格】选项,请清除【CPU】或【内存】后再试")</f>
        <v>标准型 SA3</v>
      </c>
    </row>
    <row r="385" spans="2:14">
      <c r="B385" t="s">
        <v>3516</v>
      </c>
      <c r="C385" t="s">
        <v>11</v>
      </c>
      <c r="D385" s="6" t="s">
        <v>3518</v>
      </c>
      <c r="E385" s="6">
        <v>160</v>
      </c>
      <c r="F385" s="6">
        <v>640</v>
      </c>
      <c r="G385" s="6" t="str">
        <f t="shared" si="5"/>
        <v>选规格!$M$385#</v>
      </c>
      <c r="H385" s="6" t="str" cm="1">
        <f t="array" ref="H385">_xlfn.LET(_xlpm.x, M386,
         _xlpm.cellAddress, "【 选规格!" &amp; ADDRESS(ROW(选规格[[#This Row],[自检]]),COLUMN(选规格[[#This Row],[自检]])) &amp; "】",
         _xlfn.IFS(ISBLANK(_xlpm.x),   "error:右侧选项不足:" &amp;  _xlpm.cellAddress,
               ISERROR(_xlpm.x),   "error:右侧选项执行失败:" &amp; _xlpm.cellAddress,
               TRUE,             "ok")
)</f>
        <v>ok</v>
      </c>
      <c r="M385" t="str" cm="1">
        <f t="array" ref="M385">IFERROR(_xlfn._xlws.SORT(
    _xlfn.UNIQUE(
        TRANSPOSE(
            _xlfn.FILTERXML("&lt;select&gt;&lt;x&gt;"&amp;SUBSTITUTE(选规格[[#This Row],[规格选项表]],",","&lt;/x&gt;&lt;x&gt;") &amp;"&lt;/x&gt;&lt;/select&gt;","//x")
        )
    )
),"无合适【规格】选项,请清除【CPU】或【内存】后再试")</f>
        <v>标准型 SA3</v>
      </c>
    </row>
    <row r="386" spans="2:14" hidden="1">
      <c r="B386" t="s">
        <v>3516</v>
      </c>
      <c r="C386" t="s">
        <v>1873</v>
      </c>
      <c r="D386" s="6" t="s">
        <v>3518</v>
      </c>
      <c r="E386" s="6">
        <v>160</v>
      </c>
      <c r="F386" s="6">
        <v>640</v>
      </c>
      <c r="G386" s="6" t="str">
        <f t="shared" ref="G386:G449" si="6">"选规格!"&amp;ADDRESS(ROW(M386),COLUMN(M386)) &amp; "#"</f>
        <v>选规格!$M$386#</v>
      </c>
      <c r="H386" s="6" t="str" cm="1">
        <f t="array" ref="H386">_xlfn.LET(_xlpm.x, M387,
         _xlpm.cellAddress, "【 选规格!" &amp; ADDRESS(ROW(选规格[[#This Row],[自检]]),COLUMN(选规格[[#This Row],[自检]])) &amp; "】",
         _xlfn.IFS(ISBLANK(_xlpm.x),   "error:右侧选项不足:" &amp;  _xlpm.cellAddress,
               ISERROR(_xlpm.x),   "error:右侧选项执行失败:" &amp; _xlpm.cellAddress,
               TRUE,             "ok")
)</f>
        <v>ok</v>
      </c>
      <c r="M386" t="str" cm="1">
        <f t="array" ref="M386">IFERROR(_xlfn._xlws.SORT(
    _xlfn.UNIQUE(
        TRANSPOSE(
            _xlfn.FILTERXML("&lt;select&gt;&lt;x&gt;"&amp;SUBSTITUTE(选规格[[#This Row],[规格选项表]],",","&lt;/x&gt;&lt;x&gt;") &amp;"&lt;/x&gt;&lt;/select&gt;","//x")
        )
    )
),"无合适【规格】选项,请清除【CPU】或【内存】后再试")</f>
        <v>标准型 SA3</v>
      </c>
    </row>
    <row r="387" spans="2:14" hidden="1">
      <c r="B387" t="s">
        <v>3516</v>
      </c>
      <c r="C387" t="s">
        <v>1874</v>
      </c>
      <c r="D387" s="6" t="s">
        <v>3518</v>
      </c>
      <c r="E387" s="6">
        <v>232</v>
      </c>
      <c r="F387" s="6">
        <v>432</v>
      </c>
      <c r="G387" s="6" t="str">
        <f t="shared" si="6"/>
        <v>选规格!$M$387#</v>
      </c>
      <c r="H387" s="6" t="str" cm="1">
        <f t="array" ref="H387">_xlfn.LET(_xlpm.x, M388,
         _xlpm.cellAddress, "【 选规格!" &amp; ADDRESS(ROW(选规格[[#This Row],[自检]]),COLUMN(选规格[[#This Row],[自检]])) &amp; "】",
         _xlfn.IFS(ISBLANK(_xlpm.x),   "error:右侧选项不足:" &amp;  _xlpm.cellAddress,
               ISERROR(_xlpm.x),   "error:右侧选项执行失败:" &amp; _xlpm.cellAddress,
               TRUE,             "ok")
)</f>
        <v>ok</v>
      </c>
      <c r="M387" t="str" cm="1">
        <f t="array" ref="M387">IFERROR(_xlfn._xlws.SORT(
    _xlfn.UNIQUE(
        TRANSPOSE(
            _xlfn.FILTERXML("&lt;select&gt;&lt;x&gt;"&amp;SUBSTITUTE(选规格[[#This Row],[规格选项表]],",","&lt;/x&gt;&lt;x&gt;") &amp;"&lt;/x&gt;&lt;/select&gt;","//x")
        )
    )
),"无合适【规格】选项,请清除【CPU】或【内存】后再试")</f>
        <v>标准型 SA3</v>
      </c>
    </row>
    <row r="388" spans="2:14">
      <c r="B388" t="s">
        <v>3516</v>
      </c>
      <c r="C388" t="s">
        <v>11</v>
      </c>
      <c r="D388" s="6" t="s">
        <v>3518</v>
      </c>
      <c r="E388" s="6">
        <v>232</v>
      </c>
      <c r="F388" s="6">
        <v>432</v>
      </c>
      <c r="G388" s="6" t="str">
        <f t="shared" si="6"/>
        <v>选规格!$M$388#</v>
      </c>
      <c r="H388" s="6" t="str" cm="1">
        <f t="array" ref="H388">_xlfn.LET(_xlpm.x, M389,
         _xlpm.cellAddress, "【 选规格!" &amp; ADDRESS(ROW(选规格[[#This Row],[自检]]),COLUMN(选规格[[#This Row],[自检]])) &amp; "】",
         _xlfn.IFS(ISBLANK(_xlpm.x),   "error:右侧选项不足:" &amp;  _xlpm.cellAddress,
               ISERROR(_xlpm.x),   "error:右侧选项执行失败:" &amp; _xlpm.cellAddress,
               TRUE,             "ok")
)</f>
        <v>ok</v>
      </c>
      <c r="M388" t="str" cm="1">
        <f t="array" ref="M388">IFERROR(_xlfn._xlws.SORT(
    _xlfn.UNIQUE(
        TRANSPOSE(
            _xlfn.FILTERXML("&lt;select&gt;&lt;x&gt;"&amp;SUBSTITUTE(选规格[[#This Row],[规格选项表]],",","&lt;/x&gt;&lt;x&gt;") &amp;"&lt;/x&gt;&lt;/select&gt;","//x")
        )
    )
),"无合适【规格】选项,请清除【CPU】或【内存】后再试")</f>
        <v>标准型 SA3</v>
      </c>
    </row>
    <row r="389" spans="2:14" hidden="1">
      <c r="B389" t="s">
        <v>3516</v>
      </c>
      <c r="C389" t="s">
        <v>1873</v>
      </c>
      <c r="D389" s="6" t="s">
        <v>3518</v>
      </c>
      <c r="E389" s="6">
        <v>232</v>
      </c>
      <c r="F389" s="6">
        <v>432</v>
      </c>
      <c r="G389" s="6" t="str">
        <f t="shared" si="6"/>
        <v>选规格!$M$389#</v>
      </c>
      <c r="H389" s="6" t="str" cm="1">
        <f t="array" ref="H389">_xlfn.LET(_xlpm.x, M390,
         _xlpm.cellAddress, "【 选规格!" &amp; ADDRESS(ROW(选规格[[#This Row],[自检]]),COLUMN(选规格[[#This Row],[自检]])) &amp; "】",
         _xlfn.IFS(ISBLANK(_xlpm.x),   "error:右侧选项不足:" &amp;  _xlpm.cellAddress,
               ISERROR(_xlpm.x),   "error:右侧选项执行失败:" &amp; _xlpm.cellAddress,
               TRUE,             "ok")
)</f>
        <v>ok</v>
      </c>
      <c r="M389" t="str" cm="1">
        <f t="array" ref="M389">IFERROR(_xlfn._xlws.SORT(
    _xlfn.UNIQUE(
        TRANSPOSE(
            _xlfn.FILTERXML("&lt;select&gt;&lt;x&gt;"&amp;SUBSTITUTE(选规格[[#This Row],[规格选项表]],",","&lt;/x&gt;&lt;x&gt;") &amp;"&lt;/x&gt;&lt;/select&gt;","//x")
        )
    )
),"无合适【规格】选项,请清除【CPU】或【内存】后再试")</f>
        <v>标准型 SA3</v>
      </c>
    </row>
    <row r="390" spans="2:14" hidden="1">
      <c r="B390" t="s">
        <v>3516</v>
      </c>
      <c r="C390" t="s">
        <v>1874</v>
      </c>
      <c r="D390" s="6" t="s">
        <v>3518</v>
      </c>
      <c r="E390" s="6">
        <v>232</v>
      </c>
      <c r="F390" s="6">
        <v>940</v>
      </c>
      <c r="G390" s="6" t="str">
        <f t="shared" si="6"/>
        <v>选规格!$M$390#</v>
      </c>
      <c r="H390" s="6" t="str" cm="1">
        <f t="array" ref="H390">_xlfn.LET(_xlpm.x, M391,
         _xlpm.cellAddress, "【 选规格!" &amp; ADDRESS(ROW(选规格[[#This Row],[自检]]),COLUMN(选规格[[#This Row],[自检]])) &amp; "】",
         _xlfn.IFS(ISBLANK(_xlpm.x),   "error:右侧选项不足:" &amp;  _xlpm.cellAddress,
               ISERROR(_xlpm.x),   "error:右侧选项执行失败:" &amp; _xlpm.cellAddress,
               TRUE,             "ok")
)</f>
        <v>ok</v>
      </c>
      <c r="M390" t="str" cm="1">
        <f t="array" ref="M390">IFERROR(_xlfn._xlws.SORT(
    _xlfn.UNIQUE(
        TRANSPOSE(
            _xlfn.FILTERXML("&lt;select&gt;&lt;x&gt;"&amp;SUBSTITUTE(选规格[[#This Row],[规格选项表]],",","&lt;/x&gt;&lt;x&gt;") &amp;"&lt;/x&gt;&lt;/select&gt;","//x")
        )
    )
),"无合适【规格】选项,请清除【CPU】或【内存】后再试")</f>
        <v>标准型 SA3</v>
      </c>
    </row>
    <row r="391" spans="2:14">
      <c r="B391" t="s">
        <v>3516</v>
      </c>
      <c r="C391" t="s">
        <v>11</v>
      </c>
      <c r="D391" s="6" t="s">
        <v>3518</v>
      </c>
      <c r="E391" s="6">
        <v>232</v>
      </c>
      <c r="F391" s="6">
        <v>940</v>
      </c>
      <c r="G391" s="6" t="str">
        <f t="shared" si="6"/>
        <v>选规格!$M$391#</v>
      </c>
      <c r="H391" s="6" t="str" cm="1">
        <f t="array" ref="H391">_xlfn.LET(_xlpm.x, M392,
         _xlpm.cellAddress, "【 选规格!" &amp; ADDRESS(ROW(选规格[[#This Row],[自检]]),COLUMN(选规格[[#This Row],[自检]])) &amp; "】",
         _xlfn.IFS(ISBLANK(_xlpm.x),   "error:右侧选项不足:" &amp;  _xlpm.cellAddress,
               ISERROR(_xlpm.x),   "error:右侧选项执行失败:" &amp; _xlpm.cellAddress,
               TRUE,             "ok")
)</f>
        <v>ok</v>
      </c>
      <c r="M391" t="str" cm="1">
        <f t="array" ref="M391">IFERROR(_xlfn._xlws.SORT(
    _xlfn.UNIQUE(
        TRANSPOSE(
            _xlfn.FILTERXML("&lt;select&gt;&lt;x&gt;"&amp;SUBSTITUTE(选规格[[#This Row],[规格选项表]],",","&lt;/x&gt;&lt;x&gt;") &amp;"&lt;/x&gt;&lt;/select&gt;","//x")
        )
    )
),"无合适【规格】选项,请清除【CPU】或【内存】后再试")</f>
        <v>标准型 SA3</v>
      </c>
    </row>
    <row r="392" spans="2:14" hidden="1">
      <c r="B392" t="s">
        <v>3516</v>
      </c>
      <c r="C392" t="s">
        <v>1873</v>
      </c>
      <c r="D392" s="6" t="s">
        <v>3518</v>
      </c>
      <c r="E392" s="6">
        <v>232</v>
      </c>
      <c r="F392" s="6">
        <v>940</v>
      </c>
      <c r="G392" s="6" t="str">
        <f t="shared" si="6"/>
        <v>选规格!$M$392#</v>
      </c>
      <c r="H392" s="6" t="str" cm="1">
        <f t="array" ref="H392">_xlfn.LET(_xlpm.x, M393,
         _xlpm.cellAddress, "【 选规格!" &amp; ADDRESS(ROW(选规格[[#This Row],[自检]]),COLUMN(选规格[[#This Row],[自检]])) &amp; "】",
         _xlfn.IFS(ISBLANK(_xlpm.x),   "error:右侧选项不足:" &amp;  _xlpm.cellAddress,
               ISERROR(_xlpm.x),   "error:右侧选项执行失败:" &amp; _xlpm.cellAddress,
               TRUE,             "ok")
)</f>
        <v>ok</v>
      </c>
      <c r="M392" t="str" cm="1">
        <f t="array" ref="M392">IFERROR(_xlfn._xlws.SORT(
    _xlfn.UNIQUE(
        TRANSPOSE(
            _xlfn.FILTERXML("&lt;select&gt;&lt;x&gt;"&amp;SUBSTITUTE(选规格[[#This Row],[规格选项表]],",","&lt;/x&gt;&lt;x&gt;") &amp;"&lt;/x&gt;&lt;/select&gt;","//x")
        )
    )
),"无合适【规格】选项,请清除【CPU】或【内存】后再试")</f>
        <v>标准型 SA3</v>
      </c>
    </row>
    <row r="393" spans="2:14" hidden="1">
      <c r="B393" t="s">
        <v>3516</v>
      </c>
      <c r="C393" t="s">
        <v>1874</v>
      </c>
      <c r="D393" s="6" t="s">
        <v>3519</v>
      </c>
      <c r="E393" s="6">
        <v>4</v>
      </c>
      <c r="F393" s="6">
        <v>4</v>
      </c>
      <c r="G393" s="6" t="str">
        <f t="shared" si="6"/>
        <v>选规格!$M$393#</v>
      </c>
      <c r="H393" s="6" t="str" cm="1">
        <f t="array" ref="H393">_xlfn.LET(_xlpm.x, M394,
         _xlpm.cellAddress, "【 选规格!" &amp; ADDRESS(ROW(选规格[[#This Row],[自检]]),COLUMN(选规格[[#This Row],[自检]])) &amp; "】",
         _xlfn.IFS(ISBLANK(_xlpm.x),   "error:右侧选项不足:" &amp;  _xlpm.cellAddress,
               ISERROR(_xlpm.x),   "error:右侧选项执行失败:" &amp; _xlpm.cellAddress,
               TRUE,             "ok")
)</f>
        <v>ok</v>
      </c>
      <c r="M393" t="str" cm="1">
        <f t="array" ref="M393">IFERROR(_xlfn._xlws.SORT(
    _xlfn.UNIQUE(
        TRANSPOSE(
            _xlfn.FILTERXML("&lt;select&gt;&lt;x&gt;"&amp;SUBSTITUTE(选规格[[#This Row],[规格选项表]],",","&lt;/x&gt;&lt;x&gt;") &amp;"&lt;/x&gt;&lt;/select&gt;","//x")
        )
    )
),"无合适【规格】选项,请清除【CPU】或【内存】后再试")</f>
        <v>标准型 SA2</v>
      </c>
    </row>
    <row r="394" spans="2:14">
      <c r="B394" t="s">
        <v>3516</v>
      </c>
      <c r="C394" t="s">
        <v>11</v>
      </c>
      <c r="D394" s="6" t="s">
        <v>3519</v>
      </c>
      <c r="E394" s="6">
        <v>4</v>
      </c>
      <c r="F394" s="6">
        <v>4</v>
      </c>
      <c r="G394" s="6" t="str">
        <f t="shared" si="6"/>
        <v>选规格!$M$394#</v>
      </c>
      <c r="H394" s="6" t="str" cm="1">
        <f t="array" ref="H394">_xlfn.LET(_xlpm.x, M395,
         _xlpm.cellAddress, "【 选规格!" &amp; ADDRESS(ROW(选规格[[#This Row],[自检]]),COLUMN(选规格[[#This Row],[自检]])) &amp; "】",
         _xlfn.IFS(ISBLANK(_xlpm.x),   "error:右侧选项不足:" &amp;  _xlpm.cellAddress,
               ISERROR(_xlpm.x),   "error:右侧选项执行失败:" &amp; _xlpm.cellAddress,
               TRUE,             "ok")
)</f>
        <v>ok</v>
      </c>
      <c r="M394" t="str" cm="1">
        <f t="array" ref="M394">IFERROR(_xlfn._xlws.SORT(
    _xlfn.UNIQUE(
        TRANSPOSE(
            _xlfn.FILTERXML("&lt;select&gt;&lt;x&gt;"&amp;SUBSTITUTE(选规格[[#This Row],[规格选项表]],",","&lt;/x&gt;&lt;x&gt;") &amp;"&lt;/x&gt;&lt;/select&gt;","//x")
        )
    )
),"无合适【规格】选项,请清除【CPU】或【内存】后再试")</f>
        <v>标准型 SA2</v>
      </c>
    </row>
    <row r="395" spans="2:14" hidden="1">
      <c r="B395" t="s">
        <v>3516</v>
      </c>
      <c r="C395" t="s">
        <v>1873</v>
      </c>
      <c r="D395" s="6" t="s">
        <v>3519</v>
      </c>
      <c r="E395" s="6">
        <v>4</v>
      </c>
      <c r="F395" s="6">
        <v>4</v>
      </c>
      <c r="G395" s="6" t="str">
        <f t="shared" si="6"/>
        <v>选规格!$M$395#</v>
      </c>
      <c r="H395" s="6" t="str" cm="1">
        <f t="array" ref="H395">_xlfn.LET(_xlpm.x, M396,
         _xlpm.cellAddress, "【 选规格!" &amp; ADDRESS(ROW(选规格[[#This Row],[自检]]),COLUMN(选规格[[#This Row],[自检]])) &amp; "】",
         _xlfn.IFS(ISBLANK(_xlpm.x),   "error:右侧选项不足:" &amp;  _xlpm.cellAddress,
               ISERROR(_xlpm.x),   "error:右侧选项执行失败:" &amp; _xlpm.cellAddress,
               TRUE,             "ok")
)</f>
        <v>ok</v>
      </c>
      <c r="M395" t="str" cm="1">
        <f t="array" ref="M395">IFERROR(_xlfn._xlws.SORT(
    _xlfn.UNIQUE(
        TRANSPOSE(
            _xlfn.FILTERXML("&lt;select&gt;&lt;x&gt;"&amp;SUBSTITUTE(选规格[[#This Row],[规格选项表]],",","&lt;/x&gt;&lt;x&gt;") &amp;"&lt;/x&gt;&lt;/select&gt;","//x")
        )
    )
),"无合适【规格】选项,请清除【CPU】或【内存】后再试")</f>
        <v>标准型 SA2</v>
      </c>
    </row>
    <row r="396" spans="2:14" hidden="1">
      <c r="B396" t="s">
        <v>3516</v>
      </c>
      <c r="C396" t="s">
        <v>1874</v>
      </c>
      <c r="D396" s="6" t="s">
        <v>3519</v>
      </c>
      <c r="E396" s="6">
        <v>8</v>
      </c>
      <c r="F396" s="6">
        <v>8</v>
      </c>
      <c r="G396" s="6" t="str">
        <f t="shared" si="6"/>
        <v>选规格!$M$396#</v>
      </c>
      <c r="H396" s="6" t="str" cm="1">
        <f t="array" ref="H396">_xlfn.LET(_xlpm.x, M397,
         _xlpm.cellAddress, "【 选规格!" &amp; ADDRESS(ROW(选规格[[#This Row],[自检]]),COLUMN(选规格[[#This Row],[自检]])) &amp; "】",
         _xlfn.IFS(ISBLANK(_xlpm.x),   "error:右侧选项不足:" &amp;  _xlpm.cellAddress,
               ISERROR(_xlpm.x),   "error:右侧选项执行失败:" &amp; _xlpm.cellAddress,
               TRUE,             "ok")
)</f>
        <v>ok</v>
      </c>
      <c r="M396" t="str" cm="1">
        <f t="array" ref="M396">IFERROR(_xlfn._xlws.SORT(
    _xlfn.UNIQUE(
        TRANSPOSE(
            _xlfn.FILTERXML("&lt;select&gt;&lt;x&gt;"&amp;SUBSTITUTE(选规格[[#This Row],[规格选项表]],",","&lt;/x&gt;&lt;x&gt;") &amp;"&lt;/x&gt;&lt;/select&gt;","//x")
        )
    )
),"无合适【规格】选项,请清除【CPU】或【内存】后再试")</f>
        <v>标准型 SA2</v>
      </c>
    </row>
    <row r="397" spans="2:14">
      <c r="B397" t="s">
        <v>3516</v>
      </c>
      <c r="C397" t="s">
        <v>11</v>
      </c>
      <c r="D397" s="6" t="s">
        <v>3519</v>
      </c>
      <c r="E397" s="6">
        <v>8</v>
      </c>
      <c r="F397" s="6">
        <v>8</v>
      </c>
      <c r="G397" s="6" t="str">
        <f t="shared" si="6"/>
        <v>选规格!$M$397#</v>
      </c>
      <c r="H397" s="6" t="str" cm="1">
        <f t="array" ref="H397">_xlfn.LET(_xlpm.x, M398,
         _xlpm.cellAddress, "【 选规格!" &amp; ADDRESS(ROW(选规格[[#This Row],[自检]]),COLUMN(选规格[[#This Row],[自检]])) &amp; "】",
         _xlfn.IFS(ISBLANK(_xlpm.x),   "error:右侧选项不足:" &amp;  _xlpm.cellAddress,
               ISERROR(_xlpm.x),   "error:右侧选项执行失败:" &amp; _xlpm.cellAddress,
               TRUE,             "ok")
)</f>
        <v>ok</v>
      </c>
      <c r="M397" t="str" cm="1">
        <f t="array" ref="M397">IFERROR(_xlfn._xlws.SORT(
    _xlfn.UNIQUE(
        TRANSPOSE(
            _xlfn.FILTERXML("&lt;select&gt;&lt;x&gt;"&amp;SUBSTITUTE(选规格[[#This Row],[规格选项表]],",","&lt;/x&gt;&lt;x&gt;") &amp;"&lt;/x&gt;&lt;/select&gt;","//x")
        )
    )
),"无合适【规格】选项,请清除【CPU】或【内存】后再试")</f>
        <v>标准型 SA2</v>
      </c>
    </row>
    <row r="398" spans="2:14" hidden="1">
      <c r="B398" t="s">
        <v>3516</v>
      </c>
      <c r="C398" t="s">
        <v>1873</v>
      </c>
      <c r="D398" s="6" t="s">
        <v>3519</v>
      </c>
      <c r="E398" s="6">
        <v>8</v>
      </c>
      <c r="F398" s="6">
        <v>8</v>
      </c>
      <c r="G398" s="6" t="str">
        <f t="shared" si="6"/>
        <v>选规格!$M$398#</v>
      </c>
      <c r="H398" s="6" t="str" cm="1">
        <f t="array" ref="H398">_xlfn.LET(_xlpm.x, M399,
         _xlpm.cellAddress, "【 选规格!" &amp; ADDRESS(ROW(选规格[[#This Row],[自检]]),COLUMN(选规格[[#This Row],[自检]])) &amp; "】",
         _xlfn.IFS(ISBLANK(_xlpm.x),   "error:右侧选项不足:" &amp;  _xlpm.cellAddress,
               ISERROR(_xlpm.x),   "error:右侧选项执行失败:" &amp; _xlpm.cellAddress,
               TRUE,             "ok")
)</f>
        <v>ok</v>
      </c>
      <c r="M398" t="str" cm="1">
        <f t="array" ref="M398">IFERROR(_xlfn._xlws.SORT(
    _xlfn.UNIQUE(
        TRANSPOSE(
            _xlfn.FILTERXML("&lt;select&gt;&lt;x&gt;"&amp;SUBSTITUTE(选规格[[#This Row],[规格选项表]],",","&lt;/x&gt;&lt;x&gt;") &amp;"&lt;/x&gt;&lt;/select&gt;","//x")
        )
    )
),"无合适【规格】选项,请清除【CPU】或【内存】后再试")</f>
        <v>标准型 SA2</v>
      </c>
    </row>
    <row r="399" spans="2:14" hidden="1">
      <c r="B399" t="s">
        <v>3516</v>
      </c>
      <c r="C399" t="s">
        <v>1874</v>
      </c>
      <c r="D399" s="6" t="s">
        <v>3554</v>
      </c>
      <c r="E399" s="6">
        <v>4</v>
      </c>
      <c r="F399" s="6">
        <v>32</v>
      </c>
      <c r="G399" s="6" t="str">
        <f t="shared" si="6"/>
        <v>选规格!$M$399#</v>
      </c>
      <c r="H399" s="6" t="str" cm="1">
        <f t="array" ref="H399">_xlfn.LET(_xlpm.x, M400,
         _xlpm.cellAddress, "【 选规格!" &amp; ADDRESS(ROW(选规格[[#This Row],[自检]]),COLUMN(选规格[[#This Row],[自检]])) &amp; "】",
         _xlfn.IFS(ISBLANK(_xlpm.x),   "error:右侧选项不足:" &amp;  _xlpm.cellAddress,
               ISERROR(_xlpm.x),   "error:右侧选项执行失败:" &amp; _xlpm.cellAddress,
               TRUE,             "ok")
)</f>
        <v>ok</v>
      </c>
      <c r="M399" t="str" cm="1">
        <f t="array" ref="M399:N399">IFERROR(_xlfn._xlws.SORT(
    _xlfn.UNIQUE(
        TRANSPOSE(
            _xlfn.FILTERXML("&lt;select&gt;&lt;x&gt;"&amp;SUBSTITUTE(选规格[[#This Row],[规格选项表]],",","&lt;/x&gt;&lt;x&gt;") &amp;"&lt;/x&gt;&lt;/select&gt;","//x")
        )
    )
),"无合适【规格】选项,请清除【CPU】或【内存】后再试")</f>
        <v>内存型 MA2</v>
      </c>
      <c r="N399" t="str">
        <v>内存型 M5</v>
      </c>
    </row>
    <row r="400" spans="2:14">
      <c r="B400" t="s">
        <v>3516</v>
      </c>
      <c r="C400" t="s">
        <v>11</v>
      </c>
      <c r="D400" s="6" t="s">
        <v>3554</v>
      </c>
      <c r="E400" s="6">
        <v>4</v>
      </c>
      <c r="F400" s="6">
        <v>32</v>
      </c>
      <c r="G400" s="6" t="str">
        <f t="shared" si="6"/>
        <v>选规格!$M$400#</v>
      </c>
      <c r="H400" s="6" t="str" cm="1">
        <f t="array" ref="H400">_xlfn.LET(_xlpm.x, M401,
         _xlpm.cellAddress, "【 选规格!" &amp; ADDRESS(ROW(选规格[[#This Row],[自检]]),COLUMN(选规格[[#This Row],[自检]])) &amp; "】",
         _xlfn.IFS(ISBLANK(_xlpm.x),   "error:右侧选项不足:" &amp;  _xlpm.cellAddress,
               ISERROR(_xlpm.x),   "error:右侧选项执行失败:" &amp; _xlpm.cellAddress,
               TRUE,             "ok")
)</f>
        <v>ok</v>
      </c>
      <c r="M400" t="str" cm="1">
        <f t="array" ref="M400:N400">IFERROR(_xlfn._xlws.SORT(
    _xlfn.UNIQUE(
        TRANSPOSE(
            _xlfn.FILTERXML("&lt;select&gt;&lt;x&gt;"&amp;SUBSTITUTE(选规格[[#This Row],[规格选项表]],",","&lt;/x&gt;&lt;x&gt;") &amp;"&lt;/x&gt;&lt;/select&gt;","//x")
        )
    )
),"无合适【规格】选项,请清除【CPU】或【内存】后再试")</f>
        <v>内存型 MA2</v>
      </c>
      <c r="N400" t="str">
        <v>内存型 M5</v>
      </c>
    </row>
    <row r="401" spans="2:14" hidden="1">
      <c r="B401" t="s">
        <v>3516</v>
      </c>
      <c r="C401" t="s">
        <v>1873</v>
      </c>
      <c r="D401" s="6" t="s">
        <v>3554</v>
      </c>
      <c r="E401" s="6">
        <v>4</v>
      </c>
      <c r="F401" s="6">
        <v>32</v>
      </c>
      <c r="G401" s="6" t="str">
        <f t="shared" si="6"/>
        <v>选规格!$M$401#</v>
      </c>
      <c r="H401" s="6" t="str" cm="1">
        <f t="array" ref="H401">_xlfn.LET(_xlpm.x, M402,
         _xlpm.cellAddress, "【 选规格!" &amp; ADDRESS(ROW(选规格[[#This Row],[自检]]),COLUMN(选规格[[#This Row],[自检]])) &amp; "】",
         _xlfn.IFS(ISBLANK(_xlpm.x),   "error:右侧选项不足:" &amp;  _xlpm.cellAddress,
               ISERROR(_xlpm.x),   "error:右侧选项执行失败:" &amp; _xlpm.cellAddress,
               TRUE,             "ok")
)</f>
        <v>ok</v>
      </c>
      <c r="M401" t="str" cm="1">
        <f t="array" ref="M401:N401">IFERROR(_xlfn._xlws.SORT(
    _xlfn.UNIQUE(
        TRANSPOSE(
            _xlfn.FILTERXML("&lt;select&gt;&lt;x&gt;"&amp;SUBSTITUTE(选规格[[#This Row],[规格选项表]],",","&lt;/x&gt;&lt;x&gt;") &amp;"&lt;/x&gt;&lt;/select&gt;","//x")
        )
    )
),"无合适【规格】选项,请清除【CPU】或【内存】后再试")</f>
        <v>内存型 MA2</v>
      </c>
      <c r="N401" t="str">
        <v>内存型 M5</v>
      </c>
    </row>
    <row r="402" spans="2:14" hidden="1">
      <c r="B402" t="s">
        <v>3516</v>
      </c>
      <c r="C402" t="s">
        <v>1874</v>
      </c>
      <c r="D402" s="6" t="s">
        <v>3554</v>
      </c>
      <c r="E402" s="6">
        <v>8</v>
      </c>
      <c r="F402" s="6">
        <v>64</v>
      </c>
      <c r="G402" s="6" t="str">
        <f t="shared" si="6"/>
        <v>选规格!$M$402#</v>
      </c>
      <c r="H402" s="6" t="str" cm="1">
        <f t="array" ref="H402">_xlfn.LET(_xlpm.x, M403,
         _xlpm.cellAddress, "【 选规格!" &amp; ADDRESS(ROW(选规格[[#This Row],[自检]]),COLUMN(选规格[[#This Row],[自检]])) &amp; "】",
         _xlfn.IFS(ISBLANK(_xlpm.x),   "error:右侧选项不足:" &amp;  _xlpm.cellAddress,
               ISERROR(_xlpm.x),   "error:右侧选项执行失败:" &amp; _xlpm.cellAddress,
               TRUE,             "ok")
)</f>
        <v>ok</v>
      </c>
      <c r="M402" t="str" cm="1">
        <f t="array" ref="M402:N402">IFERROR(_xlfn._xlws.SORT(
    _xlfn.UNIQUE(
        TRANSPOSE(
            _xlfn.FILTERXML("&lt;select&gt;&lt;x&gt;"&amp;SUBSTITUTE(选规格[[#This Row],[规格选项表]],",","&lt;/x&gt;&lt;x&gt;") &amp;"&lt;/x&gt;&lt;/select&gt;","//x")
        )
    )
),"无合适【规格】选项,请清除【CPU】或【内存】后再试")</f>
        <v>内存型 MA2</v>
      </c>
      <c r="N402" t="str">
        <v>内存型 M5</v>
      </c>
    </row>
    <row r="403" spans="2:14">
      <c r="B403" t="s">
        <v>3516</v>
      </c>
      <c r="C403" t="s">
        <v>11</v>
      </c>
      <c r="D403" s="6" t="s">
        <v>3554</v>
      </c>
      <c r="E403" s="6">
        <v>8</v>
      </c>
      <c r="F403" s="6">
        <v>64</v>
      </c>
      <c r="G403" s="6" t="str">
        <f t="shared" si="6"/>
        <v>选规格!$M$403#</v>
      </c>
      <c r="H403" s="6" t="str" cm="1">
        <f t="array" ref="H403">_xlfn.LET(_xlpm.x, M404,
         _xlpm.cellAddress, "【 选规格!" &amp; ADDRESS(ROW(选规格[[#This Row],[自检]]),COLUMN(选规格[[#This Row],[自检]])) &amp; "】",
         _xlfn.IFS(ISBLANK(_xlpm.x),   "error:右侧选项不足:" &amp;  _xlpm.cellAddress,
               ISERROR(_xlpm.x),   "error:右侧选项执行失败:" &amp; _xlpm.cellAddress,
               TRUE,             "ok")
)</f>
        <v>ok</v>
      </c>
      <c r="M403" t="str" cm="1">
        <f t="array" ref="M403:N403">IFERROR(_xlfn._xlws.SORT(
    _xlfn.UNIQUE(
        TRANSPOSE(
            _xlfn.FILTERXML("&lt;select&gt;&lt;x&gt;"&amp;SUBSTITUTE(选规格[[#This Row],[规格选项表]],",","&lt;/x&gt;&lt;x&gt;") &amp;"&lt;/x&gt;&lt;/select&gt;","//x")
        )
    )
),"无合适【规格】选项,请清除【CPU】或【内存】后再试")</f>
        <v>内存型 MA2</v>
      </c>
      <c r="N403" t="str">
        <v>内存型 M5</v>
      </c>
    </row>
    <row r="404" spans="2:14" hidden="1">
      <c r="B404" t="s">
        <v>3516</v>
      </c>
      <c r="C404" t="s">
        <v>1873</v>
      </c>
      <c r="D404" s="6" t="s">
        <v>3554</v>
      </c>
      <c r="E404" s="6">
        <v>8</v>
      </c>
      <c r="F404" s="6">
        <v>64</v>
      </c>
      <c r="G404" s="6" t="str">
        <f t="shared" si="6"/>
        <v>选规格!$M$404#</v>
      </c>
      <c r="H404" s="6" t="str" cm="1">
        <f t="array" ref="H404">_xlfn.LET(_xlpm.x, M405,
         _xlpm.cellAddress, "【 选规格!" &amp; ADDRESS(ROW(选规格[[#This Row],[自检]]),COLUMN(选规格[[#This Row],[自检]])) &amp; "】",
         _xlfn.IFS(ISBLANK(_xlpm.x),   "error:右侧选项不足:" &amp;  _xlpm.cellAddress,
               ISERROR(_xlpm.x),   "error:右侧选项执行失败:" &amp; _xlpm.cellAddress,
               TRUE,             "ok")
)</f>
        <v>ok</v>
      </c>
      <c r="M404" t="str" cm="1">
        <f t="array" ref="M404:N404">IFERROR(_xlfn._xlws.SORT(
    _xlfn.UNIQUE(
        TRANSPOSE(
            _xlfn.FILTERXML("&lt;select&gt;&lt;x&gt;"&amp;SUBSTITUTE(选规格[[#This Row],[规格选项表]],",","&lt;/x&gt;&lt;x&gt;") &amp;"&lt;/x&gt;&lt;/select&gt;","//x")
        )
    )
),"无合适【规格】选项,请清除【CPU】或【内存】后再试")</f>
        <v>内存型 MA2</v>
      </c>
      <c r="N404" t="str">
        <v>内存型 M5</v>
      </c>
    </row>
    <row r="405" spans="2:14" hidden="1">
      <c r="B405" t="s">
        <v>3516</v>
      </c>
      <c r="C405" t="s">
        <v>1874</v>
      </c>
      <c r="D405" s="6" t="s">
        <v>3521</v>
      </c>
      <c r="E405" s="6">
        <v>16</v>
      </c>
      <c r="F405" s="6">
        <v>128</v>
      </c>
      <c r="G405" s="6" t="str">
        <f t="shared" si="6"/>
        <v>选规格!$M$405#</v>
      </c>
      <c r="H405" s="6" t="str" cm="1">
        <f t="array" ref="H405">_xlfn.LET(_xlpm.x, M406,
         _xlpm.cellAddress, "【 选规格!" &amp; ADDRESS(ROW(选规格[[#This Row],[自检]]),COLUMN(选规格[[#This Row],[自检]])) &amp; "】",
         _xlfn.IFS(ISBLANK(_xlpm.x),   "error:右侧选项不足:" &amp;  _xlpm.cellAddress,
               ISERROR(_xlpm.x),   "error:右侧选项执行失败:" &amp; _xlpm.cellAddress,
               TRUE,             "ok")
)</f>
        <v>ok</v>
      </c>
      <c r="M405" t="str" cm="1">
        <f t="array" ref="M405">IFERROR(_xlfn._xlws.SORT(
    _xlfn.UNIQUE(
        TRANSPOSE(
            _xlfn.FILTERXML("&lt;select&gt;&lt;x&gt;"&amp;SUBSTITUTE(选规格[[#This Row],[规格选项表]],",","&lt;/x&gt;&lt;x&gt;") &amp;"&lt;/x&gt;&lt;/select&gt;","//x")
        )
    )
),"无合适【规格】选项,请清除【CPU】或【内存】后再试")</f>
        <v>内存型 MA2</v>
      </c>
    </row>
    <row r="406" spans="2:14">
      <c r="B406" t="s">
        <v>3516</v>
      </c>
      <c r="C406" t="s">
        <v>11</v>
      </c>
      <c r="D406" s="6" t="s">
        <v>3521</v>
      </c>
      <c r="E406" s="6">
        <v>16</v>
      </c>
      <c r="F406" s="6">
        <v>128</v>
      </c>
      <c r="G406" s="6" t="str">
        <f t="shared" si="6"/>
        <v>选规格!$M$406#</v>
      </c>
      <c r="H406" s="6" t="str" cm="1">
        <f t="array" ref="H406">_xlfn.LET(_xlpm.x, M407,
         _xlpm.cellAddress, "【 选规格!" &amp; ADDRESS(ROW(选规格[[#This Row],[自检]]),COLUMN(选规格[[#This Row],[自检]])) &amp; "】",
         _xlfn.IFS(ISBLANK(_xlpm.x),   "error:右侧选项不足:" &amp;  _xlpm.cellAddress,
               ISERROR(_xlpm.x),   "error:右侧选项执行失败:" &amp; _xlpm.cellAddress,
               TRUE,             "ok")
)</f>
        <v>ok</v>
      </c>
      <c r="M406" t="str" cm="1">
        <f t="array" ref="M406">IFERROR(_xlfn._xlws.SORT(
    _xlfn.UNIQUE(
        TRANSPOSE(
            _xlfn.FILTERXML("&lt;select&gt;&lt;x&gt;"&amp;SUBSTITUTE(选规格[[#This Row],[规格选项表]],",","&lt;/x&gt;&lt;x&gt;") &amp;"&lt;/x&gt;&lt;/select&gt;","//x")
        )
    )
),"无合适【规格】选项,请清除【CPU】或【内存】后再试")</f>
        <v>内存型 MA2</v>
      </c>
    </row>
    <row r="407" spans="2:14" hidden="1">
      <c r="B407" t="s">
        <v>3516</v>
      </c>
      <c r="C407" t="s">
        <v>1873</v>
      </c>
      <c r="D407" s="6" t="s">
        <v>3521</v>
      </c>
      <c r="E407" s="6">
        <v>16</v>
      </c>
      <c r="F407" s="6">
        <v>128</v>
      </c>
      <c r="G407" s="6" t="str">
        <f t="shared" si="6"/>
        <v>选规格!$M$407#</v>
      </c>
      <c r="H407" s="6" t="str" cm="1">
        <f t="array" ref="H407">_xlfn.LET(_xlpm.x, M408,
         _xlpm.cellAddress, "【 选规格!" &amp; ADDRESS(ROW(选规格[[#This Row],[自检]]),COLUMN(选规格[[#This Row],[自检]])) &amp; "】",
         _xlfn.IFS(ISBLANK(_xlpm.x),   "error:右侧选项不足:" &amp;  _xlpm.cellAddress,
               ISERROR(_xlpm.x),   "error:右侧选项执行失败:" &amp; _xlpm.cellAddress,
               TRUE,             "ok")
)</f>
        <v>ok</v>
      </c>
      <c r="M407" t="str" cm="1">
        <f t="array" ref="M407">IFERROR(_xlfn._xlws.SORT(
    _xlfn.UNIQUE(
        TRANSPOSE(
            _xlfn.FILTERXML("&lt;select&gt;&lt;x&gt;"&amp;SUBSTITUTE(选规格[[#This Row],[规格选项表]],",","&lt;/x&gt;&lt;x&gt;") &amp;"&lt;/x&gt;&lt;/select&gt;","//x")
        )
    )
),"无合适【规格】选项,请清除【CPU】或【内存】后再试")</f>
        <v>内存型 MA2</v>
      </c>
    </row>
    <row r="408" spans="2:14" hidden="1">
      <c r="B408" t="s">
        <v>3516</v>
      </c>
      <c r="C408" t="s">
        <v>1874</v>
      </c>
      <c r="D408" s="6" t="s">
        <v>3554</v>
      </c>
      <c r="E408" s="6">
        <v>32</v>
      </c>
      <c r="F408" s="6">
        <v>256</v>
      </c>
      <c r="G408" s="6" t="str">
        <f t="shared" si="6"/>
        <v>选规格!$M$408#</v>
      </c>
      <c r="H408" s="6" t="str" cm="1">
        <f t="array" ref="H408">_xlfn.LET(_xlpm.x, M409,
         _xlpm.cellAddress, "【 选规格!" &amp; ADDRESS(ROW(选规格[[#This Row],[自检]]),COLUMN(选规格[[#This Row],[自检]])) &amp; "】",
         _xlfn.IFS(ISBLANK(_xlpm.x),   "error:右侧选项不足:" &amp;  _xlpm.cellAddress,
               ISERROR(_xlpm.x),   "error:右侧选项执行失败:" &amp; _xlpm.cellAddress,
               TRUE,             "ok")
)</f>
        <v>ok</v>
      </c>
      <c r="M408" t="str" cm="1">
        <f t="array" ref="M408:N408">IFERROR(_xlfn._xlws.SORT(
    _xlfn.UNIQUE(
        TRANSPOSE(
            _xlfn.FILTERXML("&lt;select&gt;&lt;x&gt;"&amp;SUBSTITUTE(选规格[[#This Row],[规格选项表]],",","&lt;/x&gt;&lt;x&gt;") &amp;"&lt;/x&gt;&lt;/select&gt;","//x")
        )
    )
),"无合适【规格】选项,请清除【CPU】或【内存】后再试")</f>
        <v>内存型 MA2</v>
      </c>
      <c r="N408" t="str">
        <v>内存型 M5</v>
      </c>
    </row>
    <row r="409" spans="2:14">
      <c r="B409" t="s">
        <v>3516</v>
      </c>
      <c r="C409" t="s">
        <v>11</v>
      </c>
      <c r="D409" s="6" t="s">
        <v>3554</v>
      </c>
      <c r="E409" s="6">
        <v>32</v>
      </c>
      <c r="F409" s="6">
        <v>256</v>
      </c>
      <c r="G409" s="6" t="str">
        <f t="shared" si="6"/>
        <v>选规格!$M$409#</v>
      </c>
      <c r="H409" s="6" t="str" cm="1">
        <f t="array" ref="H409">_xlfn.LET(_xlpm.x, M410,
         _xlpm.cellAddress, "【 选规格!" &amp; ADDRESS(ROW(选规格[[#This Row],[自检]]),COLUMN(选规格[[#This Row],[自检]])) &amp; "】",
         _xlfn.IFS(ISBLANK(_xlpm.x),   "error:右侧选项不足:" &amp;  _xlpm.cellAddress,
               ISERROR(_xlpm.x),   "error:右侧选项执行失败:" &amp; _xlpm.cellAddress,
               TRUE,             "ok")
)</f>
        <v>ok</v>
      </c>
      <c r="M409" t="str" cm="1">
        <f t="array" ref="M409:N409">IFERROR(_xlfn._xlws.SORT(
    _xlfn.UNIQUE(
        TRANSPOSE(
            _xlfn.FILTERXML("&lt;select&gt;&lt;x&gt;"&amp;SUBSTITUTE(选规格[[#This Row],[规格选项表]],",","&lt;/x&gt;&lt;x&gt;") &amp;"&lt;/x&gt;&lt;/select&gt;","//x")
        )
    )
),"无合适【规格】选项,请清除【CPU】或【内存】后再试")</f>
        <v>内存型 MA2</v>
      </c>
      <c r="N409" t="str">
        <v>内存型 M5</v>
      </c>
    </row>
    <row r="410" spans="2:14" hidden="1">
      <c r="B410" t="s">
        <v>3516</v>
      </c>
      <c r="C410" t="s">
        <v>1873</v>
      </c>
      <c r="D410" s="6" t="s">
        <v>3554</v>
      </c>
      <c r="E410" s="6">
        <v>32</v>
      </c>
      <c r="F410" s="6">
        <v>256</v>
      </c>
      <c r="G410" s="6" t="str">
        <f t="shared" si="6"/>
        <v>选规格!$M$410#</v>
      </c>
      <c r="H410" s="6" t="str" cm="1">
        <f t="array" ref="H410">_xlfn.LET(_xlpm.x, M411,
         _xlpm.cellAddress, "【 选规格!" &amp; ADDRESS(ROW(选规格[[#This Row],[自检]]),COLUMN(选规格[[#This Row],[自检]])) &amp; "】",
         _xlfn.IFS(ISBLANK(_xlpm.x),   "error:右侧选项不足:" &amp;  _xlpm.cellAddress,
               ISERROR(_xlpm.x),   "error:右侧选项执行失败:" &amp; _xlpm.cellAddress,
               TRUE,             "ok")
)</f>
        <v>ok</v>
      </c>
      <c r="M410" t="str" cm="1">
        <f t="array" ref="M410:N410">IFERROR(_xlfn._xlws.SORT(
    _xlfn.UNIQUE(
        TRANSPOSE(
            _xlfn.FILTERXML("&lt;select&gt;&lt;x&gt;"&amp;SUBSTITUTE(选规格[[#This Row],[规格选项表]],",","&lt;/x&gt;&lt;x&gt;") &amp;"&lt;/x&gt;&lt;/select&gt;","//x")
        )
    )
),"无合适【规格】选项,请清除【CPU】或【内存】后再试")</f>
        <v>内存型 MA2</v>
      </c>
      <c r="N410" t="str">
        <v>内存型 M5</v>
      </c>
    </row>
    <row r="411" spans="2:14" hidden="1">
      <c r="B411" t="s">
        <v>3516</v>
      </c>
      <c r="C411" t="s">
        <v>1874</v>
      </c>
      <c r="D411" s="6" t="s">
        <v>3521</v>
      </c>
      <c r="E411" s="6">
        <v>48</v>
      </c>
      <c r="F411" s="6">
        <v>384</v>
      </c>
      <c r="G411" s="6" t="str">
        <f t="shared" si="6"/>
        <v>选规格!$M$411#</v>
      </c>
      <c r="H411" s="6" t="str" cm="1">
        <f t="array" ref="H411">_xlfn.LET(_xlpm.x, M412,
         _xlpm.cellAddress, "【 选规格!" &amp; ADDRESS(ROW(选规格[[#This Row],[自检]]),COLUMN(选规格[[#This Row],[自检]])) &amp; "】",
         _xlfn.IFS(ISBLANK(_xlpm.x),   "error:右侧选项不足:" &amp;  _xlpm.cellAddress,
               ISERROR(_xlpm.x),   "error:右侧选项执行失败:" &amp; _xlpm.cellAddress,
               TRUE,             "ok")
)</f>
        <v>ok</v>
      </c>
      <c r="M411" t="str" cm="1">
        <f t="array" ref="M411">IFERROR(_xlfn._xlws.SORT(
    _xlfn.UNIQUE(
        TRANSPOSE(
            _xlfn.FILTERXML("&lt;select&gt;&lt;x&gt;"&amp;SUBSTITUTE(选规格[[#This Row],[规格选项表]],",","&lt;/x&gt;&lt;x&gt;") &amp;"&lt;/x&gt;&lt;/select&gt;","//x")
        )
    )
),"无合适【规格】选项,请清除【CPU】或【内存】后再试")</f>
        <v>内存型 MA2</v>
      </c>
    </row>
    <row r="412" spans="2:14">
      <c r="B412" t="s">
        <v>3516</v>
      </c>
      <c r="C412" t="s">
        <v>11</v>
      </c>
      <c r="D412" s="6" t="s">
        <v>3521</v>
      </c>
      <c r="E412" s="6">
        <v>48</v>
      </c>
      <c r="F412" s="6">
        <v>384</v>
      </c>
      <c r="G412" s="6" t="str">
        <f t="shared" si="6"/>
        <v>选规格!$M$412#</v>
      </c>
      <c r="H412" s="6" t="str" cm="1">
        <f t="array" ref="H412">_xlfn.LET(_xlpm.x, M413,
         _xlpm.cellAddress, "【 选规格!" &amp; ADDRESS(ROW(选规格[[#This Row],[自检]]),COLUMN(选规格[[#This Row],[自检]])) &amp; "】",
         _xlfn.IFS(ISBLANK(_xlpm.x),   "error:右侧选项不足:" &amp;  _xlpm.cellAddress,
               ISERROR(_xlpm.x),   "error:右侧选项执行失败:" &amp; _xlpm.cellAddress,
               TRUE,             "ok")
)</f>
        <v>ok</v>
      </c>
      <c r="M412" t="str" cm="1">
        <f t="array" ref="M412">IFERROR(_xlfn._xlws.SORT(
    _xlfn.UNIQUE(
        TRANSPOSE(
            _xlfn.FILTERXML("&lt;select&gt;&lt;x&gt;"&amp;SUBSTITUTE(选规格[[#This Row],[规格选项表]],",","&lt;/x&gt;&lt;x&gt;") &amp;"&lt;/x&gt;&lt;/select&gt;","//x")
        )
    )
),"无合适【规格】选项,请清除【CPU】或【内存】后再试")</f>
        <v>内存型 MA2</v>
      </c>
    </row>
    <row r="413" spans="2:14" hidden="1">
      <c r="B413" t="s">
        <v>3516</v>
      </c>
      <c r="C413" t="s">
        <v>1873</v>
      </c>
      <c r="D413" s="6" t="s">
        <v>3521</v>
      </c>
      <c r="E413" s="6">
        <v>48</v>
      </c>
      <c r="F413" s="6">
        <v>384</v>
      </c>
      <c r="G413" s="6" t="str">
        <f t="shared" si="6"/>
        <v>选规格!$M$413#</v>
      </c>
      <c r="H413" s="6" t="str" cm="1">
        <f t="array" ref="H413">_xlfn.LET(_xlpm.x, M414,
         _xlpm.cellAddress, "【 选规格!" &amp; ADDRESS(ROW(选规格[[#This Row],[自检]]),COLUMN(选规格[[#This Row],[自检]])) &amp; "】",
         _xlfn.IFS(ISBLANK(_xlpm.x),   "error:右侧选项不足:" &amp;  _xlpm.cellAddress,
               ISERROR(_xlpm.x),   "error:右侧选项执行失败:" &amp; _xlpm.cellAddress,
               TRUE,             "ok")
)</f>
        <v>ok</v>
      </c>
      <c r="M413" t="str" cm="1">
        <f t="array" ref="M413">IFERROR(_xlfn._xlws.SORT(
    _xlfn.UNIQUE(
        TRANSPOSE(
            _xlfn.FILTERXML("&lt;select&gt;&lt;x&gt;"&amp;SUBSTITUTE(选规格[[#This Row],[规格选项表]],",","&lt;/x&gt;&lt;x&gt;") &amp;"&lt;/x&gt;&lt;/select&gt;","//x")
        )
    )
),"无合适【规格】选项,请清除【CPU】或【内存】后再试")</f>
        <v>内存型 MA2</v>
      </c>
    </row>
    <row r="414" spans="2:14" hidden="1">
      <c r="B414" t="s">
        <v>3516</v>
      </c>
      <c r="C414" t="s">
        <v>1874</v>
      </c>
      <c r="D414" s="6" t="s">
        <v>3522</v>
      </c>
      <c r="E414" s="6">
        <v>2</v>
      </c>
      <c r="F414" s="6">
        <v>16</v>
      </c>
      <c r="G414" s="6" t="str">
        <f t="shared" si="6"/>
        <v>选规格!$M$414#</v>
      </c>
      <c r="H414" s="6" t="str" cm="1">
        <f t="array" ref="H414">_xlfn.LET(_xlpm.x, M415,
         _xlpm.cellAddress, "【 选规格!" &amp; ADDRESS(ROW(选规格[[#This Row],[自检]]),COLUMN(选规格[[#This Row],[自检]])) &amp; "】",
         _xlfn.IFS(ISBLANK(_xlpm.x),   "error:右侧选项不足:" &amp;  _xlpm.cellAddress,
               ISERROR(_xlpm.x),   "error:右侧选项执行失败:" &amp; _xlpm.cellAddress,
               TRUE,             "ok")
)</f>
        <v>ok</v>
      </c>
      <c r="M414" t="str" cm="1">
        <f t="array" ref="M414">IFERROR(_xlfn._xlws.SORT(
    _xlfn.UNIQUE(
        TRANSPOSE(
            _xlfn.FILTERXML("&lt;select&gt;&lt;x&gt;"&amp;SUBSTITUTE(选规格[[#This Row],[规格选项表]],",","&lt;/x&gt;&lt;x&gt;") &amp;"&lt;/x&gt;&lt;/select&gt;","//x")
        )
    )
),"无合适【规格】选项,请清除【CPU】或【内存】后再试")</f>
        <v>内存型 M5</v>
      </c>
    </row>
    <row r="415" spans="2:14">
      <c r="B415" t="s">
        <v>3516</v>
      </c>
      <c r="C415" t="s">
        <v>11</v>
      </c>
      <c r="D415" s="6" t="s">
        <v>3522</v>
      </c>
      <c r="E415" s="6">
        <v>2</v>
      </c>
      <c r="F415" s="6">
        <v>16</v>
      </c>
      <c r="G415" s="6" t="str">
        <f t="shared" si="6"/>
        <v>选规格!$M$415#</v>
      </c>
      <c r="H415" s="6" t="str" cm="1">
        <f t="array" ref="H415">_xlfn.LET(_xlpm.x, M416,
         _xlpm.cellAddress, "【 选规格!" &amp; ADDRESS(ROW(选规格[[#This Row],[自检]]),COLUMN(选规格[[#This Row],[自检]])) &amp; "】",
         _xlfn.IFS(ISBLANK(_xlpm.x),   "error:右侧选项不足:" &amp;  _xlpm.cellAddress,
               ISERROR(_xlpm.x),   "error:右侧选项执行失败:" &amp; _xlpm.cellAddress,
               TRUE,             "ok")
)</f>
        <v>ok</v>
      </c>
      <c r="M415" t="str" cm="1">
        <f t="array" ref="M415">IFERROR(_xlfn._xlws.SORT(
    _xlfn.UNIQUE(
        TRANSPOSE(
            _xlfn.FILTERXML("&lt;select&gt;&lt;x&gt;"&amp;SUBSTITUTE(选规格[[#This Row],[规格选项表]],",","&lt;/x&gt;&lt;x&gt;") &amp;"&lt;/x&gt;&lt;/select&gt;","//x")
        )
    )
),"无合适【规格】选项,请清除【CPU】或【内存】后再试")</f>
        <v>内存型 M5</v>
      </c>
    </row>
    <row r="416" spans="2:14" hidden="1">
      <c r="B416" t="s">
        <v>3516</v>
      </c>
      <c r="C416" t="s">
        <v>1873</v>
      </c>
      <c r="D416" s="6" t="s">
        <v>3522</v>
      </c>
      <c r="E416" s="6">
        <v>2</v>
      </c>
      <c r="F416" s="6">
        <v>16</v>
      </c>
      <c r="G416" s="6" t="str">
        <f t="shared" si="6"/>
        <v>选规格!$M$416#</v>
      </c>
      <c r="H416" s="6" t="str" cm="1">
        <f t="array" ref="H416">_xlfn.LET(_xlpm.x, M417,
         _xlpm.cellAddress, "【 选规格!" &amp; ADDRESS(ROW(选规格[[#This Row],[自检]]),COLUMN(选规格[[#This Row],[自检]])) &amp; "】",
         _xlfn.IFS(ISBLANK(_xlpm.x),   "error:右侧选项不足:" &amp;  _xlpm.cellAddress,
               ISERROR(_xlpm.x),   "error:右侧选项执行失败:" &amp; _xlpm.cellAddress,
               TRUE,             "ok")
)</f>
        <v>ok</v>
      </c>
      <c r="M416" t="str" cm="1">
        <f t="array" ref="M416">IFERROR(_xlfn._xlws.SORT(
    _xlfn.UNIQUE(
        TRANSPOSE(
            _xlfn.FILTERXML("&lt;select&gt;&lt;x&gt;"&amp;SUBSTITUTE(选规格[[#This Row],[规格选项表]],",","&lt;/x&gt;&lt;x&gt;") &amp;"&lt;/x&gt;&lt;/select&gt;","//x")
        )
    )
),"无合适【规格】选项,请清除【CPU】或【内存】后再试")</f>
        <v>内存型 M5</v>
      </c>
    </row>
    <row r="417" spans="2:44" hidden="1">
      <c r="B417" t="s">
        <v>3516</v>
      </c>
      <c r="C417" t="s">
        <v>1874</v>
      </c>
      <c r="D417" s="6" t="s">
        <v>3522</v>
      </c>
      <c r="E417" s="6">
        <v>12</v>
      </c>
      <c r="F417" s="6">
        <v>96</v>
      </c>
      <c r="G417" s="6" t="str">
        <f t="shared" si="6"/>
        <v>选规格!$M$417#</v>
      </c>
      <c r="H417" s="6" t="str" cm="1">
        <f t="array" ref="H417">_xlfn.LET(_xlpm.x, M418,
         _xlpm.cellAddress, "【 选规格!" &amp; ADDRESS(ROW(选规格[[#This Row],[自检]]),COLUMN(选规格[[#This Row],[自检]])) &amp; "】",
         _xlfn.IFS(ISBLANK(_xlpm.x),   "error:右侧选项不足:" &amp;  _xlpm.cellAddress,
               ISERROR(_xlpm.x),   "error:右侧选项执行失败:" &amp; _xlpm.cellAddress,
               TRUE,             "ok")
)</f>
        <v>ok</v>
      </c>
      <c r="M417" t="str" cm="1">
        <f t="array" ref="M417">IFERROR(_xlfn._xlws.SORT(
    _xlfn.UNIQUE(
        TRANSPOSE(
            _xlfn.FILTERXML("&lt;select&gt;&lt;x&gt;"&amp;SUBSTITUTE(选规格[[#This Row],[规格选项表]],",","&lt;/x&gt;&lt;x&gt;") &amp;"&lt;/x&gt;&lt;/select&gt;","//x")
        )
    )
),"无合适【规格】选项,请清除【CPU】或【内存】后再试")</f>
        <v>内存型 M5</v>
      </c>
    </row>
    <row r="418" spans="2:44">
      <c r="B418" t="s">
        <v>3516</v>
      </c>
      <c r="C418" t="s">
        <v>11</v>
      </c>
      <c r="D418" s="6" t="s">
        <v>3522</v>
      </c>
      <c r="E418" s="6">
        <v>12</v>
      </c>
      <c r="F418" s="6">
        <v>96</v>
      </c>
      <c r="G418" s="6" t="str">
        <f t="shared" si="6"/>
        <v>选规格!$M$418#</v>
      </c>
      <c r="H418" s="6" t="str" cm="1">
        <f t="array" ref="H418">_xlfn.LET(_xlpm.x, M419,
         _xlpm.cellAddress, "【 选规格!" &amp; ADDRESS(ROW(选规格[[#This Row],[自检]]),COLUMN(选规格[[#This Row],[自检]])) &amp; "】",
         _xlfn.IFS(ISBLANK(_xlpm.x),   "error:右侧选项不足:" &amp;  _xlpm.cellAddress,
               ISERROR(_xlpm.x),   "error:右侧选项执行失败:" &amp; _xlpm.cellAddress,
               TRUE,             "ok")
)</f>
        <v>ok</v>
      </c>
      <c r="M418" t="str" cm="1">
        <f t="array" ref="M418">IFERROR(_xlfn._xlws.SORT(
    _xlfn.UNIQUE(
        TRANSPOSE(
            _xlfn.FILTERXML("&lt;select&gt;&lt;x&gt;"&amp;SUBSTITUTE(选规格[[#This Row],[规格选项表]],",","&lt;/x&gt;&lt;x&gt;") &amp;"&lt;/x&gt;&lt;/select&gt;","//x")
        )
    )
),"无合适【规格】选项,请清除【CPU】或【内存】后再试")</f>
        <v>内存型 M5</v>
      </c>
    </row>
    <row r="419" spans="2:44" hidden="1">
      <c r="B419" t="s">
        <v>3516</v>
      </c>
      <c r="C419" t="s">
        <v>1873</v>
      </c>
      <c r="D419" s="6" t="s">
        <v>3522</v>
      </c>
      <c r="E419" s="6">
        <v>12</v>
      </c>
      <c r="F419" s="6">
        <v>96</v>
      </c>
      <c r="G419" s="6" t="str">
        <f t="shared" si="6"/>
        <v>选规格!$M$419#</v>
      </c>
      <c r="H419" s="6" t="str" cm="1">
        <f t="array" ref="H419">_xlfn.LET(_xlpm.x, M420,
         _xlpm.cellAddress, "【 选规格!" &amp; ADDRESS(ROW(选规格[[#This Row],[自检]]),COLUMN(选规格[[#This Row],[自检]])) &amp; "】",
         _xlfn.IFS(ISBLANK(_xlpm.x),   "error:右侧选项不足:" &amp;  _xlpm.cellAddress,
               ISERROR(_xlpm.x),   "error:右侧选项执行失败:" &amp; _xlpm.cellAddress,
               TRUE,             "ok")
)</f>
        <v>ok</v>
      </c>
      <c r="M419" t="str" cm="1">
        <f t="array" ref="M419">IFERROR(_xlfn._xlws.SORT(
    _xlfn.UNIQUE(
        TRANSPOSE(
            _xlfn.FILTERXML("&lt;select&gt;&lt;x&gt;"&amp;SUBSTITUTE(选规格[[#This Row],[规格选项表]],",","&lt;/x&gt;&lt;x&gt;") &amp;"&lt;/x&gt;&lt;/select&gt;","//x")
        )
    )
),"无合适【规格】选项,请清除【CPU】或【内存】后再试")</f>
        <v>内存型 M5</v>
      </c>
    </row>
    <row r="420" spans="2:44" hidden="1">
      <c r="B420" t="s">
        <v>64</v>
      </c>
      <c r="C420" t="s">
        <v>1873</v>
      </c>
      <c r="D420" s="6" t="s">
        <v>3660</v>
      </c>
      <c r="E420" s="6">
        <v>1</v>
      </c>
      <c r="F420" s="6"/>
      <c r="G420" s="6" t="str">
        <f t="shared" si="6"/>
        <v>选规格!$M$420#</v>
      </c>
      <c r="H420" s="6" t="str" cm="1">
        <f t="array" ref="H420">_xlfn.LET(_xlpm.x, M421,
         _xlpm.cellAddress, "【 选规格!" &amp; ADDRESS(ROW(选规格[[#This Row],[自检]]),COLUMN(选规格[[#This Row],[自检]])) &amp; "】",
         _xlfn.IFS(ISBLANK(_xlpm.x),   "error:右侧选项不足:" &amp;  _xlpm.cellAddress,
               ISERROR(_xlpm.x),   "error:右侧选项执行失败:" &amp; _xlpm.cellAddress,
               TRUE,             "ok")
)</f>
        <v>ok</v>
      </c>
      <c r="M420" t="str" cm="1">
        <f t="array" ref="M420:AC420">IFERROR(_xlfn._xlws.SORT(
    _xlfn.UNIQUE(
        TRANSPOSE(
            _xlfn.FILTERXML("&lt;select&gt;&lt;x&gt;"&amp;SUBSTITUTE(选规格[[#This Row],[规格选项表]],",","&lt;/x&gt;&lt;x&gt;") &amp;"&lt;/x&gt;&lt;/select&gt;","//x")
        )
    )
),"无合适【规格】选项,请清除【CPU】或【内存】后再试")</f>
        <v>标准型S6</v>
      </c>
      <c r="N420" t="str">
        <v>标准型SA2</v>
      </c>
      <c r="O420" t="str">
        <v>标准型S5</v>
      </c>
      <c r="P420" t="str">
        <v>标准型SA3</v>
      </c>
      <c r="Q420" t="str">
        <v>标准型S4</v>
      </c>
      <c r="R420" t="str">
        <v>标准网络优化型SN3ne</v>
      </c>
      <c r="S420" t="str">
        <v>标准型S3</v>
      </c>
      <c r="T420" t="str">
        <v>标准型SA1</v>
      </c>
      <c r="U420" t="str">
        <v>标准型S2</v>
      </c>
      <c r="V420" t="str">
        <v>标准型S1</v>
      </c>
      <c r="W420" t="str">
        <v>内存型M6</v>
      </c>
      <c r="X420" t="str">
        <v>内存型MA2</v>
      </c>
      <c r="Y420" t="str">
        <v>内存型M5</v>
      </c>
      <c r="Z420" t="str">
        <v>内存型M4</v>
      </c>
      <c r="AA420" t="str">
        <v>内存型M3</v>
      </c>
      <c r="AB420" t="str">
        <v>内存型M2</v>
      </c>
      <c r="AC420" t="str">
        <v>内存型M1</v>
      </c>
    </row>
    <row r="421" spans="2:44" hidden="1">
      <c r="B421" t="s">
        <v>64</v>
      </c>
      <c r="C421" t="s">
        <v>1873</v>
      </c>
      <c r="D421" s="6" t="s">
        <v>3661</v>
      </c>
      <c r="E421" s="6">
        <v>2</v>
      </c>
      <c r="F421" s="6"/>
      <c r="G421" s="6" t="str">
        <f t="shared" si="6"/>
        <v>选规格!$M$421#</v>
      </c>
      <c r="H421" s="6" t="str" cm="1">
        <f t="array" ref="H421">_xlfn.LET(_xlpm.x, M422,
         _xlpm.cellAddress, "【 选规格!" &amp; ADDRESS(ROW(选规格[[#This Row],[自检]]),COLUMN(选规格[[#This Row],[自检]])) &amp; "】",
         _xlfn.IFS(ISBLANK(_xlpm.x),   "error:右侧选项不足:" &amp;  _xlpm.cellAddress,
               ISERROR(_xlpm.x),   "error:右侧选项执行失败:" &amp; _xlpm.cellAddress,
               TRUE,             "ok")
)</f>
        <v>ok</v>
      </c>
      <c r="M421" t="str" cm="1">
        <f t="array" ref="M421:AB421">IFERROR(_xlfn._xlws.SORT(
    _xlfn.UNIQUE(
        TRANSPOSE(
            _xlfn.FILTERXML("&lt;select&gt;&lt;x&gt;"&amp;SUBSTITUTE(选规格[[#This Row],[规格选项表]],",","&lt;/x&gt;&lt;x&gt;") &amp;"&lt;/x&gt;&lt;/select&gt;","//x")
        )
    )
),"无合适【规格】选项,请清除【CPU】或【内存】后再试")</f>
        <v>标准型S6</v>
      </c>
      <c r="N421" t="str">
        <v>标准型SA2</v>
      </c>
      <c r="O421" t="str">
        <v>标准型S5</v>
      </c>
      <c r="P421" t="str">
        <v>标准型SA3</v>
      </c>
      <c r="Q421" t="str">
        <v>标准型S4</v>
      </c>
      <c r="R421" t="str">
        <v>标准网络优化型SN3ne</v>
      </c>
      <c r="S421" t="str">
        <v>标准型S3</v>
      </c>
      <c r="T421" t="str">
        <v>标准型SA1</v>
      </c>
      <c r="U421" t="str">
        <v>标准型S2</v>
      </c>
      <c r="V421" t="str">
        <v>标准型S1</v>
      </c>
      <c r="W421" t="str">
        <v>内存型M6</v>
      </c>
      <c r="X421" t="str">
        <v>内存型M5</v>
      </c>
      <c r="Y421" t="str">
        <v>内存型M4</v>
      </c>
      <c r="Z421" t="str">
        <v>内存型M3</v>
      </c>
      <c r="AA421" t="str">
        <v>内存型M2</v>
      </c>
      <c r="AB421" t="str">
        <v>内存型M1</v>
      </c>
    </row>
    <row r="422" spans="2:44" hidden="1">
      <c r="B422" t="s">
        <v>64</v>
      </c>
      <c r="C422" t="s">
        <v>1873</v>
      </c>
      <c r="D422" s="6" t="s">
        <v>3662</v>
      </c>
      <c r="E422" s="6">
        <v>4</v>
      </c>
      <c r="F422" s="6"/>
      <c r="G422" s="6" t="str">
        <f t="shared" si="6"/>
        <v>选规格!$M$422#</v>
      </c>
      <c r="H422" s="6" t="str" cm="1">
        <f t="array" ref="H422">_xlfn.LET(_xlpm.x, M423,
         _xlpm.cellAddress, "【 选规格!" &amp; ADDRESS(ROW(选规格[[#This Row],[自检]]),COLUMN(选规格[[#This Row],[自检]])) &amp; "】",
         _xlfn.IFS(ISBLANK(_xlpm.x),   "error:右侧选项不足:" &amp;  _xlpm.cellAddress,
               ISERROR(_xlpm.x),   "error:右侧选项执行失败:" &amp; _xlpm.cellAddress,
               TRUE,             "ok")
)</f>
        <v>ok</v>
      </c>
      <c r="M422" t="str" cm="1">
        <f t="array" ref="M422:AL422">IFERROR(_xlfn._xlws.SORT(
    _xlfn.UNIQUE(
        TRANSPOSE(
            _xlfn.FILTERXML("&lt;select&gt;&lt;x&gt;"&amp;SUBSTITUTE(选规格[[#This Row],[规格选项表]],",","&lt;/x&gt;&lt;x&gt;") &amp;"&lt;/x&gt;&lt;/select&gt;","//x")
        )
    )
),"无合适【规格】选项,请清除【CPU】或【内存】后再试")</f>
        <v>标准型S6</v>
      </c>
      <c r="N422" t="str">
        <v>标准型SA2</v>
      </c>
      <c r="O422" t="str">
        <v>标准型S5</v>
      </c>
      <c r="P422" t="str">
        <v>标准存储增强型S5se</v>
      </c>
      <c r="Q422" t="str">
        <v>标准型SA3</v>
      </c>
      <c r="R422" t="str">
        <v>标准型S4</v>
      </c>
      <c r="S422" t="str">
        <v>标准网络优化型SN3ne</v>
      </c>
      <c r="T422" t="str">
        <v>标准型S3</v>
      </c>
      <c r="U422" t="str">
        <v>标准型SA1</v>
      </c>
      <c r="V422" t="str">
        <v>标准型S2</v>
      </c>
      <c r="W422" t="str">
        <v>标准型S1</v>
      </c>
      <c r="X422" t="str">
        <v>内存型M6</v>
      </c>
      <c r="Y422" t="str">
        <v>内存型MA2</v>
      </c>
      <c r="Z422" t="str">
        <v>内存型M5</v>
      </c>
      <c r="AA422" t="str">
        <v>内存型M4</v>
      </c>
      <c r="AB422" t="str">
        <v>内存型M3</v>
      </c>
      <c r="AC422" t="str">
        <v>内存型M2</v>
      </c>
      <c r="AD422" t="str">
        <v>内存型M1</v>
      </c>
      <c r="AE422" t="str">
        <v>计算型C6</v>
      </c>
      <c r="AF422" t="str">
        <v>计算型C5</v>
      </c>
      <c r="AG422" t="str">
        <v>计算型C4</v>
      </c>
      <c r="AH422" t="str">
        <v>计算网络增强型CN3</v>
      </c>
      <c r="AI422" t="str">
        <v>计算型C3</v>
      </c>
      <c r="AJ422" t="str">
        <v>计算型C2</v>
      </c>
      <c r="AK422" t="str">
        <v>GPU计算型GN6S</v>
      </c>
      <c r="AL422" t="str">
        <v>GPU计算型GN7</v>
      </c>
    </row>
    <row r="423" spans="2:44" hidden="1">
      <c r="B423" t="s">
        <v>64</v>
      </c>
      <c r="C423" t="s">
        <v>1873</v>
      </c>
      <c r="D423" s="6" t="s">
        <v>3663</v>
      </c>
      <c r="E423" s="6">
        <v>8</v>
      </c>
      <c r="F423" s="6"/>
      <c r="G423" s="6" t="str">
        <f t="shared" si="6"/>
        <v>选规格!$M$423#</v>
      </c>
      <c r="H423" s="6" t="str" cm="1">
        <f t="array" ref="H423">_xlfn.LET(_xlpm.x, M424,
         _xlpm.cellAddress, "【 选规格!" &amp; ADDRESS(ROW(选规格[[#This Row],[自检]]),COLUMN(选规格[[#This Row],[自检]])) &amp; "】",
         _xlfn.IFS(ISBLANK(_xlpm.x),   "error:右侧选项不足:" &amp;  _xlpm.cellAddress,
               ISERROR(_xlpm.x),   "error:右侧选项执行失败:" &amp; _xlpm.cellAddress,
               TRUE,             "ok")
)</f>
        <v>ok</v>
      </c>
      <c r="M423" t="str" cm="1">
        <f t="array" ref="M423:AP423">IFERROR(_xlfn._xlws.SORT(
    _xlfn.UNIQUE(
        TRANSPOSE(
            _xlfn.FILTERXML("&lt;select&gt;&lt;x&gt;"&amp;SUBSTITUTE(选规格[[#This Row],[规格选项表]],",","&lt;/x&gt;&lt;x&gt;") &amp;"&lt;/x&gt;&lt;/select&gt;","//x")
        )
    )
),"无合适【规格】选项,请清除【CPU】或【内存】后再试")</f>
        <v>标准型S6</v>
      </c>
      <c r="N423" t="str">
        <v>标准型SA2</v>
      </c>
      <c r="O423" t="str">
        <v>标准型S5</v>
      </c>
      <c r="P423" t="str">
        <v>标准存储增强型S5se</v>
      </c>
      <c r="Q423" t="str">
        <v>标准型SA3</v>
      </c>
      <c r="R423" t="str">
        <v>标准型S4</v>
      </c>
      <c r="S423" t="str">
        <v>标准网络优化型SN3ne</v>
      </c>
      <c r="T423" t="str">
        <v>标准型S3</v>
      </c>
      <c r="U423" t="str">
        <v>标准型SA1</v>
      </c>
      <c r="V423" t="str">
        <v>标准型S2</v>
      </c>
      <c r="W423" t="str">
        <v>标准型S1</v>
      </c>
      <c r="X423" t="str">
        <v>高IO型I3</v>
      </c>
      <c r="Y423" t="str">
        <v>内存型M6</v>
      </c>
      <c r="Z423" t="str">
        <v>内存型MA2</v>
      </c>
      <c r="AA423" t="str">
        <v>内存型M5</v>
      </c>
      <c r="AB423" t="str">
        <v>内存型M4</v>
      </c>
      <c r="AC423" t="str">
        <v>内存型M3</v>
      </c>
      <c r="AD423" t="str">
        <v>内存型M2</v>
      </c>
      <c r="AE423" t="str">
        <v>内存型M1</v>
      </c>
      <c r="AF423" t="str">
        <v>计算型C6</v>
      </c>
      <c r="AG423" t="str">
        <v>计算型C5</v>
      </c>
      <c r="AH423" t="str">
        <v>计算型C4</v>
      </c>
      <c r="AI423" t="str">
        <v>计算网络增强型CN3</v>
      </c>
      <c r="AJ423" t="str">
        <v>计算型C3</v>
      </c>
      <c r="AK423" t="str">
        <v>计算型C2</v>
      </c>
      <c r="AL423" t="str">
        <v>GPU计算型GN6S</v>
      </c>
      <c r="AM423" t="str">
        <v>GPU计算型GN7</v>
      </c>
      <c r="AN423" t="str">
        <v>GPU计算型GN10X</v>
      </c>
      <c r="AO423" t="str">
        <v>大数据型D3</v>
      </c>
      <c r="AP423" t="str">
        <v>大数据型D2</v>
      </c>
    </row>
    <row r="424" spans="2:44" hidden="1">
      <c r="B424" t="s">
        <v>64</v>
      </c>
      <c r="C424" t="s">
        <v>1873</v>
      </c>
      <c r="D424" s="6" t="s">
        <v>3664</v>
      </c>
      <c r="E424" s="6">
        <v>16</v>
      </c>
      <c r="F424" s="6"/>
      <c r="G424" s="6" t="str">
        <f t="shared" si="6"/>
        <v>选规格!$M$424#</v>
      </c>
      <c r="H424" s="6" t="str" cm="1">
        <f t="array" ref="H424">_xlfn.LET(_xlpm.x, M425,
         _xlpm.cellAddress, "【 选规格!" &amp; ADDRESS(ROW(选规格[[#This Row],[自检]]),COLUMN(选规格[[#This Row],[自检]])) &amp; "】",
         _xlfn.IFS(ISBLANK(_xlpm.x),   "error:右侧选项不足:" &amp;  _xlpm.cellAddress,
               ISERROR(_xlpm.x),   "error:右侧选项执行失败:" &amp; _xlpm.cellAddress,
               TRUE,             "ok")
)</f>
        <v>ok</v>
      </c>
      <c r="M424" t="str" cm="1">
        <f t="array" ref="M424:AP424">IFERROR(_xlfn._xlws.SORT(
    _xlfn.UNIQUE(
        TRANSPOSE(
            _xlfn.FILTERXML("&lt;select&gt;&lt;x&gt;"&amp;SUBSTITUTE(选规格[[#This Row],[规格选项表]],",","&lt;/x&gt;&lt;x&gt;") &amp;"&lt;/x&gt;&lt;/select&gt;","//x")
        )
    )
),"无合适【规格】选项,请清除【CPU】或【内存】后再试")</f>
        <v>标准型S6</v>
      </c>
      <c r="N424" t="str">
        <v>标准型SA2</v>
      </c>
      <c r="O424" t="str">
        <v>标准型S5</v>
      </c>
      <c r="P424" t="str">
        <v>标准存储增强型S5se</v>
      </c>
      <c r="Q424" t="str">
        <v>标准型SA3</v>
      </c>
      <c r="R424" t="str">
        <v>标准型S4</v>
      </c>
      <c r="S424" t="str">
        <v>标准网络优化型SN3ne</v>
      </c>
      <c r="T424" t="str">
        <v>标准型S3</v>
      </c>
      <c r="U424" t="str">
        <v>标准型SA1</v>
      </c>
      <c r="V424" t="str">
        <v>标准型S2</v>
      </c>
      <c r="W424" t="str">
        <v>标准型S1</v>
      </c>
      <c r="X424" t="str">
        <v>高IO型IT5</v>
      </c>
      <c r="Y424" t="str">
        <v>高IO型IT3</v>
      </c>
      <c r="Z424" t="str">
        <v>高IO型I3</v>
      </c>
      <c r="AA424" t="str">
        <v>内存型M6</v>
      </c>
      <c r="AB424" t="str">
        <v>内存型MA2</v>
      </c>
      <c r="AC424" t="str">
        <v>内存型M5</v>
      </c>
      <c r="AD424" t="str">
        <v>内存型M4</v>
      </c>
      <c r="AE424" t="str">
        <v>内存型M3</v>
      </c>
      <c r="AF424" t="str">
        <v>内存型M2</v>
      </c>
      <c r="AG424" t="str">
        <v>内存型M1</v>
      </c>
      <c r="AH424" t="str">
        <v>计算型C6</v>
      </c>
      <c r="AI424" t="str">
        <v>计算型C5</v>
      </c>
      <c r="AJ424" t="str">
        <v>计算型C4</v>
      </c>
      <c r="AK424" t="str">
        <v>计算网络增强型CN3</v>
      </c>
      <c r="AL424" t="str">
        <v>计算型C3</v>
      </c>
      <c r="AM424" t="str">
        <v>计算型C2</v>
      </c>
      <c r="AN424" t="str">
        <v>GPU计算型GT4</v>
      </c>
      <c r="AO424" t="str">
        <v>大数据型D3</v>
      </c>
      <c r="AP424" t="str">
        <v>大数据型D2</v>
      </c>
    </row>
    <row r="425" spans="2:44" hidden="1">
      <c r="B425" t="s">
        <v>64</v>
      </c>
      <c r="C425" t="s">
        <v>1873</v>
      </c>
      <c r="D425" s="6" t="s">
        <v>3665</v>
      </c>
      <c r="E425" s="6">
        <v>32</v>
      </c>
      <c r="F425" s="6"/>
      <c r="G425" s="6" t="str">
        <f t="shared" si="6"/>
        <v>选规格!$M$425#</v>
      </c>
      <c r="H425" s="6" t="str" cm="1">
        <f t="array" ref="H425">_xlfn.LET(_xlpm.x, M426,
         _xlpm.cellAddress, "【 选规格!" &amp; ADDRESS(ROW(选规格[[#This Row],[自检]]),COLUMN(选规格[[#This Row],[自检]])) &amp; "】",
         _xlfn.IFS(ISBLANK(_xlpm.x),   "error:右侧选项不足:" &amp;  _xlpm.cellAddress,
               ISERROR(_xlpm.x),   "error:右侧选项执行失败:" &amp; _xlpm.cellAddress,
               TRUE,             "ok")
)</f>
        <v>ok</v>
      </c>
      <c r="M425" t="str" cm="1">
        <f t="array" ref="M425:AR425">IFERROR(_xlfn._xlws.SORT(
    _xlfn.UNIQUE(
        TRANSPOSE(
            _xlfn.FILTERXML("&lt;select&gt;&lt;x&gt;"&amp;SUBSTITUTE(选规格[[#This Row],[规格选项表]],",","&lt;/x&gt;&lt;x&gt;") &amp;"&lt;/x&gt;&lt;/select&gt;","//x")
        )
    )
),"无合适【规格】选项,请清除【CPU】或【内存】后再试")</f>
        <v>标准型S6</v>
      </c>
      <c r="N425" t="str">
        <v>标准型SA2</v>
      </c>
      <c r="O425" t="str">
        <v>标准型S5</v>
      </c>
      <c r="P425" t="str">
        <v>标准存储增强型S5se</v>
      </c>
      <c r="Q425" t="str">
        <v>标准型SA3</v>
      </c>
      <c r="R425" t="str">
        <v>标准型S4</v>
      </c>
      <c r="S425" t="str">
        <v>标准网络优化型SN3ne</v>
      </c>
      <c r="T425" t="str">
        <v>标准型S3</v>
      </c>
      <c r="U425" t="str">
        <v>标准型SA1</v>
      </c>
      <c r="V425" t="str">
        <v>标准型S2</v>
      </c>
      <c r="W425" t="str">
        <v>标准型S1</v>
      </c>
      <c r="X425" t="str">
        <v>高IO型IT5</v>
      </c>
      <c r="Y425" t="str">
        <v>高IO型IT3</v>
      </c>
      <c r="Z425" t="str">
        <v>高IO型I3</v>
      </c>
      <c r="AA425" t="str">
        <v>内存型M6</v>
      </c>
      <c r="AB425" t="str">
        <v>内存型MA2</v>
      </c>
      <c r="AC425" t="str">
        <v>内存型M5</v>
      </c>
      <c r="AD425" t="str">
        <v>内存型M4</v>
      </c>
      <c r="AE425" t="str">
        <v>内存型M3</v>
      </c>
      <c r="AF425" t="str">
        <v>内存型M2</v>
      </c>
      <c r="AG425" t="str">
        <v>内存型M1</v>
      </c>
      <c r="AH425" t="str">
        <v>计算型C6</v>
      </c>
      <c r="AI425" t="str">
        <v>计算型C5</v>
      </c>
      <c r="AJ425" t="str">
        <v>计算型C4</v>
      </c>
      <c r="AK425" t="str">
        <v>计算网络增强型CN3</v>
      </c>
      <c r="AL425" t="str">
        <v>计算型C3</v>
      </c>
      <c r="AM425" t="str">
        <v>计算型C2</v>
      </c>
      <c r="AN425" t="str">
        <v>GPU计算型GN7</v>
      </c>
      <c r="AO425" t="str">
        <v>GPU推理型GI3X</v>
      </c>
      <c r="AP425" t="str">
        <v>GPU计算型GT4</v>
      </c>
      <c r="AQ425" t="str">
        <v>大数据型D3</v>
      </c>
      <c r="AR425" t="str">
        <v>大数据型D2</v>
      </c>
    </row>
    <row r="426" spans="2:44" hidden="1">
      <c r="B426" t="s">
        <v>64</v>
      </c>
      <c r="C426" t="s">
        <v>1873</v>
      </c>
      <c r="D426" s="6" t="s">
        <v>3666</v>
      </c>
      <c r="E426" s="6">
        <v>48</v>
      </c>
      <c r="F426" s="6"/>
      <c r="G426" s="6" t="str">
        <f t="shared" si="6"/>
        <v>选规格!$M$426#</v>
      </c>
      <c r="H426" s="6" t="str" cm="1">
        <f t="array" ref="H426">_xlfn.LET(_xlpm.x, M427,
         _xlpm.cellAddress, "【 选规格!" &amp; ADDRESS(ROW(选规格[[#This Row],[自检]]),COLUMN(选规格[[#This Row],[自检]])) &amp; "】",
         _xlfn.IFS(ISBLANK(_xlpm.x),   "error:右侧选项不足:" &amp;  _xlpm.cellAddress,
               ISERROR(_xlpm.x),   "error:右侧选项执行失败:" &amp; _xlpm.cellAddress,
               TRUE,             "ok")
)</f>
        <v>ok</v>
      </c>
      <c r="M426" t="str" cm="1">
        <f t="array" ref="M426:W426">IFERROR(_xlfn._xlws.SORT(
    _xlfn.UNIQUE(
        TRANSPOSE(
            _xlfn.FILTERXML("&lt;select&gt;&lt;x&gt;"&amp;SUBSTITUTE(选规格[[#This Row],[规格选项表]],",","&lt;/x&gt;&lt;x&gt;") &amp;"&lt;/x&gt;&lt;/select&gt;","//x")
        )
    )
),"无合适【规格】选项,请清除【CPU】或【内存】后再试")</f>
        <v>标准型S6</v>
      </c>
      <c r="N426" t="str">
        <v>标准型SA2</v>
      </c>
      <c r="O426" t="str">
        <v>标准型S5</v>
      </c>
      <c r="P426" t="str">
        <v>标准型SA3</v>
      </c>
      <c r="Q426" t="str">
        <v>标准型S4</v>
      </c>
      <c r="R426" t="str">
        <v>标准网络优化型SN3ne</v>
      </c>
      <c r="S426" t="str">
        <v>标准型S3</v>
      </c>
      <c r="T426" t="str">
        <v>标准型S1</v>
      </c>
      <c r="U426" t="str">
        <v>内存型MA2</v>
      </c>
      <c r="V426" t="str">
        <v>内存型M2</v>
      </c>
      <c r="W426" t="str">
        <v>计算型C5</v>
      </c>
    </row>
    <row r="427" spans="2:44" hidden="1">
      <c r="B427" t="s">
        <v>64</v>
      </c>
      <c r="C427" t="s">
        <v>1873</v>
      </c>
      <c r="D427" s="6" t="s">
        <v>3316</v>
      </c>
      <c r="E427" s="6">
        <v>62</v>
      </c>
      <c r="F427" s="6"/>
      <c r="G427" s="6" t="str">
        <f t="shared" si="6"/>
        <v>选规格!$M$427#</v>
      </c>
      <c r="H427" s="6" t="str" cm="1">
        <f t="array" ref="H427">_xlfn.LET(_xlpm.x, M428,
         _xlpm.cellAddress, "【 选规格!" &amp; ADDRESS(ROW(选规格[[#This Row],[自检]]),COLUMN(选规格[[#This Row],[自检]])) &amp; "】",
         _xlfn.IFS(ISBLANK(_xlpm.x),   "error:右侧选项不足:" &amp;  _xlpm.cellAddress,
               ISERROR(_xlpm.x),   "error:右侧选项执行失败:" &amp; _xlpm.cellAddress,
               TRUE,             "ok")
)</f>
        <v>ok</v>
      </c>
      <c r="M427" t="str" cm="1">
        <f t="array" ref="M427:N427">IFERROR(_xlfn._xlws.SORT(
    _xlfn.UNIQUE(
        TRANSPOSE(
            _xlfn.FILTERXML("&lt;select&gt;&lt;x&gt;"&amp;SUBSTITUTE(选规格[[#This Row],[规格选项表]],",","&lt;/x&gt;&lt;x&gt;") &amp;"&lt;/x&gt;&lt;/select&gt;","//x")
        )
    )
),"无合适【规格】选项,请清除【CPU】或【内存】后再试")</f>
        <v>标准型S6</v>
      </c>
      <c r="N427" t="str">
        <v>内存型M6</v>
      </c>
    </row>
    <row r="428" spans="2:44" hidden="1">
      <c r="B428" t="s">
        <v>64</v>
      </c>
      <c r="C428" t="s">
        <v>1873</v>
      </c>
      <c r="D428" s="6" t="s">
        <v>3667</v>
      </c>
      <c r="E428" s="6">
        <v>64</v>
      </c>
      <c r="F428" s="6"/>
      <c r="G428" s="6" t="str">
        <f t="shared" si="6"/>
        <v>选规格!$M$428#</v>
      </c>
      <c r="H428" s="6" t="str" cm="1">
        <f t="array" ref="H428">_xlfn.LET(_xlpm.x, M429,
         _xlpm.cellAddress, "【 选规格!" &amp; ADDRESS(ROW(选规格[[#This Row],[自检]]),COLUMN(选规格[[#This Row],[自检]])) &amp; "】",
         _xlfn.IFS(ISBLANK(_xlpm.x),   "error:右侧选项不足:" &amp;  _xlpm.cellAddress,
               ISERROR(_xlpm.x),   "error:右侧选项执行失败:" &amp; _xlpm.cellAddress,
               TRUE,             "ok")
)</f>
        <v>ok</v>
      </c>
      <c r="M428" t="str" cm="1">
        <f t="array" ref="M428:AF428">IFERROR(_xlfn._xlws.SORT(
    _xlfn.UNIQUE(
        TRANSPOSE(
            _xlfn.FILTERXML("&lt;select&gt;&lt;x&gt;"&amp;SUBSTITUTE(选规格[[#This Row],[规格选项表]],",","&lt;/x&gt;&lt;x&gt;") &amp;"&lt;/x&gt;&lt;/select&gt;","//x")
        )
    )
),"无合适【规格】选项,请清除【CPU】或【内存】后再试")</f>
        <v>标准型S6</v>
      </c>
      <c r="N428" t="str">
        <v>标准型SA2</v>
      </c>
      <c r="O428" t="str">
        <v>标准型S5</v>
      </c>
      <c r="P428" t="str">
        <v>标准型SA3</v>
      </c>
      <c r="Q428" t="str">
        <v>标准型S4</v>
      </c>
      <c r="R428" t="str">
        <v>标准网络优化型SN3ne</v>
      </c>
      <c r="S428" t="str">
        <v>标准型S3</v>
      </c>
      <c r="T428" t="str">
        <v>标准型SA1</v>
      </c>
      <c r="U428" t="str">
        <v>高IO型IT5</v>
      </c>
      <c r="V428" t="str">
        <v>高IO型IT3</v>
      </c>
      <c r="W428" t="str">
        <v>高IO型I3</v>
      </c>
      <c r="X428" t="str">
        <v>内存型M6</v>
      </c>
      <c r="Y428" t="str">
        <v>内存型M5</v>
      </c>
      <c r="Z428" t="str">
        <v>内存型M4</v>
      </c>
      <c r="AA428" t="str">
        <v>内存型M3</v>
      </c>
      <c r="AB428" t="str">
        <v>计算型C6</v>
      </c>
      <c r="AC428" t="str">
        <v>计算型C5</v>
      </c>
      <c r="AD428" t="str">
        <v>计算型C4</v>
      </c>
      <c r="AE428" t="str">
        <v>大数据型D3</v>
      </c>
      <c r="AF428" t="str">
        <v>大数据型D2</v>
      </c>
    </row>
    <row r="429" spans="2:44" hidden="1">
      <c r="B429" t="s">
        <v>64</v>
      </c>
      <c r="C429" t="s">
        <v>1873</v>
      </c>
      <c r="D429" s="6" t="s">
        <v>3316</v>
      </c>
      <c r="E429" s="6">
        <v>124</v>
      </c>
      <c r="F429" s="6"/>
      <c r="G429" s="6" t="str">
        <f t="shared" si="6"/>
        <v>选规格!$M$429#</v>
      </c>
      <c r="H429" s="6" t="str" cm="1">
        <f t="array" ref="H429">_xlfn.LET(_xlpm.x, M430,
         _xlpm.cellAddress, "【 选规格!" &amp; ADDRESS(ROW(选规格[[#This Row],[自检]]),COLUMN(选规格[[#This Row],[自检]])) &amp; "】",
         _xlfn.IFS(ISBLANK(_xlpm.x),   "error:右侧选项不足:" &amp;  _xlpm.cellAddress,
               ISERROR(_xlpm.x),   "error:右侧选项执行失败:" &amp; _xlpm.cellAddress,
               TRUE,             "ok")
)</f>
        <v>ok</v>
      </c>
      <c r="M429" t="str" cm="1">
        <f t="array" ref="M429:N429">IFERROR(_xlfn._xlws.SORT(
    _xlfn.UNIQUE(
        TRANSPOSE(
            _xlfn.FILTERXML("&lt;select&gt;&lt;x&gt;"&amp;SUBSTITUTE(选规格[[#This Row],[规格选项表]],",","&lt;/x&gt;&lt;x&gt;") &amp;"&lt;/x&gt;&lt;/select&gt;","//x")
        )
    )
),"无合适【规格】选项,请清除【CPU】或【内存】后再试")</f>
        <v>标准型S6</v>
      </c>
      <c r="N429" t="str">
        <v>内存型M6</v>
      </c>
    </row>
    <row r="430" spans="2:44" hidden="1">
      <c r="B430" t="s">
        <v>64</v>
      </c>
      <c r="C430" t="s">
        <v>1873</v>
      </c>
      <c r="D430" s="6" t="s">
        <v>3668</v>
      </c>
      <c r="E430" s="6">
        <v>80</v>
      </c>
      <c r="F430" s="6"/>
      <c r="G430" s="6" t="str">
        <f t="shared" si="6"/>
        <v>选规格!$M$430#</v>
      </c>
      <c r="H430" s="6" t="str" cm="1">
        <f t="array" ref="H430">_xlfn.LET(_xlpm.x, M431,
         _xlpm.cellAddress, "【 选规格!" &amp; ADDRESS(ROW(选规格[[#This Row],[自检]]),COLUMN(选规格[[#This Row],[自检]])) &amp; "】",
         _xlfn.IFS(ISBLANK(_xlpm.x),   "error:右侧选项不足:" &amp;  _xlpm.cellAddress,
               ISERROR(_xlpm.x),   "error:右侧选项执行失败:" &amp; _xlpm.cellAddress,
               TRUE,             "ok")
)</f>
        <v>ok</v>
      </c>
      <c r="M430" t="str" cm="1">
        <f t="array" ref="M430:T430">IFERROR(_xlfn._xlws.SORT(
    _xlfn.UNIQUE(
        TRANSPOSE(
            _xlfn.FILTERXML("&lt;select&gt;&lt;x&gt;"&amp;SUBSTITUTE(选规格[[#This Row],[规格选项表]],",","&lt;/x&gt;&lt;x&gt;") &amp;"&lt;/x&gt;&lt;/select&gt;","//x")
        )
    )
),"无合适【规格】选项,请清除【CPU】或【内存】后再试")</f>
        <v>标准型SA2</v>
      </c>
      <c r="N430" t="str">
        <v>标准型SA3</v>
      </c>
      <c r="O430" t="str">
        <v>标准型S3</v>
      </c>
      <c r="P430" t="str">
        <v>计算型C6</v>
      </c>
      <c r="Q430" t="str">
        <v>GPU计算型GN7</v>
      </c>
      <c r="R430" t="str">
        <v>GPU计算型GN10Xp</v>
      </c>
      <c r="S430" t="str">
        <v>标准型黑石物理服务器BMS4</v>
      </c>
      <c r="T430" t="str">
        <v>大数据型黑石物理服务器BMD2</v>
      </c>
    </row>
    <row r="431" spans="2:44" hidden="1">
      <c r="B431" t="s">
        <v>64</v>
      </c>
      <c r="C431" t="s">
        <v>1873</v>
      </c>
      <c r="D431" s="6" t="s">
        <v>3313</v>
      </c>
      <c r="E431" s="6">
        <v>90</v>
      </c>
      <c r="F431" s="6"/>
      <c r="G431" s="6" t="str">
        <f t="shared" si="6"/>
        <v>选规格!$M$431#</v>
      </c>
      <c r="H431" s="6" t="str" cm="1">
        <f t="array" ref="H431">_xlfn.LET(_xlpm.x, M432,
         _xlpm.cellAddress, "【 选规格!" &amp; ADDRESS(ROW(选规格[[#This Row],[自检]]),COLUMN(选规格[[#This Row],[自检]])) &amp; "】",
         _xlfn.IFS(ISBLANK(_xlpm.x),   "error:右侧选项不足:" &amp;  _xlpm.cellAddress,
               ISERROR(_xlpm.x),   "error:右侧选项执行失败:" &amp; _xlpm.cellAddress,
               TRUE,             "ok")
)</f>
        <v>ok</v>
      </c>
      <c r="M431" t="str" cm="1">
        <f t="array" ref="M431:N431">IFERROR(_xlfn._xlws.SORT(
    _xlfn.UNIQUE(
        TRANSPOSE(
            _xlfn.FILTERXML("&lt;select&gt;&lt;x&gt;"&amp;SUBSTITUTE(选规格[[#This Row],[规格选项表]],",","&lt;/x&gt;&lt;x&gt;") &amp;"&lt;/x&gt;&lt;/select&gt;","//x")
        )
    )
),"无合适【规格】选项,请清除【CPU】或【内存】后再试")</f>
        <v>标准型SA2</v>
      </c>
      <c r="N431" t="str">
        <v>GPU推理型GI3X</v>
      </c>
    </row>
    <row r="432" spans="2:44" hidden="1">
      <c r="B432" t="s">
        <v>64</v>
      </c>
      <c r="C432" t="s">
        <v>1873</v>
      </c>
      <c r="D432" s="6" t="s">
        <v>3669</v>
      </c>
      <c r="E432" s="6">
        <v>128</v>
      </c>
      <c r="F432" s="6"/>
      <c r="G432" s="6" t="str">
        <f t="shared" si="6"/>
        <v>选规格!$M$432#</v>
      </c>
      <c r="H432" s="6" t="str" cm="1">
        <f t="array" ref="H432">_xlfn.LET(_xlpm.x, M433,
         _xlpm.cellAddress, "【 选规格!" &amp; ADDRESS(ROW(选规格[[#This Row],[自检]]),COLUMN(选规格[[#This Row],[自检]])) &amp; "】",
         _xlfn.IFS(ISBLANK(_xlpm.x),   "error:右侧选项不足:" &amp;  _xlpm.cellAddress,
               ISERROR(_xlpm.x),   "error:右侧选项执行失败:" &amp; _xlpm.cellAddress,
               TRUE,             "ok")
)</f>
        <v>ok</v>
      </c>
      <c r="M432" t="str" cm="1">
        <f t="array" ref="M432:O432">IFERROR(_xlfn._xlws.SORT(
    _xlfn.UNIQUE(
        TRANSPOSE(
            _xlfn.FILTERXML("&lt;select&gt;&lt;x&gt;"&amp;SUBSTITUTE(选规格[[#This Row],[规格选项表]],",","&lt;/x&gt;&lt;x&gt;") &amp;"&lt;/x&gt;&lt;/select&gt;","//x")
        )
    )
),"无合适【规格】选项,请清除【CPU】或【内存】后再试")</f>
        <v>标准型SA2</v>
      </c>
      <c r="N432" t="str">
        <v>标准型SA3</v>
      </c>
      <c r="O432" t="str">
        <v>标准型SA1</v>
      </c>
    </row>
    <row r="433" spans="2:22" hidden="1">
      <c r="B433" t="s">
        <v>64</v>
      </c>
      <c r="C433" t="s">
        <v>1873</v>
      </c>
      <c r="D433" s="6" t="s">
        <v>3609</v>
      </c>
      <c r="E433" s="6">
        <v>160</v>
      </c>
      <c r="F433" s="6"/>
      <c r="G433" s="6" t="str">
        <f t="shared" si="6"/>
        <v>选规格!$M$433#</v>
      </c>
      <c r="H433" s="6" t="str" cm="1">
        <f t="array" ref="H433">_xlfn.LET(_xlpm.x, M434,
         _xlpm.cellAddress, "【 选规格!" &amp; ADDRESS(ROW(选规格[[#This Row],[自检]]),COLUMN(选规格[[#This Row],[自检]])) &amp; "】",
         _xlfn.IFS(ISBLANK(_xlpm.x),   "error:右侧选项不足:" &amp;  _xlpm.cellAddress,
               ISERROR(_xlpm.x),   "error:右侧选项执行失败:" &amp; _xlpm.cellAddress,
               TRUE,             "ok")
)</f>
        <v>ok</v>
      </c>
      <c r="M433" t="str" cm="1">
        <f t="array" ref="M433:N433">IFERROR(_xlfn._xlws.SORT(
    _xlfn.UNIQUE(
        TRANSPOSE(
            _xlfn.FILTERXML("&lt;select&gt;&lt;x&gt;"&amp;SUBSTITUTE(选规格[[#This Row],[规格选项表]],",","&lt;/x&gt;&lt;x&gt;") &amp;"&lt;/x&gt;&lt;/select&gt;","//x")
        )
    )
),"无合适【规格】选项,请清除【CPU】或【内存】后再试")</f>
        <v>标准型SA2</v>
      </c>
      <c r="N433" t="str">
        <v>标准型SA3</v>
      </c>
    </row>
    <row r="434" spans="2:22" hidden="1">
      <c r="B434" t="s">
        <v>64</v>
      </c>
      <c r="C434" t="s">
        <v>1873</v>
      </c>
      <c r="D434" s="6" t="s">
        <v>3313</v>
      </c>
      <c r="E434" s="6">
        <v>180</v>
      </c>
      <c r="F434" s="6"/>
      <c r="G434" s="6" t="str">
        <f t="shared" si="6"/>
        <v>选规格!$M$434#</v>
      </c>
      <c r="H434" s="6" t="str" cm="1">
        <f t="array" ref="H434">_xlfn.LET(_xlpm.x, M435,
         _xlpm.cellAddress, "【 选规格!" &amp; ADDRESS(ROW(选规格[[#This Row],[自检]]),COLUMN(选规格[[#This Row],[自检]])) &amp; "】",
         _xlfn.IFS(ISBLANK(_xlpm.x),   "error:右侧选项不足:" &amp;  _xlpm.cellAddress,
               ISERROR(_xlpm.x),   "error:右侧选项执行失败:" &amp; _xlpm.cellAddress,
               TRUE,             "ok")
)</f>
        <v>ok</v>
      </c>
      <c r="M434" t="str" cm="1">
        <f t="array" ref="M434:N434">IFERROR(_xlfn._xlws.SORT(
    _xlfn.UNIQUE(
        TRANSPOSE(
            _xlfn.FILTERXML("&lt;select&gt;&lt;x&gt;"&amp;SUBSTITUTE(选规格[[#This Row],[规格选项表]],",","&lt;/x&gt;&lt;x&gt;") &amp;"&lt;/x&gt;&lt;/select&gt;","//x")
        )
    )
),"无合适【规格】选项,请清除【CPU】或【内存】后再试")</f>
        <v>标准型SA2</v>
      </c>
      <c r="N434" t="str">
        <v>GPU推理型GI3X</v>
      </c>
    </row>
    <row r="435" spans="2:22" hidden="1">
      <c r="B435" t="s">
        <v>64</v>
      </c>
      <c r="C435" t="s">
        <v>1873</v>
      </c>
      <c r="D435" s="6" t="s">
        <v>3670</v>
      </c>
      <c r="E435" s="6">
        <v>24</v>
      </c>
      <c r="F435" s="6"/>
      <c r="G435" s="6" t="str">
        <f t="shared" si="6"/>
        <v>选规格!$M$435#</v>
      </c>
      <c r="H435" s="6" t="str" cm="1">
        <f t="array" ref="H435">_xlfn.LET(_xlpm.x, M436,
         _xlpm.cellAddress, "【 选规格!" &amp; ADDRESS(ROW(选规格[[#This Row],[自检]]),COLUMN(选规格[[#This Row],[自检]])) &amp; "】",
         _xlfn.IFS(ISBLANK(_xlpm.x),   "error:右侧选项不足:" &amp;  _xlpm.cellAddress,
               ISERROR(_xlpm.x),   "error:右侧选项执行失败:" &amp; _xlpm.cellAddress,
               TRUE,             "ok")
)</f>
        <v>ok</v>
      </c>
      <c r="M435" t="str" cm="1">
        <f t="array" ref="M435:V435">IFERROR(_xlfn._xlws.SORT(
    _xlfn.UNIQUE(
        TRANSPOSE(
            _xlfn.FILTERXML("&lt;select&gt;&lt;x&gt;"&amp;SUBSTITUTE(选规格[[#This Row],[规格选项表]],",","&lt;/x&gt;&lt;x&gt;") &amp;"&lt;/x&gt;&lt;/select&gt;","//x")
        )
    )
),"无合适【规格】选项,请清除【CPU】或【内存】后再试")</f>
        <v>标准型S5</v>
      </c>
      <c r="N435" t="str">
        <v>标准型S4</v>
      </c>
      <c r="O435" t="str">
        <v>标准网络优化型SN3ne</v>
      </c>
      <c r="P435" t="str">
        <v>标准型S3</v>
      </c>
      <c r="Q435" t="str">
        <v>标准型S2</v>
      </c>
      <c r="R435" t="str">
        <v>标准型S1</v>
      </c>
      <c r="S435" t="str">
        <v>高IO型I3</v>
      </c>
      <c r="T435" t="str">
        <v>内存型M2</v>
      </c>
      <c r="U435" t="str">
        <v>内存型M1</v>
      </c>
      <c r="V435" t="str">
        <v>大数据型D2</v>
      </c>
    </row>
    <row r="436" spans="2:22" hidden="1">
      <c r="B436" t="s">
        <v>64</v>
      </c>
      <c r="C436" t="s">
        <v>1873</v>
      </c>
      <c r="D436" s="6" t="s">
        <v>2179</v>
      </c>
      <c r="E436" s="6">
        <v>68</v>
      </c>
      <c r="F436" s="6"/>
      <c r="G436" s="6" t="str">
        <f t="shared" si="6"/>
        <v>选规格!$M$436#</v>
      </c>
      <c r="H436" s="6" t="str" cm="1">
        <f t="array" ref="H436">_xlfn.LET(_xlpm.x, M437,
         _xlpm.cellAddress, "【 选规格!" &amp; ADDRESS(ROW(选规格[[#This Row],[自检]]),COLUMN(选规格[[#This Row],[自检]])) &amp; "】",
         _xlfn.IFS(ISBLANK(_xlpm.x),   "error:右侧选项不足:" &amp;  _xlpm.cellAddress,
               ISERROR(_xlpm.x),   "error:右侧选项执行失败:" &amp; _xlpm.cellAddress,
               TRUE,             "ok")
)</f>
        <v>ok</v>
      </c>
      <c r="M436" t="str" cm="1">
        <f t="array" ref="M436">IFERROR(_xlfn._xlws.SORT(
    _xlfn.UNIQUE(
        TRANSPOSE(
            _xlfn.FILTERXML("&lt;select&gt;&lt;x&gt;"&amp;SUBSTITUTE(选规格[[#This Row],[规格选项表]],",","&lt;/x&gt;&lt;x&gt;") &amp;"&lt;/x&gt;&lt;/select&gt;","//x")
        )
    )
),"无合适【规格】选项,请清除【CPU】或【内存】后再试")</f>
        <v>标准存储增强型S5se</v>
      </c>
    </row>
    <row r="437" spans="2:22" hidden="1">
      <c r="B437" t="s">
        <v>64</v>
      </c>
      <c r="C437" t="s">
        <v>1873</v>
      </c>
      <c r="D437" s="6" t="s">
        <v>3613</v>
      </c>
      <c r="E437" s="6">
        <v>96</v>
      </c>
      <c r="F437" s="6"/>
      <c r="G437" s="6" t="str">
        <f t="shared" si="6"/>
        <v>选规格!$M$437#</v>
      </c>
      <c r="H437" s="6" t="str" cm="1">
        <f t="array" ref="H437">_xlfn.LET(_xlpm.x, M438,
         _xlpm.cellAddress, "【 选规格!" &amp; ADDRESS(ROW(选规格[[#This Row],[自检]]),COLUMN(选规格[[#This Row],[自检]])) &amp; "】",
         _xlfn.IFS(ISBLANK(_xlpm.x),   "error:右侧选项不足:" &amp;  _xlpm.cellAddress,
               ISERROR(_xlpm.x),   "error:右侧选项执行失败:" &amp; _xlpm.cellAddress,
               TRUE,             "ok")
)</f>
        <v>ok</v>
      </c>
      <c r="M437" t="str" cm="1">
        <f t="array" ref="M437:O437">IFERROR(_xlfn._xlws.SORT(
    _xlfn.UNIQUE(
        TRANSPOSE(
            _xlfn.FILTERXML("&lt;select&gt;&lt;x&gt;"&amp;SUBSTITUTE(选规格[[#This Row],[规格选项表]],",","&lt;/x&gt;&lt;x&gt;") &amp;"&lt;/x&gt;&lt;/select&gt;","//x")
        )
    )
),"无合适【规格】选项,请清除【CPU】或【内存】后再试")</f>
        <v>标准型SA3</v>
      </c>
      <c r="N437" t="str">
        <v>高IO型黑石物理服务器BMI5</v>
      </c>
      <c r="O437" t="str">
        <v>GPU型黑石物理服务器BMG5t</v>
      </c>
    </row>
    <row r="438" spans="2:22" hidden="1">
      <c r="B438" t="s">
        <v>64</v>
      </c>
      <c r="C438" t="s">
        <v>1873</v>
      </c>
      <c r="D438" s="6" t="s">
        <v>2190</v>
      </c>
      <c r="E438" s="6">
        <v>116</v>
      </c>
      <c r="F438" s="6"/>
      <c r="G438" s="6" t="str">
        <f t="shared" si="6"/>
        <v>选规格!$M$438#</v>
      </c>
      <c r="H438" s="6" t="str" cm="1">
        <f t="array" ref="H438">_xlfn.LET(_xlpm.x, M439,
         _xlpm.cellAddress, "【 选规格!" &amp; ADDRESS(ROW(选规格[[#This Row],[自检]]),COLUMN(选规格[[#This Row],[自检]])) &amp; "】",
         _xlfn.IFS(ISBLANK(_xlpm.x),   "error:右侧选项不足:" &amp;  _xlpm.cellAddress,
               ISERROR(_xlpm.x),   "error:右侧选项执行失败:" &amp; _xlpm.cellAddress,
               TRUE,             "ok")
)</f>
        <v>ok</v>
      </c>
      <c r="M438" t="str" cm="1">
        <f t="array" ref="M438">IFERROR(_xlfn._xlws.SORT(
    _xlfn.UNIQUE(
        TRANSPOSE(
            _xlfn.FILTERXML("&lt;select&gt;&lt;x&gt;"&amp;SUBSTITUTE(选规格[[#This Row],[规格选项表]],",","&lt;/x&gt;&lt;x&gt;") &amp;"&lt;/x&gt;&lt;/select&gt;","//x")
        )
    )
),"无合适【规格】选项,请清除【CPU】或【内存】后再试")</f>
        <v>标准型SA3</v>
      </c>
    </row>
    <row r="439" spans="2:22" hidden="1">
      <c r="B439" t="s">
        <v>64</v>
      </c>
      <c r="C439" t="s">
        <v>1873</v>
      </c>
      <c r="D439" s="6" t="s">
        <v>2190</v>
      </c>
      <c r="E439" s="6">
        <v>232</v>
      </c>
      <c r="F439" s="6"/>
      <c r="G439" s="6" t="str">
        <f t="shared" si="6"/>
        <v>选规格!$M$439#</v>
      </c>
      <c r="H439" s="6" t="str" cm="1">
        <f t="array" ref="H439">_xlfn.LET(_xlpm.x, M440,
         _xlpm.cellAddress, "【 选规格!" &amp; ADDRESS(ROW(选规格[[#This Row],[自检]]),COLUMN(选规格[[#This Row],[自检]])) &amp; "】",
         _xlfn.IFS(ISBLANK(_xlpm.x),   "error:右侧选项不足:" &amp;  _xlpm.cellAddress,
               ISERROR(_xlpm.x),   "error:右侧选项执行失败:" &amp; _xlpm.cellAddress,
               TRUE,             "ok")
)</f>
        <v>ok</v>
      </c>
      <c r="M439" t="str" cm="1">
        <f t="array" ref="M439">IFERROR(_xlfn._xlws.SORT(
    _xlfn.UNIQUE(
        TRANSPOSE(
            _xlfn.FILTERXML("&lt;select&gt;&lt;x&gt;"&amp;SUBSTITUTE(选规格[[#This Row],[规格选项表]],",","&lt;/x&gt;&lt;x&gt;") &amp;"&lt;/x&gt;&lt;/select&gt;","//x")
        )
    )
),"无合适【规格】选项,请清除【CPU】或【内存】后再试")</f>
        <v>标准型SA3</v>
      </c>
    </row>
    <row r="440" spans="2:22" hidden="1">
      <c r="B440" t="s">
        <v>64</v>
      </c>
      <c r="C440" t="s">
        <v>1873</v>
      </c>
      <c r="D440" s="6" t="s">
        <v>3671</v>
      </c>
      <c r="E440" s="6">
        <v>72</v>
      </c>
      <c r="F440" s="6"/>
      <c r="G440" s="6" t="str">
        <f t="shared" si="6"/>
        <v>选规格!$M$440#</v>
      </c>
      <c r="H440" s="6" t="str" cm="1">
        <f t="array" ref="H440">_xlfn.LET(_xlpm.x, M441,
         _xlpm.cellAddress, "【 选规格!" &amp; ADDRESS(ROW(选规格[[#This Row],[自检]]),COLUMN(选规格[[#This Row],[自检]])) &amp; "】",
         _xlfn.IFS(ISBLANK(_xlpm.x),   "error:右侧选项不足:" &amp;  _xlpm.cellAddress,
               ISERROR(_xlpm.x),   "error:右侧选项执行失败:" &amp; _xlpm.cellAddress,
               TRUE,             "ok")
)</f>
        <v>ok</v>
      </c>
      <c r="M440" t="str" cm="1">
        <f t="array" ref="M440:P440">IFERROR(_xlfn._xlws.SORT(
    _xlfn.UNIQUE(
        TRANSPOSE(
            _xlfn.FILTERXML("&lt;select&gt;&lt;x&gt;"&amp;SUBSTITUTE(选规格[[#This Row],[规格选项表]],",","&lt;/x&gt;&lt;x&gt;") &amp;"&lt;/x&gt;&lt;/select&gt;","//x")
        )
    )
),"无合适【规格】选项,请清除【CPU】或【内存】后再试")</f>
        <v>标准型S4</v>
      </c>
      <c r="N440" t="str">
        <v>标准网络优化型SN3ne</v>
      </c>
      <c r="O440" t="str">
        <v>内存型M4</v>
      </c>
      <c r="P440" t="str">
        <v>GPU计算型GN10X</v>
      </c>
    </row>
    <row r="441" spans="2:22" hidden="1">
      <c r="B441" t="s">
        <v>64</v>
      </c>
      <c r="C441" t="s">
        <v>1873</v>
      </c>
      <c r="D441" s="6" t="s">
        <v>3384</v>
      </c>
      <c r="E441" s="6">
        <v>12</v>
      </c>
      <c r="F441" s="6"/>
      <c r="G441" s="6" t="str">
        <f t="shared" si="6"/>
        <v>选规格!$M$441#</v>
      </c>
      <c r="H441" s="6" t="str" cm="1">
        <f t="array" ref="H441">_xlfn.LET(_xlpm.x, M442,
         _xlpm.cellAddress, "【 选规格!" &amp; ADDRESS(ROW(选规格[[#This Row],[自检]]),COLUMN(选规格[[#This Row],[自检]])) &amp; "】",
         _xlfn.IFS(ISBLANK(_xlpm.x),   "error:右侧选项不足:" &amp;  _xlpm.cellAddress,
               ISERROR(_xlpm.x),   "error:右侧选项执行失败:" &amp; _xlpm.cellAddress,
               TRUE,             "ok")
)</f>
        <v>ok</v>
      </c>
      <c r="M441" t="str" cm="1">
        <f t="array" ref="M441:U441">IFERROR(_xlfn._xlws.SORT(
    _xlfn.UNIQUE(
        TRANSPOSE(
            _xlfn.FILTERXML("&lt;select&gt;&lt;x&gt;"&amp;SUBSTITUTE(选规格[[#This Row],[规格选项表]],",","&lt;/x&gt;&lt;x&gt;") &amp;"&lt;/x&gt;&lt;/select&gt;","//x")
        )
    )
),"无合适【规格】选项,请清除【CPU】或【内存】后再试")</f>
        <v>标准网络优化型SN3ne</v>
      </c>
      <c r="N441" t="str">
        <v>标准型S3</v>
      </c>
      <c r="O441" t="str">
        <v>标准型S2</v>
      </c>
      <c r="P441" t="str">
        <v>标准型S1</v>
      </c>
      <c r="Q441" t="str">
        <v>内存型M5</v>
      </c>
      <c r="R441" t="str">
        <v>内存型M4</v>
      </c>
      <c r="S441" t="str">
        <v>内存型M3</v>
      </c>
      <c r="T441" t="str">
        <v>内存型M2</v>
      </c>
      <c r="U441" t="str">
        <v>内存型M1</v>
      </c>
    </row>
    <row r="442" spans="2:22" hidden="1">
      <c r="B442" t="s">
        <v>64</v>
      </c>
      <c r="C442" t="s">
        <v>1873</v>
      </c>
      <c r="D442" s="6" t="s">
        <v>3317</v>
      </c>
      <c r="E442" s="6">
        <v>56</v>
      </c>
      <c r="F442" s="6"/>
      <c r="G442" s="6" t="str">
        <f t="shared" si="6"/>
        <v>选规格!$M$442#</v>
      </c>
      <c r="H442" s="6" t="str" cm="1">
        <f t="array" ref="H442">_xlfn.LET(_xlpm.x, M443,
         _xlpm.cellAddress, "【 选规格!" &amp; ADDRESS(ROW(选规格[[#This Row],[自检]]),COLUMN(选规格[[#This Row],[自检]])) &amp; "】",
         _xlfn.IFS(ISBLANK(_xlpm.x),   "error:右侧选项不足:" &amp;  _xlpm.cellAddress,
               ISERROR(_xlpm.x),   "error:右侧选项执行失败:" &amp; _xlpm.cellAddress,
               TRUE,             "ok")
)</f>
        <v>ok</v>
      </c>
      <c r="M442" t="str" cm="1">
        <f t="array" ref="M442:O442">IFERROR(_xlfn._xlws.SORT(
    _xlfn.UNIQUE(
        TRANSPOSE(
            _xlfn.FILTERXML("&lt;select&gt;&lt;x&gt;"&amp;SUBSTITUTE(选规格[[#This Row],[规格选项表]],",","&lt;/x&gt;&lt;x&gt;") &amp;"&lt;/x&gt;&lt;/select&gt;","//x")
        )
    )
),"无合适【规格】选项,请清除【CPU】或【内存】后再试")</f>
        <v>标准型S2</v>
      </c>
      <c r="N442" t="str">
        <v>内存型M2</v>
      </c>
      <c r="O442" t="str">
        <v>GPU计算型GN8</v>
      </c>
    </row>
    <row r="443" spans="2:22" hidden="1">
      <c r="B443" t="s">
        <v>64</v>
      </c>
      <c r="C443" t="s">
        <v>1873</v>
      </c>
      <c r="D443" s="6" t="s">
        <v>3288</v>
      </c>
      <c r="E443" s="6">
        <v>84</v>
      </c>
      <c r="F443" s="6"/>
      <c r="G443" s="6" t="str">
        <f t="shared" si="6"/>
        <v>选规格!$M$443#</v>
      </c>
      <c r="H443" s="6" t="str" cm="1">
        <f t="array" ref="H443">_xlfn.LET(_xlpm.x, M444,
         _xlpm.cellAddress, "【 选规格!" &amp; ADDRESS(ROW(选规格[[#This Row],[自检]]),COLUMN(选规格[[#This Row],[自检]])) &amp; "】",
         _xlfn.IFS(ISBLANK(_xlpm.x),   "error:右侧选项不足:" &amp;  _xlpm.cellAddress,
               ISERROR(_xlpm.x),   "error:右侧选项执行失败:" &amp; _xlpm.cellAddress,
               TRUE,             "ok")
)</f>
        <v>ok</v>
      </c>
      <c r="M443" t="str" cm="1">
        <f t="array" ref="M443:N443">IFERROR(_xlfn._xlws.SORT(
    _xlfn.UNIQUE(
        TRANSPOSE(
            _xlfn.FILTERXML("&lt;select&gt;&lt;x&gt;"&amp;SUBSTITUTE(选规格[[#This Row],[规格选项表]],",","&lt;/x&gt;&lt;x&gt;") &amp;"&lt;/x&gt;&lt;/select&gt;","//x")
        )
    )
),"无合适【规格】选项,请清除【CPU】或【内存】后再试")</f>
        <v>高IO型IT5</v>
      </c>
      <c r="N443" t="str">
        <v>大数据型D3</v>
      </c>
    </row>
    <row r="444" spans="2:22" hidden="1">
      <c r="B444" t="s">
        <v>64</v>
      </c>
      <c r="C444" t="s">
        <v>1873</v>
      </c>
      <c r="D444" s="6" t="s">
        <v>2106</v>
      </c>
      <c r="E444" s="6">
        <v>46</v>
      </c>
      <c r="F444" s="6"/>
      <c r="G444" s="6" t="str">
        <f t="shared" si="6"/>
        <v>选规格!$M$444#</v>
      </c>
      <c r="H444" s="6" t="str" cm="1">
        <f t="array" ref="H444">_xlfn.LET(_xlpm.x, M445,
         _xlpm.cellAddress, "【 选规格!" &amp; ADDRESS(ROW(选规格[[#This Row],[自检]]),COLUMN(选规格[[#This Row],[自检]])) &amp; "】",
         _xlfn.IFS(ISBLANK(_xlpm.x),   "error:右侧选项不足:" &amp;  _xlpm.cellAddress,
               ISERROR(_xlpm.x),   "error:右侧选项执行失败:" &amp; _xlpm.cellAddress,
               TRUE,             "ok")
)</f>
        <v>ok</v>
      </c>
      <c r="M444" t="str" cm="1">
        <f t="array" ref="M444">IFERROR(_xlfn._xlws.SORT(
    _xlfn.UNIQUE(
        TRANSPOSE(
            _xlfn.FILTERXML("&lt;select&gt;&lt;x&gt;"&amp;SUBSTITUTE(选规格[[#This Row],[规格选项表]],",","&lt;/x&gt;&lt;x&gt;") &amp;"&lt;/x&gt;&lt;/select&gt;","//x")
        )
    )
),"无合适【规格】选项,请清除【CPU】或【内存】后再试")</f>
        <v>计算型C6</v>
      </c>
    </row>
    <row r="445" spans="2:22" hidden="1">
      <c r="B445" t="s">
        <v>64</v>
      </c>
      <c r="C445" t="s">
        <v>1873</v>
      </c>
      <c r="D445" s="6" t="s">
        <v>2106</v>
      </c>
      <c r="E445" s="6">
        <v>92</v>
      </c>
      <c r="F445" s="6"/>
      <c r="G445" s="6" t="str">
        <f t="shared" si="6"/>
        <v>选规格!$M$445#</v>
      </c>
      <c r="H445" s="6" t="str" cm="1">
        <f t="array" ref="H445">_xlfn.LET(_xlpm.x, M446,
         _xlpm.cellAddress, "【 选规格!" &amp; ADDRESS(ROW(选规格[[#This Row],[自检]]),COLUMN(选规格[[#This Row],[自检]])) &amp; "】",
         _xlfn.IFS(ISBLANK(_xlpm.x),   "error:右侧选项不足:" &amp;  _xlpm.cellAddress,
               ISERROR(_xlpm.x),   "error:右侧选项执行失败:" &amp; _xlpm.cellAddress,
               TRUE,             "ok")
)</f>
        <v>ok</v>
      </c>
      <c r="M445" t="str" cm="1">
        <f t="array" ref="M445">IFERROR(_xlfn._xlws.SORT(
    _xlfn.UNIQUE(
        TRANSPOSE(
            _xlfn.FILTERXML("&lt;select&gt;&lt;x&gt;"&amp;SUBSTITUTE(选规格[[#This Row],[规格选项表]],",","&lt;/x&gt;&lt;x&gt;") &amp;"&lt;/x&gt;&lt;/select&gt;","//x")
        )
    )
),"无合适【规格】选项,请清除【CPU】或【内存】后再试")</f>
        <v>计算型C6</v>
      </c>
    </row>
    <row r="446" spans="2:22" hidden="1">
      <c r="B446" t="s">
        <v>64</v>
      </c>
      <c r="C446" t="s">
        <v>1873</v>
      </c>
      <c r="D446" s="6" t="s">
        <v>2118</v>
      </c>
      <c r="E446" s="6">
        <v>52</v>
      </c>
      <c r="F446" s="6"/>
      <c r="G446" s="6" t="str">
        <f t="shared" si="6"/>
        <v>选规格!$M$446#</v>
      </c>
      <c r="H446" s="6" t="str" cm="1">
        <f t="array" ref="H446">_xlfn.LET(_xlpm.x, M447,
         _xlpm.cellAddress, "【 选规格!" &amp; ADDRESS(ROW(选规格[[#This Row],[自检]]),COLUMN(选规格[[#This Row],[自检]])) &amp; "】",
         _xlfn.IFS(ISBLANK(_xlpm.x),   "error:右侧选项不足:" &amp;  _xlpm.cellAddress,
               ISERROR(_xlpm.x),   "error:右侧选项执行失败:" &amp; _xlpm.cellAddress,
               TRUE,             "ok")
)</f>
        <v>ok</v>
      </c>
      <c r="M446" t="str" cm="1">
        <f t="array" ref="M446">IFERROR(_xlfn._xlws.SORT(
    _xlfn.UNIQUE(
        TRANSPOSE(
            _xlfn.FILTERXML("&lt;select&gt;&lt;x&gt;"&amp;SUBSTITUTE(选规格[[#This Row],[规格选项表]],",","&lt;/x&gt;&lt;x&gt;") &amp;"&lt;/x&gt;&lt;/select&gt;","//x")
        )
    )
),"无合适【规格】选项,请清除【CPU】或【内存】后再试")</f>
        <v>计算型C5</v>
      </c>
    </row>
    <row r="447" spans="2:22" hidden="1">
      <c r="B447" t="s">
        <v>64</v>
      </c>
      <c r="C447" t="s">
        <v>1873</v>
      </c>
      <c r="D447" s="6" t="s">
        <v>2118</v>
      </c>
      <c r="E447" s="6">
        <v>104</v>
      </c>
      <c r="F447" s="6"/>
      <c r="G447" s="6" t="str">
        <f t="shared" si="6"/>
        <v>选规格!$M$447#</v>
      </c>
      <c r="H447" s="6" t="str" cm="1">
        <f t="array" ref="H447">_xlfn.LET(_xlpm.x, M448,
         _xlpm.cellAddress, "【 选规格!" &amp; ADDRESS(ROW(选规格[[#This Row],[自检]]),COLUMN(选规格[[#This Row],[自检]])) &amp; "】",
         _xlfn.IFS(ISBLANK(_xlpm.x),   "error:右侧选项不足:" &amp;  _xlpm.cellAddress,
               ISERROR(_xlpm.x),   "error:右侧选项执行失败:" &amp; _xlpm.cellAddress,
               TRUE,             "ok")
)</f>
        <v>ok</v>
      </c>
      <c r="M447" t="str" cm="1">
        <f t="array" ref="M447">IFERROR(_xlfn._xlws.SORT(
    _xlfn.UNIQUE(
        TRANSPOSE(
            _xlfn.FILTERXML("&lt;select&gt;&lt;x&gt;"&amp;SUBSTITUTE(选规格[[#This Row],[规格选项表]],",","&lt;/x&gt;&lt;x&gt;") &amp;"&lt;/x&gt;&lt;/select&gt;","//x")
        )
    )
),"无合适【规格】选项,请清除【CPU】或【内存】后再试")</f>
        <v>计算型C5</v>
      </c>
    </row>
    <row r="448" spans="2:22" hidden="1">
      <c r="B448" t="s">
        <v>64</v>
      </c>
      <c r="C448" t="s">
        <v>1873</v>
      </c>
      <c r="D448" s="6" t="s">
        <v>3327</v>
      </c>
      <c r="E448" s="6">
        <v>10</v>
      </c>
      <c r="F448" s="6"/>
      <c r="G448" s="6" t="str">
        <f t="shared" si="6"/>
        <v>选规格!$M$448#</v>
      </c>
      <c r="H448" s="6" t="str" cm="1">
        <f t="array" ref="H448">_xlfn.LET(_xlpm.x, M449,
         _xlpm.cellAddress, "【 选规格!" &amp; ADDRESS(ROW(选规格[[#This Row],[自检]]),COLUMN(选规格[[#This Row],[自检]])) &amp; "】",
         _xlfn.IFS(ISBLANK(_xlpm.x),   "error:右侧选项不足:" &amp;  _xlpm.cellAddress,
               ISERROR(_xlpm.x),   "error:右侧选项执行失败:" &amp; _xlpm.cellAddress,
               TRUE,             "ok")
)</f>
        <v>ok</v>
      </c>
      <c r="M448" t="str" cm="1">
        <f t="array" ref="M448:O448">IFERROR(_xlfn._xlws.SORT(
    _xlfn.UNIQUE(
        TRANSPOSE(
            _xlfn.FILTERXML("&lt;select&gt;&lt;x&gt;"&amp;SUBSTITUTE(选规格[[#This Row],[规格选项表]],",","&lt;/x&gt;&lt;x&gt;") &amp;"&lt;/x&gt;&lt;/select&gt;","//x")
        )
    )
),"无合适【规格】选项,请清除【CPU】或【内存】后再试")</f>
        <v>GPU计算型GN7</v>
      </c>
      <c r="N448" t="str">
        <v>GPU计算型GN10Xp</v>
      </c>
      <c r="O448" t="str">
        <v>FPGA加速型FX4</v>
      </c>
    </row>
    <row r="449" spans="2:40" hidden="1">
      <c r="B449" t="s">
        <v>64</v>
      </c>
      <c r="C449" t="s">
        <v>1873</v>
      </c>
      <c r="D449" s="6" t="s">
        <v>3329</v>
      </c>
      <c r="E449" s="6">
        <v>20</v>
      </c>
      <c r="F449" s="6"/>
      <c r="G449" s="6" t="str">
        <f t="shared" si="6"/>
        <v>选规格!$M$449#</v>
      </c>
      <c r="H449" s="6" t="str" cm="1">
        <f t="array" ref="H449">_xlfn.LET(_xlpm.x, M450,
         _xlpm.cellAddress, "【 选规格!" &amp; ADDRESS(ROW(选规格[[#This Row],[自检]]),COLUMN(选规格[[#This Row],[自检]])) &amp; "】",
         _xlfn.IFS(ISBLANK(_xlpm.x),   "error:右侧选项不足:" &amp;  _xlpm.cellAddress,
               ISERROR(_xlpm.x),   "error:右侧选项执行失败:" &amp; _xlpm.cellAddress,
               TRUE,             "ok")
)</f>
        <v>ok</v>
      </c>
      <c r="M449" t="str" cm="1">
        <f t="array" ref="M449:N449">IFERROR(_xlfn._xlws.SORT(
    _xlfn.UNIQUE(
        TRANSPOSE(
            _xlfn.FILTERXML("&lt;select&gt;&lt;x&gt;"&amp;SUBSTITUTE(选规格[[#This Row],[规格选项表]],",","&lt;/x&gt;&lt;x&gt;") &amp;"&lt;/x&gt;&lt;/select&gt;","//x")
        )
    )
),"无合适【规格】选项,请清除【CPU】或【内存】后再试")</f>
        <v>GPU计算型GN7</v>
      </c>
      <c r="N449" t="str">
        <v>GPU计算型GN10Xp</v>
      </c>
    </row>
    <row r="450" spans="2:40" hidden="1">
      <c r="B450" t="s">
        <v>64</v>
      </c>
      <c r="C450" t="s">
        <v>1873</v>
      </c>
      <c r="D450" s="6" t="s">
        <v>3329</v>
      </c>
      <c r="E450" s="6">
        <v>40</v>
      </c>
      <c r="F450" s="6"/>
      <c r="G450" s="6" t="str">
        <f t="shared" ref="G450:G513" si="7">"选规格!"&amp;ADDRESS(ROW(M450),COLUMN(M450)) &amp; "#"</f>
        <v>选规格!$M$450#</v>
      </c>
      <c r="H450" s="6" t="str" cm="1">
        <f t="array" ref="H450">_xlfn.LET(_xlpm.x, M451,
         _xlpm.cellAddress, "【 选规格!" &amp; ADDRESS(ROW(选规格[[#This Row],[自检]]),COLUMN(选规格[[#This Row],[自检]])) &amp; "】",
         _xlfn.IFS(ISBLANK(_xlpm.x),   "error:右侧选项不足:" &amp;  _xlpm.cellAddress,
               ISERROR(_xlpm.x),   "error:右侧选项执行失败:" &amp; _xlpm.cellAddress,
               TRUE,             "ok")
)</f>
        <v>ok</v>
      </c>
      <c r="M450" t="str" cm="1">
        <f t="array" ref="M450:N450">IFERROR(_xlfn._xlws.SORT(
    _xlfn.UNIQUE(
        TRANSPOSE(
            _xlfn.FILTERXML("&lt;select&gt;&lt;x&gt;"&amp;SUBSTITUTE(选规格[[#This Row],[规格选项表]],",","&lt;/x&gt;&lt;x&gt;") &amp;"&lt;/x&gt;&lt;/select&gt;","//x")
        )
    )
),"无合适【规格】选项,请清除【CPU】或【内存】后再试")</f>
        <v>GPU计算型GN7</v>
      </c>
      <c r="N450" t="str">
        <v>GPU计算型GN10Xp</v>
      </c>
    </row>
    <row r="451" spans="2:40" hidden="1">
      <c r="B451" t="s">
        <v>64</v>
      </c>
      <c r="C451" t="s">
        <v>1873</v>
      </c>
      <c r="D451" s="6" t="s">
        <v>2469</v>
      </c>
      <c r="E451" s="6">
        <v>6</v>
      </c>
      <c r="F451" s="6"/>
      <c r="G451" s="6" t="str">
        <f t="shared" si="7"/>
        <v>选规格!$M$451#</v>
      </c>
      <c r="H451" s="6" t="str" cm="1">
        <f t="array" ref="H451">_xlfn.LET(_xlpm.x, M452,
         _xlpm.cellAddress, "【 选规格!" &amp; ADDRESS(ROW(选规格[[#This Row],[自检]]),COLUMN(选规格[[#This Row],[自检]])) &amp; "】",
         _xlfn.IFS(ISBLANK(_xlpm.x),   "error:右侧选项不足:" &amp;  _xlpm.cellAddress,
               ISERROR(_xlpm.x),   "error:右侧选项执行失败:" &amp; _xlpm.cellAddress,
               TRUE,             "ok")
)</f>
        <v>ok</v>
      </c>
      <c r="M451" t="str" cm="1">
        <f t="array" ref="M451">IFERROR(_xlfn._xlws.SORT(
    _xlfn.UNIQUE(
        TRANSPOSE(
            _xlfn.FILTERXML("&lt;select&gt;&lt;x&gt;"&amp;SUBSTITUTE(选规格[[#This Row],[规格选项表]],",","&lt;/x&gt;&lt;x&gt;") &amp;"&lt;/x&gt;&lt;/select&gt;","//x")
        )
    )
),"无合适【规格】选项,请清除【CPU】或【内存】后再试")</f>
        <v>GPU计算型GN8</v>
      </c>
    </row>
    <row r="452" spans="2:40" hidden="1">
      <c r="B452" t="s">
        <v>64</v>
      </c>
      <c r="C452" t="s">
        <v>1873</v>
      </c>
      <c r="D452" s="6" t="s">
        <v>2469</v>
      </c>
      <c r="E452" s="6">
        <v>14</v>
      </c>
      <c r="F452" s="6"/>
      <c r="G452" s="6" t="str">
        <f t="shared" si="7"/>
        <v>选规格!$M$452#</v>
      </c>
      <c r="H452" s="6" t="str" cm="1">
        <f t="array" ref="H452">_xlfn.LET(_xlpm.x, M453,
         _xlpm.cellAddress, "【 选规格!" &amp; ADDRESS(ROW(选规格[[#This Row],[自检]]),COLUMN(选规格[[#This Row],[自检]])) &amp; "】",
         _xlfn.IFS(ISBLANK(_xlpm.x),   "error:右侧选项不足:" &amp;  _xlpm.cellAddress,
               ISERROR(_xlpm.x),   "error:右侧选项执行失败:" &amp; _xlpm.cellAddress,
               TRUE,             "ok")
)</f>
        <v>ok</v>
      </c>
      <c r="M452" t="str" cm="1">
        <f t="array" ref="M452">IFERROR(_xlfn._xlws.SORT(
    _xlfn.UNIQUE(
        TRANSPOSE(
            _xlfn.FILTERXML("&lt;select&gt;&lt;x&gt;"&amp;SUBSTITUTE(选规格[[#This Row],[规格选项表]],",","&lt;/x&gt;&lt;x&gt;") &amp;"&lt;/x&gt;&lt;/select&gt;","//x")
        )
    )
),"无合适【规格】选项,请清除【CPU】或【内存】后再试")</f>
        <v>GPU计算型GN8</v>
      </c>
    </row>
    <row r="453" spans="2:40" hidden="1">
      <c r="B453" t="s">
        <v>64</v>
      </c>
      <c r="C453" t="s">
        <v>1873</v>
      </c>
      <c r="D453" s="6" t="s">
        <v>2469</v>
      </c>
      <c r="E453" s="6">
        <v>28</v>
      </c>
      <c r="F453" s="6"/>
      <c r="G453" s="6" t="str">
        <f t="shared" si="7"/>
        <v>选规格!$M$453#</v>
      </c>
      <c r="H453" s="6" t="str" cm="1">
        <f t="array" ref="H453">_xlfn.LET(_xlpm.x, M454,
         _xlpm.cellAddress, "【 选规格!" &amp; ADDRESS(ROW(选规格[[#This Row],[自检]]),COLUMN(选规格[[#This Row],[自检]])) &amp; "】",
         _xlfn.IFS(ISBLANK(_xlpm.x),   "error:右侧选项不足:" &amp;  _xlpm.cellAddress,
               ISERROR(_xlpm.x),   "error:右侧选项执行失败:" &amp; _xlpm.cellAddress,
               TRUE,             "ok")
)</f>
        <v>ok</v>
      </c>
      <c r="M453" t="str" cm="1">
        <f t="array" ref="M453">IFERROR(_xlfn._xlws.SORT(
    _xlfn.UNIQUE(
        TRANSPOSE(
            _xlfn.FILTERXML("&lt;select&gt;&lt;x&gt;"&amp;SUBSTITUTE(选规格[[#This Row],[规格选项表]],",","&lt;/x&gt;&lt;x&gt;") &amp;"&lt;/x&gt;&lt;/select&gt;","//x")
        )
    )
),"无合适【规格】选项,请清除【CPU】或【内存】后再试")</f>
        <v>GPU计算型GN8</v>
      </c>
    </row>
    <row r="454" spans="2:40" hidden="1">
      <c r="B454" t="s">
        <v>64</v>
      </c>
      <c r="C454" t="s">
        <v>1873</v>
      </c>
      <c r="D454" s="6" t="s">
        <v>2490</v>
      </c>
      <c r="E454" s="6">
        <v>18</v>
      </c>
      <c r="F454" s="6"/>
      <c r="G454" s="6" t="str">
        <f t="shared" si="7"/>
        <v>选规格!$M$454#</v>
      </c>
      <c r="H454" s="6" t="str" cm="1">
        <f t="array" ref="H454">_xlfn.LET(_xlpm.x, M455,
         _xlpm.cellAddress, "【 选规格!" &amp; ADDRESS(ROW(选规格[[#This Row],[自检]]),COLUMN(选规格[[#This Row],[自检]])) &amp; "】",
         _xlfn.IFS(ISBLANK(_xlpm.x),   "error:右侧选项不足:" &amp;  _xlpm.cellAddress,
               ISERROR(_xlpm.x),   "error:右侧选项执行失败:" &amp; _xlpm.cellAddress,
               TRUE,             "ok")
)</f>
        <v>ok</v>
      </c>
      <c r="M454" t="str" cm="1">
        <f t="array" ref="M454">IFERROR(_xlfn._xlws.SORT(
    _xlfn.UNIQUE(
        TRANSPOSE(
            _xlfn.FILTERXML("&lt;select&gt;&lt;x&gt;"&amp;SUBSTITUTE(选规格[[#This Row],[规格选项表]],",","&lt;/x&gt;&lt;x&gt;") &amp;"&lt;/x&gt;&lt;/select&gt;","//x")
        )
    )
),"无合适【规格】选项,请清除【CPU】或【内存】后再试")</f>
        <v>GPU计算型GN10X</v>
      </c>
    </row>
    <row r="455" spans="2:40" hidden="1">
      <c r="B455" t="s">
        <v>64</v>
      </c>
      <c r="C455" t="s">
        <v>1873</v>
      </c>
      <c r="D455" s="6" t="s">
        <v>2490</v>
      </c>
      <c r="E455" s="6">
        <v>36</v>
      </c>
      <c r="F455" s="6"/>
      <c r="G455" s="6" t="str">
        <f t="shared" si="7"/>
        <v>选规格!$M$455#</v>
      </c>
      <c r="H455" s="6" t="str" cm="1">
        <f t="array" ref="H455">_xlfn.LET(_xlpm.x, M456,
         _xlpm.cellAddress, "【 选规格!" &amp; ADDRESS(ROW(选规格[[#This Row],[自检]]),COLUMN(选规格[[#This Row],[自检]])) &amp; "】",
         _xlfn.IFS(ISBLANK(_xlpm.x),   "error:右侧选项不足:" &amp;  _xlpm.cellAddress,
               ISERROR(_xlpm.x),   "error:右侧选项执行失败:" &amp; _xlpm.cellAddress,
               TRUE,             "ok")
)</f>
        <v>ok</v>
      </c>
      <c r="M455" t="str" cm="1">
        <f t="array" ref="M455">IFERROR(_xlfn._xlws.SORT(
    _xlfn.UNIQUE(
        TRANSPOSE(
            _xlfn.FILTERXML("&lt;select&gt;&lt;x&gt;"&amp;SUBSTITUTE(选规格[[#This Row],[规格选项表]],",","&lt;/x&gt;&lt;x&gt;") &amp;"&lt;/x&gt;&lt;/select&gt;","//x")
        )
    )
),"无合适【规格】选项,请清除【CPU】或【内存】后再试")</f>
        <v>GPU计算型GN10X</v>
      </c>
    </row>
    <row r="456" spans="2:40" hidden="1">
      <c r="B456" t="s">
        <v>64</v>
      </c>
      <c r="C456" t="s">
        <v>1873</v>
      </c>
      <c r="D456" s="6" t="s">
        <v>2464</v>
      </c>
      <c r="E456" s="6">
        <v>82</v>
      </c>
      <c r="F456" s="6"/>
      <c r="G456" s="6" t="str">
        <f t="shared" si="7"/>
        <v>选规格!$M$456#</v>
      </c>
      <c r="H456" s="6" t="str" cm="1">
        <f t="array" ref="H456">_xlfn.LET(_xlpm.x, M457,
         _xlpm.cellAddress, "【 选规格!" &amp; ADDRESS(ROW(选规格[[#This Row],[自检]]),COLUMN(选规格[[#This Row],[自检]])) &amp; "】",
         _xlfn.IFS(ISBLANK(_xlpm.x),   "error:右侧选项不足:" &amp;  _xlpm.cellAddress,
               ISERROR(_xlpm.x),   "error:右侧选项执行失败:" &amp; _xlpm.cellAddress,
               TRUE,             "ok")
)</f>
        <v>ok</v>
      </c>
      <c r="M456" t="str" cm="1">
        <f t="array" ref="M456">IFERROR(_xlfn._xlws.SORT(
    _xlfn.UNIQUE(
        TRANSPOSE(
            _xlfn.FILTERXML("&lt;select&gt;&lt;x&gt;"&amp;SUBSTITUTE(选规格[[#This Row],[规格选项表]],",","&lt;/x&gt;&lt;x&gt;") &amp;"&lt;/x&gt;&lt;/select&gt;","//x")
        )
    )
),"无合适【规格】选项,请清除【CPU】或【内存】后再试")</f>
        <v>GPU计算型GT4</v>
      </c>
    </row>
    <row r="457" spans="2:40" hidden="1">
      <c r="B457" t="s">
        <v>64</v>
      </c>
      <c r="C457" t="s">
        <v>1873</v>
      </c>
      <c r="D457" s="6" t="s">
        <v>2464</v>
      </c>
      <c r="E457" s="6">
        <v>164</v>
      </c>
      <c r="F457" s="6"/>
      <c r="G457" s="6" t="str">
        <f t="shared" si="7"/>
        <v>选规格!$M$457#</v>
      </c>
      <c r="H457" s="6" t="str" cm="1">
        <f t="array" ref="H457">_xlfn.LET(_xlpm.x, M458,
         _xlpm.cellAddress, "【 选规格!" &amp; ADDRESS(ROW(选规格[[#This Row],[自检]]),COLUMN(选规格[[#This Row],[自检]])) &amp; "】",
         _xlfn.IFS(ISBLANK(_xlpm.x),   "error:右侧选项不足:" &amp;  _xlpm.cellAddress,
               ISERROR(_xlpm.x),   "error:右侧选项执行失败:" &amp; _xlpm.cellAddress,
               TRUE,             "ok")
)</f>
        <v>ok</v>
      </c>
      <c r="M457" t="str" cm="1">
        <f t="array" ref="M457">IFERROR(_xlfn._xlws.SORT(
    _xlfn.UNIQUE(
        TRANSPOSE(
            _xlfn.FILTERXML("&lt;select&gt;&lt;x&gt;"&amp;SUBSTITUTE(选规格[[#This Row],[规格选项表]],",","&lt;/x&gt;&lt;x&gt;") &amp;"&lt;/x&gt;&lt;/select&gt;","//x")
        )
    )
),"无合适【规格】选项,请清除【CPU】或【内存】后再试")</f>
        <v>GPU计算型GT4</v>
      </c>
    </row>
    <row r="458" spans="2:40" hidden="1">
      <c r="B458" t="s">
        <v>64</v>
      </c>
      <c r="C458" t="s">
        <v>1873</v>
      </c>
      <c r="D458" s="6" t="s">
        <v>2501</v>
      </c>
      <c r="E458" s="6">
        <v>22</v>
      </c>
      <c r="F458" s="6"/>
      <c r="G458" s="6" t="str">
        <f t="shared" si="7"/>
        <v>选规格!$M$458#</v>
      </c>
      <c r="H458" s="6" t="str" cm="1">
        <f t="array" ref="H458">_xlfn.LET(_xlpm.x, M459,
         _xlpm.cellAddress, "【 选规格!" &amp; ADDRESS(ROW(选规格[[#This Row],[自检]]),COLUMN(选规格[[#This Row],[自检]])) &amp; "】",
         _xlfn.IFS(ISBLANK(_xlpm.x),   "error:右侧选项不足:" &amp;  _xlpm.cellAddress,
               ISERROR(_xlpm.x),   "error:右侧选项执行失败:" &amp; _xlpm.cellAddress,
               TRUE,             "ok")
)</f>
        <v>ok</v>
      </c>
      <c r="M458" t="str" cm="1">
        <f t="array" ref="M458">IFERROR(_xlfn._xlws.SORT(
    _xlfn.UNIQUE(
        TRANSPOSE(
            _xlfn.FILTERXML("&lt;select&gt;&lt;x&gt;"&amp;SUBSTITUTE(选规格[[#This Row],[规格选项表]],",","&lt;/x&gt;&lt;x&gt;") &amp;"&lt;/x&gt;&lt;/select&gt;","//x")
        )
    )
),"无合适【规格】选项,请清除【CPU】或【内存】后再试")</f>
        <v>FPGA加速型FX4</v>
      </c>
    </row>
    <row r="459" spans="2:40" hidden="1">
      <c r="B459" t="s">
        <v>64</v>
      </c>
      <c r="C459" t="s">
        <v>1873</v>
      </c>
      <c r="D459" s="6" t="s">
        <v>2501</v>
      </c>
      <c r="E459" s="6">
        <v>44</v>
      </c>
      <c r="F459" s="6"/>
      <c r="G459" s="6" t="str">
        <f t="shared" si="7"/>
        <v>选规格!$M$459#</v>
      </c>
      <c r="H459" s="6" t="str" cm="1">
        <f t="array" ref="H459">_xlfn.LET(_xlpm.x, M460,
         _xlpm.cellAddress, "【 选规格!" &amp; ADDRESS(ROW(选规格[[#This Row],[自检]]),COLUMN(选规格[[#This Row],[自检]])) &amp; "】",
         _xlfn.IFS(ISBLANK(_xlpm.x),   "error:右侧选项不足:" &amp;  _xlpm.cellAddress,
               ISERROR(_xlpm.x),   "error:右侧选项执行失败:" &amp; _xlpm.cellAddress,
               TRUE,             "ok")
)</f>
        <v>ok</v>
      </c>
      <c r="M459" t="str" cm="1">
        <f t="array" ref="M459">IFERROR(_xlfn._xlws.SORT(
    _xlfn.UNIQUE(
        TRANSPOSE(
            _xlfn.FILTERXML("&lt;select&gt;&lt;x&gt;"&amp;SUBSTITUTE(选规格[[#This Row],[规格选项表]],",","&lt;/x&gt;&lt;x&gt;") &amp;"&lt;/x&gt;&lt;/select&gt;","//x")
        )
    )
),"无合适【规格】选项,请清除【CPU】或【内存】后再试")</f>
        <v>FPGA加速型FX4</v>
      </c>
    </row>
    <row r="460" spans="2:40" hidden="1">
      <c r="B460" t="s">
        <v>64</v>
      </c>
      <c r="C460" t="s">
        <v>1873</v>
      </c>
      <c r="D460" s="6" t="s">
        <v>2386</v>
      </c>
      <c r="E460" s="6">
        <v>76</v>
      </c>
      <c r="F460" s="6"/>
      <c r="G460" s="6" t="str">
        <f t="shared" si="7"/>
        <v>选规格!$M$460#</v>
      </c>
      <c r="H460" s="6" t="str" cm="1">
        <f t="array" ref="H460">_xlfn.LET(_xlpm.x, M461,
         _xlpm.cellAddress, "【 选规格!" &amp; ADDRESS(ROW(选规格[[#This Row],[自检]]),COLUMN(选规格[[#This Row],[自检]])) &amp; "】",
         _xlfn.IFS(ISBLANK(_xlpm.x),   "error:右侧选项不足:" &amp;  _xlpm.cellAddress,
               ISERROR(_xlpm.x),   "error:右侧选项执行失败:" &amp; _xlpm.cellAddress,
               TRUE,             "ok")
)</f>
        <v>ok</v>
      </c>
      <c r="M460" t="str" cm="1">
        <f t="array" ref="M460">IFERROR(_xlfn._xlws.SORT(
    _xlfn.UNIQUE(
        TRANSPOSE(
            _xlfn.FILTERXML("&lt;select&gt;&lt;x&gt;"&amp;SUBSTITUTE(选规格[[#This Row],[规格选项表]],",","&lt;/x&gt;&lt;x&gt;") &amp;"&lt;/x&gt;&lt;/select&gt;","//x")
        )
    )
),"无合适【规格】选项,请清除【CPU】或【内存】后再试")</f>
        <v>大数据型D2</v>
      </c>
    </row>
    <row r="461" spans="2:40">
      <c r="B461" t="s">
        <v>64</v>
      </c>
      <c r="C461" t="s">
        <v>11</v>
      </c>
      <c r="D461" s="6" t="s">
        <v>3672</v>
      </c>
      <c r="E461" s="6">
        <v>1</v>
      </c>
      <c r="F461" s="6"/>
      <c r="G461" s="6" t="str">
        <f t="shared" si="7"/>
        <v>选规格!$M$461#</v>
      </c>
      <c r="H461" s="6" t="str" cm="1">
        <f t="array" ref="H461">_xlfn.LET(_xlpm.x, M462,
         _xlpm.cellAddress, "【 选规格!" &amp; ADDRESS(ROW(选规格[[#This Row],[自检]]),COLUMN(选规格[[#This Row],[自检]])) &amp; "】",
         _xlfn.IFS(ISBLANK(_xlpm.x),   "error:右侧选项不足:" &amp;  _xlpm.cellAddress,
               ISERROR(_xlpm.x),   "error:右侧选项执行失败:" &amp; _xlpm.cellAddress,
               TRUE,             "ok")
)</f>
        <v>ok</v>
      </c>
      <c r="M461" t="str" cm="1">
        <f t="array" ref="M461:AA461">IFERROR(_xlfn._xlws.SORT(
    _xlfn.UNIQUE(
        TRANSPOSE(
            _xlfn.FILTERXML("&lt;select&gt;&lt;x&gt;"&amp;SUBSTITUTE(选规格[[#This Row],[规格选项表]],",","&lt;/x&gt;&lt;x&gt;") &amp;"&lt;/x&gt;&lt;/select&gt;","//x")
        )
    )
),"无合适【规格】选项,请清除【CPU】或【内存】后再试")</f>
        <v>标准型S6</v>
      </c>
      <c r="N461" t="str">
        <v>标准型SA2</v>
      </c>
      <c r="O461" t="str">
        <v>标准型S5</v>
      </c>
      <c r="P461" t="str">
        <v>标准型SA3</v>
      </c>
      <c r="Q461" t="str">
        <v>标准型S4</v>
      </c>
      <c r="R461" t="str">
        <v>标准网络优化型SN3ne</v>
      </c>
      <c r="S461" t="str">
        <v>标准型S3</v>
      </c>
      <c r="T461" t="str">
        <v>标准型SA1</v>
      </c>
      <c r="U461" t="str">
        <v>标准型S2</v>
      </c>
      <c r="V461" t="str">
        <v>内存型M6</v>
      </c>
      <c r="W461" t="str">
        <v>内存型MA2</v>
      </c>
      <c r="X461" t="str">
        <v>内存型M5</v>
      </c>
      <c r="Y461" t="str">
        <v>内存型M4</v>
      </c>
      <c r="Z461" t="str">
        <v>内存型M3</v>
      </c>
      <c r="AA461" t="str">
        <v>内存型M2</v>
      </c>
    </row>
    <row r="462" spans="2:40">
      <c r="B462" t="s">
        <v>64</v>
      </c>
      <c r="C462" t="s">
        <v>11</v>
      </c>
      <c r="D462" s="6" t="s">
        <v>3673</v>
      </c>
      <c r="E462" s="6">
        <v>2</v>
      </c>
      <c r="F462" s="6"/>
      <c r="G462" s="6" t="str">
        <f t="shared" si="7"/>
        <v>选规格!$M$462#</v>
      </c>
      <c r="H462" s="6" t="str" cm="1">
        <f t="array" ref="H462">_xlfn.LET(_xlpm.x, M463,
         _xlpm.cellAddress, "【 选规格!" &amp; ADDRESS(ROW(选规格[[#This Row],[自检]]),COLUMN(选规格[[#This Row],[自检]])) &amp; "】",
         _xlfn.IFS(ISBLANK(_xlpm.x),   "error:右侧选项不足:" &amp;  _xlpm.cellAddress,
               ISERROR(_xlpm.x),   "error:右侧选项执行失败:" &amp; _xlpm.cellAddress,
               TRUE,             "ok")
)</f>
        <v>ok</v>
      </c>
      <c r="M462" t="str" cm="1">
        <f t="array" ref="M462:AB462">IFERROR(_xlfn._xlws.SORT(
    _xlfn.UNIQUE(
        TRANSPOSE(
            _xlfn.FILTERXML("&lt;select&gt;&lt;x&gt;"&amp;SUBSTITUTE(选规格[[#This Row],[规格选项表]],",","&lt;/x&gt;&lt;x&gt;") &amp;"&lt;/x&gt;&lt;/select&gt;","//x")
        )
    )
),"无合适【规格】选项,请清除【CPU】或【内存】后再试")</f>
        <v>标准型S6</v>
      </c>
      <c r="N462" t="str">
        <v>标准型SA2</v>
      </c>
      <c r="O462" t="str">
        <v>标准型S5</v>
      </c>
      <c r="P462" t="str">
        <v>标准型SA3</v>
      </c>
      <c r="Q462" t="str">
        <v>标准型S4</v>
      </c>
      <c r="R462" t="str">
        <v>标准网络优化型SN3ne</v>
      </c>
      <c r="S462" t="str">
        <v>标准型S3</v>
      </c>
      <c r="T462" t="str">
        <v>标准型SA1</v>
      </c>
      <c r="U462" t="str">
        <v>标准型S2</v>
      </c>
      <c r="V462" t="str">
        <v>内存型M6</v>
      </c>
      <c r="W462" t="str">
        <v>内存型M5</v>
      </c>
      <c r="X462" t="str">
        <v>内存型M4</v>
      </c>
      <c r="Y462" t="str">
        <v>内存型M3</v>
      </c>
      <c r="Z462" t="str">
        <v>内存型M2</v>
      </c>
      <c r="AA462" t="str">
        <v>计算型C5</v>
      </c>
      <c r="AB462" t="str">
        <v>计算型C4</v>
      </c>
    </row>
    <row r="463" spans="2:40">
      <c r="B463" t="s">
        <v>64</v>
      </c>
      <c r="C463" t="s">
        <v>11</v>
      </c>
      <c r="D463" s="6" t="s">
        <v>3674</v>
      </c>
      <c r="E463" s="6">
        <v>4</v>
      </c>
      <c r="F463" s="6"/>
      <c r="G463" s="6" t="str">
        <f t="shared" si="7"/>
        <v>选规格!$M$463#</v>
      </c>
      <c r="H463" s="6" t="str" cm="1">
        <f t="array" ref="H463">_xlfn.LET(_xlpm.x, M464,
         _xlpm.cellAddress, "【 选规格!" &amp; ADDRESS(ROW(选规格[[#This Row],[自检]]),COLUMN(选规格[[#This Row],[自检]])) &amp; "】",
         _xlfn.IFS(ISBLANK(_xlpm.x),   "error:右侧选项不足:" &amp;  _xlpm.cellAddress,
               ISERROR(_xlpm.x),   "error:右侧选项执行失败:" &amp; _xlpm.cellAddress,
               TRUE,             "ok")
)</f>
        <v>ok</v>
      </c>
      <c r="M463" t="str" cm="1">
        <f t="array" ref="M463:AH463">IFERROR(_xlfn._xlws.SORT(
    _xlfn.UNIQUE(
        TRANSPOSE(
            _xlfn.FILTERXML("&lt;select&gt;&lt;x&gt;"&amp;SUBSTITUTE(选规格[[#This Row],[规格选项表]],",","&lt;/x&gt;&lt;x&gt;") &amp;"&lt;/x&gt;&lt;/select&gt;","//x")
        )
    )
),"无合适【规格】选项,请清除【CPU】或【内存】后再试")</f>
        <v>标准型S6</v>
      </c>
      <c r="N463" t="str">
        <v>标准型SA2</v>
      </c>
      <c r="O463" t="str">
        <v>标准型S5</v>
      </c>
      <c r="P463" t="str">
        <v>标准型SA3</v>
      </c>
      <c r="Q463" t="str">
        <v>标准型S4</v>
      </c>
      <c r="R463" t="str">
        <v>标准网络优化型SN3ne</v>
      </c>
      <c r="S463" t="str">
        <v>标准型S3</v>
      </c>
      <c r="T463" t="str">
        <v>标准型SA1</v>
      </c>
      <c r="U463" t="str">
        <v>标准型S2</v>
      </c>
      <c r="V463" t="str">
        <v>内存型M6</v>
      </c>
      <c r="W463" t="str">
        <v>内存型MA2</v>
      </c>
      <c r="X463" t="str">
        <v>内存型M5</v>
      </c>
      <c r="Y463" t="str">
        <v>内存型M4</v>
      </c>
      <c r="Z463" t="str">
        <v>内存型M3</v>
      </c>
      <c r="AA463" t="str">
        <v>内存型M2</v>
      </c>
      <c r="AB463" t="str">
        <v>计算型C5</v>
      </c>
      <c r="AC463" t="str">
        <v>计算型C4</v>
      </c>
      <c r="AD463" t="str">
        <v>计算网络增强型CN3</v>
      </c>
      <c r="AE463" t="str">
        <v>计算型C3</v>
      </c>
      <c r="AF463" t="str">
        <v>计算型C2</v>
      </c>
      <c r="AG463" t="str">
        <v>GPU计算型GN6S</v>
      </c>
      <c r="AH463" t="str">
        <v>GPU计算型GN7</v>
      </c>
    </row>
    <row r="464" spans="2:40">
      <c r="B464" t="s">
        <v>64</v>
      </c>
      <c r="C464" t="s">
        <v>11</v>
      </c>
      <c r="D464" s="6" t="s">
        <v>3675</v>
      </c>
      <c r="E464" s="6">
        <v>8</v>
      </c>
      <c r="F464" s="6"/>
      <c r="G464" s="6" t="str">
        <f t="shared" si="7"/>
        <v>选规格!$M$464#</v>
      </c>
      <c r="H464" s="6" t="str" cm="1">
        <f t="array" ref="H464">_xlfn.LET(_xlpm.x, M465,
         _xlpm.cellAddress, "【 选规格!" &amp; ADDRESS(ROW(选规格[[#This Row],[自检]]),COLUMN(选规格[[#This Row],[自检]])) &amp; "】",
         _xlfn.IFS(ISBLANK(_xlpm.x),   "error:右侧选项不足:" &amp;  _xlpm.cellAddress,
               ISERROR(_xlpm.x),   "error:右侧选项执行失败:" &amp; _xlpm.cellAddress,
               TRUE,             "ok")
)</f>
        <v>ok</v>
      </c>
      <c r="M464" t="str" cm="1">
        <f t="array" ref="M464:AN464">IFERROR(_xlfn._xlws.SORT(
    _xlfn.UNIQUE(
        TRANSPOSE(
            _xlfn.FILTERXML("&lt;select&gt;&lt;x&gt;"&amp;SUBSTITUTE(选规格[[#This Row],[规格选项表]],",","&lt;/x&gt;&lt;x&gt;") &amp;"&lt;/x&gt;&lt;/select&gt;","//x")
        )
    )
),"无合适【规格】选项,请清除【CPU】或【内存】后再试")</f>
        <v>标准型S6</v>
      </c>
      <c r="N464" t="str">
        <v>标准型SA2</v>
      </c>
      <c r="O464" t="str">
        <v>标准型S5</v>
      </c>
      <c r="P464" t="str">
        <v>标准存储增强型S5se</v>
      </c>
      <c r="Q464" t="str">
        <v>标准型SA3</v>
      </c>
      <c r="R464" t="str">
        <v>标准型S4</v>
      </c>
      <c r="S464" t="str">
        <v>标准网络优化型SN3ne</v>
      </c>
      <c r="T464" t="str">
        <v>标准型S3</v>
      </c>
      <c r="U464" t="str">
        <v>标准型SA1</v>
      </c>
      <c r="V464" t="str">
        <v>标准型S2</v>
      </c>
      <c r="W464" t="str">
        <v>高IO型I3</v>
      </c>
      <c r="X464" t="str">
        <v>内存型M6</v>
      </c>
      <c r="Y464" t="str">
        <v>内存型MA2</v>
      </c>
      <c r="Z464" t="str">
        <v>内存型M5</v>
      </c>
      <c r="AA464" t="str">
        <v>内存型M4</v>
      </c>
      <c r="AB464" t="str">
        <v>内存型M3</v>
      </c>
      <c r="AC464" t="str">
        <v>内存型M2</v>
      </c>
      <c r="AD464" t="str">
        <v>计算型C5</v>
      </c>
      <c r="AE464" t="str">
        <v>计算型C4</v>
      </c>
      <c r="AF464" t="str">
        <v>计算网络增强型CN3</v>
      </c>
      <c r="AG464" t="str">
        <v>计算型C3</v>
      </c>
      <c r="AH464" t="str">
        <v>计算型C2</v>
      </c>
      <c r="AI464" t="str">
        <v>GPU计算型GN6S</v>
      </c>
      <c r="AJ464" t="str">
        <v>GPU计算型GN7</v>
      </c>
      <c r="AK464" t="str">
        <v>GPU计算型GN10X</v>
      </c>
      <c r="AL464" t="str">
        <v>大数据型D3</v>
      </c>
      <c r="AM464" t="str">
        <v>大数据型D2</v>
      </c>
      <c r="AN464" t="str">
        <v>大数据型D1</v>
      </c>
    </row>
    <row r="465" spans="2:42">
      <c r="B465" t="s">
        <v>64</v>
      </c>
      <c r="C465" t="s">
        <v>11</v>
      </c>
      <c r="D465" s="6" t="s">
        <v>3676</v>
      </c>
      <c r="E465" s="6">
        <v>16</v>
      </c>
      <c r="F465" s="6"/>
      <c r="G465" s="6" t="str">
        <f t="shared" si="7"/>
        <v>选规格!$M$465#</v>
      </c>
      <c r="H465" s="6" t="str" cm="1">
        <f t="array" ref="H465">_xlfn.LET(_xlpm.x, M466,
         _xlpm.cellAddress, "【 选规格!" &amp; ADDRESS(ROW(选规格[[#This Row],[自检]]),COLUMN(选规格[[#This Row],[自检]])) &amp; "】",
         _xlfn.IFS(ISBLANK(_xlpm.x),   "error:右侧选项不足:" &amp;  _xlpm.cellAddress,
               ISERROR(_xlpm.x),   "error:右侧选项执行失败:" &amp; _xlpm.cellAddress,
               TRUE,             "ok")
)</f>
        <v>ok</v>
      </c>
      <c r="M465" t="str" cm="1">
        <f t="array" ref="M465:AN465">IFERROR(_xlfn._xlws.SORT(
    _xlfn.UNIQUE(
        TRANSPOSE(
            _xlfn.FILTERXML("&lt;select&gt;&lt;x&gt;"&amp;SUBSTITUTE(选规格[[#This Row],[规格选项表]],",","&lt;/x&gt;&lt;x&gt;") &amp;"&lt;/x&gt;&lt;/select&gt;","//x")
        )
    )
),"无合适【规格】选项,请清除【CPU】或【内存】后再试")</f>
        <v>标准型S6</v>
      </c>
      <c r="N465" t="str">
        <v>标准型SA2</v>
      </c>
      <c r="O465" t="str">
        <v>标准型S5</v>
      </c>
      <c r="P465" t="str">
        <v>标准存储增强型S5se</v>
      </c>
      <c r="Q465" t="str">
        <v>标准型SA3</v>
      </c>
      <c r="R465" t="str">
        <v>标准型S4</v>
      </c>
      <c r="S465" t="str">
        <v>标准网络优化型SN3ne</v>
      </c>
      <c r="T465" t="str">
        <v>标准型S3</v>
      </c>
      <c r="U465" t="str">
        <v>标准型SA1</v>
      </c>
      <c r="V465" t="str">
        <v>标准型S2</v>
      </c>
      <c r="W465" t="str">
        <v>高IO型IT5</v>
      </c>
      <c r="X465" t="str">
        <v>高IO型IT3</v>
      </c>
      <c r="Y465" t="str">
        <v>高IO型I3</v>
      </c>
      <c r="Z465" t="str">
        <v>内存型M6</v>
      </c>
      <c r="AA465" t="str">
        <v>内存型MA2</v>
      </c>
      <c r="AB465" t="str">
        <v>内存型M5</v>
      </c>
      <c r="AC465" t="str">
        <v>内存型M4</v>
      </c>
      <c r="AD465" t="str">
        <v>内存型M3</v>
      </c>
      <c r="AE465" t="str">
        <v>内存型M2</v>
      </c>
      <c r="AF465" t="str">
        <v>计算型C5</v>
      </c>
      <c r="AG465" t="str">
        <v>计算型C4</v>
      </c>
      <c r="AH465" t="str">
        <v>计算网络增强型CN3</v>
      </c>
      <c r="AI465" t="str">
        <v>计算型C3</v>
      </c>
      <c r="AJ465" t="str">
        <v>计算型C2</v>
      </c>
      <c r="AK465" t="str">
        <v>GPU计算型GT4</v>
      </c>
      <c r="AL465" t="str">
        <v>大数据型D3</v>
      </c>
      <c r="AM465" t="str">
        <v>大数据型D2</v>
      </c>
      <c r="AN465" t="str">
        <v>大数据型D1</v>
      </c>
    </row>
    <row r="466" spans="2:42">
      <c r="B466" t="s">
        <v>64</v>
      </c>
      <c r="C466" t="s">
        <v>11</v>
      </c>
      <c r="D466" s="6" t="s">
        <v>3677</v>
      </c>
      <c r="E466" s="6">
        <v>32</v>
      </c>
      <c r="F466" s="6"/>
      <c r="G466" s="6" t="str">
        <f t="shared" si="7"/>
        <v>选规格!$M$466#</v>
      </c>
      <c r="H466" s="6" t="str" cm="1">
        <f t="array" ref="H466">_xlfn.LET(_xlpm.x, M467,
         _xlpm.cellAddress, "【 选规格!" &amp; ADDRESS(ROW(选规格[[#This Row],[自检]]),COLUMN(选规格[[#This Row],[自检]])) &amp; "】",
         _xlfn.IFS(ISBLANK(_xlpm.x),   "error:右侧选项不足:" &amp;  _xlpm.cellAddress,
               ISERROR(_xlpm.x),   "error:右侧选项执行失败:" &amp; _xlpm.cellAddress,
               TRUE,             "ok")
)</f>
        <v>ok</v>
      </c>
      <c r="M466" t="str" cm="1">
        <f t="array" ref="M466:AP466">IFERROR(_xlfn._xlws.SORT(
    _xlfn.UNIQUE(
        TRANSPOSE(
            _xlfn.FILTERXML("&lt;select&gt;&lt;x&gt;"&amp;SUBSTITUTE(选规格[[#This Row],[规格选项表]],",","&lt;/x&gt;&lt;x&gt;") &amp;"&lt;/x&gt;&lt;/select&gt;","//x")
        )
    )
),"无合适【规格】选项,请清除【CPU】或【内存】后再试")</f>
        <v>标准型S6</v>
      </c>
      <c r="N466" t="str">
        <v>标准型SA2</v>
      </c>
      <c r="O466" t="str">
        <v>标准型S5</v>
      </c>
      <c r="P466" t="str">
        <v>标准存储增强型S5se</v>
      </c>
      <c r="Q466" t="str">
        <v>标准型SA3</v>
      </c>
      <c r="R466" t="str">
        <v>标准型S4</v>
      </c>
      <c r="S466" t="str">
        <v>标准网络优化型SN3ne</v>
      </c>
      <c r="T466" t="str">
        <v>标准型S3</v>
      </c>
      <c r="U466" t="str">
        <v>标准型SA1</v>
      </c>
      <c r="V466" t="str">
        <v>标准型S2</v>
      </c>
      <c r="W466" t="str">
        <v>高IO型IT5</v>
      </c>
      <c r="X466" t="str">
        <v>高IO型IT3</v>
      </c>
      <c r="Y466" t="str">
        <v>高IO型I3</v>
      </c>
      <c r="Z466" t="str">
        <v>内存型M6</v>
      </c>
      <c r="AA466" t="str">
        <v>内存型MA2</v>
      </c>
      <c r="AB466" t="str">
        <v>内存型M5</v>
      </c>
      <c r="AC466" t="str">
        <v>内存型M4</v>
      </c>
      <c r="AD466" t="str">
        <v>内存型M3</v>
      </c>
      <c r="AE466" t="str">
        <v>内存型M2</v>
      </c>
      <c r="AF466" t="str">
        <v>计算型C5</v>
      </c>
      <c r="AG466" t="str">
        <v>计算型C4</v>
      </c>
      <c r="AH466" t="str">
        <v>计算网络增强型CN3</v>
      </c>
      <c r="AI466" t="str">
        <v>计算型C3</v>
      </c>
      <c r="AJ466" t="str">
        <v>计算型C2</v>
      </c>
      <c r="AK466" t="str">
        <v>GPU计算型GN7</v>
      </c>
      <c r="AL466" t="str">
        <v>GPU推理型GI3X</v>
      </c>
      <c r="AM466" t="str">
        <v>GPU计算型GT4</v>
      </c>
      <c r="AN466" t="str">
        <v>大数据型D3</v>
      </c>
      <c r="AO466" t="str">
        <v>大数据型D2</v>
      </c>
      <c r="AP466" t="str">
        <v>大数据型D1</v>
      </c>
    </row>
    <row r="467" spans="2:42">
      <c r="B467" t="s">
        <v>64</v>
      </c>
      <c r="C467" t="s">
        <v>11</v>
      </c>
      <c r="D467" s="6" t="s">
        <v>3678</v>
      </c>
      <c r="E467" s="6">
        <v>48</v>
      </c>
      <c r="F467" s="6"/>
      <c r="G467" s="6" t="str">
        <f t="shared" si="7"/>
        <v>选规格!$M$467#</v>
      </c>
      <c r="H467" s="6" t="str" cm="1">
        <f t="array" ref="H467">_xlfn.LET(_xlpm.x, M468,
         _xlpm.cellAddress, "【 选规格!" &amp; ADDRESS(ROW(选规格[[#This Row],[自检]]),COLUMN(选规格[[#This Row],[自检]])) &amp; "】",
         _xlfn.IFS(ISBLANK(_xlpm.x),   "error:右侧选项不足:" &amp;  _xlpm.cellAddress,
               ISERROR(_xlpm.x),   "error:右侧选项执行失败:" &amp; _xlpm.cellAddress,
               TRUE,             "ok")
)</f>
        <v>ok</v>
      </c>
      <c r="M467" t="str" cm="1">
        <f t="array" ref="M467:W467">IFERROR(_xlfn._xlws.SORT(
    _xlfn.UNIQUE(
        TRANSPOSE(
            _xlfn.FILTERXML("&lt;select&gt;&lt;x&gt;"&amp;SUBSTITUTE(选规格[[#This Row],[规格选项表]],",","&lt;/x&gt;&lt;x&gt;") &amp;"&lt;/x&gt;&lt;/select&gt;","//x")
        )
    )
),"无合适【规格】选项,请清除【CPU】或【内存】后再试")</f>
        <v>标准型S6</v>
      </c>
      <c r="N467" t="str">
        <v>标准型SA2</v>
      </c>
      <c r="O467" t="str">
        <v>标准型S5</v>
      </c>
      <c r="P467" t="str">
        <v>标准型SA3</v>
      </c>
      <c r="Q467" t="str">
        <v>标准型S4</v>
      </c>
      <c r="R467" t="str">
        <v>标准网络优化型SN3ne</v>
      </c>
      <c r="S467" t="str">
        <v>标准型S3</v>
      </c>
      <c r="T467" t="str">
        <v>内存型MA2</v>
      </c>
      <c r="U467" t="str">
        <v>内存型M2</v>
      </c>
      <c r="V467" t="str">
        <v>计算型C5</v>
      </c>
      <c r="W467" t="str">
        <v>大数据型D2</v>
      </c>
    </row>
    <row r="468" spans="2:42">
      <c r="B468" t="s">
        <v>64</v>
      </c>
      <c r="C468" t="s">
        <v>11</v>
      </c>
      <c r="D468" s="6" t="s">
        <v>3316</v>
      </c>
      <c r="E468" s="6">
        <v>62</v>
      </c>
      <c r="F468" s="6"/>
      <c r="G468" s="6" t="str">
        <f t="shared" si="7"/>
        <v>选规格!$M$468#</v>
      </c>
      <c r="H468" s="6" t="str" cm="1">
        <f t="array" ref="H468">_xlfn.LET(_xlpm.x, M469,
         _xlpm.cellAddress, "【 选规格!" &amp; ADDRESS(ROW(选规格[[#This Row],[自检]]),COLUMN(选规格[[#This Row],[自检]])) &amp; "】",
         _xlfn.IFS(ISBLANK(_xlpm.x),   "error:右侧选项不足:" &amp;  _xlpm.cellAddress,
               ISERROR(_xlpm.x),   "error:右侧选项执行失败:" &amp; _xlpm.cellAddress,
               TRUE,             "ok")
)</f>
        <v>ok</v>
      </c>
      <c r="M468" t="str" cm="1">
        <f t="array" ref="M468:N468">IFERROR(_xlfn._xlws.SORT(
    _xlfn.UNIQUE(
        TRANSPOSE(
            _xlfn.FILTERXML("&lt;select&gt;&lt;x&gt;"&amp;SUBSTITUTE(选规格[[#This Row],[规格选项表]],",","&lt;/x&gt;&lt;x&gt;") &amp;"&lt;/x&gt;&lt;/select&gt;","//x")
        )
    )
),"无合适【规格】选项,请清除【CPU】或【内存】后再试")</f>
        <v>标准型S6</v>
      </c>
      <c r="N468" t="str">
        <v>内存型M6</v>
      </c>
    </row>
    <row r="469" spans="2:42">
      <c r="B469" t="s">
        <v>64</v>
      </c>
      <c r="C469" t="s">
        <v>11</v>
      </c>
      <c r="D469" s="6" t="s">
        <v>3679</v>
      </c>
      <c r="E469" s="6">
        <v>64</v>
      </c>
      <c r="F469" s="6"/>
      <c r="G469" s="6" t="str">
        <f t="shared" si="7"/>
        <v>选规格!$M$469#</v>
      </c>
      <c r="H469" s="6" t="str" cm="1">
        <f t="array" ref="H469">_xlfn.LET(_xlpm.x, M470,
         _xlpm.cellAddress, "【 选规格!" &amp; ADDRESS(ROW(选规格[[#This Row],[自检]]),COLUMN(选规格[[#This Row],[自检]])) &amp; "】",
         _xlfn.IFS(ISBLANK(_xlpm.x),   "error:右侧选项不足:" &amp;  _xlpm.cellAddress,
               ISERROR(_xlpm.x),   "error:右侧选项执行失败:" &amp; _xlpm.cellAddress,
               TRUE,             "ok")
)</f>
        <v>ok</v>
      </c>
      <c r="M469" t="str" cm="1">
        <f t="array" ref="M469:AE469">IFERROR(_xlfn._xlws.SORT(
    _xlfn.UNIQUE(
        TRANSPOSE(
            _xlfn.FILTERXML("&lt;select&gt;&lt;x&gt;"&amp;SUBSTITUTE(选规格[[#This Row],[规格选项表]],",","&lt;/x&gt;&lt;x&gt;") &amp;"&lt;/x&gt;&lt;/select&gt;","//x")
        )
    )
),"无合适【规格】选项,请清除【CPU】或【内存】后再试")</f>
        <v>标准型S6</v>
      </c>
      <c r="N469" t="str">
        <v>标准型SA2</v>
      </c>
      <c r="O469" t="str">
        <v>标准型S5</v>
      </c>
      <c r="P469" t="str">
        <v>标准型SA3</v>
      </c>
      <c r="Q469" t="str">
        <v>标准型S4</v>
      </c>
      <c r="R469" t="str">
        <v>标准网络优化型SN3ne</v>
      </c>
      <c r="S469" t="str">
        <v>标准型S3</v>
      </c>
      <c r="T469" t="str">
        <v>标准型SA1</v>
      </c>
      <c r="U469" t="str">
        <v>高IO型IT5</v>
      </c>
      <c r="V469" t="str">
        <v>高IO型IT3</v>
      </c>
      <c r="W469" t="str">
        <v>高IO型I3</v>
      </c>
      <c r="X469" t="str">
        <v>内存型M6</v>
      </c>
      <c r="Y469" t="str">
        <v>内存型M5</v>
      </c>
      <c r="Z469" t="str">
        <v>内存型M4</v>
      </c>
      <c r="AA469" t="str">
        <v>内存型M3</v>
      </c>
      <c r="AB469" t="str">
        <v>计算型C5</v>
      </c>
      <c r="AC469" t="str">
        <v>计算型C4</v>
      </c>
      <c r="AD469" t="str">
        <v>大数据型D3</v>
      </c>
      <c r="AE469" t="str">
        <v>大数据型D2</v>
      </c>
    </row>
    <row r="470" spans="2:42">
      <c r="B470" t="s">
        <v>64</v>
      </c>
      <c r="C470" t="s">
        <v>11</v>
      </c>
      <c r="D470" s="6" t="s">
        <v>3316</v>
      </c>
      <c r="E470" s="6">
        <v>124</v>
      </c>
      <c r="F470" s="6"/>
      <c r="G470" s="6" t="str">
        <f t="shared" si="7"/>
        <v>选规格!$M$470#</v>
      </c>
      <c r="H470" s="6" t="str" cm="1">
        <f t="array" ref="H470">_xlfn.LET(_xlpm.x, M471,
         _xlpm.cellAddress, "【 选规格!" &amp; ADDRESS(ROW(选规格[[#This Row],[自检]]),COLUMN(选规格[[#This Row],[自检]])) &amp; "】",
         _xlfn.IFS(ISBLANK(_xlpm.x),   "error:右侧选项不足:" &amp;  _xlpm.cellAddress,
               ISERROR(_xlpm.x),   "error:右侧选项执行失败:" &amp; _xlpm.cellAddress,
               TRUE,             "ok")
)</f>
        <v>ok</v>
      </c>
      <c r="M470" t="str" cm="1">
        <f t="array" ref="M470:N470">IFERROR(_xlfn._xlws.SORT(
    _xlfn.UNIQUE(
        TRANSPOSE(
            _xlfn.FILTERXML("&lt;select&gt;&lt;x&gt;"&amp;SUBSTITUTE(选规格[[#This Row],[规格选项表]],",","&lt;/x&gt;&lt;x&gt;") &amp;"&lt;/x&gt;&lt;/select&gt;","//x")
        )
    )
),"无合适【规格】选项,请清除【CPU】或【内存】后再试")</f>
        <v>标准型S6</v>
      </c>
      <c r="N470" t="str">
        <v>内存型M6</v>
      </c>
    </row>
    <row r="471" spans="2:42">
      <c r="B471" t="s">
        <v>64</v>
      </c>
      <c r="C471" t="s">
        <v>11</v>
      </c>
      <c r="D471" s="6" t="s">
        <v>3680</v>
      </c>
      <c r="E471" s="6">
        <v>80</v>
      </c>
      <c r="F471" s="6"/>
      <c r="G471" s="6" t="str">
        <f t="shared" si="7"/>
        <v>选规格!$M$471#</v>
      </c>
      <c r="H471" s="6" t="str" cm="1">
        <f t="array" ref="H471">_xlfn.LET(_xlpm.x, M472,
         _xlpm.cellAddress, "【 选规格!" &amp; ADDRESS(ROW(选规格[[#This Row],[自检]]),COLUMN(选规格[[#This Row],[自检]])) &amp; "】",
         _xlfn.IFS(ISBLANK(_xlpm.x),   "error:右侧选项不足:" &amp;  _xlpm.cellAddress,
               ISERROR(_xlpm.x),   "error:右侧选项执行失败:" &amp; _xlpm.cellAddress,
               TRUE,             "ok")
)</f>
        <v>ok</v>
      </c>
      <c r="M471" t="str" cm="1">
        <f t="array" ref="M471:S471">IFERROR(_xlfn._xlws.SORT(
    _xlfn.UNIQUE(
        TRANSPOSE(
            _xlfn.FILTERXML("&lt;select&gt;&lt;x&gt;"&amp;SUBSTITUTE(选规格[[#This Row],[规格选项表]],",","&lt;/x&gt;&lt;x&gt;") &amp;"&lt;/x&gt;&lt;/select&gt;","//x")
        )
    )
),"无合适【规格】选项,请清除【CPU】或【内存】后再试")</f>
        <v>标准型SA2</v>
      </c>
      <c r="N471" t="str">
        <v>标准型SA3</v>
      </c>
      <c r="O471" t="str">
        <v>标准型S3</v>
      </c>
      <c r="P471" t="str">
        <v>GPU计算型GN7</v>
      </c>
      <c r="Q471" t="str">
        <v>GPU计算型GN10Xp</v>
      </c>
      <c r="R471" t="str">
        <v>标准型黑石物理服务器BMS4</v>
      </c>
      <c r="S471" t="str">
        <v>大数据型黑石物理服务器BMD2</v>
      </c>
    </row>
    <row r="472" spans="2:42">
      <c r="B472" t="s">
        <v>64</v>
      </c>
      <c r="C472" t="s">
        <v>11</v>
      </c>
      <c r="D472" s="6" t="s">
        <v>3313</v>
      </c>
      <c r="E472" s="6">
        <v>90</v>
      </c>
      <c r="F472" s="6"/>
      <c r="G472" s="6" t="str">
        <f t="shared" si="7"/>
        <v>选规格!$M$472#</v>
      </c>
      <c r="H472" s="6" t="str" cm="1">
        <f t="array" ref="H472">_xlfn.LET(_xlpm.x, M473,
         _xlpm.cellAddress, "【 选规格!" &amp; ADDRESS(ROW(选规格[[#This Row],[自检]]),COLUMN(选规格[[#This Row],[自检]])) &amp; "】",
         _xlfn.IFS(ISBLANK(_xlpm.x),   "error:右侧选项不足:" &amp;  _xlpm.cellAddress,
               ISERROR(_xlpm.x),   "error:右侧选项执行失败:" &amp; _xlpm.cellAddress,
               TRUE,             "ok")
)</f>
        <v>ok</v>
      </c>
      <c r="M472" t="str" cm="1">
        <f t="array" ref="M472:N472">IFERROR(_xlfn._xlws.SORT(
    _xlfn.UNIQUE(
        TRANSPOSE(
            _xlfn.FILTERXML("&lt;select&gt;&lt;x&gt;"&amp;SUBSTITUTE(选规格[[#This Row],[规格选项表]],",","&lt;/x&gt;&lt;x&gt;") &amp;"&lt;/x&gt;&lt;/select&gt;","//x")
        )
    )
),"无合适【规格】选项,请清除【CPU】或【内存】后再试")</f>
        <v>标准型SA2</v>
      </c>
      <c r="N472" t="str">
        <v>GPU推理型GI3X</v>
      </c>
    </row>
    <row r="473" spans="2:42">
      <c r="B473" t="s">
        <v>64</v>
      </c>
      <c r="C473" t="s">
        <v>11</v>
      </c>
      <c r="D473" s="6" t="s">
        <v>3669</v>
      </c>
      <c r="E473" s="6">
        <v>128</v>
      </c>
      <c r="F473" s="6"/>
      <c r="G473" s="6" t="str">
        <f t="shared" si="7"/>
        <v>选规格!$M$473#</v>
      </c>
      <c r="H473" s="6" t="str" cm="1">
        <f t="array" ref="H473">_xlfn.LET(_xlpm.x, M474,
         _xlpm.cellAddress, "【 选规格!" &amp; ADDRESS(ROW(选规格[[#This Row],[自检]]),COLUMN(选规格[[#This Row],[自检]])) &amp; "】",
         _xlfn.IFS(ISBLANK(_xlpm.x),   "error:右侧选项不足:" &amp;  _xlpm.cellAddress,
               ISERROR(_xlpm.x),   "error:右侧选项执行失败:" &amp; _xlpm.cellAddress,
               TRUE,             "ok")
)</f>
        <v>ok</v>
      </c>
      <c r="M473" t="str" cm="1">
        <f t="array" ref="M473:O473">IFERROR(_xlfn._xlws.SORT(
    _xlfn.UNIQUE(
        TRANSPOSE(
            _xlfn.FILTERXML("&lt;select&gt;&lt;x&gt;"&amp;SUBSTITUTE(选规格[[#This Row],[规格选项表]],",","&lt;/x&gt;&lt;x&gt;") &amp;"&lt;/x&gt;&lt;/select&gt;","//x")
        )
    )
),"无合适【规格】选项,请清除【CPU】或【内存】后再试")</f>
        <v>标准型SA2</v>
      </c>
      <c r="N473" t="str">
        <v>标准型SA3</v>
      </c>
      <c r="O473" t="str">
        <v>标准型SA1</v>
      </c>
    </row>
    <row r="474" spans="2:42">
      <c r="B474" t="s">
        <v>64</v>
      </c>
      <c r="C474" t="s">
        <v>11</v>
      </c>
      <c r="D474" s="6" t="s">
        <v>3609</v>
      </c>
      <c r="E474" s="6">
        <v>160</v>
      </c>
      <c r="F474" s="6"/>
      <c r="G474" s="6" t="str">
        <f t="shared" si="7"/>
        <v>选规格!$M$474#</v>
      </c>
      <c r="H474" s="6" t="str" cm="1">
        <f t="array" ref="H474">_xlfn.LET(_xlpm.x, M475,
         _xlpm.cellAddress, "【 选规格!" &amp; ADDRESS(ROW(选规格[[#This Row],[自检]]),COLUMN(选规格[[#This Row],[自检]])) &amp; "】",
         _xlfn.IFS(ISBLANK(_xlpm.x),   "error:右侧选项不足:" &amp;  _xlpm.cellAddress,
               ISERROR(_xlpm.x),   "error:右侧选项执行失败:" &amp; _xlpm.cellAddress,
               TRUE,             "ok")
)</f>
        <v>ok</v>
      </c>
      <c r="M474" t="str" cm="1">
        <f t="array" ref="M474:N474">IFERROR(_xlfn._xlws.SORT(
    _xlfn.UNIQUE(
        TRANSPOSE(
            _xlfn.FILTERXML("&lt;select&gt;&lt;x&gt;"&amp;SUBSTITUTE(选规格[[#This Row],[规格选项表]],",","&lt;/x&gt;&lt;x&gt;") &amp;"&lt;/x&gt;&lt;/select&gt;","//x")
        )
    )
),"无合适【规格】选项,请清除【CPU】或【内存】后再试")</f>
        <v>标准型SA2</v>
      </c>
      <c r="N474" t="str">
        <v>标准型SA3</v>
      </c>
    </row>
    <row r="475" spans="2:42">
      <c r="B475" t="s">
        <v>64</v>
      </c>
      <c r="C475" t="s">
        <v>11</v>
      </c>
      <c r="D475" s="6" t="s">
        <v>3313</v>
      </c>
      <c r="E475" s="6">
        <v>180</v>
      </c>
      <c r="F475" s="6"/>
      <c r="G475" s="6" t="str">
        <f t="shared" si="7"/>
        <v>选规格!$M$475#</v>
      </c>
      <c r="H475" s="6" t="str" cm="1">
        <f t="array" ref="H475">_xlfn.LET(_xlpm.x, M476,
         _xlpm.cellAddress, "【 选规格!" &amp; ADDRESS(ROW(选规格[[#This Row],[自检]]),COLUMN(选规格[[#This Row],[自检]])) &amp; "】",
         _xlfn.IFS(ISBLANK(_xlpm.x),   "error:右侧选项不足:" &amp;  _xlpm.cellAddress,
               ISERROR(_xlpm.x),   "error:右侧选项执行失败:" &amp; _xlpm.cellAddress,
               TRUE,             "ok")
)</f>
        <v>ok</v>
      </c>
      <c r="M475" t="str" cm="1">
        <f t="array" ref="M475:N475">IFERROR(_xlfn._xlws.SORT(
    _xlfn.UNIQUE(
        TRANSPOSE(
            _xlfn.FILTERXML("&lt;select&gt;&lt;x&gt;"&amp;SUBSTITUTE(选规格[[#This Row],[规格选项表]],",","&lt;/x&gt;&lt;x&gt;") &amp;"&lt;/x&gt;&lt;/select&gt;","//x")
        )
    )
),"无合适【规格】选项,请清除【CPU】或【内存】后再试")</f>
        <v>标准型SA2</v>
      </c>
      <c r="N475" t="str">
        <v>GPU推理型GI3X</v>
      </c>
    </row>
    <row r="476" spans="2:42">
      <c r="B476" t="s">
        <v>64</v>
      </c>
      <c r="C476" t="s">
        <v>11</v>
      </c>
      <c r="D476" s="6" t="s">
        <v>3681</v>
      </c>
      <c r="E476" s="6">
        <v>24</v>
      </c>
      <c r="F476" s="6"/>
      <c r="G476" s="6" t="str">
        <f t="shared" si="7"/>
        <v>选规格!$M$476#</v>
      </c>
      <c r="H476" s="6" t="str" cm="1">
        <f t="array" ref="H476">_xlfn.LET(_xlpm.x, M477,
         _xlpm.cellAddress, "【 选规格!" &amp; ADDRESS(ROW(选规格[[#This Row],[自检]]),COLUMN(选规格[[#This Row],[自检]])) &amp; "】",
         _xlfn.IFS(ISBLANK(_xlpm.x),   "error:右侧选项不足:" &amp;  _xlpm.cellAddress,
               ISERROR(_xlpm.x),   "error:右侧选项执行失败:" &amp; _xlpm.cellAddress,
               TRUE,             "ok")
)</f>
        <v>ok</v>
      </c>
      <c r="M476" t="str" cm="1">
        <f t="array" ref="M476:V476">IFERROR(_xlfn._xlws.SORT(
    _xlfn.UNIQUE(
        TRANSPOSE(
            _xlfn.FILTERXML("&lt;select&gt;&lt;x&gt;"&amp;SUBSTITUTE(选规格[[#This Row],[规格选项表]],",","&lt;/x&gt;&lt;x&gt;") &amp;"&lt;/x&gt;&lt;/select&gt;","//x")
        )
    )
),"无合适【规格】选项,请清除【CPU】或【内存】后再试")</f>
        <v>标准型S5</v>
      </c>
      <c r="N476" t="str">
        <v>标准型S4</v>
      </c>
      <c r="O476" t="str">
        <v>标准网络优化型SN3ne</v>
      </c>
      <c r="P476" t="str">
        <v>标准型S3</v>
      </c>
      <c r="Q476" t="str">
        <v>标准型S2</v>
      </c>
      <c r="R476" t="str">
        <v>高IO型I3</v>
      </c>
      <c r="S476" t="str">
        <v>内存型M4</v>
      </c>
      <c r="T476" t="str">
        <v>内存型M2</v>
      </c>
      <c r="U476" t="str">
        <v>大数据型D2</v>
      </c>
      <c r="V476" t="str">
        <v>大数据型D1</v>
      </c>
    </row>
    <row r="477" spans="2:42">
      <c r="B477" t="s">
        <v>64</v>
      </c>
      <c r="C477" t="s">
        <v>11</v>
      </c>
      <c r="D477" s="6" t="s">
        <v>2179</v>
      </c>
      <c r="E477" s="6">
        <v>68</v>
      </c>
      <c r="F477" s="6"/>
      <c r="G477" s="6" t="str">
        <f t="shared" si="7"/>
        <v>选规格!$M$477#</v>
      </c>
      <c r="H477" s="6" t="str" cm="1">
        <f t="array" ref="H477">_xlfn.LET(_xlpm.x, M478,
         _xlpm.cellAddress, "【 选规格!" &amp; ADDRESS(ROW(选规格[[#This Row],[自检]]),COLUMN(选规格[[#This Row],[自检]])) &amp; "】",
         _xlfn.IFS(ISBLANK(_xlpm.x),   "error:右侧选项不足:" &amp;  _xlpm.cellAddress,
               ISERROR(_xlpm.x),   "error:右侧选项执行失败:" &amp; _xlpm.cellAddress,
               TRUE,             "ok")
)</f>
        <v>ok</v>
      </c>
      <c r="M477" t="str" cm="1">
        <f t="array" ref="M477">IFERROR(_xlfn._xlws.SORT(
    _xlfn.UNIQUE(
        TRANSPOSE(
            _xlfn.FILTERXML("&lt;select&gt;&lt;x&gt;"&amp;SUBSTITUTE(选规格[[#This Row],[规格选项表]],",","&lt;/x&gt;&lt;x&gt;") &amp;"&lt;/x&gt;&lt;/select&gt;","//x")
        )
    )
),"无合适【规格】选项,请清除【CPU】或【内存】后再试")</f>
        <v>标准存储增强型S5se</v>
      </c>
    </row>
    <row r="478" spans="2:42">
      <c r="B478" t="s">
        <v>64</v>
      </c>
      <c r="C478" t="s">
        <v>11</v>
      </c>
      <c r="D478" s="6" t="s">
        <v>3682</v>
      </c>
      <c r="E478" s="6">
        <v>96</v>
      </c>
      <c r="F478" s="6"/>
      <c r="G478" s="6" t="str">
        <f t="shared" si="7"/>
        <v>选规格!$M$478#</v>
      </c>
      <c r="H478" s="6" t="str" cm="1">
        <f t="array" ref="H478">_xlfn.LET(_xlpm.x, M479,
         _xlpm.cellAddress, "【 选规格!" &amp; ADDRESS(ROW(选规格[[#This Row],[自检]]),COLUMN(选规格[[#This Row],[自检]])) &amp; "】",
         _xlfn.IFS(ISBLANK(_xlpm.x),   "error:右侧选项不足:" &amp;  _xlpm.cellAddress,
               ISERROR(_xlpm.x),   "error:右侧选项执行失败:" &amp; _xlpm.cellAddress,
               TRUE,             "ok")
)</f>
        <v>ok</v>
      </c>
      <c r="M478" t="str" cm="1">
        <f t="array" ref="M478:P478">IFERROR(_xlfn._xlws.SORT(
    _xlfn.UNIQUE(
        TRANSPOSE(
            _xlfn.FILTERXML("&lt;select&gt;&lt;x&gt;"&amp;SUBSTITUTE(选规格[[#This Row],[规格选项表]],",","&lt;/x&gt;&lt;x&gt;") &amp;"&lt;/x&gt;&lt;/select&gt;","//x")
        )
    )
),"无合适【规格】选项,请清除【CPU】或【内存】后再试")</f>
        <v>标准型SA3</v>
      </c>
      <c r="N478" t="str">
        <v>大数据型黑石物理服务器BMD3s</v>
      </c>
      <c r="O478" t="str">
        <v>高IO型黑石物理服务器BMI5</v>
      </c>
      <c r="P478" t="str">
        <v>GPU型黑石物理服务器BMG5t</v>
      </c>
    </row>
    <row r="479" spans="2:42">
      <c r="B479" t="s">
        <v>64</v>
      </c>
      <c r="C479" t="s">
        <v>11</v>
      </c>
      <c r="D479" s="6" t="s">
        <v>2190</v>
      </c>
      <c r="E479" s="6">
        <v>116</v>
      </c>
      <c r="F479" s="6"/>
      <c r="G479" s="6" t="str">
        <f t="shared" si="7"/>
        <v>选规格!$M$479#</v>
      </c>
      <c r="H479" s="6" t="str" cm="1">
        <f t="array" ref="H479">_xlfn.LET(_xlpm.x, M480,
         _xlpm.cellAddress, "【 选规格!" &amp; ADDRESS(ROW(选规格[[#This Row],[自检]]),COLUMN(选规格[[#This Row],[自检]])) &amp; "】",
         _xlfn.IFS(ISBLANK(_xlpm.x),   "error:右侧选项不足:" &amp;  _xlpm.cellAddress,
               ISERROR(_xlpm.x),   "error:右侧选项执行失败:" &amp; _xlpm.cellAddress,
               TRUE,             "ok")
)</f>
        <v>ok</v>
      </c>
      <c r="M479" t="str" cm="1">
        <f t="array" ref="M479">IFERROR(_xlfn._xlws.SORT(
    _xlfn.UNIQUE(
        TRANSPOSE(
            _xlfn.FILTERXML("&lt;select&gt;&lt;x&gt;"&amp;SUBSTITUTE(选规格[[#This Row],[规格选项表]],",","&lt;/x&gt;&lt;x&gt;") &amp;"&lt;/x&gt;&lt;/select&gt;","//x")
        )
    )
),"无合适【规格】选项,请清除【CPU】或【内存】后再试")</f>
        <v>标准型SA3</v>
      </c>
    </row>
    <row r="480" spans="2:42">
      <c r="B480" t="s">
        <v>64</v>
      </c>
      <c r="C480" t="s">
        <v>11</v>
      </c>
      <c r="D480" s="6" t="s">
        <v>2190</v>
      </c>
      <c r="E480" s="6">
        <v>232</v>
      </c>
      <c r="F480" s="6"/>
      <c r="G480" s="6" t="str">
        <f t="shared" si="7"/>
        <v>选规格!$M$480#</v>
      </c>
      <c r="H480" s="6" t="str" cm="1">
        <f t="array" ref="H480">_xlfn.LET(_xlpm.x, M481,
         _xlpm.cellAddress, "【 选规格!" &amp; ADDRESS(ROW(选规格[[#This Row],[自检]]),COLUMN(选规格[[#This Row],[自检]])) &amp; "】",
         _xlfn.IFS(ISBLANK(_xlpm.x),   "error:右侧选项不足:" &amp;  _xlpm.cellAddress,
               ISERROR(_xlpm.x),   "error:右侧选项执行失败:" &amp; _xlpm.cellAddress,
               TRUE,             "ok")
)</f>
        <v>ok</v>
      </c>
      <c r="M480" t="str" cm="1">
        <f t="array" ref="M480">IFERROR(_xlfn._xlws.SORT(
    _xlfn.UNIQUE(
        TRANSPOSE(
            _xlfn.FILTERXML("&lt;select&gt;&lt;x&gt;"&amp;SUBSTITUTE(选规格[[#This Row],[规格选项表]],",","&lt;/x&gt;&lt;x&gt;") &amp;"&lt;/x&gt;&lt;/select&gt;","//x")
        )
    )
),"无合适【规格】选项,请清除【CPU】或【内存】后再试")</f>
        <v>标准型SA3</v>
      </c>
    </row>
    <row r="481" spans="2:19">
      <c r="B481" t="s">
        <v>64</v>
      </c>
      <c r="C481" t="s">
        <v>11</v>
      </c>
      <c r="D481" s="6" t="s">
        <v>3671</v>
      </c>
      <c r="E481" s="6">
        <v>72</v>
      </c>
      <c r="F481" s="6"/>
      <c r="G481" s="6" t="str">
        <f t="shared" si="7"/>
        <v>选规格!$M$481#</v>
      </c>
      <c r="H481" s="6" t="str" cm="1">
        <f t="array" ref="H481">_xlfn.LET(_xlpm.x, M482,
         _xlpm.cellAddress, "【 选规格!" &amp; ADDRESS(ROW(选规格[[#This Row],[自检]]),COLUMN(选规格[[#This Row],[自检]])) &amp; "】",
         _xlfn.IFS(ISBLANK(_xlpm.x),   "error:右侧选项不足:" &amp;  _xlpm.cellAddress,
               ISERROR(_xlpm.x),   "error:右侧选项执行失败:" &amp; _xlpm.cellAddress,
               TRUE,             "ok")
)</f>
        <v>ok</v>
      </c>
      <c r="M481" t="str" cm="1">
        <f t="array" ref="M481:P481">IFERROR(_xlfn._xlws.SORT(
    _xlfn.UNIQUE(
        TRANSPOSE(
            _xlfn.FILTERXML("&lt;select&gt;&lt;x&gt;"&amp;SUBSTITUTE(选规格[[#This Row],[规格选项表]],",","&lt;/x&gt;&lt;x&gt;") &amp;"&lt;/x&gt;&lt;/select&gt;","//x")
        )
    )
),"无合适【规格】选项,请清除【CPU】或【内存】后再试")</f>
        <v>标准型S4</v>
      </c>
      <c r="N481" t="str">
        <v>标准网络优化型SN3ne</v>
      </c>
      <c r="O481" t="str">
        <v>内存型M4</v>
      </c>
      <c r="P481" t="str">
        <v>GPU计算型GN10X</v>
      </c>
    </row>
    <row r="482" spans="2:19">
      <c r="B482" t="s">
        <v>64</v>
      </c>
      <c r="C482" t="s">
        <v>11</v>
      </c>
      <c r="D482" s="6" t="s">
        <v>3639</v>
      </c>
      <c r="E482" s="6">
        <v>76</v>
      </c>
      <c r="F482" s="6"/>
      <c r="G482" s="6" t="str">
        <f t="shared" si="7"/>
        <v>选规格!$M$482#</v>
      </c>
      <c r="H482" s="6" t="str" cm="1">
        <f t="array" ref="H482">_xlfn.LET(_xlpm.x, M483,
         _xlpm.cellAddress, "【 选规格!" &amp; ADDRESS(ROW(选规格[[#This Row],[自检]]),COLUMN(选规格[[#This Row],[自检]])) &amp; "】",
         _xlfn.IFS(ISBLANK(_xlpm.x),   "error:右侧选项不足:" &amp;  _xlpm.cellAddress,
               ISERROR(_xlpm.x),   "error:右侧选项执行失败:" &amp; _xlpm.cellAddress,
               TRUE,             "ok")
)</f>
        <v>ok</v>
      </c>
      <c r="M482" t="str" cm="1">
        <f t="array" ref="M482:P482">IFERROR(_xlfn._xlws.SORT(
    _xlfn.UNIQUE(
        TRANSPOSE(
            _xlfn.FILTERXML("&lt;select&gt;&lt;x&gt;"&amp;SUBSTITUTE(选规格[[#This Row],[规格选项表]],",","&lt;/x&gt;&lt;x&gt;") &amp;"&lt;/x&gt;&lt;/select&gt;","//x")
        )
    )
),"无合适【规格】选项,请清除【CPU】或【内存】后再试")</f>
        <v>标准型S4</v>
      </c>
      <c r="N482" t="str">
        <v>标准网络优化型SN3ne</v>
      </c>
      <c r="O482" t="str">
        <v>高IO型I3</v>
      </c>
      <c r="P482" t="str">
        <v>大数据型D2</v>
      </c>
    </row>
    <row r="483" spans="2:19">
      <c r="B483" t="s">
        <v>64</v>
      </c>
      <c r="C483" t="s">
        <v>11</v>
      </c>
      <c r="D483" s="6" t="s">
        <v>3395</v>
      </c>
      <c r="E483" s="6">
        <v>12</v>
      </c>
      <c r="F483" s="6"/>
      <c r="G483" s="6" t="str">
        <f t="shared" si="7"/>
        <v>选规格!$M$483#</v>
      </c>
      <c r="H483" s="6" t="str" cm="1">
        <f t="array" ref="H483">_xlfn.LET(_xlpm.x, M484,
         _xlpm.cellAddress, "【 选规格!" &amp; ADDRESS(ROW(选规格[[#This Row],[自检]]),COLUMN(选规格[[#This Row],[自检]])) &amp; "】",
         _xlfn.IFS(ISBLANK(_xlpm.x),   "error:右侧选项不足:" &amp;  _xlpm.cellAddress,
               ISERROR(_xlpm.x),   "error:右侧选项执行失败:" &amp; _xlpm.cellAddress,
               TRUE,             "ok")
)</f>
        <v>ok</v>
      </c>
      <c r="M483" t="str" cm="1">
        <f t="array" ref="M483:S483">IFERROR(_xlfn._xlws.SORT(
    _xlfn.UNIQUE(
        TRANSPOSE(
            _xlfn.FILTERXML("&lt;select&gt;&lt;x&gt;"&amp;SUBSTITUTE(选规格[[#This Row],[规格选项表]],",","&lt;/x&gt;&lt;x&gt;") &amp;"&lt;/x&gt;&lt;/select&gt;","//x")
        )
    )
),"无合适【规格】选项,请清除【CPU】或【内存】后再试")</f>
        <v>标准网络优化型SN3ne</v>
      </c>
      <c r="N483" t="str">
        <v>标准型S3</v>
      </c>
      <c r="O483" t="str">
        <v>标准型S2</v>
      </c>
      <c r="P483" t="str">
        <v>内存型M5</v>
      </c>
      <c r="Q483" t="str">
        <v>内存型M4</v>
      </c>
      <c r="R483" t="str">
        <v>内存型M3</v>
      </c>
      <c r="S483" t="str">
        <v>内存型M2</v>
      </c>
    </row>
    <row r="484" spans="2:19">
      <c r="B484" t="s">
        <v>64</v>
      </c>
      <c r="C484" t="s">
        <v>11</v>
      </c>
      <c r="D484" s="6" t="s">
        <v>3341</v>
      </c>
      <c r="E484" s="6">
        <v>40</v>
      </c>
      <c r="F484" s="6"/>
      <c r="G484" s="6" t="str">
        <f t="shared" si="7"/>
        <v>选规格!$M$484#</v>
      </c>
      <c r="H484" s="6" t="str" cm="1">
        <f t="array" ref="H484">_xlfn.LET(_xlpm.x, M485,
         _xlpm.cellAddress, "【 选规格!" &amp; ADDRESS(ROW(选规格[[#This Row],[自检]]),COLUMN(选规格[[#This Row],[自检]])) &amp; "】",
         _xlfn.IFS(ISBLANK(_xlpm.x),   "error:右侧选项不足:" &amp;  _xlpm.cellAddress,
               ISERROR(_xlpm.x),   "error:右侧选项执行失败:" &amp; _xlpm.cellAddress,
               TRUE,             "ok")
)</f>
        <v>ok</v>
      </c>
      <c r="M484" t="str" cm="1">
        <f t="array" ref="M484:O484">IFERROR(_xlfn._xlws.SORT(
    _xlfn.UNIQUE(
        TRANSPOSE(
            _xlfn.FILTERXML("&lt;select&gt;&lt;x&gt;"&amp;SUBSTITUTE(选规格[[#This Row],[规格选项表]],",","&lt;/x&gt;&lt;x&gt;") &amp;"&lt;/x&gt;&lt;/select&gt;","//x")
        )
    )
),"无合适【规格】选项,请清除【CPU】或【内存】后再试")</f>
        <v>标准型S3</v>
      </c>
      <c r="N484" t="str">
        <v>GPU计算型GN7</v>
      </c>
      <c r="O484" t="str">
        <v>GPU计算型GN10Xp</v>
      </c>
    </row>
    <row r="485" spans="2:19">
      <c r="B485" t="s">
        <v>64</v>
      </c>
      <c r="C485" t="s">
        <v>11</v>
      </c>
      <c r="D485" s="6" t="s">
        <v>3683</v>
      </c>
      <c r="E485" s="6">
        <v>56</v>
      </c>
      <c r="F485" s="6"/>
      <c r="G485" s="6" t="str">
        <f t="shared" si="7"/>
        <v>选规格!$M$485#</v>
      </c>
      <c r="H485" s="6" t="str" cm="1">
        <f t="array" ref="H485">_xlfn.LET(_xlpm.x, M486,
         _xlpm.cellAddress, "【 选规格!" &amp; ADDRESS(ROW(选规格[[#This Row],[自检]]),COLUMN(选规格[[#This Row],[自检]])) &amp; "】",
         _xlfn.IFS(ISBLANK(_xlpm.x),   "error:右侧选项不足:" &amp;  _xlpm.cellAddress,
               ISERROR(_xlpm.x),   "error:右侧选项执行失败:" &amp; _xlpm.cellAddress,
               TRUE,             "ok")
)</f>
        <v>ok</v>
      </c>
      <c r="M485" t="str" cm="1">
        <f t="array" ref="M485:P485">IFERROR(_xlfn._xlws.SORT(
    _xlfn.UNIQUE(
        TRANSPOSE(
            _xlfn.FILTERXML("&lt;select&gt;&lt;x&gt;"&amp;SUBSTITUTE(选规格[[#This Row],[规格选项表]],",","&lt;/x&gt;&lt;x&gt;") &amp;"&lt;/x&gt;&lt;/select&gt;","//x")
        )
    )
),"无合适【规格】选项,请清除【CPU】或【内存】后再试")</f>
        <v>标准型S2</v>
      </c>
      <c r="N485" t="str">
        <v>内存型M2</v>
      </c>
      <c r="O485" t="str">
        <v>GPU计算型GN8</v>
      </c>
      <c r="P485" t="str">
        <v>大数据型D1</v>
      </c>
    </row>
    <row r="486" spans="2:19">
      <c r="B486" t="s">
        <v>64</v>
      </c>
      <c r="C486" t="s">
        <v>11</v>
      </c>
      <c r="D486" s="6" t="s">
        <v>3288</v>
      </c>
      <c r="E486" s="6">
        <v>84</v>
      </c>
      <c r="F486" s="6"/>
      <c r="G486" s="6" t="str">
        <f t="shared" si="7"/>
        <v>选规格!$M$486#</v>
      </c>
      <c r="H486" s="6" t="str" cm="1">
        <f t="array" ref="H486">_xlfn.LET(_xlpm.x, M487,
         _xlpm.cellAddress, "【 选规格!" &amp; ADDRESS(ROW(选规格[[#This Row],[自检]]),COLUMN(选规格[[#This Row],[自检]])) &amp; "】",
         _xlfn.IFS(ISBLANK(_xlpm.x),   "error:右侧选项不足:" &amp;  _xlpm.cellAddress,
               ISERROR(_xlpm.x),   "error:右侧选项执行失败:" &amp; _xlpm.cellAddress,
               TRUE,             "ok")
)</f>
        <v>ok</v>
      </c>
      <c r="M486" t="str" cm="1">
        <f t="array" ref="M486:N486">IFERROR(_xlfn._xlws.SORT(
    _xlfn.UNIQUE(
        TRANSPOSE(
            _xlfn.FILTERXML("&lt;select&gt;&lt;x&gt;"&amp;SUBSTITUTE(选规格[[#This Row],[规格选项表]],",","&lt;/x&gt;&lt;x&gt;") &amp;"&lt;/x&gt;&lt;/select&gt;","//x")
        )
    )
),"无合适【规格】选项,请清除【CPU】或【内存】后再试")</f>
        <v>高IO型IT5</v>
      </c>
      <c r="N486" t="str">
        <v>大数据型D3</v>
      </c>
    </row>
    <row r="487" spans="2:19">
      <c r="B487" t="s">
        <v>64</v>
      </c>
      <c r="C487" t="s">
        <v>11</v>
      </c>
      <c r="D487" s="6" t="s">
        <v>2118</v>
      </c>
      <c r="E487" s="6">
        <v>52</v>
      </c>
      <c r="F487" s="6"/>
      <c r="G487" s="6" t="str">
        <f t="shared" si="7"/>
        <v>选规格!$M$487#</v>
      </c>
      <c r="H487" s="6" t="str" cm="1">
        <f t="array" ref="H487">_xlfn.LET(_xlpm.x, M488,
         _xlpm.cellAddress, "【 选规格!" &amp; ADDRESS(ROW(选规格[[#This Row],[自检]]),COLUMN(选规格[[#This Row],[自检]])) &amp; "】",
         _xlfn.IFS(ISBLANK(_xlpm.x),   "error:右侧选项不足:" &amp;  _xlpm.cellAddress,
               ISERROR(_xlpm.x),   "error:右侧选项执行失败:" &amp; _xlpm.cellAddress,
               TRUE,             "ok")
)</f>
        <v>ok</v>
      </c>
      <c r="M487" t="str" cm="1">
        <f t="array" ref="M487">IFERROR(_xlfn._xlws.SORT(
    _xlfn.UNIQUE(
        TRANSPOSE(
            _xlfn.FILTERXML("&lt;select&gt;&lt;x&gt;"&amp;SUBSTITUTE(选规格[[#This Row],[规格选项表]],",","&lt;/x&gt;&lt;x&gt;") &amp;"&lt;/x&gt;&lt;/select&gt;","//x")
        )
    )
),"无合适【规格】选项,请清除【CPU】或【内存】后再试")</f>
        <v>计算型C5</v>
      </c>
    </row>
    <row r="488" spans="2:19">
      <c r="B488" t="s">
        <v>64</v>
      </c>
      <c r="C488" t="s">
        <v>11</v>
      </c>
      <c r="D488" s="6" t="s">
        <v>2118</v>
      </c>
      <c r="E488" s="6">
        <v>104</v>
      </c>
      <c r="F488" s="6"/>
      <c r="G488" s="6" t="str">
        <f t="shared" si="7"/>
        <v>选规格!$M$488#</v>
      </c>
      <c r="H488" s="6" t="str" cm="1">
        <f t="array" ref="H488">_xlfn.LET(_xlpm.x, M489,
         _xlpm.cellAddress, "【 选规格!" &amp; ADDRESS(ROW(选规格[[#This Row],[自检]]),COLUMN(选规格[[#This Row],[自检]])) &amp; "】",
         _xlfn.IFS(ISBLANK(_xlpm.x),   "error:右侧选项不足:" &amp;  _xlpm.cellAddress,
               ISERROR(_xlpm.x),   "error:右侧选项执行失败:" &amp; _xlpm.cellAddress,
               TRUE,             "ok")
)</f>
        <v>ok</v>
      </c>
      <c r="M488" t="str" cm="1">
        <f t="array" ref="M488">IFERROR(_xlfn._xlws.SORT(
    _xlfn.UNIQUE(
        TRANSPOSE(
            _xlfn.FILTERXML("&lt;select&gt;&lt;x&gt;"&amp;SUBSTITUTE(选规格[[#This Row],[规格选项表]],",","&lt;/x&gt;&lt;x&gt;") &amp;"&lt;/x&gt;&lt;/select&gt;","//x")
        )
    )
),"无合适【规格】选项,请清除【CPU】或【内存】后再试")</f>
        <v>计算型C5</v>
      </c>
    </row>
    <row r="489" spans="2:19">
      <c r="B489" t="s">
        <v>64</v>
      </c>
      <c r="C489" t="s">
        <v>11</v>
      </c>
      <c r="D489" s="6" t="s">
        <v>3327</v>
      </c>
      <c r="E489" s="6">
        <v>10</v>
      </c>
      <c r="F489" s="6"/>
      <c r="G489" s="6" t="str">
        <f t="shared" si="7"/>
        <v>选规格!$M$489#</v>
      </c>
      <c r="H489" s="6" t="str" cm="1">
        <f t="array" ref="H489">_xlfn.LET(_xlpm.x, M490,
         _xlpm.cellAddress, "【 选规格!" &amp; ADDRESS(ROW(选规格[[#This Row],[自检]]),COLUMN(选规格[[#This Row],[自检]])) &amp; "】",
         _xlfn.IFS(ISBLANK(_xlpm.x),   "error:右侧选项不足:" &amp;  _xlpm.cellAddress,
               ISERROR(_xlpm.x),   "error:右侧选项执行失败:" &amp; _xlpm.cellAddress,
               TRUE,             "ok")
)</f>
        <v>ok</v>
      </c>
      <c r="M489" t="str" cm="1">
        <f t="array" ref="M489:O489">IFERROR(_xlfn._xlws.SORT(
    _xlfn.UNIQUE(
        TRANSPOSE(
            _xlfn.FILTERXML("&lt;select&gt;&lt;x&gt;"&amp;SUBSTITUTE(选规格[[#This Row],[规格选项表]],",","&lt;/x&gt;&lt;x&gt;") &amp;"&lt;/x&gt;&lt;/select&gt;","//x")
        )
    )
),"无合适【规格】选项,请清除【CPU】或【内存】后再试")</f>
        <v>GPU计算型GN7</v>
      </c>
      <c r="N489" t="str">
        <v>GPU计算型GN10Xp</v>
      </c>
      <c r="O489" t="str">
        <v>FPGA加速型FX4</v>
      </c>
    </row>
    <row r="490" spans="2:19">
      <c r="B490" t="s">
        <v>64</v>
      </c>
      <c r="C490" t="s">
        <v>11</v>
      </c>
      <c r="D490" s="6" t="s">
        <v>3329</v>
      </c>
      <c r="E490" s="6">
        <v>20</v>
      </c>
      <c r="F490" s="6"/>
      <c r="G490" s="6" t="str">
        <f t="shared" si="7"/>
        <v>选规格!$M$490#</v>
      </c>
      <c r="H490" s="6" t="str" cm="1">
        <f t="array" ref="H490">_xlfn.LET(_xlpm.x, M491,
         _xlpm.cellAddress, "【 选规格!" &amp; ADDRESS(ROW(选规格[[#This Row],[自检]]),COLUMN(选规格[[#This Row],[自检]])) &amp; "】",
         _xlfn.IFS(ISBLANK(_xlpm.x),   "error:右侧选项不足:" &amp;  _xlpm.cellAddress,
               ISERROR(_xlpm.x),   "error:右侧选项执行失败:" &amp; _xlpm.cellAddress,
               TRUE,             "ok")
)</f>
        <v>ok</v>
      </c>
      <c r="M490" t="str" cm="1">
        <f t="array" ref="M490:N490">IFERROR(_xlfn._xlws.SORT(
    _xlfn.UNIQUE(
        TRANSPOSE(
            _xlfn.FILTERXML("&lt;select&gt;&lt;x&gt;"&amp;SUBSTITUTE(选规格[[#This Row],[规格选项表]],",","&lt;/x&gt;&lt;x&gt;") &amp;"&lt;/x&gt;&lt;/select&gt;","//x")
        )
    )
),"无合适【规格】选项,请清除【CPU】或【内存】后再试")</f>
        <v>GPU计算型GN7</v>
      </c>
      <c r="N490" t="str">
        <v>GPU计算型GN10Xp</v>
      </c>
    </row>
    <row r="491" spans="2:19">
      <c r="B491" t="s">
        <v>64</v>
      </c>
      <c r="C491" t="s">
        <v>11</v>
      </c>
      <c r="D491" s="6" t="s">
        <v>2469</v>
      </c>
      <c r="E491" s="6">
        <v>6</v>
      </c>
      <c r="F491" s="6"/>
      <c r="G491" s="6" t="str">
        <f t="shared" si="7"/>
        <v>选规格!$M$491#</v>
      </c>
      <c r="H491" s="6" t="str" cm="1">
        <f t="array" ref="H491">_xlfn.LET(_xlpm.x, M492,
         _xlpm.cellAddress, "【 选规格!" &amp; ADDRESS(ROW(选规格[[#This Row],[自检]]),COLUMN(选规格[[#This Row],[自检]])) &amp; "】",
         _xlfn.IFS(ISBLANK(_xlpm.x),   "error:右侧选项不足:" &amp;  _xlpm.cellAddress,
               ISERROR(_xlpm.x),   "error:右侧选项执行失败:" &amp; _xlpm.cellAddress,
               TRUE,             "ok")
)</f>
        <v>ok</v>
      </c>
      <c r="M491" t="str" cm="1">
        <f t="array" ref="M491">IFERROR(_xlfn._xlws.SORT(
    _xlfn.UNIQUE(
        TRANSPOSE(
            _xlfn.FILTERXML("&lt;select&gt;&lt;x&gt;"&amp;SUBSTITUTE(选规格[[#This Row],[规格选项表]],",","&lt;/x&gt;&lt;x&gt;") &amp;"&lt;/x&gt;&lt;/select&gt;","//x")
        )
    )
),"无合适【规格】选项,请清除【CPU】或【内存】后再试")</f>
        <v>GPU计算型GN8</v>
      </c>
    </row>
    <row r="492" spans="2:19">
      <c r="B492" t="s">
        <v>64</v>
      </c>
      <c r="C492" t="s">
        <v>11</v>
      </c>
      <c r="D492" s="6" t="s">
        <v>2469</v>
      </c>
      <c r="E492" s="6">
        <v>14</v>
      </c>
      <c r="F492" s="6"/>
      <c r="G492" s="6" t="str">
        <f t="shared" si="7"/>
        <v>选规格!$M$492#</v>
      </c>
      <c r="H492" s="6" t="str" cm="1">
        <f t="array" ref="H492">_xlfn.LET(_xlpm.x, M493,
         _xlpm.cellAddress, "【 选规格!" &amp; ADDRESS(ROW(选规格[[#This Row],[自检]]),COLUMN(选规格[[#This Row],[自检]])) &amp; "】",
         _xlfn.IFS(ISBLANK(_xlpm.x),   "error:右侧选项不足:" &amp;  _xlpm.cellAddress,
               ISERROR(_xlpm.x),   "error:右侧选项执行失败:" &amp; _xlpm.cellAddress,
               TRUE,             "ok")
)</f>
        <v>ok</v>
      </c>
      <c r="M492" t="str" cm="1">
        <f t="array" ref="M492">IFERROR(_xlfn._xlws.SORT(
    _xlfn.UNIQUE(
        TRANSPOSE(
            _xlfn.FILTERXML("&lt;select&gt;&lt;x&gt;"&amp;SUBSTITUTE(选规格[[#This Row],[规格选项表]],",","&lt;/x&gt;&lt;x&gt;") &amp;"&lt;/x&gt;&lt;/select&gt;","//x")
        )
    )
),"无合适【规格】选项,请清除【CPU】或【内存】后再试")</f>
        <v>GPU计算型GN8</v>
      </c>
    </row>
    <row r="493" spans="2:19">
      <c r="B493" t="s">
        <v>64</v>
      </c>
      <c r="C493" t="s">
        <v>11</v>
      </c>
      <c r="D493" s="6" t="s">
        <v>2469</v>
      </c>
      <c r="E493" s="6">
        <v>28</v>
      </c>
      <c r="F493" s="6"/>
      <c r="G493" s="6" t="str">
        <f t="shared" si="7"/>
        <v>选规格!$M$493#</v>
      </c>
      <c r="H493" s="6" t="str" cm="1">
        <f t="array" ref="H493">_xlfn.LET(_xlpm.x, M494,
         _xlpm.cellAddress, "【 选规格!" &amp; ADDRESS(ROW(选规格[[#This Row],[自检]]),COLUMN(选规格[[#This Row],[自检]])) &amp; "】",
         _xlfn.IFS(ISBLANK(_xlpm.x),   "error:右侧选项不足:" &amp;  _xlpm.cellAddress,
               ISERROR(_xlpm.x),   "error:右侧选项执行失败:" &amp; _xlpm.cellAddress,
               TRUE,             "ok")
)</f>
        <v>ok</v>
      </c>
      <c r="M493" t="str" cm="1">
        <f t="array" ref="M493">IFERROR(_xlfn._xlws.SORT(
    _xlfn.UNIQUE(
        TRANSPOSE(
            _xlfn.FILTERXML("&lt;select&gt;&lt;x&gt;"&amp;SUBSTITUTE(选规格[[#This Row],[规格选项表]],",","&lt;/x&gt;&lt;x&gt;") &amp;"&lt;/x&gt;&lt;/select&gt;","//x")
        )
    )
),"无合适【规格】选项,请清除【CPU】或【内存】后再试")</f>
        <v>GPU计算型GN8</v>
      </c>
    </row>
    <row r="494" spans="2:19">
      <c r="B494" t="s">
        <v>64</v>
      </c>
      <c r="C494" t="s">
        <v>11</v>
      </c>
      <c r="D494" s="6" t="s">
        <v>2490</v>
      </c>
      <c r="E494" s="6">
        <v>36</v>
      </c>
      <c r="F494" s="6"/>
      <c r="G494" s="6" t="str">
        <f t="shared" si="7"/>
        <v>选规格!$M$494#</v>
      </c>
      <c r="H494" s="6" t="str" cm="1">
        <f t="array" ref="H494">_xlfn.LET(_xlpm.x, M495,
         _xlpm.cellAddress, "【 选规格!" &amp; ADDRESS(ROW(选规格[[#This Row],[自检]]),COLUMN(选规格[[#This Row],[自检]])) &amp; "】",
         _xlfn.IFS(ISBLANK(_xlpm.x),   "error:右侧选项不足:" &amp;  _xlpm.cellAddress,
               ISERROR(_xlpm.x),   "error:右侧选项执行失败:" &amp; _xlpm.cellAddress,
               TRUE,             "ok")
)</f>
        <v>ok</v>
      </c>
      <c r="M494" t="str" cm="1">
        <f t="array" ref="M494">IFERROR(_xlfn._xlws.SORT(
    _xlfn.UNIQUE(
        TRANSPOSE(
            _xlfn.FILTERXML("&lt;select&gt;&lt;x&gt;"&amp;SUBSTITUTE(选规格[[#This Row],[规格选项表]],",","&lt;/x&gt;&lt;x&gt;") &amp;"&lt;/x&gt;&lt;/select&gt;","//x")
        )
    )
),"无合适【规格】选项,请清除【CPU】或【内存】后再试")</f>
        <v>GPU计算型GN10X</v>
      </c>
    </row>
    <row r="495" spans="2:19">
      <c r="B495" t="s">
        <v>64</v>
      </c>
      <c r="C495" t="s">
        <v>11</v>
      </c>
      <c r="D495" s="6" t="s">
        <v>2464</v>
      </c>
      <c r="E495" s="6">
        <v>82</v>
      </c>
      <c r="F495" s="6"/>
      <c r="G495" s="6" t="str">
        <f t="shared" si="7"/>
        <v>选规格!$M$495#</v>
      </c>
      <c r="H495" s="6" t="str" cm="1">
        <f t="array" ref="H495">_xlfn.LET(_xlpm.x, M496,
         _xlpm.cellAddress, "【 选规格!" &amp; ADDRESS(ROW(选规格[[#This Row],[自检]]),COLUMN(选规格[[#This Row],[自检]])) &amp; "】",
         _xlfn.IFS(ISBLANK(_xlpm.x),   "error:右侧选项不足:" &amp;  _xlpm.cellAddress,
               ISERROR(_xlpm.x),   "error:右侧选项执行失败:" &amp; _xlpm.cellAddress,
               TRUE,             "ok")
)</f>
        <v>ok</v>
      </c>
      <c r="M495" t="str" cm="1">
        <f t="array" ref="M495">IFERROR(_xlfn._xlws.SORT(
    _xlfn.UNIQUE(
        TRANSPOSE(
            _xlfn.FILTERXML("&lt;select&gt;&lt;x&gt;"&amp;SUBSTITUTE(选规格[[#This Row],[规格选项表]],",","&lt;/x&gt;&lt;x&gt;") &amp;"&lt;/x&gt;&lt;/select&gt;","//x")
        )
    )
),"无合适【规格】选项,请清除【CPU】或【内存】后再试")</f>
        <v>GPU计算型GT4</v>
      </c>
    </row>
    <row r="496" spans="2:19">
      <c r="B496" t="s">
        <v>64</v>
      </c>
      <c r="C496" t="s">
        <v>11</v>
      </c>
      <c r="D496" s="6" t="s">
        <v>2464</v>
      </c>
      <c r="E496" s="6">
        <v>164</v>
      </c>
      <c r="F496" s="6"/>
      <c r="G496" s="6" t="str">
        <f t="shared" si="7"/>
        <v>选规格!$M$496#</v>
      </c>
      <c r="H496" s="6" t="str" cm="1">
        <f t="array" ref="H496">_xlfn.LET(_xlpm.x, M497,
         _xlpm.cellAddress, "【 选规格!" &amp; ADDRESS(ROW(选规格[[#This Row],[自检]]),COLUMN(选规格[[#This Row],[自检]])) &amp; "】",
         _xlfn.IFS(ISBLANK(_xlpm.x),   "error:右侧选项不足:" &amp;  _xlpm.cellAddress,
               ISERROR(_xlpm.x),   "error:右侧选项执行失败:" &amp; _xlpm.cellAddress,
               TRUE,             "ok")
)</f>
        <v>ok</v>
      </c>
      <c r="M496" t="str" cm="1">
        <f t="array" ref="M496">IFERROR(_xlfn._xlws.SORT(
    _xlfn.UNIQUE(
        TRANSPOSE(
            _xlfn.FILTERXML("&lt;select&gt;&lt;x&gt;"&amp;SUBSTITUTE(选规格[[#This Row],[规格选项表]],",","&lt;/x&gt;&lt;x&gt;") &amp;"&lt;/x&gt;&lt;/select&gt;","//x")
        )
    )
),"无合适【规格】选项,请清除【CPU】或【内存】后再试")</f>
        <v>GPU计算型GT4</v>
      </c>
    </row>
    <row r="497" spans="2:43">
      <c r="B497" t="s">
        <v>64</v>
      </c>
      <c r="C497" t="s">
        <v>11</v>
      </c>
      <c r="D497" s="6" t="s">
        <v>2501</v>
      </c>
      <c r="E497" s="6">
        <v>22</v>
      </c>
      <c r="F497" s="6"/>
      <c r="G497" s="6" t="str">
        <f t="shared" si="7"/>
        <v>选规格!$M$497#</v>
      </c>
      <c r="H497" s="6" t="str" cm="1">
        <f t="array" ref="H497">_xlfn.LET(_xlpm.x, M498,
         _xlpm.cellAddress, "【 选规格!" &amp; ADDRESS(ROW(选规格[[#This Row],[自检]]),COLUMN(选规格[[#This Row],[自检]])) &amp; "】",
         _xlfn.IFS(ISBLANK(_xlpm.x),   "error:右侧选项不足:" &amp;  _xlpm.cellAddress,
               ISERROR(_xlpm.x),   "error:右侧选项执行失败:" &amp; _xlpm.cellAddress,
               TRUE,             "ok")
)</f>
        <v>ok</v>
      </c>
      <c r="M497" t="str" cm="1">
        <f t="array" ref="M497">IFERROR(_xlfn._xlws.SORT(
    _xlfn.UNIQUE(
        TRANSPOSE(
            _xlfn.FILTERXML("&lt;select&gt;&lt;x&gt;"&amp;SUBSTITUTE(选规格[[#This Row],[规格选项表]],",","&lt;/x&gt;&lt;x&gt;") &amp;"&lt;/x&gt;&lt;/select&gt;","//x")
        )
    )
),"无合适【规格】选项,请清除【CPU】或【内存】后再试")</f>
        <v>FPGA加速型FX4</v>
      </c>
    </row>
    <row r="498" spans="2:43">
      <c r="B498" t="s">
        <v>64</v>
      </c>
      <c r="C498" t="s">
        <v>11</v>
      </c>
      <c r="D498" s="6" t="s">
        <v>2501</v>
      </c>
      <c r="E498" s="6">
        <v>44</v>
      </c>
      <c r="F498" s="6"/>
      <c r="G498" s="6" t="str">
        <f t="shared" si="7"/>
        <v>选规格!$M$498#</v>
      </c>
      <c r="H498" s="6" t="str" cm="1">
        <f t="array" ref="H498">_xlfn.LET(_xlpm.x, M499,
         _xlpm.cellAddress, "【 选规格!" &amp; ADDRESS(ROW(选规格[[#This Row],[自检]]),COLUMN(选规格[[#This Row],[自检]])) &amp; "】",
         _xlfn.IFS(ISBLANK(_xlpm.x),   "error:右侧选项不足:" &amp;  _xlpm.cellAddress,
               ISERROR(_xlpm.x),   "error:右侧选项执行失败:" &amp; _xlpm.cellAddress,
               TRUE,             "ok")
)</f>
        <v>ok</v>
      </c>
      <c r="M498" t="str" cm="1">
        <f t="array" ref="M498">IFERROR(_xlfn._xlws.SORT(
    _xlfn.UNIQUE(
        TRANSPOSE(
            _xlfn.FILTERXML("&lt;select&gt;&lt;x&gt;"&amp;SUBSTITUTE(选规格[[#This Row],[规格选项表]],",","&lt;/x&gt;&lt;x&gt;") &amp;"&lt;/x&gt;&lt;/select&gt;","//x")
        )
    )
),"无合适【规格】选项,请清除【CPU】或【内存】后再试")</f>
        <v>FPGA加速型FX4</v>
      </c>
    </row>
    <row r="499" spans="2:43" hidden="1">
      <c r="B499" t="s">
        <v>64</v>
      </c>
      <c r="C499" t="s">
        <v>1874</v>
      </c>
      <c r="D499" s="6" t="s">
        <v>3684</v>
      </c>
      <c r="E499" s="6">
        <v>32</v>
      </c>
      <c r="F499" s="6"/>
      <c r="G499" s="6" t="str">
        <f t="shared" si="7"/>
        <v>选规格!$M$499#</v>
      </c>
      <c r="H499" s="6" t="str" cm="1">
        <f t="array" ref="H499">_xlfn.LET(_xlpm.x, M500,
         _xlpm.cellAddress, "【 选规格!" &amp; ADDRESS(ROW(选规格[[#This Row],[自检]]),COLUMN(选规格[[#This Row],[自检]])) &amp; "】",
         _xlfn.IFS(ISBLANK(_xlpm.x),   "error:右侧选项不足:" &amp;  _xlpm.cellAddress,
               ISERROR(_xlpm.x),   "error:右侧选项执行失败:" &amp; _xlpm.cellAddress,
               TRUE,             "ok")
)</f>
        <v>ok</v>
      </c>
      <c r="M499" t="str" cm="1">
        <f t="array" ref="M499:AQ499">IFERROR(_xlfn._xlws.SORT(
    _xlfn.UNIQUE(
        TRANSPOSE(
            _xlfn.FILTERXML("&lt;select&gt;&lt;x&gt;"&amp;SUBSTITUTE(选规格[[#This Row],[规格选项表]],",","&lt;/x&gt;&lt;x&gt;") &amp;"&lt;/x&gt;&lt;/select&gt;","//x")
        )
    )
),"无合适【规格】选项,请清除【CPU】或【内存】后再试")</f>
        <v>标准型S6</v>
      </c>
      <c r="N499" t="str">
        <v>标准型SA2</v>
      </c>
      <c r="O499" t="str">
        <v>标准型S5</v>
      </c>
      <c r="P499" t="str">
        <v>标准存储增强型S5se</v>
      </c>
      <c r="Q499" t="str">
        <v>标准型SA3</v>
      </c>
      <c r="R499" t="str">
        <v>标准型S4</v>
      </c>
      <c r="S499" t="str">
        <v>标准网络优化型SN3ne</v>
      </c>
      <c r="T499" t="str">
        <v>标准型S3</v>
      </c>
      <c r="U499" t="str">
        <v>标准型SA1</v>
      </c>
      <c r="V499" t="str">
        <v>标准型S2</v>
      </c>
      <c r="W499" t="str">
        <v>标准型S1</v>
      </c>
      <c r="X499" t="str">
        <v>高IO型IT5</v>
      </c>
      <c r="Y499" t="str">
        <v>高IO型IT3</v>
      </c>
      <c r="Z499" t="str">
        <v>高IO型I3</v>
      </c>
      <c r="AA499" t="str">
        <v>内存型M6</v>
      </c>
      <c r="AB499" t="str">
        <v>内存型MA2</v>
      </c>
      <c r="AC499" t="str">
        <v>内存型M5</v>
      </c>
      <c r="AD499" t="str">
        <v>内存型M4</v>
      </c>
      <c r="AE499" t="str">
        <v>内存型M2</v>
      </c>
      <c r="AF499" t="str">
        <v>内存型M1</v>
      </c>
      <c r="AG499" t="str">
        <v>计算型C6</v>
      </c>
      <c r="AH499" t="str">
        <v>计算型C5</v>
      </c>
      <c r="AI499" t="str">
        <v>计算型C4</v>
      </c>
      <c r="AJ499" t="str">
        <v>计算网络增强型CN3</v>
      </c>
      <c r="AK499" t="str">
        <v>计算型C3</v>
      </c>
      <c r="AL499" t="str">
        <v>计算型C2</v>
      </c>
      <c r="AM499" t="str">
        <v>GPU计算型GN7</v>
      </c>
      <c r="AN499" t="str">
        <v>GPU推理型GI3X</v>
      </c>
      <c r="AO499" t="str">
        <v>GPU计算型GT4</v>
      </c>
      <c r="AP499" t="str">
        <v>大数据型D3</v>
      </c>
      <c r="AQ499" t="str">
        <v>大数据型D2</v>
      </c>
    </row>
    <row r="500" spans="2:43" hidden="1">
      <c r="B500" t="s">
        <v>64</v>
      </c>
      <c r="C500" t="s">
        <v>1874</v>
      </c>
      <c r="D500" s="6" t="s">
        <v>3685</v>
      </c>
      <c r="E500" s="6">
        <v>64</v>
      </c>
      <c r="F500" s="6"/>
      <c r="G500" s="6" t="str">
        <f t="shared" si="7"/>
        <v>选规格!$M$500#</v>
      </c>
      <c r="H500" s="6" t="str" cm="1">
        <f t="array" ref="H500">_xlfn.LET(_xlpm.x, M501,
         _xlpm.cellAddress, "【 选规格!" &amp; ADDRESS(ROW(选规格[[#This Row],[自检]]),COLUMN(选规格[[#This Row],[自检]])) &amp; "】",
         _xlfn.IFS(ISBLANK(_xlpm.x),   "error:右侧选项不足:" &amp;  _xlpm.cellAddress,
               ISERROR(_xlpm.x),   "error:右侧选项执行失败:" &amp; _xlpm.cellAddress,
               TRUE,             "ok")
)</f>
        <v>ok</v>
      </c>
      <c r="M500" t="str" cm="1">
        <f t="array" ref="M500:AD500">IFERROR(_xlfn._xlws.SORT(
    _xlfn.UNIQUE(
        TRANSPOSE(
            _xlfn.FILTERXML("&lt;select&gt;&lt;x&gt;"&amp;SUBSTITUTE(选规格[[#This Row],[规格选项表]],",","&lt;/x&gt;&lt;x&gt;") &amp;"&lt;/x&gt;&lt;/select&gt;","//x")
        )
    )
),"无合适【规格】选项,请清除【CPU】或【内存】后再试")</f>
        <v>标准型S6</v>
      </c>
      <c r="N500" t="str">
        <v>标准型SA2</v>
      </c>
      <c r="O500" t="str">
        <v>标准型S5</v>
      </c>
      <c r="P500" t="str">
        <v>标准型SA3</v>
      </c>
      <c r="Q500" t="str">
        <v>标准型S4</v>
      </c>
      <c r="R500" t="str">
        <v>标准型S3</v>
      </c>
      <c r="S500" t="str">
        <v>标准型SA1</v>
      </c>
      <c r="T500" t="str">
        <v>高IO型IT5</v>
      </c>
      <c r="U500" t="str">
        <v>高IO型IT3</v>
      </c>
      <c r="V500" t="str">
        <v>高IO型I3</v>
      </c>
      <c r="W500" t="str">
        <v>内存型M6</v>
      </c>
      <c r="X500" t="str">
        <v>内存型M5</v>
      </c>
      <c r="Y500" t="str">
        <v>内存型M4</v>
      </c>
      <c r="Z500" t="str">
        <v>计算型C6</v>
      </c>
      <c r="AA500" t="str">
        <v>计算型C5</v>
      </c>
      <c r="AB500" t="str">
        <v>计算型C4</v>
      </c>
      <c r="AC500" t="str">
        <v>大数据型D3</v>
      </c>
      <c r="AD500" t="str">
        <v>大数据型D2</v>
      </c>
    </row>
    <row r="501" spans="2:43" hidden="1">
      <c r="B501" t="s">
        <v>64</v>
      </c>
      <c r="C501" t="s">
        <v>1874</v>
      </c>
      <c r="D501" s="6" t="s">
        <v>3316</v>
      </c>
      <c r="E501" s="6">
        <v>124</v>
      </c>
      <c r="F501" s="6"/>
      <c r="G501" s="6" t="str">
        <f t="shared" si="7"/>
        <v>选规格!$M$501#</v>
      </c>
      <c r="H501" s="6" t="str" cm="1">
        <f t="array" ref="H501">_xlfn.LET(_xlpm.x, M502,
         _xlpm.cellAddress, "【 选规格!" &amp; ADDRESS(ROW(选规格[[#This Row],[自检]]),COLUMN(选规格[[#This Row],[自检]])) &amp; "】",
         _xlfn.IFS(ISBLANK(_xlpm.x),   "error:右侧选项不足:" &amp;  _xlpm.cellAddress,
               ISERROR(_xlpm.x),   "error:右侧选项执行失败:" &amp; _xlpm.cellAddress,
               TRUE,             "ok")
)</f>
        <v>ok</v>
      </c>
      <c r="M501" t="str" cm="1">
        <f t="array" ref="M501:N501">IFERROR(_xlfn._xlws.SORT(
    _xlfn.UNIQUE(
        TRANSPOSE(
            _xlfn.FILTERXML("&lt;select&gt;&lt;x&gt;"&amp;SUBSTITUTE(选规格[[#This Row],[规格选项表]],",","&lt;/x&gt;&lt;x&gt;") &amp;"&lt;/x&gt;&lt;/select&gt;","//x")
        )
    )
),"无合适【规格】选项,请清除【CPU】或【内存】后再试")</f>
        <v>标准型S6</v>
      </c>
      <c r="N501" t="str">
        <v>内存型M6</v>
      </c>
    </row>
    <row r="502" spans="2:43" hidden="1">
      <c r="B502" t="s">
        <v>64</v>
      </c>
      <c r="C502" t="s">
        <v>1874</v>
      </c>
      <c r="D502" s="6" t="s">
        <v>3686</v>
      </c>
      <c r="E502" s="6">
        <v>1</v>
      </c>
      <c r="F502" s="6"/>
      <c r="G502" s="6" t="str">
        <f t="shared" si="7"/>
        <v>选规格!$M$502#</v>
      </c>
      <c r="H502" s="6" t="str" cm="1">
        <f t="array" ref="H502">_xlfn.LET(_xlpm.x, M503,
         _xlpm.cellAddress, "【 选规格!" &amp; ADDRESS(ROW(选规格[[#This Row],[自检]]),COLUMN(选规格[[#This Row],[自检]])) &amp; "】",
         _xlfn.IFS(ISBLANK(_xlpm.x),   "error:右侧选项不足:" &amp;  _xlpm.cellAddress,
               ISERROR(_xlpm.x),   "error:右侧选项执行失败:" &amp; _xlpm.cellAddress,
               TRUE,             "ok")
)</f>
        <v>ok</v>
      </c>
      <c r="M502" t="str" cm="1">
        <f t="array" ref="M502:Z502">IFERROR(_xlfn._xlws.SORT(
    _xlfn.UNIQUE(
        TRANSPOSE(
            _xlfn.FILTERXML("&lt;select&gt;&lt;x&gt;"&amp;SUBSTITUTE(选规格[[#This Row],[规格选项表]],",","&lt;/x&gt;&lt;x&gt;") &amp;"&lt;/x&gt;&lt;/select&gt;","//x")
        )
    )
),"无合适【规格】选项,请清除【CPU】或【内存】后再试")</f>
        <v>标准型SA2</v>
      </c>
      <c r="N502" t="str">
        <v>标准型S5</v>
      </c>
      <c r="O502" t="str">
        <v>标准型SA3</v>
      </c>
      <c r="P502" t="str">
        <v>标准型S4</v>
      </c>
      <c r="Q502" t="str">
        <v>标准型S3</v>
      </c>
      <c r="R502" t="str">
        <v>标准型SA1</v>
      </c>
      <c r="S502" t="str">
        <v>标准型S2</v>
      </c>
      <c r="T502" t="str">
        <v>标准型S1</v>
      </c>
      <c r="U502" t="str">
        <v>内存型M6</v>
      </c>
      <c r="V502" t="str">
        <v>内存型MA2</v>
      </c>
      <c r="W502" t="str">
        <v>内存型M5</v>
      </c>
      <c r="X502" t="str">
        <v>内存型M4</v>
      </c>
      <c r="Y502" t="str">
        <v>内存型M2</v>
      </c>
      <c r="Z502" t="str">
        <v>内存型M1</v>
      </c>
    </row>
    <row r="503" spans="2:43" hidden="1">
      <c r="B503" t="s">
        <v>64</v>
      </c>
      <c r="C503" t="s">
        <v>1874</v>
      </c>
      <c r="D503" s="6" t="s">
        <v>3687</v>
      </c>
      <c r="E503" s="6">
        <v>2</v>
      </c>
      <c r="F503" s="6"/>
      <c r="G503" s="6" t="str">
        <f t="shared" si="7"/>
        <v>选规格!$M$503#</v>
      </c>
      <c r="H503" s="6" t="str" cm="1">
        <f t="array" ref="H503">_xlfn.LET(_xlpm.x, M504,
         _xlpm.cellAddress, "【 选规格!" &amp; ADDRESS(ROW(选规格[[#This Row],[自检]]),COLUMN(选规格[[#This Row],[自检]])) &amp; "】",
         _xlfn.IFS(ISBLANK(_xlpm.x),   "error:右侧选项不足:" &amp;  _xlpm.cellAddress,
               ISERROR(_xlpm.x),   "error:右侧选项执行失败:" &amp; _xlpm.cellAddress,
               TRUE,             "ok")
)</f>
        <v>ok</v>
      </c>
      <c r="M503" t="str" cm="1">
        <f t="array" ref="M503:Y503">IFERROR(_xlfn._xlws.SORT(
    _xlfn.UNIQUE(
        TRANSPOSE(
            _xlfn.FILTERXML("&lt;select&gt;&lt;x&gt;"&amp;SUBSTITUTE(选规格[[#This Row],[规格选项表]],",","&lt;/x&gt;&lt;x&gt;") &amp;"&lt;/x&gt;&lt;/select&gt;","//x")
        )
    )
),"无合适【规格】选项,请清除【CPU】或【内存】后再试")</f>
        <v>标准型SA2</v>
      </c>
      <c r="N503" t="str">
        <v>标准型S5</v>
      </c>
      <c r="O503" t="str">
        <v>标准型SA3</v>
      </c>
      <c r="P503" t="str">
        <v>标准型S4</v>
      </c>
      <c r="Q503" t="str">
        <v>标准型S3</v>
      </c>
      <c r="R503" t="str">
        <v>标准型SA1</v>
      </c>
      <c r="S503" t="str">
        <v>标准型S2</v>
      </c>
      <c r="T503" t="str">
        <v>标准型S1</v>
      </c>
      <c r="U503" t="str">
        <v>内存型M6</v>
      </c>
      <c r="V503" t="str">
        <v>内存型M5</v>
      </c>
      <c r="W503" t="str">
        <v>内存型M4</v>
      </c>
      <c r="X503" t="str">
        <v>内存型M2</v>
      </c>
      <c r="Y503" t="str">
        <v>内存型M1</v>
      </c>
    </row>
    <row r="504" spans="2:43" hidden="1">
      <c r="B504" t="s">
        <v>64</v>
      </c>
      <c r="C504" t="s">
        <v>1874</v>
      </c>
      <c r="D504" s="6" t="s">
        <v>3688</v>
      </c>
      <c r="E504" s="6">
        <v>4</v>
      </c>
      <c r="F504" s="6"/>
      <c r="G504" s="6" t="str">
        <f t="shared" si="7"/>
        <v>选规格!$M$504#</v>
      </c>
      <c r="H504" s="6" t="str" cm="1">
        <f t="array" ref="H504">_xlfn.LET(_xlpm.x, M505,
         _xlpm.cellAddress, "【 选规格!" &amp; ADDRESS(ROW(选规格[[#This Row],[自检]]),COLUMN(选规格[[#This Row],[自检]])) &amp; "】",
         _xlfn.IFS(ISBLANK(_xlpm.x),   "error:右侧选项不足:" &amp;  _xlpm.cellAddress,
               ISERROR(_xlpm.x),   "error:右侧选项执行失败:" &amp; _xlpm.cellAddress,
               TRUE,             "ok")
)</f>
        <v>ok</v>
      </c>
      <c r="M504" t="str" cm="1">
        <f t="array" ref="M504:AI504">IFERROR(_xlfn._xlws.SORT(
    _xlfn.UNIQUE(
        TRANSPOSE(
            _xlfn.FILTERXML("&lt;select&gt;&lt;x&gt;"&amp;SUBSTITUTE(选规格[[#This Row],[规格选项表]],",","&lt;/x&gt;&lt;x&gt;") &amp;"&lt;/x&gt;&lt;/select&gt;","//x")
        )
    )
),"无合适【规格】选项,请清除【CPU】或【内存】后再试")</f>
        <v>标准型SA2</v>
      </c>
      <c r="N504" t="str">
        <v>标准型S5</v>
      </c>
      <c r="O504" t="str">
        <v>标准存储增强型S5se</v>
      </c>
      <c r="P504" t="str">
        <v>标准型SA3</v>
      </c>
      <c r="Q504" t="str">
        <v>标准型S4</v>
      </c>
      <c r="R504" t="str">
        <v>标准型S3</v>
      </c>
      <c r="S504" t="str">
        <v>标准型SA1</v>
      </c>
      <c r="T504" t="str">
        <v>标准型S2</v>
      </c>
      <c r="U504" t="str">
        <v>标准型S1</v>
      </c>
      <c r="V504" t="str">
        <v>内存型M6</v>
      </c>
      <c r="W504" t="str">
        <v>内存型MA2</v>
      </c>
      <c r="X504" t="str">
        <v>内存型M5</v>
      </c>
      <c r="Y504" t="str">
        <v>内存型M4</v>
      </c>
      <c r="Z504" t="str">
        <v>内存型M2</v>
      </c>
      <c r="AA504" t="str">
        <v>内存型M1</v>
      </c>
      <c r="AB504" t="str">
        <v>计算型C6</v>
      </c>
      <c r="AC504" t="str">
        <v>计算型C5</v>
      </c>
      <c r="AD504" t="str">
        <v>计算型C4</v>
      </c>
      <c r="AE504" t="str">
        <v>计算网络增强型CN3</v>
      </c>
      <c r="AF504" t="str">
        <v>计算型C3</v>
      </c>
      <c r="AG504" t="str">
        <v>计算型C2</v>
      </c>
      <c r="AH504" t="str">
        <v>GPU计算型GN6S</v>
      </c>
      <c r="AI504" t="str">
        <v>GPU计算型GN7</v>
      </c>
    </row>
    <row r="505" spans="2:43" hidden="1">
      <c r="B505" t="s">
        <v>64</v>
      </c>
      <c r="C505" t="s">
        <v>1874</v>
      </c>
      <c r="D505" s="6" t="s">
        <v>3689</v>
      </c>
      <c r="E505" s="6">
        <v>8</v>
      </c>
      <c r="F505" s="6"/>
      <c r="G505" s="6" t="str">
        <f t="shared" si="7"/>
        <v>选规格!$M$505#</v>
      </c>
      <c r="H505" s="6" t="str" cm="1">
        <f t="array" ref="H505">_xlfn.LET(_xlpm.x, M506,
         _xlpm.cellAddress, "【 选规格!" &amp; ADDRESS(ROW(选规格[[#This Row],[自检]]),COLUMN(选规格[[#This Row],[自检]])) &amp; "】",
         _xlfn.IFS(ISBLANK(_xlpm.x),   "error:右侧选项不足:" &amp;  _xlpm.cellAddress,
               ISERROR(_xlpm.x),   "error:右侧选项执行失败:" &amp; _xlpm.cellAddress,
               TRUE,             "ok")
)</f>
        <v>ok</v>
      </c>
      <c r="M505" t="str" cm="1">
        <f t="array" ref="M505:AN505">IFERROR(_xlfn._xlws.SORT(
    _xlfn.UNIQUE(
        TRANSPOSE(
            _xlfn.FILTERXML("&lt;select&gt;&lt;x&gt;"&amp;SUBSTITUTE(选规格[[#This Row],[规格选项表]],",","&lt;/x&gt;&lt;x&gt;") &amp;"&lt;/x&gt;&lt;/select&gt;","//x")
        )
    )
),"无合适【规格】选项,请清除【CPU】或【内存】后再试")</f>
        <v>标准型SA2</v>
      </c>
      <c r="N505" t="str">
        <v>标准型S5</v>
      </c>
      <c r="O505" t="str">
        <v>标准存储增强型S5se</v>
      </c>
      <c r="P505" t="str">
        <v>标准型SA3</v>
      </c>
      <c r="Q505" t="str">
        <v>标准型S4</v>
      </c>
      <c r="R505" t="str">
        <v>标准型S3</v>
      </c>
      <c r="S505" t="str">
        <v>标准型SA1</v>
      </c>
      <c r="T505" t="str">
        <v>标准型S2</v>
      </c>
      <c r="U505" t="str">
        <v>标准型S1</v>
      </c>
      <c r="V505" t="str">
        <v>高IO型IT3</v>
      </c>
      <c r="W505" t="str">
        <v>高IO型I3</v>
      </c>
      <c r="X505" t="str">
        <v>内存型M6</v>
      </c>
      <c r="Y505" t="str">
        <v>内存型MA2</v>
      </c>
      <c r="Z505" t="str">
        <v>内存型M5</v>
      </c>
      <c r="AA505" t="str">
        <v>内存型M4</v>
      </c>
      <c r="AB505" t="str">
        <v>内存型M2</v>
      </c>
      <c r="AC505" t="str">
        <v>内存型M1</v>
      </c>
      <c r="AD505" t="str">
        <v>计算型C6</v>
      </c>
      <c r="AE505" t="str">
        <v>计算型C5</v>
      </c>
      <c r="AF505" t="str">
        <v>计算型C4</v>
      </c>
      <c r="AG505" t="str">
        <v>计算网络增强型CN3</v>
      </c>
      <c r="AH505" t="str">
        <v>计算型C3</v>
      </c>
      <c r="AI505" t="str">
        <v>计算型C2</v>
      </c>
      <c r="AJ505" t="str">
        <v>GPU计算型GN6S</v>
      </c>
      <c r="AK505" t="str">
        <v>GPU计算型GN7</v>
      </c>
      <c r="AL505" t="str">
        <v>GPU计算型GN10X</v>
      </c>
      <c r="AM505" t="str">
        <v>大数据型D3</v>
      </c>
      <c r="AN505" t="str">
        <v>大数据型D2</v>
      </c>
    </row>
    <row r="506" spans="2:43" hidden="1">
      <c r="B506" t="s">
        <v>64</v>
      </c>
      <c r="C506" t="s">
        <v>1874</v>
      </c>
      <c r="D506" s="6" t="s">
        <v>3690</v>
      </c>
      <c r="E506" s="6">
        <v>16</v>
      </c>
      <c r="F506" s="6"/>
      <c r="G506" s="6" t="str">
        <f t="shared" si="7"/>
        <v>选规格!$M$506#</v>
      </c>
      <c r="H506" s="6" t="str" cm="1">
        <f t="array" ref="H506">_xlfn.LET(_xlpm.x, M507,
         _xlpm.cellAddress, "【 选规格!" &amp; ADDRESS(ROW(选规格[[#This Row],[自检]]),COLUMN(选规格[[#This Row],[自检]])) &amp; "】",
         _xlfn.IFS(ISBLANK(_xlpm.x),   "error:右侧选项不足:" &amp;  _xlpm.cellAddress,
               ISERROR(_xlpm.x),   "error:右侧选项执行失败:" &amp; _xlpm.cellAddress,
               TRUE,             "ok")
)</f>
        <v>ok</v>
      </c>
      <c r="M506" t="str" cm="1">
        <f t="array" ref="M506:AM506">IFERROR(_xlfn._xlws.SORT(
    _xlfn.UNIQUE(
        TRANSPOSE(
            _xlfn.FILTERXML("&lt;select&gt;&lt;x&gt;"&amp;SUBSTITUTE(选规格[[#This Row],[规格选项表]],",","&lt;/x&gt;&lt;x&gt;") &amp;"&lt;/x&gt;&lt;/select&gt;","//x")
        )
    )
),"无合适【规格】选项,请清除【CPU】或【内存】后再试")</f>
        <v>标准型SA2</v>
      </c>
      <c r="N506" t="str">
        <v>标准型S5</v>
      </c>
      <c r="O506" t="str">
        <v>标准存储增强型S5se</v>
      </c>
      <c r="P506" t="str">
        <v>标准型SA3</v>
      </c>
      <c r="Q506" t="str">
        <v>标准型S4</v>
      </c>
      <c r="R506" t="str">
        <v>标准型S3</v>
      </c>
      <c r="S506" t="str">
        <v>标准型SA1</v>
      </c>
      <c r="T506" t="str">
        <v>标准型S2</v>
      </c>
      <c r="U506" t="str">
        <v>标准型S1</v>
      </c>
      <c r="V506" t="str">
        <v>高IO型IT5</v>
      </c>
      <c r="W506" t="str">
        <v>高IO型IT3</v>
      </c>
      <c r="X506" t="str">
        <v>高IO型I3</v>
      </c>
      <c r="Y506" t="str">
        <v>内存型M6</v>
      </c>
      <c r="Z506" t="str">
        <v>内存型MA2</v>
      </c>
      <c r="AA506" t="str">
        <v>内存型M5</v>
      </c>
      <c r="AB506" t="str">
        <v>内存型M4</v>
      </c>
      <c r="AC506" t="str">
        <v>内存型M2</v>
      </c>
      <c r="AD506" t="str">
        <v>内存型M1</v>
      </c>
      <c r="AE506" t="str">
        <v>计算型C6</v>
      </c>
      <c r="AF506" t="str">
        <v>计算型C5</v>
      </c>
      <c r="AG506" t="str">
        <v>计算型C4</v>
      </c>
      <c r="AH506" t="str">
        <v>计算网络增强型CN3</v>
      </c>
      <c r="AI506" t="str">
        <v>计算型C3</v>
      </c>
      <c r="AJ506" t="str">
        <v>计算型C2</v>
      </c>
      <c r="AK506" t="str">
        <v>GPU计算型GT4</v>
      </c>
      <c r="AL506" t="str">
        <v>大数据型D3</v>
      </c>
      <c r="AM506" t="str">
        <v>大数据型D2</v>
      </c>
    </row>
    <row r="507" spans="2:43" hidden="1">
      <c r="B507" t="s">
        <v>64</v>
      </c>
      <c r="C507" t="s">
        <v>1874</v>
      </c>
      <c r="D507" s="6" t="s">
        <v>3691</v>
      </c>
      <c r="E507" s="6">
        <v>48</v>
      </c>
      <c r="F507" s="6"/>
      <c r="G507" s="6" t="str">
        <f t="shared" si="7"/>
        <v>选规格!$M$507#</v>
      </c>
      <c r="H507" s="6" t="str" cm="1">
        <f t="array" ref="H507">_xlfn.LET(_xlpm.x, M508,
         _xlpm.cellAddress, "【 选规格!" &amp; ADDRESS(ROW(选规格[[#This Row],[自检]]),COLUMN(选规格[[#This Row],[自检]])) &amp; "】",
         _xlfn.IFS(ISBLANK(_xlpm.x),   "error:右侧选项不足:" &amp;  _xlpm.cellAddress,
               ISERROR(_xlpm.x),   "error:右侧选项执行失败:" &amp; _xlpm.cellAddress,
               TRUE,             "ok")
)</f>
        <v>ok</v>
      </c>
      <c r="M507" t="str" cm="1">
        <f t="array" ref="M507:U507">IFERROR(_xlfn._xlws.SORT(
    _xlfn.UNIQUE(
        TRANSPOSE(
            _xlfn.FILTERXML("&lt;select&gt;&lt;x&gt;"&amp;SUBSTITUTE(选规格[[#This Row],[规格选项表]],",","&lt;/x&gt;&lt;x&gt;") &amp;"&lt;/x&gt;&lt;/select&gt;","//x")
        )
    )
),"无合适【规格】选项,请清除【CPU】或【内存】后再试")</f>
        <v>标准型SA2</v>
      </c>
      <c r="N507" t="str">
        <v>标准型S5</v>
      </c>
      <c r="O507" t="str">
        <v>标准型SA3</v>
      </c>
      <c r="P507" t="str">
        <v>标准型S4</v>
      </c>
      <c r="Q507" t="str">
        <v>标准型S3</v>
      </c>
      <c r="R507" t="str">
        <v>标准型S1</v>
      </c>
      <c r="S507" t="str">
        <v>内存型MA2</v>
      </c>
      <c r="T507" t="str">
        <v>内存型M2</v>
      </c>
      <c r="U507" t="str">
        <v>计算型C5</v>
      </c>
    </row>
    <row r="508" spans="2:43" hidden="1">
      <c r="B508" t="s">
        <v>64</v>
      </c>
      <c r="C508" t="s">
        <v>1874</v>
      </c>
      <c r="D508" s="6" t="s">
        <v>3692</v>
      </c>
      <c r="E508" s="6">
        <v>80</v>
      </c>
      <c r="F508" s="6"/>
      <c r="G508" s="6" t="str">
        <f t="shared" si="7"/>
        <v>选规格!$M$508#</v>
      </c>
      <c r="H508" s="6" t="str" cm="1">
        <f t="array" ref="H508">_xlfn.LET(_xlpm.x, M509,
         _xlpm.cellAddress, "【 选规格!" &amp; ADDRESS(ROW(选规格[[#This Row],[自检]]),COLUMN(选规格[[#This Row],[自检]])) &amp; "】",
         _xlfn.IFS(ISBLANK(_xlpm.x),   "error:右侧选项不足:" &amp;  _xlpm.cellAddress,
               ISERROR(_xlpm.x),   "error:右侧选项执行失败:" &amp; _xlpm.cellAddress,
               TRUE,             "ok")
)</f>
        <v>ok</v>
      </c>
      <c r="M508" t="str" cm="1">
        <f t="array" ref="M508:U508">IFERROR(_xlfn._xlws.SORT(
    _xlfn.UNIQUE(
        TRANSPOSE(
            _xlfn.FILTERXML("&lt;select&gt;&lt;x&gt;"&amp;SUBSTITUTE(选规格[[#This Row],[规格选项表]],",","&lt;/x&gt;&lt;x&gt;") &amp;"&lt;/x&gt;&lt;/select&gt;","//x")
        )
    )
),"无合适【规格】选项,请清除【CPU】或【内存】后再试")</f>
        <v>标准型SA2</v>
      </c>
      <c r="N508" t="str">
        <v>标准型S5</v>
      </c>
      <c r="O508" t="str">
        <v>标准型SA3</v>
      </c>
      <c r="P508" t="str">
        <v>标准型S3</v>
      </c>
      <c r="Q508" t="str">
        <v>计算型C6</v>
      </c>
      <c r="R508" t="str">
        <v>GPU计算型GN7</v>
      </c>
      <c r="S508" t="str">
        <v>GPU计算型GN10Xp</v>
      </c>
      <c r="T508" t="str">
        <v>标准型黑石物理服务器BMS4</v>
      </c>
      <c r="U508" t="str">
        <v>大数据型黑石物理服务器BMD2</v>
      </c>
    </row>
    <row r="509" spans="2:43" hidden="1">
      <c r="B509" t="s">
        <v>64</v>
      </c>
      <c r="C509" t="s">
        <v>1874</v>
      </c>
      <c r="D509" s="6" t="s">
        <v>3313</v>
      </c>
      <c r="E509" s="6">
        <v>90</v>
      </c>
      <c r="F509" s="6"/>
      <c r="G509" s="6" t="str">
        <f t="shared" si="7"/>
        <v>选规格!$M$509#</v>
      </c>
      <c r="H509" s="6" t="str" cm="1">
        <f t="array" ref="H509">_xlfn.LET(_xlpm.x, M510,
         _xlpm.cellAddress, "【 选规格!" &amp; ADDRESS(ROW(选规格[[#This Row],[自检]]),COLUMN(选规格[[#This Row],[自检]])) &amp; "】",
         _xlfn.IFS(ISBLANK(_xlpm.x),   "error:右侧选项不足:" &amp;  _xlpm.cellAddress,
               ISERROR(_xlpm.x),   "error:右侧选项执行失败:" &amp; _xlpm.cellAddress,
               TRUE,             "ok")
)</f>
        <v>ok</v>
      </c>
      <c r="M509" t="str" cm="1">
        <f t="array" ref="M509:N509">IFERROR(_xlfn._xlws.SORT(
    _xlfn.UNIQUE(
        TRANSPOSE(
            _xlfn.FILTERXML("&lt;select&gt;&lt;x&gt;"&amp;SUBSTITUTE(选规格[[#This Row],[规格选项表]],",","&lt;/x&gt;&lt;x&gt;") &amp;"&lt;/x&gt;&lt;/select&gt;","//x")
        )
    )
),"无合适【规格】选项,请清除【CPU】或【内存】后再试")</f>
        <v>标准型SA2</v>
      </c>
      <c r="N509" t="str">
        <v>GPU推理型GI3X</v>
      </c>
    </row>
    <row r="510" spans="2:43" hidden="1">
      <c r="B510" t="s">
        <v>64</v>
      </c>
      <c r="C510" t="s">
        <v>1874</v>
      </c>
      <c r="D510" s="6" t="s">
        <v>3693</v>
      </c>
      <c r="E510" s="6">
        <v>96</v>
      </c>
      <c r="F510" s="6"/>
      <c r="G510" s="6" t="str">
        <f t="shared" si="7"/>
        <v>选规格!$M$510#</v>
      </c>
      <c r="H510" s="6" t="str" cm="1">
        <f t="array" ref="H510">_xlfn.LET(_xlpm.x, M511,
         _xlpm.cellAddress, "【 选规格!" &amp; ADDRESS(ROW(选规格[[#This Row],[自检]]),COLUMN(选规格[[#This Row],[自检]])) &amp; "】",
         _xlfn.IFS(ISBLANK(_xlpm.x),   "error:右侧选项不足:" &amp;  _xlpm.cellAddress,
               ISERROR(_xlpm.x),   "error:右侧选项执行失败:" &amp; _xlpm.cellAddress,
               TRUE,             "ok")
)</f>
        <v>ok</v>
      </c>
      <c r="M510" t="str" cm="1">
        <f t="array" ref="M510:R510">IFERROR(_xlfn._xlws.SORT(
    _xlfn.UNIQUE(
        TRANSPOSE(
            _xlfn.FILTERXML("&lt;select&gt;&lt;x&gt;"&amp;SUBSTITUTE(选规格[[#This Row],[规格选项表]],",","&lt;/x&gt;&lt;x&gt;") &amp;"&lt;/x&gt;&lt;/select&gt;","//x")
        )
    )
),"无合适【规格】选项,请清除【CPU】或【内存】后再试")</f>
        <v>标准型SA2</v>
      </c>
      <c r="N510" t="str">
        <v>标准型SA3</v>
      </c>
      <c r="O510" t="str">
        <v>大数据型黑石物理服务器BMD3s</v>
      </c>
      <c r="P510" t="str">
        <v>高IO型黑石物理服务器BMI5</v>
      </c>
      <c r="Q510" t="str">
        <v>GPU型黑石物理服务器BMG5t</v>
      </c>
      <c r="R510" t="str">
        <v>GPU型黑石物理服务器BMG5v</v>
      </c>
    </row>
    <row r="511" spans="2:43" hidden="1">
      <c r="B511" t="s">
        <v>64</v>
      </c>
      <c r="C511" t="s">
        <v>1874</v>
      </c>
      <c r="D511" s="6" t="s">
        <v>3669</v>
      </c>
      <c r="E511" s="6">
        <v>128</v>
      </c>
      <c r="F511" s="6"/>
      <c r="G511" s="6" t="str">
        <f t="shared" si="7"/>
        <v>选规格!$M$511#</v>
      </c>
      <c r="H511" s="6" t="str" cm="1">
        <f t="array" ref="H511">_xlfn.LET(_xlpm.x, M512,
         _xlpm.cellAddress, "【 选规格!" &amp; ADDRESS(ROW(选规格[[#This Row],[自检]]),COLUMN(选规格[[#This Row],[自检]])) &amp; "】",
         _xlfn.IFS(ISBLANK(_xlpm.x),   "error:右侧选项不足:" &amp;  _xlpm.cellAddress,
               ISERROR(_xlpm.x),   "error:右侧选项执行失败:" &amp; _xlpm.cellAddress,
               TRUE,             "ok")
)</f>
        <v>ok</v>
      </c>
      <c r="M511" t="str" cm="1">
        <f t="array" ref="M511:O511">IFERROR(_xlfn._xlws.SORT(
    _xlfn.UNIQUE(
        TRANSPOSE(
            _xlfn.FILTERXML("&lt;select&gt;&lt;x&gt;"&amp;SUBSTITUTE(选规格[[#This Row],[规格选项表]],",","&lt;/x&gt;&lt;x&gt;") &amp;"&lt;/x&gt;&lt;/select&gt;","//x")
        )
    )
),"无合适【规格】选项,请清除【CPU】或【内存】后再试")</f>
        <v>标准型SA2</v>
      </c>
      <c r="N511" t="str">
        <v>标准型SA3</v>
      </c>
      <c r="O511" t="str">
        <v>标准型SA1</v>
      </c>
    </row>
    <row r="512" spans="2:43" hidden="1">
      <c r="B512" t="s">
        <v>64</v>
      </c>
      <c r="C512" t="s">
        <v>1874</v>
      </c>
      <c r="D512" s="6" t="s">
        <v>3609</v>
      </c>
      <c r="E512" s="6">
        <v>160</v>
      </c>
      <c r="F512" s="6"/>
      <c r="G512" s="6" t="str">
        <f t="shared" si="7"/>
        <v>选规格!$M$512#</v>
      </c>
      <c r="H512" s="6" t="str" cm="1">
        <f t="array" ref="H512">_xlfn.LET(_xlpm.x, M513,
         _xlpm.cellAddress, "【 选规格!" &amp; ADDRESS(ROW(选规格[[#This Row],[自检]]),COLUMN(选规格[[#This Row],[自检]])) &amp; "】",
         _xlfn.IFS(ISBLANK(_xlpm.x),   "error:右侧选项不足:" &amp;  _xlpm.cellAddress,
               ISERROR(_xlpm.x),   "error:右侧选项执行失败:" &amp; _xlpm.cellAddress,
               TRUE,             "ok")
)</f>
        <v>ok</v>
      </c>
      <c r="M512" t="str" cm="1">
        <f t="array" ref="M512:N512">IFERROR(_xlfn._xlws.SORT(
    _xlfn.UNIQUE(
        TRANSPOSE(
            _xlfn.FILTERXML("&lt;select&gt;&lt;x&gt;"&amp;SUBSTITUTE(选规格[[#This Row],[规格选项表]],",","&lt;/x&gt;&lt;x&gt;") &amp;"&lt;/x&gt;&lt;/select&gt;","//x")
        )
    )
),"无合适【规格】选项,请清除【CPU】或【内存】后再试")</f>
        <v>标准型SA2</v>
      </c>
      <c r="N512" t="str">
        <v>标准型SA3</v>
      </c>
    </row>
    <row r="513" spans="2:22" hidden="1">
      <c r="B513" t="s">
        <v>64</v>
      </c>
      <c r="C513" t="s">
        <v>1874</v>
      </c>
      <c r="D513" s="6" t="s">
        <v>3313</v>
      </c>
      <c r="E513" s="6">
        <v>180</v>
      </c>
      <c r="F513" s="6"/>
      <c r="G513" s="6" t="str">
        <f t="shared" si="7"/>
        <v>选规格!$M$513#</v>
      </c>
      <c r="H513" s="6" t="str" cm="1">
        <f t="array" ref="H513">_xlfn.LET(_xlpm.x, M514,
         _xlpm.cellAddress, "【 选规格!" &amp; ADDRESS(ROW(选规格[[#This Row],[自检]]),COLUMN(选规格[[#This Row],[自检]])) &amp; "】",
         _xlfn.IFS(ISBLANK(_xlpm.x),   "error:右侧选项不足:" &amp;  _xlpm.cellAddress,
               ISERROR(_xlpm.x),   "error:右侧选项执行失败:" &amp; _xlpm.cellAddress,
               TRUE,             "ok")
)</f>
        <v>ok</v>
      </c>
      <c r="M513" t="str" cm="1">
        <f t="array" ref="M513:N513">IFERROR(_xlfn._xlws.SORT(
    _xlfn.UNIQUE(
        TRANSPOSE(
            _xlfn.FILTERXML("&lt;select&gt;&lt;x&gt;"&amp;SUBSTITUTE(选规格[[#This Row],[规格选项表]],",","&lt;/x&gt;&lt;x&gt;") &amp;"&lt;/x&gt;&lt;/select&gt;","//x")
        )
    )
),"无合适【规格】选项,请清除【CPU】或【内存】后再试")</f>
        <v>标准型SA2</v>
      </c>
      <c r="N513" t="str">
        <v>GPU推理型GI3X</v>
      </c>
    </row>
    <row r="514" spans="2:22" hidden="1">
      <c r="B514" t="s">
        <v>64</v>
      </c>
      <c r="C514" t="s">
        <v>1874</v>
      </c>
      <c r="D514" s="6" t="s">
        <v>3694</v>
      </c>
      <c r="E514" s="6">
        <v>24</v>
      </c>
      <c r="F514" s="6"/>
      <c r="G514" s="6" t="str">
        <f t="shared" ref="G514:G577" si="8">"选规格!"&amp;ADDRESS(ROW(M514),COLUMN(M514)) &amp; "#"</f>
        <v>选规格!$M$514#</v>
      </c>
      <c r="H514" s="6" t="str" cm="1">
        <f t="array" ref="H514">_xlfn.LET(_xlpm.x, M515,
         _xlpm.cellAddress, "【 选规格!" &amp; ADDRESS(ROW(选规格[[#This Row],[自检]]),COLUMN(选规格[[#This Row],[自检]])) &amp; "】",
         _xlfn.IFS(ISBLANK(_xlpm.x),   "error:右侧选项不足:" &amp;  _xlpm.cellAddress,
               ISERROR(_xlpm.x),   "error:右侧选项执行失败:" &amp; _xlpm.cellAddress,
               TRUE,             "ok")
)</f>
        <v>ok</v>
      </c>
      <c r="M514" t="str" cm="1">
        <f t="array" ref="M514:V514">IFERROR(_xlfn._xlws.SORT(
    _xlfn.UNIQUE(
        TRANSPOSE(
            _xlfn.FILTERXML("&lt;select&gt;&lt;x&gt;"&amp;SUBSTITUTE(选规格[[#This Row],[规格选项表]],",","&lt;/x&gt;&lt;x&gt;") &amp;"&lt;/x&gt;&lt;/select&gt;","//x")
        )
    )
),"无合适【规格】选项,请清除【CPU】或【内存】后再试")</f>
        <v>标准型S5</v>
      </c>
      <c r="N514" t="str">
        <v>标准型S4</v>
      </c>
      <c r="O514" t="str">
        <v>标准型S3</v>
      </c>
      <c r="P514" t="str">
        <v>标准型S2</v>
      </c>
      <c r="Q514" t="str">
        <v>标准型S1</v>
      </c>
      <c r="R514" t="str">
        <v>高IO型I3</v>
      </c>
      <c r="S514" t="str">
        <v>内存型M5</v>
      </c>
      <c r="T514" t="str">
        <v>内存型M2</v>
      </c>
      <c r="U514" t="str">
        <v>内存型M1</v>
      </c>
      <c r="V514" t="str">
        <v>大数据型D2</v>
      </c>
    </row>
    <row r="515" spans="2:22" hidden="1">
      <c r="B515" t="s">
        <v>64</v>
      </c>
      <c r="C515" t="s">
        <v>1874</v>
      </c>
      <c r="D515" s="6" t="s">
        <v>3695</v>
      </c>
      <c r="E515" s="6">
        <v>76</v>
      </c>
      <c r="F515" s="6"/>
      <c r="G515" s="6" t="str">
        <f t="shared" si="8"/>
        <v>选规格!$M$515#</v>
      </c>
      <c r="H515" s="6" t="str" cm="1">
        <f t="array" ref="H515">_xlfn.LET(_xlpm.x, M516,
         _xlpm.cellAddress, "【 选规格!" &amp; ADDRESS(ROW(选规格[[#This Row],[自检]]),COLUMN(选规格[[#This Row],[自检]])) &amp; "】",
         _xlfn.IFS(ISBLANK(_xlpm.x),   "error:右侧选项不足:" &amp;  _xlpm.cellAddress,
               ISERROR(_xlpm.x),   "error:右侧选项执行失败:" &amp; _xlpm.cellAddress,
               TRUE,             "ok")
)</f>
        <v>ok</v>
      </c>
      <c r="M515" t="str" cm="1">
        <f t="array" ref="M515:O515">IFERROR(_xlfn._xlws.SORT(
    _xlfn.UNIQUE(
        TRANSPOSE(
            _xlfn.FILTERXML("&lt;select&gt;&lt;x&gt;"&amp;SUBSTITUTE(选规格[[#This Row],[规格选项表]],",","&lt;/x&gt;&lt;x&gt;") &amp;"&lt;/x&gt;&lt;/select&gt;","//x")
        )
    )
),"无合适【规格】选项,请清除【CPU】或【内存】后再试")</f>
        <v>标准型S5</v>
      </c>
      <c r="N515" t="str">
        <v>高IO型I3</v>
      </c>
      <c r="O515" t="str">
        <v>大数据型D2</v>
      </c>
    </row>
    <row r="516" spans="2:22" hidden="1">
      <c r="B516" t="s">
        <v>64</v>
      </c>
      <c r="C516" t="s">
        <v>1874</v>
      </c>
      <c r="D516" s="6" t="s">
        <v>3696</v>
      </c>
      <c r="E516" s="6">
        <v>84</v>
      </c>
      <c r="F516" s="6"/>
      <c r="G516" s="6" t="str">
        <f t="shared" si="8"/>
        <v>选规格!$M$516#</v>
      </c>
      <c r="H516" s="6" t="str" cm="1">
        <f t="array" ref="H516">_xlfn.LET(_xlpm.x, M517,
         _xlpm.cellAddress, "【 选规格!" &amp; ADDRESS(ROW(选规格[[#This Row],[自检]]),COLUMN(选规格[[#This Row],[自检]])) &amp; "】",
         _xlfn.IFS(ISBLANK(_xlpm.x),   "error:右侧选项不足:" &amp;  _xlpm.cellAddress,
               ISERROR(_xlpm.x),   "error:右侧选项执行失败:" &amp; _xlpm.cellAddress,
               TRUE,             "ok")
)</f>
        <v>ok</v>
      </c>
      <c r="M516" t="str" cm="1">
        <f t="array" ref="M516:O516">IFERROR(_xlfn._xlws.SORT(
    _xlfn.UNIQUE(
        TRANSPOSE(
            _xlfn.FILTERXML("&lt;select&gt;&lt;x&gt;"&amp;SUBSTITUTE(选规格[[#This Row],[规格选项表]],",","&lt;/x&gt;&lt;x&gt;") &amp;"&lt;/x&gt;&lt;/select&gt;","//x")
        )
    )
),"无合适【规格】选项,请清除【CPU】或【内存】后再试")</f>
        <v>标准型S5</v>
      </c>
      <c r="N516" t="str">
        <v>内存型M5</v>
      </c>
      <c r="O516" t="str">
        <v>大数据型D3</v>
      </c>
    </row>
    <row r="517" spans="2:22" hidden="1">
      <c r="B517" t="s">
        <v>64</v>
      </c>
      <c r="C517" t="s">
        <v>1874</v>
      </c>
      <c r="D517" s="6" t="s">
        <v>2179</v>
      </c>
      <c r="E517" s="6">
        <v>68</v>
      </c>
      <c r="F517" s="6"/>
      <c r="G517" s="6" t="str">
        <f t="shared" si="8"/>
        <v>选规格!$M$517#</v>
      </c>
      <c r="H517" s="6" t="str" cm="1">
        <f t="array" ref="H517">_xlfn.LET(_xlpm.x, M518,
         _xlpm.cellAddress, "【 选规格!" &amp; ADDRESS(ROW(选规格[[#This Row],[自检]]),COLUMN(选规格[[#This Row],[自检]])) &amp; "】",
         _xlfn.IFS(ISBLANK(_xlpm.x),   "error:右侧选项不足:" &amp;  _xlpm.cellAddress,
               ISERROR(_xlpm.x),   "error:右侧选项执行失败:" &amp; _xlpm.cellAddress,
               TRUE,             "ok")
)</f>
        <v>ok</v>
      </c>
      <c r="M517" t="str" cm="1">
        <f t="array" ref="M517">IFERROR(_xlfn._xlws.SORT(
    _xlfn.UNIQUE(
        TRANSPOSE(
            _xlfn.FILTERXML("&lt;select&gt;&lt;x&gt;"&amp;SUBSTITUTE(选规格[[#This Row],[规格选项表]],",","&lt;/x&gt;&lt;x&gt;") &amp;"&lt;/x&gt;&lt;/select&gt;","//x")
        )
    )
),"无合适【规格】选项,请清除【CPU】或【内存】后再试")</f>
        <v>标准存储增强型S5se</v>
      </c>
    </row>
    <row r="518" spans="2:22" hidden="1">
      <c r="B518" t="s">
        <v>64</v>
      </c>
      <c r="C518" t="s">
        <v>1874</v>
      </c>
      <c r="D518" s="6" t="s">
        <v>2190</v>
      </c>
      <c r="E518" s="6">
        <v>116</v>
      </c>
      <c r="F518" s="6"/>
      <c r="G518" s="6" t="str">
        <f t="shared" si="8"/>
        <v>选规格!$M$518#</v>
      </c>
      <c r="H518" s="6" t="str" cm="1">
        <f t="array" ref="H518">_xlfn.LET(_xlpm.x, M519,
         _xlpm.cellAddress, "【 选规格!" &amp; ADDRESS(ROW(选规格[[#This Row],[自检]]),COLUMN(选规格[[#This Row],[自检]])) &amp; "】",
         _xlfn.IFS(ISBLANK(_xlpm.x),   "error:右侧选项不足:" &amp;  _xlpm.cellAddress,
               ISERROR(_xlpm.x),   "error:右侧选项执行失败:" &amp; _xlpm.cellAddress,
               TRUE,             "ok")
)</f>
        <v>ok</v>
      </c>
      <c r="M518" t="str" cm="1">
        <f t="array" ref="M518">IFERROR(_xlfn._xlws.SORT(
    _xlfn.UNIQUE(
        TRANSPOSE(
            _xlfn.FILTERXML("&lt;select&gt;&lt;x&gt;"&amp;SUBSTITUTE(选规格[[#This Row],[规格选项表]],",","&lt;/x&gt;&lt;x&gt;") &amp;"&lt;/x&gt;&lt;/select&gt;","//x")
        )
    )
),"无合适【规格】选项,请清除【CPU】或【内存】后再试")</f>
        <v>标准型SA3</v>
      </c>
    </row>
    <row r="519" spans="2:22" hidden="1">
      <c r="B519" t="s">
        <v>64</v>
      </c>
      <c r="C519" t="s">
        <v>1874</v>
      </c>
      <c r="D519" s="6" t="s">
        <v>2190</v>
      </c>
      <c r="E519" s="6">
        <v>232</v>
      </c>
      <c r="F519" s="6"/>
      <c r="G519" s="6" t="str">
        <f t="shared" si="8"/>
        <v>选规格!$M$519#</v>
      </c>
      <c r="H519" s="6" t="str" cm="1">
        <f t="array" ref="H519">_xlfn.LET(_xlpm.x, M520,
         _xlpm.cellAddress, "【 选规格!" &amp; ADDRESS(ROW(选规格[[#This Row],[自检]]),COLUMN(选规格[[#This Row],[自检]])) &amp; "】",
         _xlfn.IFS(ISBLANK(_xlpm.x),   "error:右侧选项不足:" &amp;  _xlpm.cellAddress,
               ISERROR(_xlpm.x),   "error:右侧选项执行失败:" &amp; _xlpm.cellAddress,
               TRUE,             "ok")
)</f>
        <v>ok</v>
      </c>
      <c r="M519" t="str" cm="1">
        <f t="array" ref="M519">IFERROR(_xlfn._xlws.SORT(
    _xlfn.UNIQUE(
        TRANSPOSE(
            _xlfn.FILTERXML("&lt;select&gt;&lt;x&gt;"&amp;SUBSTITUTE(选规格[[#This Row],[规格选项表]],",","&lt;/x&gt;&lt;x&gt;") &amp;"&lt;/x&gt;&lt;/select&gt;","//x")
        )
    )
),"无合适【规格】选项,请清除【CPU】或【内存】后再试")</f>
        <v>标准型SA3</v>
      </c>
    </row>
    <row r="520" spans="2:22" hidden="1">
      <c r="B520" t="s">
        <v>64</v>
      </c>
      <c r="C520" t="s">
        <v>1874</v>
      </c>
      <c r="D520" s="6" t="s">
        <v>3391</v>
      </c>
      <c r="E520" s="6">
        <v>12</v>
      </c>
      <c r="F520" s="6"/>
      <c r="G520" s="6" t="str">
        <f t="shared" si="8"/>
        <v>选规格!$M$520#</v>
      </c>
      <c r="H520" s="6" t="str" cm="1">
        <f t="array" ref="H520">_xlfn.LET(_xlpm.x, M521,
         _xlpm.cellAddress, "【 选规格!" &amp; ADDRESS(ROW(选规格[[#This Row],[自检]]),COLUMN(选规格[[#This Row],[自检]])) &amp; "】",
         _xlfn.IFS(ISBLANK(_xlpm.x),   "error:右侧选项不足:" &amp;  _xlpm.cellAddress,
               ISERROR(_xlpm.x),   "error:右侧选项执行失败:" &amp; _xlpm.cellAddress,
               TRUE,             "ok")
)</f>
        <v>ok</v>
      </c>
      <c r="M520" t="str" cm="1">
        <f t="array" ref="M520:T520">IFERROR(_xlfn._xlws.SORT(
    _xlfn.UNIQUE(
        TRANSPOSE(
            _xlfn.FILTERXML("&lt;select&gt;&lt;x&gt;"&amp;SUBSTITUTE(选规格[[#This Row],[规格选项表]],",","&lt;/x&gt;&lt;x&gt;") &amp;"&lt;/x&gt;&lt;/select&gt;","//x")
        )
    )
),"无合适【规格】选项,请清除【CPU】或【内存】后再试")</f>
        <v>标准型S4</v>
      </c>
      <c r="N520" t="str">
        <v>标准型S3</v>
      </c>
      <c r="O520" t="str">
        <v>标准型S2</v>
      </c>
      <c r="P520" t="str">
        <v>标准型S1</v>
      </c>
      <c r="Q520" t="str">
        <v>内存型M5</v>
      </c>
      <c r="R520" t="str">
        <v>内存型M4</v>
      </c>
      <c r="S520" t="str">
        <v>内存型M2</v>
      </c>
      <c r="T520" t="str">
        <v>内存型M1</v>
      </c>
    </row>
    <row r="521" spans="2:22" hidden="1">
      <c r="B521" t="s">
        <v>64</v>
      </c>
      <c r="C521" t="s">
        <v>1874</v>
      </c>
      <c r="D521" s="6" t="s">
        <v>3697</v>
      </c>
      <c r="E521" s="6">
        <v>28</v>
      </c>
      <c r="F521" s="6"/>
      <c r="G521" s="6" t="str">
        <f t="shared" si="8"/>
        <v>选规格!$M$521#</v>
      </c>
      <c r="H521" s="6" t="str" cm="1">
        <f t="array" ref="H521">_xlfn.LET(_xlpm.x, M522,
         _xlpm.cellAddress, "【 选规格!" &amp; ADDRESS(ROW(选规格[[#This Row],[自检]]),COLUMN(选规格[[#This Row],[自检]])) &amp; "】",
         _xlfn.IFS(ISBLANK(_xlpm.x),   "error:右侧选项不足:" &amp;  _xlpm.cellAddress,
               ISERROR(_xlpm.x),   "error:右侧选项执行失败:" &amp; _xlpm.cellAddress,
               TRUE,             "ok")
)</f>
        <v>ok</v>
      </c>
      <c r="M521" t="str" cm="1">
        <f t="array" ref="M521:O521">IFERROR(_xlfn._xlws.SORT(
    _xlfn.UNIQUE(
        TRANSPOSE(
            _xlfn.FILTERXML("&lt;select&gt;&lt;x&gt;"&amp;SUBSTITUTE(选规格[[#This Row],[规格选项表]],",","&lt;/x&gt;&lt;x&gt;") &amp;"&lt;/x&gt;&lt;/select&gt;","//x")
        )
    )
),"无合适【规格】选项,请清除【CPU】或【内存】后再试")</f>
        <v>标准型S4</v>
      </c>
      <c r="N521" t="str">
        <v>GPU计算型GN6</v>
      </c>
      <c r="O521" t="str">
        <v>GPU计算型GN8</v>
      </c>
    </row>
    <row r="522" spans="2:22" hidden="1">
      <c r="B522" t="s">
        <v>64</v>
      </c>
      <c r="C522" t="s">
        <v>1874</v>
      </c>
      <c r="D522" s="6" t="s">
        <v>3339</v>
      </c>
      <c r="E522" s="6">
        <v>72</v>
      </c>
      <c r="F522" s="6"/>
      <c r="G522" s="6" t="str">
        <f t="shared" si="8"/>
        <v>选规格!$M$522#</v>
      </c>
      <c r="H522" s="6" t="str" cm="1">
        <f t="array" ref="H522">_xlfn.LET(_xlpm.x, M523,
         _xlpm.cellAddress, "【 选规格!" &amp; ADDRESS(ROW(选规格[[#This Row],[自检]]),COLUMN(选规格[[#This Row],[自检]])) &amp; "】",
         _xlfn.IFS(ISBLANK(_xlpm.x),   "error:右侧选项不足:" &amp;  _xlpm.cellAddress,
               ISERROR(_xlpm.x),   "error:右侧选项执行失败:" &amp; _xlpm.cellAddress,
               TRUE,             "ok")
)</f>
        <v>ok</v>
      </c>
      <c r="M522" t="str" cm="1">
        <f t="array" ref="M522:O522">IFERROR(_xlfn._xlws.SORT(
    _xlfn.UNIQUE(
        TRANSPOSE(
            _xlfn.FILTERXML("&lt;select&gt;&lt;x&gt;"&amp;SUBSTITUTE(选规格[[#This Row],[规格选项表]],",","&lt;/x&gt;&lt;x&gt;") &amp;"&lt;/x&gt;&lt;/select&gt;","//x")
        )
    )
),"无合适【规格】选项,请清除【CPU】或【内存】后再试")</f>
        <v>标准型S4</v>
      </c>
      <c r="N522" t="str">
        <v>内存型M4</v>
      </c>
      <c r="O522" t="str">
        <v>GPU计算型GN10X</v>
      </c>
    </row>
    <row r="523" spans="2:22" hidden="1">
      <c r="B523" t="s">
        <v>64</v>
      </c>
      <c r="C523" t="s">
        <v>1874</v>
      </c>
      <c r="D523" s="6" t="s">
        <v>3698</v>
      </c>
      <c r="E523" s="6">
        <v>56</v>
      </c>
      <c r="F523" s="6"/>
      <c r="G523" s="6" t="str">
        <f t="shared" si="8"/>
        <v>选规格!$M$523#</v>
      </c>
      <c r="H523" s="6" t="str" cm="1">
        <f t="array" ref="H523">_xlfn.LET(_xlpm.x, M524,
         _xlpm.cellAddress, "【 选规格!" &amp; ADDRESS(ROW(选规格[[#This Row],[自检]]),COLUMN(选规格[[#This Row],[自检]])) &amp; "】",
         _xlfn.IFS(ISBLANK(_xlpm.x),   "error:右侧选项不足:" &amp;  _xlpm.cellAddress,
               ISERROR(_xlpm.x),   "error:右侧选项执行失败:" &amp; _xlpm.cellAddress,
               TRUE,             "ok")
)</f>
        <v>ok</v>
      </c>
      <c r="M523" t="str" cm="1">
        <f t="array" ref="M523:Q523">IFERROR(_xlfn._xlws.SORT(
    _xlfn.UNIQUE(
        TRANSPOSE(
            _xlfn.FILTERXML("&lt;select&gt;&lt;x&gt;"&amp;SUBSTITUTE(选规格[[#This Row],[规格选项表]],",","&lt;/x&gt;&lt;x&gt;") &amp;"&lt;/x&gt;&lt;/select&gt;","//x")
        )
    )
),"无合适【规格】选项,请清除【CPU】或【内存】后再试")</f>
        <v>标准型S2</v>
      </c>
      <c r="N523" t="str">
        <v>内存型M2</v>
      </c>
      <c r="O523" t="str">
        <v>GPU计算型GN6</v>
      </c>
      <c r="P523" t="str">
        <v>GPU计算型GN8</v>
      </c>
      <c r="Q523" t="str">
        <v>大数据型D1</v>
      </c>
    </row>
    <row r="524" spans="2:22" hidden="1">
      <c r="B524" t="s">
        <v>64</v>
      </c>
      <c r="C524" t="s">
        <v>1874</v>
      </c>
      <c r="D524" s="6" t="s">
        <v>2400</v>
      </c>
      <c r="E524" s="6">
        <v>62</v>
      </c>
      <c r="F524" s="6"/>
      <c r="G524" s="6" t="str">
        <f t="shared" si="8"/>
        <v>选规格!$M$524#</v>
      </c>
      <c r="H524" s="6" t="str" cm="1">
        <f t="array" ref="H524">_xlfn.LET(_xlpm.x, M525,
         _xlpm.cellAddress, "【 选规格!" &amp; ADDRESS(ROW(选规格[[#This Row],[自检]]),COLUMN(选规格[[#This Row],[自检]])) &amp; "】",
         _xlfn.IFS(ISBLANK(_xlpm.x),   "error:右侧选项不足:" &amp;  _xlpm.cellAddress,
               ISERROR(_xlpm.x),   "error:右侧选项执行失败:" &amp; _xlpm.cellAddress,
               TRUE,             "ok")
)</f>
        <v>ok</v>
      </c>
      <c r="M524" t="str" cm="1">
        <f t="array" ref="M524">IFERROR(_xlfn._xlws.SORT(
    _xlfn.UNIQUE(
        TRANSPOSE(
            _xlfn.FILTERXML("&lt;select&gt;&lt;x&gt;"&amp;SUBSTITUTE(选规格[[#This Row],[规格选项表]],",","&lt;/x&gt;&lt;x&gt;") &amp;"&lt;/x&gt;&lt;/select&gt;","//x")
        )
    )
),"无合适【规格】选项,请清除【CPU】或【内存】后再试")</f>
        <v>内存型M6</v>
      </c>
    </row>
    <row r="525" spans="2:22" hidden="1">
      <c r="B525" t="s">
        <v>64</v>
      </c>
      <c r="C525" t="s">
        <v>1874</v>
      </c>
      <c r="D525" s="6" t="s">
        <v>2106</v>
      </c>
      <c r="E525" s="6">
        <v>46</v>
      </c>
      <c r="F525" s="6"/>
      <c r="G525" s="6" t="str">
        <f t="shared" si="8"/>
        <v>选规格!$M$525#</v>
      </c>
      <c r="H525" s="6" t="str" cm="1">
        <f t="array" ref="H525">_xlfn.LET(_xlpm.x, M526,
         _xlpm.cellAddress, "【 选规格!" &amp; ADDRESS(ROW(选规格[[#This Row],[自检]]),COLUMN(选规格[[#This Row],[自检]])) &amp; "】",
         _xlfn.IFS(ISBLANK(_xlpm.x),   "error:右侧选项不足:" &amp;  _xlpm.cellAddress,
               ISERROR(_xlpm.x),   "error:右侧选项执行失败:" &amp; _xlpm.cellAddress,
               TRUE,             "ok")
)</f>
        <v>ok</v>
      </c>
      <c r="M525" t="str" cm="1">
        <f t="array" ref="M525">IFERROR(_xlfn._xlws.SORT(
    _xlfn.UNIQUE(
        TRANSPOSE(
            _xlfn.FILTERXML("&lt;select&gt;&lt;x&gt;"&amp;SUBSTITUTE(选规格[[#This Row],[规格选项表]],",","&lt;/x&gt;&lt;x&gt;") &amp;"&lt;/x&gt;&lt;/select&gt;","//x")
        )
    )
),"无合适【规格】选项,请清除【CPU】或【内存】后再试")</f>
        <v>计算型C6</v>
      </c>
    </row>
    <row r="526" spans="2:22" hidden="1">
      <c r="B526" t="s">
        <v>64</v>
      </c>
      <c r="C526" t="s">
        <v>1874</v>
      </c>
      <c r="D526" s="6" t="s">
        <v>2106</v>
      </c>
      <c r="E526" s="6">
        <v>92</v>
      </c>
      <c r="F526" s="6"/>
      <c r="G526" s="6" t="str">
        <f t="shared" si="8"/>
        <v>选规格!$M$526#</v>
      </c>
      <c r="H526" s="6" t="str" cm="1">
        <f t="array" ref="H526">_xlfn.LET(_xlpm.x, M527,
         _xlpm.cellAddress, "【 选规格!" &amp; ADDRESS(ROW(选规格[[#This Row],[自检]]),COLUMN(选规格[[#This Row],[自检]])) &amp; "】",
         _xlfn.IFS(ISBLANK(_xlpm.x),   "error:右侧选项不足:" &amp;  _xlpm.cellAddress,
               ISERROR(_xlpm.x),   "error:右侧选项执行失败:" &amp; _xlpm.cellAddress,
               TRUE,             "ok")
)</f>
        <v>ok</v>
      </c>
      <c r="M526" t="str" cm="1">
        <f t="array" ref="M526">IFERROR(_xlfn._xlws.SORT(
    _xlfn.UNIQUE(
        TRANSPOSE(
            _xlfn.FILTERXML("&lt;select&gt;&lt;x&gt;"&amp;SUBSTITUTE(选规格[[#This Row],[规格选项表]],",","&lt;/x&gt;&lt;x&gt;") &amp;"&lt;/x&gt;&lt;/select&gt;","//x")
        )
    )
),"无合适【规格】选项,请清除【CPU】或【内存】后再试")</f>
        <v>计算型C6</v>
      </c>
    </row>
    <row r="527" spans="2:22" hidden="1">
      <c r="B527" t="s">
        <v>64</v>
      </c>
      <c r="C527" t="s">
        <v>1874</v>
      </c>
      <c r="D527" s="6" t="s">
        <v>2118</v>
      </c>
      <c r="E527" s="6">
        <v>52</v>
      </c>
      <c r="F527" s="6"/>
      <c r="G527" s="6" t="str">
        <f t="shared" si="8"/>
        <v>选规格!$M$527#</v>
      </c>
      <c r="H527" s="6" t="str" cm="1">
        <f t="array" ref="H527">_xlfn.LET(_xlpm.x, M528,
         _xlpm.cellAddress, "【 选规格!" &amp; ADDRESS(ROW(选规格[[#This Row],[自检]]),COLUMN(选规格[[#This Row],[自检]])) &amp; "】",
         _xlfn.IFS(ISBLANK(_xlpm.x),   "error:右侧选项不足:" &amp;  _xlpm.cellAddress,
               ISERROR(_xlpm.x),   "error:右侧选项执行失败:" &amp; _xlpm.cellAddress,
               TRUE,             "ok")
)</f>
        <v>ok</v>
      </c>
      <c r="M527" t="str" cm="1">
        <f t="array" ref="M527">IFERROR(_xlfn._xlws.SORT(
    _xlfn.UNIQUE(
        TRANSPOSE(
            _xlfn.FILTERXML("&lt;select&gt;&lt;x&gt;"&amp;SUBSTITUTE(选规格[[#This Row],[规格选项表]],",","&lt;/x&gt;&lt;x&gt;") &amp;"&lt;/x&gt;&lt;/select&gt;","//x")
        )
    )
),"无合适【规格】选项,请清除【CPU】或【内存】后再试")</f>
        <v>计算型C5</v>
      </c>
    </row>
    <row r="528" spans="2:22" hidden="1">
      <c r="B528" t="s">
        <v>64</v>
      </c>
      <c r="C528" t="s">
        <v>1874</v>
      </c>
      <c r="D528" s="6" t="s">
        <v>2118</v>
      </c>
      <c r="E528" s="6">
        <v>104</v>
      </c>
      <c r="F528" s="6"/>
      <c r="G528" s="6" t="str">
        <f t="shared" si="8"/>
        <v>选规格!$M$528#</v>
      </c>
      <c r="H528" s="6" t="str" cm="1">
        <f t="array" ref="H528">_xlfn.LET(_xlpm.x, M529,
         _xlpm.cellAddress, "【 选规格!" &amp; ADDRESS(ROW(选规格[[#This Row],[自检]]),COLUMN(选规格[[#This Row],[自检]])) &amp; "】",
         _xlfn.IFS(ISBLANK(_xlpm.x),   "error:右侧选项不足:" &amp;  _xlpm.cellAddress,
               ISERROR(_xlpm.x),   "error:右侧选项执行失败:" &amp; _xlpm.cellAddress,
               TRUE,             "ok")
)</f>
        <v>ok</v>
      </c>
      <c r="M528" t="str" cm="1">
        <f t="array" ref="M528">IFERROR(_xlfn._xlws.SORT(
    _xlfn.UNIQUE(
        TRANSPOSE(
            _xlfn.FILTERXML("&lt;select&gt;&lt;x&gt;"&amp;SUBSTITUTE(选规格[[#This Row],[规格选项表]],",","&lt;/x&gt;&lt;x&gt;") &amp;"&lt;/x&gt;&lt;/select&gt;","//x")
        )
    )
),"无合适【规格】选项,请清除【CPU】或【内存】后再试")</f>
        <v>计算型C5</v>
      </c>
    </row>
    <row r="529" spans="2:17" hidden="1">
      <c r="B529" t="s">
        <v>64</v>
      </c>
      <c r="C529" t="s">
        <v>1874</v>
      </c>
      <c r="D529" s="6" t="s">
        <v>3327</v>
      </c>
      <c r="E529" s="6">
        <v>10</v>
      </c>
      <c r="F529" s="6"/>
      <c r="G529" s="6" t="str">
        <f t="shared" si="8"/>
        <v>选规格!$M$529#</v>
      </c>
      <c r="H529" s="6" t="str" cm="1">
        <f t="array" ref="H529">_xlfn.LET(_xlpm.x, M530,
         _xlpm.cellAddress, "【 选规格!" &amp; ADDRESS(ROW(选规格[[#This Row],[自检]]),COLUMN(选规格[[#This Row],[自检]])) &amp; "】",
         _xlfn.IFS(ISBLANK(_xlpm.x),   "error:右侧选项不足:" &amp;  _xlpm.cellAddress,
               ISERROR(_xlpm.x),   "error:右侧选项执行失败:" &amp; _xlpm.cellAddress,
               TRUE,             "ok")
)</f>
        <v>ok</v>
      </c>
      <c r="M529" t="str" cm="1">
        <f t="array" ref="M529:O529">IFERROR(_xlfn._xlws.SORT(
    _xlfn.UNIQUE(
        TRANSPOSE(
            _xlfn.FILTERXML("&lt;select&gt;&lt;x&gt;"&amp;SUBSTITUTE(选规格[[#This Row],[规格选项表]],",","&lt;/x&gt;&lt;x&gt;") &amp;"&lt;/x&gt;&lt;/select&gt;","//x")
        )
    )
),"无合适【规格】选项,请清除【CPU】或【内存】后再试")</f>
        <v>GPU计算型GN7</v>
      </c>
      <c r="N529" t="str">
        <v>GPU计算型GN10Xp</v>
      </c>
      <c r="O529" t="str">
        <v>FPGA加速型FX4</v>
      </c>
    </row>
    <row r="530" spans="2:17" hidden="1">
      <c r="B530" t="s">
        <v>64</v>
      </c>
      <c r="C530" t="s">
        <v>1874</v>
      </c>
      <c r="D530" s="6" t="s">
        <v>3329</v>
      </c>
      <c r="E530" s="6">
        <v>20</v>
      </c>
      <c r="F530" s="6"/>
      <c r="G530" s="6" t="str">
        <f t="shared" si="8"/>
        <v>选规格!$M$530#</v>
      </c>
      <c r="H530" s="6" t="str" cm="1">
        <f t="array" ref="H530">_xlfn.LET(_xlpm.x, M531,
         _xlpm.cellAddress, "【 选规格!" &amp; ADDRESS(ROW(选规格[[#This Row],[自检]]),COLUMN(选规格[[#This Row],[自检]])) &amp; "】",
         _xlfn.IFS(ISBLANK(_xlpm.x),   "error:右侧选项不足:" &amp;  _xlpm.cellAddress,
               ISERROR(_xlpm.x),   "error:右侧选项执行失败:" &amp; _xlpm.cellAddress,
               TRUE,             "ok")
)</f>
        <v>ok</v>
      </c>
      <c r="M530" t="str" cm="1">
        <f t="array" ref="M530:N530">IFERROR(_xlfn._xlws.SORT(
    _xlfn.UNIQUE(
        TRANSPOSE(
            _xlfn.FILTERXML("&lt;select&gt;&lt;x&gt;"&amp;SUBSTITUTE(选规格[[#This Row],[规格选项表]],",","&lt;/x&gt;&lt;x&gt;") &amp;"&lt;/x&gt;&lt;/select&gt;","//x")
        )
    )
),"无合适【规格】选项,请清除【CPU】或【内存】后再试")</f>
        <v>GPU计算型GN7</v>
      </c>
      <c r="N530" t="str">
        <v>GPU计算型GN10Xp</v>
      </c>
    </row>
    <row r="531" spans="2:17" hidden="1">
      <c r="B531" t="s">
        <v>64</v>
      </c>
      <c r="C531" t="s">
        <v>1874</v>
      </c>
      <c r="D531" s="6" t="s">
        <v>3329</v>
      </c>
      <c r="E531" s="6">
        <v>40</v>
      </c>
      <c r="F531" s="6"/>
      <c r="G531" s="6" t="str">
        <f t="shared" si="8"/>
        <v>选规格!$M$531#</v>
      </c>
      <c r="H531" s="6" t="str" cm="1">
        <f t="array" ref="H531">_xlfn.LET(_xlpm.x, M532,
         _xlpm.cellAddress, "【 选规格!" &amp; ADDRESS(ROW(选规格[[#This Row],[自检]]),COLUMN(选规格[[#This Row],[自检]])) &amp; "】",
         _xlfn.IFS(ISBLANK(_xlpm.x),   "error:右侧选项不足:" &amp;  _xlpm.cellAddress,
               ISERROR(_xlpm.x),   "error:右侧选项执行失败:" &amp; _xlpm.cellAddress,
               TRUE,             "ok")
)</f>
        <v>ok</v>
      </c>
      <c r="M531" t="str" cm="1">
        <f t="array" ref="M531:N531">IFERROR(_xlfn._xlws.SORT(
    _xlfn.UNIQUE(
        TRANSPOSE(
            _xlfn.FILTERXML("&lt;select&gt;&lt;x&gt;"&amp;SUBSTITUTE(选规格[[#This Row],[规格选项表]],",","&lt;/x&gt;&lt;x&gt;") &amp;"&lt;/x&gt;&lt;/select&gt;","//x")
        )
    )
),"无合适【规格】选项,请清除【CPU】或【内存】后再试")</f>
        <v>GPU计算型GN7</v>
      </c>
      <c r="N531" t="str">
        <v>GPU计算型GN10Xp</v>
      </c>
    </row>
    <row r="532" spans="2:17" hidden="1">
      <c r="B532" t="s">
        <v>64</v>
      </c>
      <c r="C532" t="s">
        <v>1874</v>
      </c>
      <c r="D532" s="6" t="s">
        <v>2469</v>
      </c>
      <c r="E532" s="6">
        <v>6</v>
      </c>
      <c r="F532" s="6"/>
      <c r="G532" s="6" t="str">
        <f t="shared" si="8"/>
        <v>选规格!$M$532#</v>
      </c>
      <c r="H532" s="6" t="str" cm="1">
        <f t="array" ref="H532">_xlfn.LET(_xlpm.x, M533,
         _xlpm.cellAddress, "【 选规格!" &amp; ADDRESS(ROW(选规格[[#This Row],[自检]]),COLUMN(选规格[[#This Row],[自检]])) &amp; "】",
         _xlfn.IFS(ISBLANK(_xlpm.x),   "error:右侧选项不足:" &amp;  _xlpm.cellAddress,
               ISERROR(_xlpm.x),   "error:右侧选项执行失败:" &amp; _xlpm.cellAddress,
               TRUE,             "ok")
)</f>
        <v>ok</v>
      </c>
      <c r="M532" t="str" cm="1">
        <f t="array" ref="M532">IFERROR(_xlfn._xlws.SORT(
    _xlfn.UNIQUE(
        TRANSPOSE(
            _xlfn.FILTERXML("&lt;select&gt;&lt;x&gt;"&amp;SUBSTITUTE(选规格[[#This Row],[规格选项表]],",","&lt;/x&gt;&lt;x&gt;") &amp;"&lt;/x&gt;&lt;/select&gt;","//x")
        )
    )
),"无合适【规格】选项,请清除【CPU】或【内存】后再试")</f>
        <v>GPU计算型GN8</v>
      </c>
    </row>
    <row r="533" spans="2:17" hidden="1">
      <c r="B533" t="s">
        <v>64</v>
      </c>
      <c r="C533" t="s">
        <v>1874</v>
      </c>
      <c r="D533" s="6" t="s">
        <v>2469</v>
      </c>
      <c r="E533" s="6">
        <v>14</v>
      </c>
      <c r="F533" s="6"/>
      <c r="G533" s="6" t="str">
        <f t="shared" si="8"/>
        <v>选规格!$M$533#</v>
      </c>
      <c r="H533" s="6" t="str" cm="1">
        <f t="array" ref="H533">_xlfn.LET(_xlpm.x, M534,
         _xlpm.cellAddress, "【 选规格!" &amp; ADDRESS(ROW(选规格[[#This Row],[自检]]),COLUMN(选规格[[#This Row],[自检]])) &amp; "】",
         _xlfn.IFS(ISBLANK(_xlpm.x),   "error:右侧选项不足:" &amp;  _xlpm.cellAddress,
               ISERROR(_xlpm.x),   "error:右侧选项执行失败:" &amp; _xlpm.cellAddress,
               TRUE,             "ok")
)</f>
        <v>ok</v>
      </c>
      <c r="M533" t="str" cm="1">
        <f t="array" ref="M533">IFERROR(_xlfn._xlws.SORT(
    _xlfn.UNIQUE(
        TRANSPOSE(
            _xlfn.FILTERXML("&lt;select&gt;&lt;x&gt;"&amp;SUBSTITUTE(选规格[[#This Row],[规格选项表]],",","&lt;/x&gt;&lt;x&gt;") &amp;"&lt;/x&gt;&lt;/select&gt;","//x")
        )
    )
),"无合适【规格】选项,请清除【CPU】或【内存】后再试")</f>
        <v>GPU计算型GN8</v>
      </c>
    </row>
    <row r="534" spans="2:17" hidden="1">
      <c r="B534" t="s">
        <v>64</v>
      </c>
      <c r="C534" t="s">
        <v>1874</v>
      </c>
      <c r="D534" s="6" t="s">
        <v>2490</v>
      </c>
      <c r="E534" s="6">
        <v>36</v>
      </c>
      <c r="F534" s="6"/>
      <c r="G534" s="6" t="str">
        <f t="shared" si="8"/>
        <v>选规格!$M$534#</v>
      </c>
      <c r="H534" s="6" t="str" cm="1">
        <f t="array" ref="H534">_xlfn.LET(_xlpm.x, M535,
         _xlpm.cellAddress, "【 选规格!" &amp; ADDRESS(ROW(选规格[[#This Row],[自检]]),COLUMN(选规格[[#This Row],[自检]])) &amp; "】",
         _xlfn.IFS(ISBLANK(_xlpm.x),   "error:右侧选项不足:" &amp;  _xlpm.cellAddress,
               ISERROR(_xlpm.x),   "error:右侧选项执行失败:" &amp; _xlpm.cellAddress,
               TRUE,             "ok")
)</f>
        <v>ok</v>
      </c>
      <c r="M534" t="str" cm="1">
        <f t="array" ref="M534">IFERROR(_xlfn._xlws.SORT(
    _xlfn.UNIQUE(
        TRANSPOSE(
            _xlfn.FILTERXML("&lt;select&gt;&lt;x&gt;"&amp;SUBSTITUTE(选规格[[#This Row],[规格选项表]],",","&lt;/x&gt;&lt;x&gt;") &amp;"&lt;/x&gt;&lt;/select&gt;","//x")
        )
    )
),"无合适【规格】选项,请清除【CPU】或【内存】后再试")</f>
        <v>GPU计算型GN10X</v>
      </c>
    </row>
    <row r="535" spans="2:17" hidden="1">
      <c r="B535" t="s">
        <v>64</v>
      </c>
      <c r="C535" t="s">
        <v>1874</v>
      </c>
      <c r="D535" s="6" t="s">
        <v>2464</v>
      </c>
      <c r="E535" s="6">
        <v>82</v>
      </c>
      <c r="F535" s="6"/>
      <c r="G535" s="6" t="str">
        <f t="shared" si="8"/>
        <v>选规格!$M$535#</v>
      </c>
      <c r="H535" s="6" t="str" cm="1">
        <f t="array" ref="H535">_xlfn.LET(_xlpm.x, M536,
         _xlpm.cellAddress, "【 选规格!" &amp; ADDRESS(ROW(选规格[[#This Row],[自检]]),COLUMN(选规格[[#This Row],[自检]])) &amp; "】",
         _xlfn.IFS(ISBLANK(_xlpm.x),   "error:右侧选项不足:" &amp;  _xlpm.cellAddress,
               ISERROR(_xlpm.x),   "error:右侧选项执行失败:" &amp; _xlpm.cellAddress,
               TRUE,             "ok")
)</f>
        <v>ok</v>
      </c>
      <c r="M535" t="str" cm="1">
        <f t="array" ref="M535">IFERROR(_xlfn._xlws.SORT(
    _xlfn.UNIQUE(
        TRANSPOSE(
            _xlfn.FILTERXML("&lt;select&gt;&lt;x&gt;"&amp;SUBSTITUTE(选规格[[#This Row],[规格选项表]],",","&lt;/x&gt;&lt;x&gt;") &amp;"&lt;/x&gt;&lt;/select&gt;","//x")
        )
    )
),"无合适【规格】选项,请清除【CPU】或【内存】后再试")</f>
        <v>GPU计算型GT4</v>
      </c>
    </row>
    <row r="536" spans="2:17" hidden="1">
      <c r="B536" t="s">
        <v>64</v>
      </c>
      <c r="C536" t="s">
        <v>1874</v>
      </c>
      <c r="D536" s="6" t="s">
        <v>2464</v>
      </c>
      <c r="E536" s="6">
        <v>164</v>
      </c>
      <c r="F536" s="6"/>
      <c r="G536" s="6" t="str">
        <f t="shared" si="8"/>
        <v>选规格!$M$536#</v>
      </c>
      <c r="H536" s="6" t="str" cm="1">
        <f t="array" ref="H536">_xlfn.LET(_xlpm.x, M537,
         _xlpm.cellAddress, "【 选规格!" &amp; ADDRESS(ROW(选规格[[#This Row],[自检]]),COLUMN(选规格[[#This Row],[自检]])) &amp; "】",
         _xlfn.IFS(ISBLANK(_xlpm.x),   "error:右侧选项不足:" &amp;  _xlpm.cellAddress,
               ISERROR(_xlpm.x),   "error:右侧选项执行失败:" &amp; _xlpm.cellAddress,
               TRUE,             "ok")
)</f>
        <v>ok</v>
      </c>
      <c r="M536" t="str" cm="1">
        <f t="array" ref="M536">IFERROR(_xlfn._xlws.SORT(
    _xlfn.UNIQUE(
        TRANSPOSE(
            _xlfn.FILTERXML("&lt;select&gt;&lt;x&gt;"&amp;SUBSTITUTE(选规格[[#This Row],[规格选项表]],",","&lt;/x&gt;&lt;x&gt;") &amp;"&lt;/x&gt;&lt;/select&gt;","//x")
        )
    )
),"无合适【规格】选项,请清除【CPU】或【内存】后再试")</f>
        <v>GPU计算型GT4</v>
      </c>
    </row>
    <row r="537" spans="2:17" hidden="1">
      <c r="B537" t="s">
        <v>64</v>
      </c>
      <c r="C537" t="s">
        <v>1874</v>
      </c>
      <c r="D537" s="6" t="s">
        <v>2501</v>
      </c>
      <c r="E537" s="6">
        <v>22</v>
      </c>
      <c r="F537" s="6"/>
      <c r="G537" s="6" t="str">
        <f t="shared" si="8"/>
        <v>选规格!$M$537#</v>
      </c>
      <c r="H537" s="6" t="str" cm="1">
        <f t="array" ref="H537">_xlfn.LET(_xlpm.x, M538,
         _xlpm.cellAddress, "【 选规格!" &amp; ADDRESS(ROW(选规格[[#This Row],[自检]]),COLUMN(选规格[[#This Row],[自检]])) &amp; "】",
         _xlfn.IFS(ISBLANK(_xlpm.x),   "error:右侧选项不足:" &amp;  _xlpm.cellAddress,
               ISERROR(_xlpm.x),   "error:右侧选项执行失败:" &amp; _xlpm.cellAddress,
               TRUE,             "ok")
)</f>
        <v>ok</v>
      </c>
      <c r="M537" t="str" cm="1">
        <f t="array" ref="M537">IFERROR(_xlfn._xlws.SORT(
    _xlfn.UNIQUE(
        TRANSPOSE(
            _xlfn.FILTERXML("&lt;select&gt;&lt;x&gt;"&amp;SUBSTITUTE(选规格[[#This Row],[规格选项表]],",","&lt;/x&gt;&lt;x&gt;") &amp;"&lt;/x&gt;&lt;/select&gt;","//x")
        )
    )
),"无合适【规格】选项,请清除【CPU】或【内存】后再试")</f>
        <v>FPGA加速型FX4</v>
      </c>
    </row>
    <row r="538" spans="2:17" hidden="1">
      <c r="B538" t="s">
        <v>64</v>
      </c>
      <c r="C538" t="s">
        <v>1874</v>
      </c>
      <c r="D538" s="6" t="s">
        <v>2501</v>
      </c>
      <c r="E538" s="6">
        <v>44</v>
      </c>
      <c r="F538" s="6"/>
      <c r="G538" s="6" t="str">
        <f t="shared" si="8"/>
        <v>选规格!$M$538#</v>
      </c>
      <c r="H538" s="6" t="str" cm="1">
        <f t="array" ref="H538">_xlfn.LET(_xlpm.x, M539,
         _xlpm.cellAddress, "【 选规格!" &amp; ADDRESS(ROW(选规格[[#This Row],[自检]]),COLUMN(选规格[[#This Row],[自检]])) &amp; "】",
         _xlfn.IFS(ISBLANK(_xlpm.x),   "error:右侧选项不足:" &amp;  _xlpm.cellAddress,
               ISERROR(_xlpm.x),   "error:右侧选项执行失败:" &amp; _xlpm.cellAddress,
               TRUE,             "ok")
)</f>
        <v>ok</v>
      </c>
      <c r="M538" t="str" cm="1">
        <f t="array" ref="M538">IFERROR(_xlfn._xlws.SORT(
    _xlfn.UNIQUE(
        TRANSPOSE(
            _xlfn.FILTERXML("&lt;select&gt;&lt;x&gt;"&amp;SUBSTITUTE(选规格[[#This Row],[规格选项表]],",","&lt;/x&gt;&lt;x&gt;") &amp;"&lt;/x&gt;&lt;/select&gt;","//x")
        )
    )
),"无合适【规格】选项,请清除【CPU】或【内存】后再试")</f>
        <v>FPGA加速型FX4</v>
      </c>
    </row>
    <row r="539" spans="2:17" hidden="1">
      <c r="B539" t="s">
        <v>3516</v>
      </c>
      <c r="C539" t="s">
        <v>1874</v>
      </c>
      <c r="D539" s="6" t="s">
        <v>3555</v>
      </c>
      <c r="E539" s="6">
        <v>2</v>
      </c>
      <c r="F539" s="6"/>
      <c r="G539" s="6" t="str">
        <f t="shared" si="8"/>
        <v>选规格!$M$539#</v>
      </c>
      <c r="H539" s="6" t="str" cm="1">
        <f t="array" ref="H539">_xlfn.LET(_xlpm.x, M540,
         _xlpm.cellAddress, "【 选规格!" &amp; ADDRESS(ROW(选规格[[#This Row],[自检]]),COLUMN(选规格[[#This Row],[自检]])) &amp; "】",
         _xlfn.IFS(ISBLANK(_xlpm.x),   "error:右侧选项不足:" &amp;  _xlpm.cellAddress,
               ISERROR(_xlpm.x),   "error:右侧选项执行失败:" &amp; _xlpm.cellAddress,
               TRUE,             "ok")
)</f>
        <v>ok</v>
      </c>
      <c r="M539" t="str" cm="1">
        <f t="array" ref="M539:P539">IFERROR(_xlfn._xlws.SORT(
    _xlfn.UNIQUE(
        TRANSPOSE(
            _xlfn.FILTERXML("&lt;select&gt;&lt;x&gt;"&amp;SUBSTITUTE(选规格[[#This Row],[规格选项表]],",","&lt;/x&gt;&lt;x&gt;") &amp;"&lt;/x&gt;&lt;/select&gt;","//x")
        )
    )
),"无合适【规格】选项,请清除【CPU】或【内存】后再试")</f>
        <v>标准型 S5</v>
      </c>
      <c r="N539" t="str">
        <v>标准型 SA3</v>
      </c>
      <c r="O539" t="str">
        <v>标准型 SA2</v>
      </c>
      <c r="P539" t="str">
        <v>内存型 M5</v>
      </c>
    </row>
    <row r="540" spans="2:17">
      <c r="B540" t="s">
        <v>3516</v>
      </c>
      <c r="C540" t="s">
        <v>11</v>
      </c>
      <c r="D540" s="6" t="s">
        <v>3555</v>
      </c>
      <c r="E540" s="6">
        <v>2</v>
      </c>
      <c r="F540" s="6"/>
      <c r="G540" s="6" t="str">
        <f t="shared" si="8"/>
        <v>选规格!$M$540#</v>
      </c>
      <c r="H540" s="6" t="str" cm="1">
        <f t="array" ref="H540">_xlfn.LET(_xlpm.x, M541,
         _xlpm.cellAddress, "【 选规格!" &amp; ADDRESS(ROW(选规格[[#This Row],[自检]]),COLUMN(选规格[[#This Row],[自检]])) &amp; "】",
         _xlfn.IFS(ISBLANK(_xlpm.x),   "error:右侧选项不足:" &amp;  _xlpm.cellAddress,
               ISERROR(_xlpm.x),   "error:右侧选项执行失败:" &amp; _xlpm.cellAddress,
               TRUE,             "ok")
)</f>
        <v>ok</v>
      </c>
      <c r="M540" t="str" cm="1">
        <f t="array" ref="M540:P540">IFERROR(_xlfn._xlws.SORT(
    _xlfn.UNIQUE(
        TRANSPOSE(
            _xlfn.FILTERXML("&lt;select&gt;&lt;x&gt;"&amp;SUBSTITUTE(选规格[[#This Row],[规格选项表]],",","&lt;/x&gt;&lt;x&gt;") &amp;"&lt;/x&gt;&lt;/select&gt;","//x")
        )
    )
),"无合适【规格】选项,请清除【CPU】或【内存】后再试")</f>
        <v>标准型 S5</v>
      </c>
      <c r="N540" t="str">
        <v>标准型 SA3</v>
      </c>
      <c r="O540" t="str">
        <v>标准型 SA2</v>
      </c>
      <c r="P540" t="str">
        <v>内存型 M5</v>
      </c>
    </row>
    <row r="541" spans="2:17" hidden="1">
      <c r="B541" t="s">
        <v>3516</v>
      </c>
      <c r="C541" t="s">
        <v>1873</v>
      </c>
      <c r="D541" s="6" t="s">
        <v>3555</v>
      </c>
      <c r="E541" s="6">
        <v>2</v>
      </c>
      <c r="F541" s="6"/>
      <c r="G541" s="6" t="str">
        <f t="shared" si="8"/>
        <v>选规格!$M$541#</v>
      </c>
      <c r="H541" s="6" t="str" cm="1">
        <f t="array" ref="H541">_xlfn.LET(_xlpm.x, M542,
         _xlpm.cellAddress, "【 选规格!" &amp; ADDRESS(ROW(选规格[[#This Row],[自检]]),COLUMN(选规格[[#This Row],[自检]])) &amp; "】",
         _xlfn.IFS(ISBLANK(_xlpm.x),   "error:右侧选项不足:" &amp;  _xlpm.cellAddress,
               ISERROR(_xlpm.x),   "error:右侧选项执行失败:" &amp; _xlpm.cellAddress,
               TRUE,             "ok")
)</f>
        <v>ok</v>
      </c>
      <c r="M541" t="str" cm="1">
        <f t="array" ref="M541:P541">IFERROR(_xlfn._xlws.SORT(
    _xlfn.UNIQUE(
        TRANSPOSE(
            _xlfn.FILTERXML("&lt;select&gt;&lt;x&gt;"&amp;SUBSTITUTE(选规格[[#This Row],[规格选项表]],",","&lt;/x&gt;&lt;x&gt;") &amp;"&lt;/x&gt;&lt;/select&gt;","//x")
        )
    )
),"无合适【规格】选项,请清除【CPU】或【内存】后再试")</f>
        <v>标准型 S5</v>
      </c>
      <c r="N541" t="str">
        <v>标准型 SA3</v>
      </c>
      <c r="O541" t="str">
        <v>标准型 SA2</v>
      </c>
      <c r="P541" t="str">
        <v>内存型 M5</v>
      </c>
    </row>
    <row r="542" spans="2:17" hidden="1">
      <c r="B542" t="s">
        <v>3516</v>
      </c>
      <c r="C542" t="s">
        <v>1874</v>
      </c>
      <c r="D542" s="6" t="s">
        <v>3556</v>
      </c>
      <c r="E542" s="6">
        <v>4</v>
      </c>
      <c r="F542" s="6"/>
      <c r="G542" s="6" t="str">
        <f t="shared" si="8"/>
        <v>选规格!$M$542#</v>
      </c>
      <c r="H542" s="6" t="str" cm="1">
        <f t="array" ref="H542">_xlfn.LET(_xlpm.x, M543,
         _xlpm.cellAddress, "【 选规格!" &amp; ADDRESS(ROW(选规格[[#This Row],[自检]]),COLUMN(选规格[[#This Row],[自检]])) &amp; "】",
         _xlfn.IFS(ISBLANK(_xlpm.x),   "error:右侧选项不足:" &amp;  _xlpm.cellAddress,
               ISERROR(_xlpm.x),   "error:右侧选项执行失败:" &amp; _xlpm.cellAddress,
               TRUE,             "ok")
)</f>
        <v>ok</v>
      </c>
      <c r="M542" t="str" cm="1">
        <f t="array" ref="M542:Q542">IFERROR(_xlfn._xlws.SORT(
    _xlfn.UNIQUE(
        TRANSPOSE(
            _xlfn.FILTERXML("&lt;select&gt;&lt;x&gt;"&amp;SUBSTITUTE(选规格[[#This Row],[规格选项表]],",","&lt;/x&gt;&lt;x&gt;") &amp;"&lt;/x&gt;&lt;/select&gt;","//x")
        )
    )
),"无合适【规格】选项,请清除【CPU】或【内存】后再试")</f>
        <v>标准型 S5</v>
      </c>
      <c r="N542" t="str">
        <v>标准型 SA3</v>
      </c>
      <c r="O542" t="str">
        <v>标准型 SA2</v>
      </c>
      <c r="P542" t="str">
        <v>内存型 MA2</v>
      </c>
      <c r="Q542" t="str">
        <v>内存型 M5</v>
      </c>
    </row>
    <row r="543" spans="2:17">
      <c r="B543" t="s">
        <v>3516</v>
      </c>
      <c r="C543" t="s">
        <v>11</v>
      </c>
      <c r="D543" s="6" t="s">
        <v>3556</v>
      </c>
      <c r="E543" s="6">
        <v>4</v>
      </c>
      <c r="F543" s="6"/>
      <c r="G543" s="6" t="str">
        <f t="shared" si="8"/>
        <v>选规格!$M$543#</v>
      </c>
      <c r="H543" s="6" t="str" cm="1">
        <f t="array" ref="H543">_xlfn.LET(_xlpm.x, M544,
         _xlpm.cellAddress, "【 选规格!" &amp; ADDRESS(ROW(选规格[[#This Row],[自检]]),COLUMN(选规格[[#This Row],[自检]])) &amp; "】",
         _xlfn.IFS(ISBLANK(_xlpm.x),   "error:右侧选项不足:" &amp;  _xlpm.cellAddress,
               ISERROR(_xlpm.x),   "error:右侧选项执行失败:" &amp; _xlpm.cellAddress,
               TRUE,             "ok")
)</f>
        <v>ok</v>
      </c>
      <c r="M543" t="str" cm="1">
        <f t="array" ref="M543:Q543">IFERROR(_xlfn._xlws.SORT(
    _xlfn.UNIQUE(
        TRANSPOSE(
            _xlfn.FILTERXML("&lt;select&gt;&lt;x&gt;"&amp;SUBSTITUTE(选规格[[#This Row],[规格选项表]],",","&lt;/x&gt;&lt;x&gt;") &amp;"&lt;/x&gt;&lt;/select&gt;","//x")
        )
    )
),"无合适【规格】选项,请清除【CPU】或【内存】后再试")</f>
        <v>标准型 S5</v>
      </c>
      <c r="N543" t="str">
        <v>标准型 SA3</v>
      </c>
      <c r="O543" t="str">
        <v>标准型 SA2</v>
      </c>
      <c r="P543" t="str">
        <v>内存型 MA2</v>
      </c>
      <c r="Q543" t="str">
        <v>内存型 M5</v>
      </c>
    </row>
    <row r="544" spans="2:17" hidden="1">
      <c r="B544" t="s">
        <v>3516</v>
      </c>
      <c r="C544" t="s">
        <v>1873</v>
      </c>
      <c r="D544" s="6" t="s">
        <v>3556</v>
      </c>
      <c r="E544" s="6">
        <v>4</v>
      </c>
      <c r="F544" s="6"/>
      <c r="G544" s="6" t="str">
        <f t="shared" si="8"/>
        <v>选规格!$M$544#</v>
      </c>
      <c r="H544" s="6" t="str" cm="1">
        <f t="array" ref="H544">_xlfn.LET(_xlpm.x, M545,
         _xlpm.cellAddress, "【 选规格!" &amp; ADDRESS(ROW(选规格[[#This Row],[自检]]),COLUMN(选规格[[#This Row],[自检]])) &amp; "】",
         _xlfn.IFS(ISBLANK(_xlpm.x),   "error:右侧选项不足:" &amp;  _xlpm.cellAddress,
               ISERROR(_xlpm.x),   "error:右侧选项执行失败:" &amp; _xlpm.cellAddress,
               TRUE,             "ok")
)</f>
        <v>ok</v>
      </c>
      <c r="M544" t="str" cm="1">
        <f t="array" ref="M544:Q544">IFERROR(_xlfn._xlws.SORT(
    _xlfn.UNIQUE(
        TRANSPOSE(
            _xlfn.FILTERXML("&lt;select&gt;&lt;x&gt;"&amp;SUBSTITUTE(选规格[[#This Row],[规格选项表]],",","&lt;/x&gt;&lt;x&gt;") &amp;"&lt;/x&gt;&lt;/select&gt;","//x")
        )
    )
),"无合适【规格】选项,请清除【CPU】或【内存】后再试")</f>
        <v>标准型 S5</v>
      </c>
      <c r="N544" t="str">
        <v>标准型 SA3</v>
      </c>
      <c r="O544" t="str">
        <v>标准型 SA2</v>
      </c>
      <c r="P544" t="str">
        <v>内存型 MA2</v>
      </c>
      <c r="Q544" t="str">
        <v>内存型 M5</v>
      </c>
    </row>
    <row r="545" spans="2:18" hidden="1">
      <c r="B545" t="s">
        <v>3516</v>
      </c>
      <c r="C545" t="s">
        <v>1874</v>
      </c>
      <c r="D545" s="6" t="s">
        <v>3556</v>
      </c>
      <c r="E545" s="6">
        <v>8</v>
      </c>
      <c r="F545" s="6"/>
      <c r="G545" s="6" t="str">
        <f t="shared" si="8"/>
        <v>选规格!$M$545#</v>
      </c>
      <c r="H545" s="6" t="str" cm="1">
        <f t="array" ref="H545">_xlfn.LET(_xlpm.x, M546,
         _xlpm.cellAddress, "【 选规格!" &amp; ADDRESS(ROW(选规格[[#This Row],[自检]]),COLUMN(选规格[[#This Row],[自检]])) &amp; "】",
         _xlfn.IFS(ISBLANK(_xlpm.x),   "error:右侧选项不足:" &amp;  _xlpm.cellAddress,
               ISERROR(_xlpm.x),   "error:右侧选项执行失败:" &amp; _xlpm.cellAddress,
               TRUE,             "ok")
)</f>
        <v>ok</v>
      </c>
      <c r="M545" t="str" cm="1">
        <f t="array" ref="M545:Q545">IFERROR(_xlfn._xlws.SORT(
    _xlfn.UNIQUE(
        TRANSPOSE(
            _xlfn.FILTERXML("&lt;select&gt;&lt;x&gt;"&amp;SUBSTITUTE(选规格[[#This Row],[规格选项表]],",","&lt;/x&gt;&lt;x&gt;") &amp;"&lt;/x&gt;&lt;/select&gt;","//x")
        )
    )
),"无合适【规格】选项,请清除【CPU】或【内存】后再试")</f>
        <v>标准型 S5</v>
      </c>
      <c r="N545" t="str">
        <v>标准型 SA3</v>
      </c>
      <c r="O545" t="str">
        <v>标准型 SA2</v>
      </c>
      <c r="P545" t="str">
        <v>内存型 MA2</v>
      </c>
      <c r="Q545" t="str">
        <v>内存型 M5</v>
      </c>
    </row>
    <row r="546" spans="2:18">
      <c r="B546" t="s">
        <v>3516</v>
      </c>
      <c r="C546" t="s">
        <v>11</v>
      </c>
      <c r="D546" s="6" t="s">
        <v>3556</v>
      </c>
      <c r="E546" s="6">
        <v>8</v>
      </c>
      <c r="F546" s="6"/>
      <c r="G546" s="6" t="str">
        <f t="shared" si="8"/>
        <v>选规格!$M$546#</v>
      </c>
      <c r="H546" s="6" t="str" cm="1">
        <f t="array" ref="H546">_xlfn.LET(_xlpm.x, M547,
         _xlpm.cellAddress, "【 选规格!" &amp; ADDRESS(ROW(选规格[[#This Row],[自检]]),COLUMN(选规格[[#This Row],[自检]])) &amp; "】",
         _xlfn.IFS(ISBLANK(_xlpm.x),   "error:右侧选项不足:" &amp;  _xlpm.cellAddress,
               ISERROR(_xlpm.x),   "error:右侧选项执行失败:" &amp; _xlpm.cellAddress,
               TRUE,             "ok")
)</f>
        <v>ok</v>
      </c>
      <c r="M546" t="str" cm="1">
        <f t="array" ref="M546:Q546">IFERROR(_xlfn._xlws.SORT(
    _xlfn.UNIQUE(
        TRANSPOSE(
            _xlfn.FILTERXML("&lt;select&gt;&lt;x&gt;"&amp;SUBSTITUTE(选规格[[#This Row],[规格选项表]],",","&lt;/x&gt;&lt;x&gt;") &amp;"&lt;/x&gt;&lt;/select&gt;","//x")
        )
    )
),"无合适【规格】选项,请清除【CPU】或【内存】后再试")</f>
        <v>标准型 S5</v>
      </c>
      <c r="N546" t="str">
        <v>标准型 SA3</v>
      </c>
      <c r="O546" t="str">
        <v>标准型 SA2</v>
      </c>
      <c r="P546" t="str">
        <v>内存型 MA2</v>
      </c>
      <c r="Q546" t="str">
        <v>内存型 M5</v>
      </c>
    </row>
    <row r="547" spans="2:18" hidden="1">
      <c r="B547" t="s">
        <v>3516</v>
      </c>
      <c r="C547" t="s">
        <v>1873</v>
      </c>
      <c r="D547" s="6" t="s">
        <v>3556</v>
      </c>
      <c r="E547" s="6">
        <v>8</v>
      </c>
      <c r="F547" s="6"/>
      <c r="G547" s="6" t="str">
        <f t="shared" si="8"/>
        <v>选规格!$M$547#</v>
      </c>
      <c r="H547" s="6" t="str" cm="1">
        <f t="array" ref="H547">_xlfn.LET(_xlpm.x, M548,
         _xlpm.cellAddress, "【 选规格!" &amp; ADDRESS(ROW(选规格[[#This Row],[自检]]),COLUMN(选规格[[#This Row],[自检]])) &amp; "】",
         _xlfn.IFS(ISBLANK(_xlpm.x),   "error:右侧选项不足:" &amp;  _xlpm.cellAddress,
               ISERROR(_xlpm.x),   "error:右侧选项执行失败:" &amp; _xlpm.cellAddress,
               TRUE,             "ok")
)</f>
        <v>ok</v>
      </c>
      <c r="M547" t="str" cm="1">
        <f t="array" ref="M547:Q547">IFERROR(_xlfn._xlws.SORT(
    _xlfn.UNIQUE(
        TRANSPOSE(
            _xlfn.FILTERXML("&lt;select&gt;&lt;x&gt;"&amp;SUBSTITUTE(选规格[[#This Row],[规格选项表]],",","&lt;/x&gt;&lt;x&gt;") &amp;"&lt;/x&gt;&lt;/select&gt;","//x")
        )
    )
),"无合适【规格】选项,请清除【CPU】或【内存】后再试")</f>
        <v>标准型 S5</v>
      </c>
      <c r="N547" t="str">
        <v>标准型 SA3</v>
      </c>
      <c r="O547" t="str">
        <v>标准型 SA2</v>
      </c>
      <c r="P547" t="str">
        <v>内存型 MA2</v>
      </c>
      <c r="Q547" t="str">
        <v>内存型 M5</v>
      </c>
    </row>
    <row r="548" spans="2:18" hidden="1">
      <c r="B548" t="s">
        <v>3516</v>
      </c>
      <c r="C548" t="s">
        <v>1874</v>
      </c>
      <c r="D548" s="6" t="s">
        <v>3557</v>
      </c>
      <c r="E548" s="6">
        <v>16</v>
      </c>
      <c r="F548" s="6"/>
      <c r="G548" s="6" t="str">
        <f t="shared" si="8"/>
        <v>选规格!$M$548#</v>
      </c>
      <c r="H548" s="6" t="str" cm="1">
        <f t="array" ref="H548">_xlfn.LET(_xlpm.x, M549,
         _xlpm.cellAddress, "【 选规格!" &amp; ADDRESS(ROW(选规格[[#This Row],[自检]]),COLUMN(选规格[[#This Row],[自检]])) &amp; "】",
         _xlfn.IFS(ISBLANK(_xlpm.x),   "error:右侧选项不足:" &amp;  _xlpm.cellAddress,
               ISERROR(_xlpm.x),   "error:右侧选项执行失败:" &amp; _xlpm.cellAddress,
               TRUE,             "ok")
)</f>
        <v>ok</v>
      </c>
      <c r="M548" t="str" cm="1">
        <f t="array" ref="M548:Q548">IFERROR(_xlfn._xlws.SORT(
    _xlfn.UNIQUE(
        TRANSPOSE(
            _xlfn.FILTERXML("&lt;select&gt;&lt;x&gt;"&amp;SUBSTITUTE(选规格[[#This Row],[规格选项表]],",","&lt;/x&gt;&lt;x&gt;") &amp;"&lt;/x&gt;&lt;/select&gt;","//x")
        )
    )
),"无合适【规格】选项,请清除【CPU】或【内存】后再试")</f>
        <v>标准型 S5</v>
      </c>
      <c r="N548" t="str">
        <v>标准型 SA3</v>
      </c>
      <c r="O548" t="str">
        <v>标准型 SA2</v>
      </c>
      <c r="P548" t="str">
        <v>高 IO 型 IT5</v>
      </c>
      <c r="Q548" t="str">
        <v>内存型 MA2</v>
      </c>
    </row>
    <row r="549" spans="2:18">
      <c r="B549" t="s">
        <v>3516</v>
      </c>
      <c r="C549" t="s">
        <v>11</v>
      </c>
      <c r="D549" s="6" t="s">
        <v>3557</v>
      </c>
      <c r="E549" s="6">
        <v>16</v>
      </c>
      <c r="F549" s="6"/>
      <c r="G549" s="6" t="str">
        <f t="shared" si="8"/>
        <v>选规格!$M$549#</v>
      </c>
      <c r="H549" s="6" t="str" cm="1">
        <f t="array" ref="H549">_xlfn.LET(_xlpm.x, M550,
         _xlpm.cellAddress, "【 选规格!" &amp; ADDRESS(ROW(选规格[[#This Row],[自检]]),COLUMN(选规格[[#This Row],[自检]])) &amp; "】",
         _xlfn.IFS(ISBLANK(_xlpm.x),   "error:右侧选项不足:" &amp;  _xlpm.cellAddress,
               ISERROR(_xlpm.x),   "error:右侧选项执行失败:" &amp; _xlpm.cellAddress,
               TRUE,             "ok")
)</f>
        <v>ok</v>
      </c>
      <c r="M549" t="str" cm="1">
        <f t="array" ref="M549:Q549">IFERROR(_xlfn._xlws.SORT(
    _xlfn.UNIQUE(
        TRANSPOSE(
            _xlfn.FILTERXML("&lt;select&gt;&lt;x&gt;"&amp;SUBSTITUTE(选规格[[#This Row],[规格选项表]],",","&lt;/x&gt;&lt;x&gt;") &amp;"&lt;/x&gt;&lt;/select&gt;","//x")
        )
    )
),"无合适【规格】选项,请清除【CPU】或【内存】后再试")</f>
        <v>标准型 S5</v>
      </c>
      <c r="N549" t="str">
        <v>标准型 SA3</v>
      </c>
      <c r="O549" t="str">
        <v>标准型 SA2</v>
      </c>
      <c r="P549" t="str">
        <v>高 IO 型 IT5</v>
      </c>
      <c r="Q549" t="str">
        <v>内存型 MA2</v>
      </c>
    </row>
    <row r="550" spans="2:18" hidden="1">
      <c r="B550" t="s">
        <v>3516</v>
      </c>
      <c r="C550" t="s">
        <v>1873</v>
      </c>
      <c r="D550" s="6" t="s">
        <v>3557</v>
      </c>
      <c r="E550" s="6">
        <v>16</v>
      </c>
      <c r="F550" s="6"/>
      <c r="G550" s="6" t="str">
        <f t="shared" si="8"/>
        <v>选规格!$M$550#</v>
      </c>
      <c r="H550" s="6" t="str" cm="1">
        <f t="array" ref="H550">_xlfn.LET(_xlpm.x, M551,
         _xlpm.cellAddress, "【 选规格!" &amp; ADDRESS(ROW(选规格[[#This Row],[自检]]),COLUMN(选规格[[#This Row],[自检]])) &amp; "】",
         _xlfn.IFS(ISBLANK(_xlpm.x),   "error:右侧选项不足:" &amp;  _xlpm.cellAddress,
               ISERROR(_xlpm.x),   "error:右侧选项执行失败:" &amp; _xlpm.cellAddress,
               TRUE,             "ok")
)</f>
        <v>ok</v>
      </c>
      <c r="M550" t="str" cm="1">
        <f t="array" ref="M550:Q550">IFERROR(_xlfn._xlws.SORT(
    _xlfn.UNIQUE(
        TRANSPOSE(
            _xlfn.FILTERXML("&lt;select&gt;&lt;x&gt;"&amp;SUBSTITUTE(选规格[[#This Row],[规格选项表]],",","&lt;/x&gt;&lt;x&gt;") &amp;"&lt;/x&gt;&lt;/select&gt;","//x")
        )
    )
),"无合适【规格】选项,请清除【CPU】或【内存】后再试")</f>
        <v>标准型 S5</v>
      </c>
      <c r="N550" t="str">
        <v>标准型 SA3</v>
      </c>
      <c r="O550" t="str">
        <v>标准型 SA2</v>
      </c>
      <c r="P550" t="str">
        <v>高 IO 型 IT5</v>
      </c>
      <c r="Q550" t="str">
        <v>内存型 MA2</v>
      </c>
    </row>
    <row r="551" spans="2:18" hidden="1">
      <c r="B551" t="s">
        <v>3516</v>
      </c>
      <c r="C551" t="s">
        <v>1874</v>
      </c>
      <c r="D551" s="6" t="s">
        <v>3517</v>
      </c>
      <c r="E551" s="6">
        <v>24</v>
      </c>
      <c r="F551" s="6"/>
      <c r="G551" s="6" t="str">
        <f t="shared" si="8"/>
        <v>选规格!$M$551#</v>
      </c>
      <c r="H551" s="6" t="str" cm="1">
        <f t="array" ref="H551">_xlfn.LET(_xlpm.x, M552,
         _xlpm.cellAddress, "【 选规格!" &amp; ADDRESS(ROW(选规格[[#This Row],[自检]]),COLUMN(选规格[[#This Row],[自检]])) &amp; "】",
         _xlfn.IFS(ISBLANK(_xlpm.x),   "error:右侧选项不足:" &amp;  _xlpm.cellAddress,
               ISERROR(_xlpm.x),   "error:右侧选项执行失败:" &amp; _xlpm.cellAddress,
               TRUE,             "ok")
)</f>
        <v>ok</v>
      </c>
      <c r="M551" t="str" cm="1">
        <f t="array" ref="M551">IFERROR(_xlfn._xlws.SORT(
    _xlfn.UNIQUE(
        TRANSPOSE(
            _xlfn.FILTERXML("&lt;select&gt;&lt;x&gt;"&amp;SUBSTITUTE(选规格[[#This Row],[规格选项表]],",","&lt;/x&gt;&lt;x&gt;") &amp;"&lt;/x&gt;&lt;/select&gt;","//x")
        )
    )
),"无合适【规格】选项,请清除【CPU】或【内存】后再试")</f>
        <v>标准型 S5</v>
      </c>
    </row>
    <row r="552" spans="2:18">
      <c r="B552" t="s">
        <v>3516</v>
      </c>
      <c r="C552" t="s">
        <v>11</v>
      </c>
      <c r="D552" s="6" t="s">
        <v>3517</v>
      </c>
      <c r="E552" s="6">
        <v>24</v>
      </c>
      <c r="F552" s="6"/>
      <c r="G552" s="6" t="str">
        <f t="shared" si="8"/>
        <v>选规格!$M$552#</v>
      </c>
      <c r="H552" s="6" t="str" cm="1">
        <f t="array" ref="H552">_xlfn.LET(_xlpm.x, M553,
         _xlpm.cellAddress, "【 选规格!" &amp; ADDRESS(ROW(选规格[[#This Row],[自检]]),COLUMN(选规格[[#This Row],[自检]])) &amp; "】",
         _xlfn.IFS(ISBLANK(_xlpm.x),   "error:右侧选项不足:" &amp;  _xlpm.cellAddress,
               ISERROR(_xlpm.x),   "error:右侧选项执行失败:" &amp; _xlpm.cellAddress,
               TRUE,             "ok")
)</f>
        <v>ok</v>
      </c>
      <c r="M552" t="str" cm="1">
        <f t="array" ref="M552">IFERROR(_xlfn._xlws.SORT(
    _xlfn.UNIQUE(
        TRANSPOSE(
            _xlfn.FILTERXML("&lt;select&gt;&lt;x&gt;"&amp;SUBSTITUTE(选规格[[#This Row],[规格选项表]],",","&lt;/x&gt;&lt;x&gt;") &amp;"&lt;/x&gt;&lt;/select&gt;","//x")
        )
    )
),"无合适【规格】选项,请清除【CPU】或【内存】后再试")</f>
        <v>标准型 S5</v>
      </c>
    </row>
    <row r="553" spans="2:18" hidden="1">
      <c r="B553" t="s">
        <v>3516</v>
      </c>
      <c r="C553" t="s">
        <v>1873</v>
      </c>
      <c r="D553" s="6" t="s">
        <v>3517</v>
      </c>
      <c r="E553" s="6">
        <v>24</v>
      </c>
      <c r="F553" s="6"/>
      <c r="G553" s="6" t="str">
        <f t="shared" si="8"/>
        <v>选规格!$M$553#</v>
      </c>
      <c r="H553" s="6" t="str" cm="1">
        <f t="array" ref="H553">_xlfn.LET(_xlpm.x, M554,
         _xlpm.cellAddress, "【 选规格!" &amp; ADDRESS(ROW(选规格[[#This Row],[自检]]),COLUMN(选规格[[#This Row],[自检]])) &amp; "】",
         _xlfn.IFS(ISBLANK(_xlpm.x),   "error:右侧选项不足:" &amp;  _xlpm.cellAddress,
               ISERROR(_xlpm.x),   "error:右侧选项执行失败:" &amp; _xlpm.cellAddress,
               TRUE,             "ok")
)</f>
        <v>ok</v>
      </c>
      <c r="M553" t="str" cm="1">
        <f t="array" ref="M553">IFERROR(_xlfn._xlws.SORT(
    _xlfn.UNIQUE(
        TRANSPOSE(
            _xlfn.FILTERXML("&lt;select&gt;&lt;x&gt;"&amp;SUBSTITUTE(选规格[[#This Row],[规格选项表]],",","&lt;/x&gt;&lt;x&gt;") &amp;"&lt;/x&gt;&lt;/select&gt;","//x")
        )
    )
),"无合适【规格】选项,请清除【CPU】或【内存】后再试")</f>
        <v>标准型 S5</v>
      </c>
    </row>
    <row r="554" spans="2:18" hidden="1">
      <c r="B554" t="s">
        <v>3516</v>
      </c>
      <c r="C554" t="s">
        <v>1874</v>
      </c>
      <c r="D554" s="6" t="s">
        <v>3547</v>
      </c>
      <c r="E554" s="6">
        <v>32</v>
      </c>
      <c r="F554" s="6"/>
      <c r="G554" s="6" t="str">
        <f t="shared" si="8"/>
        <v>选规格!$M$554#</v>
      </c>
      <c r="H554" s="6" t="str" cm="1">
        <f t="array" ref="H554">_xlfn.LET(_xlpm.x, M555,
         _xlpm.cellAddress, "【 选规格!" &amp; ADDRESS(ROW(选规格[[#This Row],[自检]]),COLUMN(选规格[[#This Row],[自检]])) &amp; "】",
         _xlfn.IFS(ISBLANK(_xlpm.x),   "error:右侧选项不足:" &amp;  _xlpm.cellAddress,
               ISERROR(_xlpm.x),   "error:右侧选项执行失败:" &amp; _xlpm.cellAddress,
               TRUE,             "ok")
)</f>
        <v>ok</v>
      </c>
      <c r="M554" t="str" cm="1">
        <f t="array" ref="M554:R554">IFERROR(_xlfn._xlws.SORT(
    _xlfn.UNIQUE(
        TRANSPOSE(
            _xlfn.FILTERXML("&lt;select&gt;&lt;x&gt;"&amp;SUBSTITUTE(选规格[[#This Row],[规格选项表]],",","&lt;/x&gt;&lt;x&gt;") &amp;"&lt;/x&gt;&lt;/select&gt;","//x")
        )
    )
),"无合适【规格】选项,请清除【CPU】或【内存】后再试")</f>
        <v>标准型 S5</v>
      </c>
      <c r="N554" t="str">
        <v>标准型 SA3</v>
      </c>
      <c r="O554" t="str">
        <v>标准型 SA2</v>
      </c>
      <c r="P554" t="str">
        <v>高 IO 型 IT5</v>
      </c>
      <c r="Q554" t="str">
        <v>内存型 MA2</v>
      </c>
      <c r="R554" t="str">
        <v>内存型 M5</v>
      </c>
    </row>
    <row r="555" spans="2:18">
      <c r="B555" t="s">
        <v>3516</v>
      </c>
      <c r="C555" t="s">
        <v>11</v>
      </c>
      <c r="D555" s="6" t="s">
        <v>3547</v>
      </c>
      <c r="E555" s="6">
        <v>32</v>
      </c>
      <c r="F555" s="6"/>
      <c r="G555" s="6" t="str">
        <f t="shared" si="8"/>
        <v>选规格!$M$555#</v>
      </c>
      <c r="H555" s="6" t="str" cm="1">
        <f t="array" ref="H555">_xlfn.LET(_xlpm.x, M556,
         _xlpm.cellAddress, "【 选规格!" &amp; ADDRESS(ROW(选规格[[#This Row],[自检]]),COLUMN(选规格[[#This Row],[自检]])) &amp; "】",
         _xlfn.IFS(ISBLANK(_xlpm.x),   "error:右侧选项不足:" &amp;  _xlpm.cellAddress,
               ISERROR(_xlpm.x),   "error:右侧选项执行失败:" &amp; _xlpm.cellAddress,
               TRUE,             "ok")
)</f>
        <v>ok</v>
      </c>
      <c r="M555" t="str" cm="1">
        <f t="array" ref="M555:R555">IFERROR(_xlfn._xlws.SORT(
    _xlfn.UNIQUE(
        TRANSPOSE(
            _xlfn.FILTERXML("&lt;select&gt;&lt;x&gt;"&amp;SUBSTITUTE(选规格[[#This Row],[规格选项表]],",","&lt;/x&gt;&lt;x&gt;") &amp;"&lt;/x&gt;&lt;/select&gt;","//x")
        )
    )
),"无合适【规格】选项,请清除【CPU】或【内存】后再试")</f>
        <v>标准型 S5</v>
      </c>
      <c r="N555" t="str">
        <v>标准型 SA3</v>
      </c>
      <c r="O555" t="str">
        <v>标准型 SA2</v>
      </c>
      <c r="P555" t="str">
        <v>高 IO 型 IT5</v>
      </c>
      <c r="Q555" t="str">
        <v>内存型 MA2</v>
      </c>
      <c r="R555" t="str">
        <v>内存型 M5</v>
      </c>
    </row>
    <row r="556" spans="2:18" hidden="1">
      <c r="B556" t="s">
        <v>3516</v>
      </c>
      <c r="C556" t="s">
        <v>1873</v>
      </c>
      <c r="D556" s="6" t="s">
        <v>3547</v>
      </c>
      <c r="E556" s="6">
        <v>32</v>
      </c>
      <c r="F556" s="6"/>
      <c r="G556" s="6" t="str">
        <f t="shared" si="8"/>
        <v>选规格!$M$556#</v>
      </c>
      <c r="H556" s="6" t="str" cm="1">
        <f t="array" ref="H556">_xlfn.LET(_xlpm.x, M557,
         _xlpm.cellAddress, "【 选规格!" &amp; ADDRESS(ROW(选规格[[#This Row],[自检]]),COLUMN(选规格[[#This Row],[自检]])) &amp; "】",
         _xlfn.IFS(ISBLANK(_xlpm.x),   "error:右侧选项不足:" &amp;  _xlpm.cellAddress,
               ISERROR(_xlpm.x),   "error:右侧选项执行失败:" &amp; _xlpm.cellAddress,
               TRUE,             "ok")
)</f>
        <v>ok</v>
      </c>
      <c r="M556" t="str" cm="1">
        <f t="array" ref="M556:R556">IFERROR(_xlfn._xlws.SORT(
    _xlfn.UNIQUE(
        TRANSPOSE(
            _xlfn.FILTERXML("&lt;select&gt;&lt;x&gt;"&amp;SUBSTITUTE(选规格[[#This Row],[规格选项表]],",","&lt;/x&gt;&lt;x&gt;") &amp;"&lt;/x&gt;&lt;/select&gt;","//x")
        )
    )
),"无合适【规格】选项,请清除【CPU】或【内存】后再试")</f>
        <v>标准型 S5</v>
      </c>
      <c r="N556" t="str">
        <v>标准型 SA3</v>
      </c>
      <c r="O556" t="str">
        <v>标准型 SA2</v>
      </c>
      <c r="P556" t="str">
        <v>高 IO 型 IT5</v>
      </c>
      <c r="Q556" t="str">
        <v>内存型 MA2</v>
      </c>
      <c r="R556" t="str">
        <v>内存型 M5</v>
      </c>
    </row>
    <row r="557" spans="2:18" hidden="1">
      <c r="B557" t="s">
        <v>3516</v>
      </c>
      <c r="C557" t="s">
        <v>1874</v>
      </c>
      <c r="D557" s="6" t="s">
        <v>3558</v>
      </c>
      <c r="E557" s="6">
        <v>48</v>
      </c>
      <c r="F557" s="6"/>
      <c r="G557" s="6" t="str">
        <f t="shared" si="8"/>
        <v>选规格!$M$557#</v>
      </c>
      <c r="H557" s="6" t="str" cm="1">
        <f t="array" ref="H557">_xlfn.LET(_xlpm.x, M558,
         _xlpm.cellAddress, "【 选规格!" &amp; ADDRESS(ROW(选规格[[#This Row],[自检]]),COLUMN(选规格[[#This Row],[自检]])) &amp; "】",
         _xlfn.IFS(ISBLANK(_xlpm.x),   "error:右侧选项不足:" &amp;  _xlpm.cellAddress,
               ISERROR(_xlpm.x),   "error:右侧选项执行失败:" &amp; _xlpm.cellAddress,
               TRUE,             "ok")
)</f>
        <v>ok</v>
      </c>
      <c r="M557" t="str" cm="1">
        <f t="array" ref="M557:O557">IFERROR(_xlfn._xlws.SORT(
    _xlfn.UNIQUE(
        TRANSPOSE(
            _xlfn.FILTERXML("&lt;select&gt;&lt;x&gt;"&amp;SUBSTITUTE(选规格[[#This Row],[规格选项表]],",","&lt;/x&gt;&lt;x&gt;") &amp;"&lt;/x&gt;&lt;/select&gt;","//x")
        )
    )
),"无合适【规格】选项,请清除【CPU】或【内存】后再试")</f>
        <v>标准型 S5</v>
      </c>
      <c r="N557" t="str">
        <v>标准型 SA3</v>
      </c>
      <c r="O557" t="str">
        <v>内存型 MA2</v>
      </c>
    </row>
    <row r="558" spans="2:18">
      <c r="B558" t="s">
        <v>3516</v>
      </c>
      <c r="C558" t="s">
        <v>11</v>
      </c>
      <c r="D558" s="6" t="s">
        <v>3558</v>
      </c>
      <c r="E558" s="6">
        <v>48</v>
      </c>
      <c r="F558" s="6"/>
      <c r="G558" s="6" t="str">
        <f t="shared" si="8"/>
        <v>选规格!$M$558#</v>
      </c>
      <c r="H558" s="6" t="str" cm="1">
        <f t="array" ref="H558">_xlfn.LET(_xlpm.x, M559,
         _xlpm.cellAddress, "【 选规格!" &amp; ADDRESS(ROW(选规格[[#This Row],[自检]]),COLUMN(选规格[[#This Row],[自检]])) &amp; "】",
         _xlfn.IFS(ISBLANK(_xlpm.x),   "error:右侧选项不足:" &amp;  _xlpm.cellAddress,
               ISERROR(_xlpm.x),   "error:右侧选项执行失败:" &amp; _xlpm.cellAddress,
               TRUE,             "ok")
)</f>
        <v>ok</v>
      </c>
      <c r="M558" t="str" cm="1">
        <f t="array" ref="M558:O558">IFERROR(_xlfn._xlws.SORT(
    _xlfn.UNIQUE(
        TRANSPOSE(
            _xlfn.FILTERXML("&lt;select&gt;&lt;x&gt;"&amp;SUBSTITUTE(选规格[[#This Row],[规格选项表]],",","&lt;/x&gt;&lt;x&gt;") &amp;"&lt;/x&gt;&lt;/select&gt;","//x")
        )
    )
),"无合适【规格】选项,请清除【CPU】或【内存】后再试")</f>
        <v>标准型 S5</v>
      </c>
      <c r="N558" t="str">
        <v>标准型 SA3</v>
      </c>
      <c r="O558" t="str">
        <v>内存型 MA2</v>
      </c>
    </row>
    <row r="559" spans="2:18" hidden="1">
      <c r="B559" t="s">
        <v>3516</v>
      </c>
      <c r="C559" t="s">
        <v>1873</v>
      </c>
      <c r="D559" s="6" t="s">
        <v>3558</v>
      </c>
      <c r="E559" s="6">
        <v>48</v>
      </c>
      <c r="F559" s="6"/>
      <c r="G559" s="6" t="str">
        <f t="shared" si="8"/>
        <v>选规格!$M$559#</v>
      </c>
      <c r="H559" s="6" t="str" cm="1">
        <f t="array" ref="H559">_xlfn.LET(_xlpm.x, M560,
         _xlpm.cellAddress, "【 选规格!" &amp; ADDRESS(ROW(选规格[[#This Row],[自检]]),COLUMN(选规格[[#This Row],[自检]])) &amp; "】",
         _xlfn.IFS(ISBLANK(_xlpm.x),   "error:右侧选项不足:" &amp;  _xlpm.cellAddress,
               ISERROR(_xlpm.x),   "error:右侧选项执行失败:" &amp; _xlpm.cellAddress,
               TRUE,             "ok")
)</f>
        <v>ok</v>
      </c>
      <c r="M559" t="str" cm="1">
        <f t="array" ref="M559:O559">IFERROR(_xlfn._xlws.SORT(
    _xlfn.UNIQUE(
        TRANSPOSE(
            _xlfn.FILTERXML("&lt;select&gt;&lt;x&gt;"&amp;SUBSTITUTE(选规格[[#This Row],[规格选项表]],",","&lt;/x&gt;&lt;x&gt;") &amp;"&lt;/x&gt;&lt;/select&gt;","//x")
        )
    )
),"无合适【规格】选项,请清除【CPU】或【内存】后再试")</f>
        <v>标准型 S5</v>
      </c>
      <c r="N559" t="str">
        <v>标准型 SA3</v>
      </c>
      <c r="O559" t="str">
        <v>内存型 MA2</v>
      </c>
    </row>
    <row r="560" spans="2:18" hidden="1">
      <c r="B560" t="s">
        <v>3516</v>
      </c>
      <c r="C560" t="s">
        <v>1874</v>
      </c>
      <c r="D560" s="6" t="s">
        <v>3550</v>
      </c>
      <c r="E560" s="6">
        <v>64</v>
      </c>
      <c r="F560" s="6"/>
      <c r="G560" s="6" t="str">
        <f t="shared" si="8"/>
        <v>选规格!$M$560#</v>
      </c>
      <c r="H560" s="6" t="str" cm="1">
        <f t="array" ref="H560">_xlfn.LET(_xlpm.x, M561,
         _xlpm.cellAddress, "【 选规格!" &amp; ADDRESS(ROW(选规格[[#This Row],[自检]]),COLUMN(选规格[[#This Row],[自检]])) &amp; "】",
         _xlfn.IFS(ISBLANK(_xlpm.x),   "error:右侧选项不足:" &amp;  _xlpm.cellAddress,
               ISERROR(_xlpm.x),   "error:右侧选项执行失败:" &amp; _xlpm.cellAddress,
               TRUE,             "ok")
)</f>
        <v>ok</v>
      </c>
      <c r="M560" t="str" cm="1">
        <f t="array" ref="M560:P560">IFERROR(_xlfn._xlws.SORT(
    _xlfn.UNIQUE(
        TRANSPOSE(
            _xlfn.FILTERXML("&lt;select&gt;&lt;x&gt;"&amp;SUBSTITUTE(选规格[[#This Row],[规格选项表]],",","&lt;/x&gt;&lt;x&gt;") &amp;"&lt;/x&gt;&lt;/select&gt;","//x")
        )
    )
),"无合适【规格】选项,请清除【CPU】或【内存】后再试")</f>
        <v>标准型 S5</v>
      </c>
      <c r="N560" t="str">
        <v>标准型 SA3</v>
      </c>
      <c r="O560" t="str">
        <v>标准型 SA2</v>
      </c>
      <c r="P560" t="str">
        <v>高 IO 型 IT5</v>
      </c>
    </row>
    <row r="561" spans="2:16">
      <c r="B561" t="s">
        <v>3516</v>
      </c>
      <c r="C561" t="s">
        <v>11</v>
      </c>
      <c r="D561" s="6" t="s">
        <v>3550</v>
      </c>
      <c r="E561" s="6">
        <v>64</v>
      </c>
      <c r="F561" s="6"/>
      <c r="G561" s="6" t="str">
        <f t="shared" si="8"/>
        <v>选规格!$M$561#</v>
      </c>
      <c r="H561" s="6" t="str" cm="1">
        <f t="array" ref="H561">_xlfn.LET(_xlpm.x, M562,
         _xlpm.cellAddress, "【 选规格!" &amp; ADDRESS(ROW(选规格[[#This Row],[自检]]),COLUMN(选规格[[#This Row],[自检]])) &amp; "】",
         _xlfn.IFS(ISBLANK(_xlpm.x),   "error:右侧选项不足:" &amp;  _xlpm.cellAddress,
               ISERROR(_xlpm.x),   "error:右侧选项执行失败:" &amp; _xlpm.cellAddress,
               TRUE,             "ok")
)</f>
        <v>ok</v>
      </c>
      <c r="M561" t="str" cm="1">
        <f t="array" ref="M561:P561">IFERROR(_xlfn._xlws.SORT(
    _xlfn.UNIQUE(
        TRANSPOSE(
            _xlfn.FILTERXML("&lt;select&gt;&lt;x&gt;"&amp;SUBSTITUTE(选规格[[#This Row],[规格选项表]],",","&lt;/x&gt;&lt;x&gt;") &amp;"&lt;/x&gt;&lt;/select&gt;","//x")
        )
    )
),"无合适【规格】选项,请清除【CPU】或【内存】后再试")</f>
        <v>标准型 S5</v>
      </c>
      <c r="N561" t="str">
        <v>标准型 SA3</v>
      </c>
      <c r="O561" t="str">
        <v>标准型 SA2</v>
      </c>
      <c r="P561" t="str">
        <v>高 IO 型 IT5</v>
      </c>
    </row>
    <row r="562" spans="2:16" hidden="1">
      <c r="B562" t="s">
        <v>3516</v>
      </c>
      <c r="C562" t="s">
        <v>1873</v>
      </c>
      <c r="D562" s="6" t="s">
        <v>3550</v>
      </c>
      <c r="E562" s="6">
        <v>64</v>
      </c>
      <c r="F562" s="6"/>
      <c r="G562" s="6" t="str">
        <f t="shared" si="8"/>
        <v>选规格!$M$562#</v>
      </c>
      <c r="H562" s="6" t="str" cm="1">
        <f t="array" ref="H562">_xlfn.LET(_xlpm.x, M563,
         _xlpm.cellAddress, "【 选规格!" &amp; ADDRESS(ROW(选规格[[#This Row],[自检]]),COLUMN(选规格[[#This Row],[自检]])) &amp; "】",
         _xlfn.IFS(ISBLANK(_xlpm.x),   "error:右侧选项不足:" &amp;  _xlpm.cellAddress,
               ISERROR(_xlpm.x),   "error:右侧选项执行失败:" &amp; _xlpm.cellAddress,
               TRUE,             "ok")
)</f>
        <v>ok</v>
      </c>
      <c r="M562" t="str" cm="1">
        <f t="array" ref="M562:P562">IFERROR(_xlfn._xlws.SORT(
    _xlfn.UNIQUE(
        TRANSPOSE(
            _xlfn.FILTERXML("&lt;select&gt;&lt;x&gt;"&amp;SUBSTITUTE(选规格[[#This Row],[规格选项表]],",","&lt;/x&gt;&lt;x&gt;") &amp;"&lt;/x&gt;&lt;/select&gt;","//x")
        )
    )
),"无合适【规格】选项,请清除【CPU】或【内存】后再试")</f>
        <v>标准型 S5</v>
      </c>
      <c r="N562" t="str">
        <v>标准型 SA3</v>
      </c>
      <c r="O562" t="str">
        <v>标准型 SA2</v>
      </c>
      <c r="P562" t="str">
        <v>高 IO 型 IT5</v>
      </c>
    </row>
    <row r="563" spans="2:16" hidden="1">
      <c r="B563" t="s">
        <v>3516</v>
      </c>
      <c r="C563" t="s">
        <v>1874</v>
      </c>
      <c r="D563" s="6" t="s">
        <v>3517</v>
      </c>
      <c r="E563" s="6">
        <v>76</v>
      </c>
      <c r="F563" s="6"/>
      <c r="G563" s="6" t="str">
        <f t="shared" si="8"/>
        <v>选规格!$M$563#</v>
      </c>
      <c r="H563" s="6" t="str" cm="1">
        <f t="array" ref="H563">_xlfn.LET(_xlpm.x, M564,
         _xlpm.cellAddress, "【 选规格!" &amp; ADDRESS(ROW(选规格[[#This Row],[自检]]),COLUMN(选规格[[#This Row],[自检]])) &amp; "】",
         _xlfn.IFS(ISBLANK(_xlpm.x),   "error:右侧选项不足:" &amp;  _xlpm.cellAddress,
               ISERROR(_xlpm.x),   "error:右侧选项执行失败:" &amp; _xlpm.cellAddress,
               TRUE,             "ok")
)</f>
        <v>ok</v>
      </c>
      <c r="M563" t="str" cm="1">
        <f t="array" ref="M563">IFERROR(_xlfn._xlws.SORT(
    _xlfn.UNIQUE(
        TRANSPOSE(
            _xlfn.FILTERXML("&lt;select&gt;&lt;x&gt;"&amp;SUBSTITUTE(选规格[[#This Row],[规格选项表]],",","&lt;/x&gt;&lt;x&gt;") &amp;"&lt;/x&gt;&lt;/select&gt;","//x")
        )
    )
),"无合适【规格】选项,请清除【CPU】或【内存】后再试")</f>
        <v>标准型 S5</v>
      </c>
    </row>
    <row r="564" spans="2:16">
      <c r="B564" t="s">
        <v>3516</v>
      </c>
      <c r="C564" t="s">
        <v>11</v>
      </c>
      <c r="D564" s="6" t="s">
        <v>3517</v>
      </c>
      <c r="E564" s="6">
        <v>76</v>
      </c>
      <c r="F564" s="6"/>
      <c r="G564" s="6" t="str">
        <f t="shared" si="8"/>
        <v>选规格!$M$564#</v>
      </c>
      <c r="H564" s="6" t="str" cm="1">
        <f t="array" ref="H564">_xlfn.LET(_xlpm.x, M565,
         _xlpm.cellAddress, "【 选规格!" &amp; ADDRESS(ROW(选规格[[#This Row],[自检]]),COLUMN(选规格[[#This Row],[自检]])) &amp; "】",
         _xlfn.IFS(ISBLANK(_xlpm.x),   "error:右侧选项不足:" &amp;  _xlpm.cellAddress,
               ISERROR(_xlpm.x),   "error:右侧选项执行失败:" &amp; _xlpm.cellAddress,
               TRUE,             "ok")
)</f>
        <v>ok</v>
      </c>
      <c r="M564" t="str" cm="1">
        <f t="array" ref="M564">IFERROR(_xlfn._xlws.SORT(
    _xlfn.UNIQUE(
        TRANSPOSE(
            _xlfn.FILTERXML("&lt;select&gt;&lt;x&gt;"&amp;SUBSTITUTE(选规格[[#This Row],[规格选项表]],",","&lt;/x&gt;&lt;x&gt;") &amp;"&lt;/x&gt;&lt;/select&gt;","//x")
        )
    )
),"无合适【规格】选项,请清除【CPU】或【内存】后再试")</f>
        <v>标准型 S5</v>
      </c>
    </row>
    <row r="565" spans="2:16" hidden="1">
      <c r="B565" t="s">
        <v>3516</v>
      </c>
      <c r="C565" t="s">
        <v>1873</v>
      </c>
      <c r="D565" s="6" t="s">
        <v>3517</v>
      </c>
      <c r="E565" s="6">
        <v>76</v>
      </c>
      <c r="F565" s="6"/>
      <c r="G565" s="6" t="str">
        <f t="shared" si="8"/>
        <v>选规格!$M$565#</v>
      </c>
      <c r="H565" s="6" t="str" cm="1">
        <f t="array" ref="H565">_xlfn.LET(_xlpm.x, M566,
         _xlpm.cellAddress, "【 选规格!" &amp; ADDRESS(ROW(选规格[[#This Row],[自检]]),COLUMN(选规格[[#This Row],[自检]])) &amp; "】",
         _xlfn.IFS(ISBLANK(_xlpm.x),   "error:右侧选项不足:" &amp;  _xlpm.cellAddress,
               ISERROR(_xlpm.x),   "error:右侧选项执行失败:" &amp; _xlpm.cellAddress,
               TRUE,             "ok")
)</f>
        <v>ok</v>
      </c>
      <c r="M565" t="str" cm="1">
        <f t="array" ref="M565">IFERROR(_xlfn._xlws.SORT(
    _xlfn.UNIQUE(
        TRANSPOSE(
            _xlfn.FILTERXML("&lt;select&gt;&lt;x&gt;"&amp;SUBSTITUTE(选规格[[#This Row],[规格选项表]],",","&lt;/x&gt;&lt;x&gt;") &amp;"&lt;/x&gt;&lt;/select&gt;","//x")
        )
    )
),"无合适【规格】选项,请清除【CPU】或【内存】后再试")</f>
        <v>标准型 S5</v>
      </c>
    </row>
    <row r="566" spans="2:16" hidden="1">
      <c r="B566" t="s">
        <v>3516</v>
      </c>
      <c r="C566" t="s">
        <v>1874</v>
      </c>
      <c r="D566" s="6" t="s">
        <v>3553</v>
      </c>
      <c r="E566" s="6">
        <v>80</v>
      </c>
      <c r="F566" s="6"/>
      <c r="G566" s="6" t="str">
        <f t="shared" si="8"/>
        <v>选规格!$M$566#</v>
      </c>
      <c r="H566" s="6" t="str" cm="1">
        <f t="array" ref="H566">_xlfn.LET(_xlpm.x, M567,
         _xlpm.cellAddress, "【 选规格!" &amp; ADDRESS(ROW(选规格[[#This Row],[自检]]),COLUMN(选规格[[#This Row],[自检]])) &amp; "】",
         _xlfn.IFS(ISBLANK(_xlpm.x),   "error:右侧选项不足:" &amp;  _xlpm.cellAddress,
               ISERROR(_xlpm.x),   "error:右侧选项执行失败:" &amp; _xlpm.cellAddress,
               TRUE,             "ok")
)</f>
        <v>ok</v>
      </c>
      <c r="M566" t="str" cm="1">
        <f t="array" ref="M566:N566">IFERROR(_xlfn._xlws.SORT(
    _xlfn.UNIQUE(
        TRANSPOSE(
            _xlfn.FILTERXML("&lt;select&gt;&lt;x&gt;"&amp;SUBSTITUTE(选规格[[#This Row],[规格选项表]],",","&lt;/x&gt;&lt;x&gt;") &amp;"&lt;/x&gt;&lt;/select&gt;","//x")
        )
    )
),"无合适【规格】选项,请清除【CPU】或【内存】后再试")</f>
        <v>标准型 SA3</v>
      </c>
      <c r="N566" t="str">
        <v>标准型 SA2</v>
      </c>
    </row>
    <row r="567" spans="2:16">
      <c r="B567" t="s">
        <v>3516</v>
      </c>
      <c r="C567" t="s">
        <v>11</v>
      </c>
      <c r="D567" s="6" t="s">
        <v>3553</v>
      </c>
      <c r="E567" s="6">
        <v>80</v>
      </c>
      <c r="F567" s="6"/>
      <c r="G567" s="6" t="str">
        <f t="shared" si="8"/>
        <v>选规格!$M$567#</v>
      </c>
      <c r="H567" s="6" t="str" cm="1">
        <f t="array" ref="H567">_xlfn.LET(_xlpm.x, M568,
         _xlpm.cellAddress, "【 选规格!" &amp; ADDRESS(ROW(选规格[[#This Row],[自检]]),COLUMN(选规格[[#This Row],[自检]])) &amp; "】",
         _xlfn.IFS(ISBLANK(_xlpm.x),   "error:右侧选项不足:" &amp;  _xlpm.cellAddress,
               ISERROR(_xlpm.x),   "error:右侧选项执行失败:" &amp; _xlpm.cellAddress,
               TRUE,             "ok")
)</f>
        <v>ok</v>
      </c>
      <c r="M567" t="str" cm="1">
        <f t="array" ref="M567:N567">IFERROR(_xlfn._xlws.SORT(
    _xlfn.UNIQUE(
        TRANSPOSE(
            _xlfn.FILTERXML("&lt;select&gt;&lt;x&gt;"&amp;SUBSTITUTE(选规格[[#This Row],[规格选项表]],",","&lt;/x&gt;&lt;x&gt;") &amp;"&lt;/x&gt;&lt;/select&gt;","//x")
        )
    )
),"无合适【规格】选项,请清除【CPU】或【内存】后再试")</f>
        <v>标准型 SA3</v>
      </c>
      <c r="N567" t="str">
        <v>标准型 SA2</v>
      </c>
    </row>
    <row r="568" spans="2:16" hidden="1">
      <c r="B568" t="s">
        <v>3516</v>
      </c>
      <c r="C568" t="s">
        <v>1873</v>
      </c>
      <c r="D568" s="6" t="s">
        <v>3553</v>
      </c>
      <c r="E568" s="6">
        <v>80</v>
      </c>
      <c r="F568" s="6"/>
      <c r="G568" s="6" t="str">
        <f t="shared" si="8"/>
        <v>选规格!$M$568#</v>
      </c>
      <c r="H568" s="6" t="str" cm="1">
        <f t="array" ref="H568">_xlfn.LET(_xlpm.x, M569,
         _xlpm.cellAddress, "【 选规格!" &amp; ADDRESS(ROW(选规格[[#This Row],[自检]]),COLUMN(选规格[[#This Row],[自检]])) &amp; "】",
         _xlfn.IFS(ISBLANK(_xlpm.x),   "error:右侧选项不足:" &amp;  _xlpm.cellAddress,
               ISERROR(_xlpm.x),   "error:右侧选项执行失败:" &amp; _xlpm.cellAddress,
               TRUE,             "ok")
)</f>
        <v>ok</v>
      </c>
      <c r="M568" t="str" cm="1">
        <f t="array" ref="M568:N568">IFERROR(_xlfn._xlws.SORT(
    _xlfn.UNIQUE(
        TRANSPOSE(
            _xlfn.FILTERXML("&lt;select&gt;&lt;x&gt;"&amp;SUBSTITUTE(选规格[[#This Row],[规格选项表]],",","&lt;/x&gt;&lt;x&gt;") &amp;"&lt;/x&gt;&lt;/select&gt;","//x")
        )
    )
),"无合适【规格】选项,请清除【CPU】或【内存】后再试")</f>
        <v>标准型 SA3</v>
      </c>
      <c r="N568" t="str">
        <v>标准型 SA2</v>
      </c>
    </row>
    <row r="569" spans="2:16" hidden="1">
      <c r="B569" t="s">
        <v>3516</v>
      </c>
      <c r="C569" t="s">
        <v>1874</v>
      </c>
      <c r="D569" s="6" t="s">
        <v>3518</v>
      </c>
      <c r="E569" s="6">
        <v>96</v>
      </c>
      <c r="F569" s="6"/>
      <c r="G569" s="6" t="str">
        <f t="shared" si="8"/>
        <v>选规格!$M$569#</v>
      </c>
      <c r="H569" s="6" t="str" cm="1">
        <f t="array" ref="H569">_xlfn.LET(_xlpm.x, M570,
         _xlpm.cellAddress, "【 选规格!" &amp; ADDRESS(ROW(选规格[[#This Row],[自检]]),COLUMN(选规格[[#This Row],[自检]])) &amp; "】",
         _xlfn.IFS(ISBLANK(_xlpm.x),   "error:右侧选项不足:" &amp;  _xlpm.cellAddress,
               ISERROR(_xlpm.x),   "error:右侧选项执行失败:" &amp; _xlpm.cellAddress,
               TRUE,             "ok")
)</f>
        <v>ok</v>
      </c>
      <c r="M569" t="str" cm="1">
        <f t="array" ref="M569">IFERROR(_xlfn._xlws.SORT(
    _xlfn.UNIQUE(
        TRANSPOSE(
            _xlfn.FILTERXML("&lt;select&gt;&lt;x&gt;"&amp;SUBSTITUTE(选规格[[#This Row],[规格选项表]],",","&lt;/x&gt;&lt;x&gt;") &amp;"&lt;/x&gt;&lt;/select&gt;","//x")
        )
    )
),"无合适【规格】选项,请清除【CPU】或【内存】后再试")</f>
        <v>标准型 SA3</v>
      </c>
    </row>
    <row r="570" spans="2:16">
      <c r="B570" t="s">
        <v>3516</v>
      </c>
      <c r="C570" t="s">
        <v>11</v>
      </c>
      <c r="D570" s="6" t="s">
        <v>3518</v>
      </c>
      <c r="E570" s="6">
        <v>96</v>
      </c>
      <c r="F570" s="6"/>
      <c r="G570" s="6" t="str">
        <f t="shared" si="8"/>
        <v>选规格!$M$570#</v>
      </c>
      <c r="H570" s="6" t="str" cm="1">
        <f t="array" ref="H570">_xlfn.LET(_xlpm.x, M571,
         _xlpm.cellAddress, "【 选规格!" &amp; ADDRESS(ROW(选规格[[#This Row],[自检]]),COLUMN(选规格[[#This Row],[自检]])) &amp; "】",
         _xlfn.IFS(ISBLANK(_xlpm.x),   "error:右侧选项不足:" &amp;  _xlpm.cellAddress,
               ISERROR(_xlpm.x),   "error:右侧选项执行失败:" &amp; _xlpm.cellAddress,
               TRUE,             "ok")
)</f>
        <v>ok</v>
      </c>
      <c r="M570" t="str" cm="1">
        <f t="array" ref="M570">IFERROR(_xlfn._xlws.SORT(
    _xlfn.UNIQUE(
        TRANSPOSE(
            _xlfn.FILTERXML("&lt;select&gt;&lt;x&gt;"&amp;SUBSTITUTE(选规格[[#This Row],[规格选项表]],",","&lt;/x&gt;&lt;x&gt;") &amp;"&lt;/x&gt;&lt;/select&gt;","//x")
        )
    )
),"无合适【规格】选项,请清除【CPU】或【内存】后再试")</f>
        <v>标准型 SA3</v>
      </c>
    </row>
    <row r="571" spans="2:16" hidden="1">
      <c r="B571" t="s">
        <v>3516</v>
      </c>
      <c r="C571" t="s">
        <v>1873</v>
      </c>
      <c r="D571" s="6" t="s">
        <v>3518</v>
      </c>
      <c r="E571" s="6">
        <v>96</v>
      </c>
      <c r="F571" s="6"/>
      <c r="G571" s="6" t="str">
        <f t="shared" si="8"/>
        <v>选规格!$M$571#</v>
      </c>
      <c r="H571" s="6" t="str" cm="1">
        <f t="array" ref="H571">_xlfn.LET(_xlpm.x, M572,
         _xlpm.cellAddress, "【 选规格!" &amp; ADDRESS(ROW(选规格[[#This Row],[自检]]),COLUMN(选规格[[#This Row],[自检]])) &amp; "】",
         _xlfn.IFS(ISBLANK(_xlpm.x),   "error:右侧选项不足:" &amp;  _xlpm.cellAddress,
               ISERROR(_xlpm.x),   "error:右侧选项执行失败:" &amp; _xlpm.cellAddress,
               TRUE,             "ok")
)</f>
        <v>ok</v>
      </c>
      <c r="M571" t="str" cm="1">
        <f t="array" ref="M571">IFERROR(_xlfn._xlws.SORT(
    _xlfn.UNIQUE(
        TRANSPOSE(
            _xlfn.FILTERXML("&lt;select&gt;&lt;x&gt;"&amp;SUBSTITUTE(选规格[[#This Row],[规格选项表]],",","&lt;/x&gt;&lt;x&gt;") &amp;"&lt;/x&gt;&lt;/select&gt;","//x")
        )
    )
),"无合适【规格】选项,请清除【CPU】或【内存】后再试")</f>
        <v>标准型 SA3</v>
      </c>
    </row>
    <row r="572" spans="2:16" hidden="1">
      <c r="B572" t="s">
        <v>3516</v>
      </c>
      <c r="C572" t="s">
        <v>1874</v>
      </c>
      <c r="D572" s="6" t="s">
        <v>3518</v>
      </c>
      <c r="E572" s="6">
        <v>116</v>
      </c>
      <c r="F572" s="6"/>
      <c r="G572" s="6" t="str">
        <f t="shared" si="8"/>
        <v>选规格!$M$572#</v>
      </c>
      <c r="H572" s="6" t="str" cm="1">
        <f t="array" ref="H572">_xlfn.LET(_xlpm.x, M573,
         _xlpm.cellAddress, "【 选规格!" &amp; ADDRESS(ROW(选规格[[#This Row],[自检]]),COLUMN(选规格[[#This Row],[自检]])) &amp; "】",
         _xlfn.IFS(ISBLANK(_xlpm.x),   "error:右侧选项不足:" &amp;  _xlpm.cellAddress,
               ISERROR(_xlpm.x),   "error:右侧选项执行失败:" &amp; _xlpm.cellAddress,
               TRUE,             "ok")
)</f>
        <v>ok</v>
      </c>
      <c r="M572" t="str" cm="1">
        <f t="array" ref="M572">IFERROR(_xlfn._xlws.SORT(
    _xlfn.UNIQUE(
        TRANSPOSE(
            _xlfn.FILTERXML("&lt;select&gt;&lt;x&gt;"&amp;SUBSTITUTE(选规格[[#This Row],[规格选项表]],",","&lt;/x&gt;&lt;x&gt;") &amp;"&lt;/x&gt;&lt;/select&gt;","//x")
        )
    )
),"无合适【规格】选项,请清除【CPU】或【内存】后再试")</f>
        <v>标准型 SA3</v>
      </c>
    </row>
    <row r="573" spans="2:16">
      <c r="B573" t="s">
        <v>3516</v>
      </c>
      <c r="C573" t="s">
        <v>11</v>
      </c>
      <c r="D573" s="6" t="s">
        <v>3518</v>
      </c>
      <c r="E573" s="6">
        <v>116</v>
      </c>
      <c r="F573" s="6"/>
      <c r="G573" s="6" t="str">
        <f t="shared" si="8"/>
        <v>选规格!$M$573#</v>
      </c>
      <c r="H573" s="6" t="str" cm="1">
        <f t="array" ref="H573">_xlfn.LET(_xlpm.x, M574,
         _xlpm.cellAddress, "【 选规格!" &amp; ADDRESS(ROW(选规格[[#This Row],[自检]]),COLUMN(选规格[[#This Row],[自检]])) &amp; "】",
         _xlfn.IFS(ISBLANK(_xlpm.x),   "error:右侧选项不足:" &amp;  _xlpm.cellAddress,
               ISERROR(_xlpm.x),   "error:右侧选项执行失败:" &amp; _xlpm.cellAddress,
               TRUE,             "ok")
)</f>
        <v>ok</v>
      </c>
      <c r="M573" t="str" cm="1">
        <f t="array" ref="M573">IFERROR(_xlfn._xlws.SORT(
    _xlfn.UNIQUE(
        TRANSPOSE(
            _xlfn.FILTERXML("&lt;select&gt;&lt;x&gt;"&amp;SUBSTITUTE(选规格[[#This Row],[规格选项表]],",","&lt;/x&gt;&lt;x&gt;") &amp;"&lt;/x&gt;&lt;/select&gt;","//x")
        )
    )
),"无合适【规格】选项,请清除【CPU】或【内存】后再试")</f>
        <v>标准型 SA3</v>
      </c>
    </row>
    <row r="574" spans="2:16" hidden="1">
      <c r="B574" t="s">
        <v>3516</v>
      </c>
      <c r="C574" t="s">
        <v>1873</v>
      </c>
      <c r="D574" s="6" t="s">
        <v>3518</v>
      </c>
      <c r="E574" s="6">
        <v>116</v>
      </c>
      <c r="F574" s="6"/>
      <c r="G574" s="6" t="str">
        <f t="shared" si="8"/>
        <v>选规格!$M$574#</v>
      </c>
      <c r="H574" s="6" t="str" cm="1">
        <f t="array" ref="H574">_xlfn.LET(_xlpm.x, M575,
         _xlpm.cellAddress, "【 选规格!" &amp; ADDRESS(ROW(选规格[[#This Row],[自检]]),COLUMN(选规格[[#This Row],[自检]])) &amp; "】",
         _xlfn.IFS(ISBLANK(_xlpm.x),   "error:右侧选项不足:" &amp;  _xlpm.cellAddress,
               ISERROR(_xlpm.x),   "error:右侧选项执行失败:" &amp; _xlpm.cellAddress,
               TRUE,             "ok")
)</f>
        <v>ok</v>
      </c>
      <c r="M574" t="str" cm="1">
        <f t="array" ref="M574">IFERROR(_xlfn._xlws.SORT(
    _xlfn.UNIQUE(
        TRANSPOSE(
            _xlfn.FILTERXML("&lt;select&gt;&lt;x&gt;"&amp;SUBSTITUTE(选规格[[#This Row],[规格选项表]],",","&lt;/x&gt;&lt;x&gt;") &amp;"&lt;/x&gt;&lt;/select&gt;","//x")
        )
    )
),"无合适【规格】选项,请清除【CPU】或【内存】后再试")</f>
        <v>标准型 SA3</v>
      </c>
    </row>
    <row r="575" spans="2:16" hidden="1">
      <c r="B575" t="s">
        <v>3516</v>
      </c>
      <c r="C575" t="s">
        <v>1874</v>
      </c>
      <c r="D575" s="6" t="s">
        <v>3553</v>
      </c>
      <c r="E575" s="6">
        <v>128</v>
      </c>
      <c r="F575" s="6"/>
      <c r="G575" s="6" t="str">
        <f t="shared" si="8"/>
        <v>选规格!$M$575#</v>
      </c>
      <c r="H575" s="6" t="str" cm="1">
        <f t="array" ref="H575">_xlfn.LET(_xlpm.x, M576,
         _xlpm.cellAddress, "【 选规格!" &amp; ADDRESS(ROW(选规格[[#This Row],[自检]]),COLUMN(选规格[[#This Row],[自检]])) &amp; "】",
         _xlfn.IFS(ISBLANK(_xlpm.x),   "error:右侧选项不足:" &amp;  _xlpm.cellAddress,
               ISERROR(_xlpm.x),   "error:右侧选项执行失败:" &amp; _xlpm.cellAddress,
               TRUE,             "ok")
)</f>
        <v>ok</v>
      </c>
      <c r="M575" t="str" cm="1">
        <f t="array" ref="M575:N575">IFERROR(_xlfn._xlws.SORT(
    _xlfn.UNIQUE(
        TRANSPOSE(
            _xlfn.FILTERXML("&lt;select&gt;&lt;x&gt;"&amp;SUBSTITUTE(选规格[[#This Row],[规格选项表]],",","&lt;/x&gt;&lt;x&gt;") &amp;"&lt;/x&gt;&lt;/select&gt;","//x")
        )
    )
),"无合适【规格】选项,请清除【CPU】或【内存】后再试")</f>
        <v>标准型 SA3</v>
      </c>
      <c r="N575" t="str">
        <v>标准型 SA2</v>
      </c>
    </row>
    <row r="576" spans="2:16">
      <c r="B576" t="s">
        <v>3516</v>
      </c>
      <c r="C576" t="s">
        <v>11</v>
      </c>
      <c r="D576" s="6" t="s">
        <v>3553</v>
      </c>
      <c r="E576" s="6">
        <v>128</v>
      </c>
      <c r="F576" s="6"/>
      <c r="G576" s="6" t="str">
        <f t="shared" si="8"/>
        <v>选规格!$M$576#</v>
      </c>
      <c r="H576" s="6" t="str" cm="1">
        <f t="array" ref="H576">_xlfn.LET(_xlpm.x, M577,
         _xlpm.cellAddress, "【 选规格!" &amp; ADDRESS(ROW(选规格[[#This Row],[自检]]),COLUMN(选规格[[#This Row],[自检]])) &amp; "】",
         _xlfn.IFS(ISBLANK(_xlpm.x),   "error:右侧选项不足:" &amp;  _xlpm.cellAddress,
               ISERROR(_xlpm.x),   "error:右侧选项执行失败:" &amp; _xlpm.cellAddress,
               TRUE,             "ok")
)</f>
        <v>ok</v>
      </c>
      <c r="M576" t="str" cm="1">
        <f t="array" ref="M576:N576">IFERROR(_xlfn._xlws.SORT(
    _xlfn.UNIQUE(
        TRANSPOSE(
            _xlfn.FILTERXML("&lt;select&gt;&lt;x&gt;"&amp;SUBSTITUTE(选规格[[#This Row],[规格选项表]],",","&lt;/x&gt;&lt;x&gt;") &amp;"&lt;/x&gt;&lt;/select&gt;","//x")
        )
    )
),"无合适【规格】选项,请清除【CPU】或【内存】后再试")</f>
        <v>标准型 SA3</v>
      </c>
      <c r="N576" t="str">
        <v>标准型 SA2</v>
      </c>
    </row>
    <row r="577" spans="2:40" hidden="1">
      <c r="B577" t="s">
        <v>3516</v>
      </c>
      <c r="C577" t="s">
        <v>1873</v>
      </c>
      <c r="D577" s="6" t="s">
        <v>3553</v>
      </c>
      <c r="E577" s="6">
        <v>128</v>
      </c>
      <c r="F577" s="6"/>
      <c r="G577" s="6" t="str">
        <f t="shared" si="8"/>
        <v>选规格!$M$577#</v>
      </c>
      <c r="H577" s="6" t="str" cm="1">
        <f t="array" ref="H577">_xlfn.LET(_xlpm.x, M578,
         _xlpm.cellAddress, "【 选规格!" &amp; ADDRESS(ROW(选规格[[#This Row],[自检]]),COLUMN(选规格[[#This Row],[自检]])) &amp; "】",
         _xlfn.IFS(ISBLANK(_xlpm.x),   "error:右侧选项不足:" &amp;  _xlpm.cellAddress,
               ISERROR(_xlpm.x),   "error:右侧选项执行失败:" &amp; _xlpm.cellAddress,
               TRUE,             "ok")
)</f>
        <v>ok</v>
      </c>
      <c r="M577" t="str" cm="1">
        <f t="array" ref="M577:N577">IFERROR(_xlfn._xlws.SORT(
    _xlfn.UNIQUE(
        TRANSPOSE(
            _xlfn.FILTERXML("&lt;select&gt;&lt;x&gt;"&amp;SUBSTITUTE(选规格[[#This Row],[规格选项表]],",","&lt;/x&gt;&lt;x&gt;") &amp;"&lt;/x&gt;&lt;/select&gt;","//x")
        )
    )
),"无合适【规格】选项,请清除【CPU】或【内存】后再试")</f>
        <v>标准型 SA3</v>
      </c>
      <c r="N577" t="str">
        <v>标准型 SA2</v>
      </c>
    </row>
    <row r="578" spans="2:40" hidden="1">
      <c r="B578" t="s">
        <v>3516</v>
      </c>
      <c r="C578" t="s">
        <v>1874</v>
      </c>
      <c r="D578" s="6" t="s">
        <v>3553</v>
      </c>
      <c r="E578" s="6">
        <v>160</v>
      </c>
      <c r="F578" s="6"/>
      <c r="G578" s="6" t="str">
        <f t="shared" ref="G578:G641" si="9">"选规格!"&amp;ADDRESS(ROW(M578),COLUMN(M578)) &amp; "#"</f>
        <v>选规格!$M$578#</v>
      </c>
      <c r="H578" s="6" t="str" cm="1">
        <f t="array" ref="H578">_xlfn.LET(_xlpm.x, M579,
         _xlpm.cellAddress, "【 选规格!" &amp; ADDRESS(ROW(选规格[[#This Row],[自检]]),COLUMN(选规格[[#This Row],[自检]])) &amp; "】",
         _xlfn.IFS(ISBLANK(_xlpm.x),   "error:右侧选项不足:" &amp;  _xlpm.cellAddress,
               ISERROR(_xlpm.x),   "error:右侧选项执行失败:" &amp; _xlpm.cellAddress,
               TRUE,             "ok")
)</f>
        <v>ok</v>
      </c>
      <c r="M578" t="str" cm="1">
        <f t="array" ref="M578:N578">IFERROR(_xlfn._xlws.SORT(
    _xlfn.UNIQUE(
        TRANSPOSE(
            _xlfn.FILTERXML("&lt;select&gt;&lt;x&gt;"&amp;SUBSTITUTE(选规格[[#This Row],[规格选项表]],",","&lt;/x&gt;&lt;x&gt;") &amp;"&lt;/x&gt;&lt;/select&gt;","//x")
        )
    )
),"无合适【规格】选项,请清除【CPU】或【内存】后再试")</f>
        <v>标准型 SA3</v>
      </c>
      <c r="N578" t="str">
        <v>标准型 SA2</v>
      </c>
    </row>
    <row r="579" spans="2:40">
      <c r="B579" t="s">
        <v>3516</v>
      </c>
      <c r="C579" t="s">
        <v>11</v>
      </c>
      <c r="D579" s="6" t="s">
        <v>3553</v>
      </c>
      <c r="E579" s="6">
        <v>160</v>
      </c>
      <c r="F579" s="6"/>
      <c r="G579" s="6" t="str">
        <f t="shared" si="9"/>
        <v>选规格!$M$579#</v>
      </c>
      <c r="H579" s="6" t="str" cm="1">
        <f t="array" ref="H579">_xlfn.LET(_xlpm.x, M580,
         _xlpm.cellAddress, "【 选规格!" &amp; ADDRESS(ROW(选规格[[#This Row],[自检]]),COLUMN(选规格[[#This Row],[自检]])) &amp; "】",
         _xlfn.IFS(ISBLANK(_xlpm.x),   "error:右侧选项不足:" &amp;  _xlpm.cellAddress,
               ISERROR(_xlpm.x),   "error:右侧选项执行失败:" &amp; _xlpm.cellAddress,
               TRUE,             "ok")
)</f>
        <v>ok</v>
      </c>
      <c r="M579" t="str" cm="1">
        <f t="array" ref="M579:N579">IFERROR(_xlfn._xlws.SORT(
    _xlfn.UNIQUE(
        TRANSPOSE(
            _xlfn.FILTERXML("&lt;select&gt;&lt;x&gt;"&amp;SUBSTITUTE(选规格[[#This Row],[规格选项表]],",","&lt;/x&gt;&lt;x&gt;") &amp;"&lt;/x&gt;&lt;/select&gt;","//x")
        )
    )
),"无合适【规格】选项,请清除【CPU】或【内存】后再试")</f>
        <v>标准型 SA3</v>
      </c>
      <c r="N579" t="str">
        <v>标准型 SA2</v>
      </c>
    </row>
    <row r="580" spans="2:40" hidden="1">
      <c r="B580" t="s">
        <v>3516</v>
      </c>
      <c r="C580" t="s">
        <v>1873</v>
      </c>
      <c r="D580" s="6" t="s">
        <v>3553</v>
      </c>
      <c r="E580" s="6">
        <v>160</v>
      </c>
      <c r="F580" s="6"/>
      <c r="G580" s="6" t="str">
        <f t="shared" si="9"/>
        <v>选规格!$M$580#</v>
      </c>
      <c r="H580" s="6" t="str" cm="1">
        <f t="array" ref="H580">_xlfn.LET(_xlpm.x, M581,
         _xlpm.cellAddress, "【 选规格!" &amp; ADDRESS(ROW(选规格[[#This Row],[自检]]),COLUMN(选规格[[#This Row],[自检]])) &amp; "】",
         _xlfn.IFS(ISBLANK(_xlpm.x),   "error:右侧选项不足:" &amp;  _xlpm.cellAddress,
               ISERROR(_xlpm.x),   "error:右侧选项执行失败:" &amp; _xlpm.cellAddress,
               TRUE,             "ok")
)</f>
        <v>ok</v>
      </c>
      <c r="M580" t="str" cm="1">
        <f t="array" ref="M580:N580">IFERROR(_xlfn._xlws.SORT(
    _xlfn.UNIQUE(
        TRANSPOSE(
            _xlfn.FILTERXML("&lt;select&gt;&lt;x&gt;"&amp;SUBSTITUTE(选规格[[#This Row],[规格选项表]],",","&lt;/x&gt;&lt;x&gt;") &amp;"&lt;/x&gt;&lt;/select&gt;","//x")
        )
    )
),"无合适【规格】选项,请清除【CPU】或【内存】后再试")</f>
        <v>标准型 SA3</v>
      </c>
      <c r="N580" t="str">
        <v>标准型 SA2</v>
      </c>
    </row>
    <row r="581" spans="2:40" hidden="1">
      <c r="B581" t="s">
        <v>3516</v>
      </c>
      <c r="C581" t="s">
        <v>1874</v>
      </c>
      <c r="D581" s="6" t="s">
        <v>3518</v>
      </c>
      <c r="E581" s="6">
        <v>232</v>
      </c>
      <c r="F581" s="6"/>
      <c r="G581" s="6" t="str">
        <f t="shared" si="9"/>
        <v>选规格!$M$581#</v>
      </c>
      <c r="H581" s="6" t="str" cm="1">
        <f t="array" ref="H581">_xlfn.LET(_xlpm.x, M582,
         _xlpm.cellAddress, "【 选规格!" &amp; ADDRESS(ROW(选规格[[#This Row],[自检]]),COLUMN(选规格[[#This Row],[自检]])) &amp; "】",
         _xlfn.IFS(ISBLANK(_xlpm.x),   "error:右侧选项不足:" &amp;  _xlpm.cellAddress,
               ISERROR(_xlpm.x),   "error:右侧选项执行失败:" &amp; _xlpm.cellAddress,
               TRUE,             "ok")
)</f>
        <v>ok</v>
      </c>
      <c r="M581" t="str" cm="1">
        <f t="array" ref="M581">IFERROR(_xlfn._xlws.SORT(
    _xlfn.UNIQUE(
        TRANSPOSE(
            _xlfn.FILTERXML("&lt;select&gt;&lt;x&gt;"&amp;SUBSTITUTE(选规格[[#This Row],[规格选项表]],",","&lt;/x&gt;&lt;x&gt;") &amp;"&lt;/x&gt;&lt;/select&gt;","//x")
        )
    )
),"无合适【规格】选项,请清除【CPU】或【内存】后再试")</f>
        <v>标准型 SA3</v>
      </c>
    </row>
    <row r="582" spans="2:40">
      <c r="B582" t="s">
        <v>3516</v>
      </c>
      <c r="C582" t="s">
        <v>11</v>
      </c>
      <c r="D582" s="6" t="s">
        <v>3518</v>
      </c>
      <c r="E582" s="6">
        <v>232</v>
      </c>
      <c r="F582" s="6"/>
      <c r="G582" s="6" t="str">
        <f t="shared" si="9"/>
        <v>选规格!$M$582#</v>
      </c>
      <c r="H582" s="6" t="str" cm="1">
        <f t="array" ref="H582">_xlfn.LET(_xlpm.x, M583,
         _xlpm.cellAddress, "【 选规格!" &amp; ADDRESS(ROW(选规格[[#This Row],[自检]]),COLUMN(选规格[[#This Row],[自检]])) &amp; "】",
         _xlfn.IFS(ISBLANK(_xlpm.x),   "error:右侧选项不足:" &amp;  _xlpm.cellAddress,
               ISERROR(_xlpm.x),   "error:右侧选项执行失败:" &amp; _xlpm.cellAddress,
               TRUE,             "ok")
)</f>
        <v>ok</v>
      </c>
      <c r="M582" t="str" cm="1">
        <f t="array" ref="M582">IFERROR(_xlfn._xlws.SORT(
    _xlfn.UNIQUE(
        TRANSPOSE(
            _xlfn.FILTERXML("&lt;select&gt;&lt;x&gt;"&amp;SUBSTITUTE(选规格[[#This Row],[规格选项表]],",","&lt;/x&gt;&lt;x&gt;") &amp;"&lt;/x&gt;&lt;/select&gt;","//x")
        )
    )
),"无合适【规格】选项,请清除【CPU】或【内存】后再试")</f>
        <v>标准型 SA3</v>
      </c>
    </row>
    <row r="583" spans="2:40" hidden="1">
      <c r="B583" t="s">
        <v>3516</v>
      </c>
      <c r="C583" t="s">
        <v>1873</v>
      </c>
      <c r="D583" s="6" t="s">
        <v>3518</v>
      </c>
      <c r="E583" s="6">
        <v>232</v>
      </c>
      <c r="F583" s="6"/>
      <c r="G583" s="6" t="str">
        <f t="shared" si="9"/>
        <v>选规格!$M$583#</v>
      </c>
      <c r="H583" s="6" t="str" cm="1">
        <f t="array" ref="H583">_xlfn.LET(_xlpm.x, M584,
         _xlpm.cellAddress, "【 选规格!" &amp; ADDRESS(ROW(选规格[[#This Row],[自检]]),COLUMN(选规格[[#This Row],[自检]])) &amp; "】",
         _xlfn.IFS(ISBLANK(_xlpm.x),   "error:右侧选项不足:" &amp;  _xlpm.cellAddress,
               ISERROR(_xlpm.x),   "error:右侧选项执行失败:" &amp; _xlpm.cellAddress,
               TRUE,             "ok")
)</f>
        <v>ok</v>
      </c>
      <c r="M583" t="str" cm="1">
        <f t="array" ref="M583">IFERROR(_xlfn._xlws.SORT(
    _xlfn.UNIQUE(
        TRANSPOSE(
            _xlfn.FILTERXML("&lt;select&gt;&lt;x&gt;"&amp;SUBSTITUTE(选规格[[#This Row],[规格选项表]],",","&lt;/x&gt;&lt;x&gt;") &amp;"&lt;/x&gt;&lt;/select&gt;","//x")
        )
    )
),"无合适【规格】选项,请清除【CPU】或【内存】后再试")</f>
        <v>标准型 SA3</v>
      </c>
    </row>
    <row r="584" spans="2:40" hidden="1">
      <c r="B584" t="s">
        <v>3516</v>
      </c>
      <c r="C584" t="s">
        <v>1874</v>
      </c>
      <c r="D584" s="6" t="s">
        <v>3522</v>
      </c>
      <c r="E584" s="6">
        <v>12</v>
      </c>
      <c r="F584" s="6"/>
      <c r="G584" s="6" t="str">
        <f t="shared" si="9"/>
        <v>选规格!$M$584#</v>
      </c>
      <c r="H584" s="6" t="str" cm="1">
        <f t="array" ref="H584">_xlfn.LET(_xlpm.x, M585,
         _xlpm.cellAddress, "【 选规格!" &amp; ADDRESS(ROW(选规格[[#This Row],[自检]]),COLUMN(选规格[[#This Row],[自检]])) &amp; "】",
         _xlfn.IFS(ISBLANK(_xlpm.x),   "error:右侧选项不足:" &amp;  _xlpm.cellAddress,
               ISERROR(_xlpm.x),   "error:右侧选项执行失败:" &amp; _xlpm.cellAddress,
               TRUE,             "ok")
)</f>
        <v>ok</v>
      </c>
      <c r="M584" t="str" cm="1">
        <f t="array" ref="M584">IFERROR(_xlfn._xlws.SORT(
    _xlfn.UNIQUE(
        TRANSPOSE(
            _xlfn.FILTERXML("&lt;select&gt;&lt;x&gt;"&amp;SUBSTITUTE(选规格[[#This Row],[规格选项表]],",","&lt;/x&gt;&lt;x&gt;") &amp;"&lt;/x&gt;&lt;/select&gt;","//x")
        )
    )
),"无合适【规格】选项,请清除【CPU】或【内存】后再试")</f>
        <v>内存型 M5</v>
      </c>
    </row>
    <row r="585" spans="2:40">
      <c r="B585" t="s">
        <v>3516</v>
      </c>
      <c r="C585" t="s">
        <v>11</v>
      </c>
      <c r="D585" s="6" t="s">
        <v>3522</v>
      </c>
      <c r="E585" s="6">
        <v>12</v>
      </c>
      <c r="F585" s="6"/>
      <c r="G585" s="6" t="str">
        <f t="shared" si="9"/>
        <v>选规格!$M$585#</v>
      </c>
      <c r="H585" s="6" t="str" cm="1">
        <f t="array" ref="H585">_xlfn.LET(_xlpm.x, M586,
         _xlpm.cellAddress, "【 选规格!" &amp; ADDRESS(ROW(选规格[[#This Row],[自检]]),COLUMN(选规格[[#This Row],[自检]])) &amp; "】",
         _xlfn.IFS(ISBLANK(_xlpm.x),   "error:右侧选项不足:" &amp;  _xlpm.cellAddress,
               ISERROR(_xlpm.x),   "error:右侧选项执行失败:" &amp; _xlpm.cellAddress,
               TRUE,             "ok")
)</f>
        <v>ok</v>
      </c>
      <c r="M585" t="str" cm="1">
        <f t="array" ref="M585">IFERROR(_xlfn._xlws.SORT(
    _xlfn.UNIQUE(
        TRANSPOSE(
            _xlfn.FILTERXML("&lt;select&gt;&lt;x&gt;"&amp;SUBSTITUTE(选规格[[#This Row],[规格选项表]],",","&lt;/x&gt;&lt;x&gt;") &amp;"&lt;/x&gt;&lt;/select&gt;","//x")
        )
    )
),"无合适【规格】选项,请清除【CPU】或【内存】后再试")</f>
        <v>内存型 M5</v>
      </c>
    </row>
    <row r="586" spans="2:40" hidden="1">
      <c r="B586" t="s">
        <v>3516</v>
      </c>
      <c r="C586" t="s">
        <v>1873</v>
      </c>
      <c r="D586" s="6" t="s">
        <v>3522</v>
      </c>
      <c r="E586" s="6">
        <v>12</v>
      </c>
      <c r="F586" s="6"/>
      <c r="G586" s="6" t="str">
        <f t="shared" si="9"/>
        <v>选规格!$M$586#</v>
      </c>
      <c r="H586" s="6" t="str" cm="1">
        <f t="array" ref="H586">_xlfn.LET(_xlpm.x, M587,
         _xlpm.cellAddress, "【 选规格!" &amp; ADDRESS(ROW(选规格[[#This Row],[自检]]),COLUMN(选规格[[#This Row],[自检]])) &amp; "】",
         _xlfn.IFS(ISBLANK(_xlpm.x),   "error:右侧选项不足:" &amp;  _xlpm.cellAddress,
               ISERROR(_xlpm.x),   "error:右侧选项执行失败:" &amp; _xlpm.cellAddress,
               TRUE,             "ok")
)</f>
        <v>ok</v>
      </c>
      <c r="M586" t="str" cm="1">
        <f t="array" ref="M586">IFERROR(_xlfn._xlws.SORT(
    _xlfn.UNIQUE(
        TRANSPOSE(
            _xlfn.FILTERXML("&lt;select&gt;&lt;x&gt;"&amp;SUBSTITUTE(选规格[[#This Row],[规格选项表]],",","&lt;/x&gt;&lt;x&gt;") &amp;"&lt;/x&gt;&lt;/select&gt;","//x")
        )
    )
),"无合适【规格】选项,请清除【CPU】或【内存】后再试")</f>
        <v>内存型 M5</v>
      </c>
    </row>
    <row r="587" spans="2:40" hidden="1">
      <c r="B587" t="s">
        <v>64</v>
      </c>
      <c r="C587" t="s">
        <v>1873</v>
      </c>
      <c r="D587" s="6" t="s">
        <v>3594</v>
      </c>
      <c r="E587" s="6"/>
      <c r="F587" s="6">
        <v>1</v>
      </c>
      <c r="G587" s="6" t="str">
        <f t="shared" si="9"/>
        <v>选规格!$M$587#</v>
      </c>
      <c r="H587" s="6" t="str" cm="1">
        <f t="array" ref="H587">_xlfn.LET(_xlpm.x, M588,
         _xlpm.cellAddress, "【 选规格!" &amp; ADDRESS(ROW(选规格[[#This Row],[自检]]),COLUMN(选规格[[#This Row],[自检]])) &amp; "】",
         _xlfn.IFS(ISBLANK(_xlpm.x),   "error:右侧选项不足:" &amp;  _xlpm.cellAddress,
               ISERROR(_xlpm.x),   "error:右侧选项执行失败:" &amp; _xlpm.cellAddress,
               TRUE,             "ok")
)</f>
        <v>ok</v>
      </c>
      <c r="M587" t="str" cm="1">
        <f t="array" ref="M587:T587">IFERROR(_xlfn._xlws.SORT(
    _xlfn.UNIQUE(
        TRANSPOSE(
            _xlfn.FILTERXML("&lt;select&gt;&lt;x&gt;"&amp;SUBSTITUTE(选规格[[#This Row],[规格选项表]],",","&lt;/x&gt;&lt;x&gt;") &amp;"&lt;/x&gt;&lt;/select&gt;","//x")
        )
    )
),"无合适【规格】选项,请清除【CPU】或【内存】后再试")</f>
        <v>标准型S6</v>
      </c>
      <c r="N587" t="str">
        <v>标准型SA2</v>
      </c>
      <c r="O587" t="str">
        <v>标准型SA3</v>
      </c>
      <c r="P587" t="str">
        <v>标准型S4</v>
      </c>
      <c r="Q587" t="str">
        <v>标准型S3</v>
      </c>
      <c r="R587" t="str">
        <v>标准型SA1</v>
      </c>
      <c r="S587" t="str">
        <v>标准型S2</v>
      </c>
      <c r="T587" t="str">
        <v>标准型S1</v>
      </c>
    </row>
    <row r="588" spans="2:40" hidden="1">
      <c r="B588" t="s">
        <v>64</v>
      </c>
      <c r="C588" t="s">
        <v>1873</v>
      </c>
      <c r="D588" s="6" t="s">
        <v>3595</v>
      </c>
      <c r="E588" s="6"/>
      <c r="F588" s="6">
        <v>2</v>
      </c>
      <c r="G588" s="6" t="str">
        <f t="shared" si="9"/>
        <v>选规格!$M$588#</v>
      </c>
      <c r="H588" s="6" t="str" cm="1">
        <f t="array" ref="H588">_xlfn.LET(_xlpm.x, M589,
         _xlpm.cellAddress, "【 选规格!" &amp; ADDRESS(ROW(选规格[[#This Row],[自检]]),COLUMN(选规格[[#This Row],[自检]])) &amp; "】",
         _xlfn.IFS(ISBLANK(_xlpm.x),   "error:右侧选项不足:" &amp;  _xlpm.cellAddress,
               ISERROR(_xlpm.x),   "error:右侧选项执行失败:" &amp; _xlpm.cellAddress,
               TRUE,             "ok")
)</f>
        <v>ok</v>
      </c>
      <c r="M588" t="str" cm="1">
        <f t="array" ref="M588:V588">IFERROR(_xlfn._xlws.SORT(
    _xlfn.UNIQUE(
        TRANSPOSE(
            _xlfn.FILTERXML("&lt;select&gt;&lt;x&gt;"&amp;SUBSTITUTE(选规格[[#This Row],[规格选项表]],",","&lt;/x&gt;&lt;x&gt;") &amp;"&lt;/x&gt;&lt;/select&gt;","//x")
        )
    )
),"无合适【规格】选项,请清除【CPU】或【内存】后再试")</f>
        <v>标准型S6</v>
      </c>
      <c r="N588" t="str">
        <v>标准型SA2</v>
      </c>
      <c r="O588" t="str">
        <v>标准型S5</v>
      </c>
      <c r="P588" t="str">
        <v>标准型SA3</v>
      </c>
      <c r="Q588" t="str">
        <v>标准型S4</v>
      </c>
      <c r="R588" t="str">
        <v>标准网络优化型SN3ne</v>
      </c>
      <c r="S588" t="str">
        <v>标准型S3</v>
      </c>
      <c r="T588" t="str">
        <v>标准型SA1</v>
      </c>
      <c r="U588" t="str">
        <v>标准型S2</v>
      </c>
      <c r="V588" t="str">
        <v>标准型S1</v>
      </c>
    </row>
    <row r="589" spans="2:40" hidden="1">
      <c r="B589" t="s">
        <v>64</v>
      </c>
      <c r="C589" t="s">
        <v>1873</v>
      </c>
      <c r="D589" s="6" t="s">
        <v>3595</v>
      </c>
      <c r="E589" s="6"/>
      <c r="F589" s="6">
        <v>4</v>
      </c>
      <c r="G589" s="6" t="str">
        <f t="shared" si="9"/>
        <v>选规格!$M$589#</v>
      </c>
      <c r="H589" s="6" t="str" cm="1">
        <f t="array" ref="H589">_xlfn.LET(_xlpm.x, M590,
         _xlpm.cellAddress, "【 选规格!" &amp; ADDRESS(ROW(选规格[[#This Row],[自检]]),COLUMN(选规格[[#This Row],[自检]])) &amp; "】",
         _xlfn.IFS(ISBLANK(_xlpm.x),   "error:右侧选项不足:" &amp;  _xlpm.cellAddress,
               ISERROR(_xlpm.x),   "error:右侧选项执行失败:" &amp; _xlpm.cellAddress,
               TRUE,             "ok")
)</f>
        <v>ok</v>
      </c>
      <c r="M589" t="str" cm="1">
        <f t="array" ref="M589:V589">IFERROR(_xlfn._xlws.SORT(
    _xlfn.UNIQUE(
        TRANSPOSE(
            _xlfn.FILTERXML("&lt;select&gt;&lt;x&gt;"&amp;SUBSTITUTE(选规格[[#This Row],[规格选项表]],",","&lt;/x&gt;&lt;x&gt;") &amp;"&lt;/x&gt;&lt;/select&gt;","//x")
        )
    )
),"无合适【规格】选项,请清除【CPU】或【内存】后再试")</f>
        <v>标准型S6</v>
      </c>
      <c r="N589" t="str">
        <v>标准型SA2</v>
      </c>
      <c r="O589" t="str">
        <v>标准型S5</v>
      </c>
      <c r="P589" t="str">
        <v>标准型SA3</v>
      </c>
      <c r="Q589" t="str">
        <v>标准型S4</v>
      </c>
      <c r="R589" t="str">
        <v>标准网络优化型SN3ne</v>
      </c>
      <c r="S589" t="str">
        <v>标准型S3</v>
      </c>
      <c r="T589" t="str">
        <v>标准型SA1</v>
      </c>
      <c r="U589" t="str">
        <v>标准型S2</v>
      </c>
      <c r="V589" t="str">
        <v>标准型S1</v>
      </c>
    </row>
    <row r="590" spans="2:40" hidden="1">
      <c r="B590" t="s">
        <v>64</v>
      </c>
      <c r="C590" t="s">
        <v>1873</v>
      </c>
      <c r="D590" s="6" t="s">
        <v>3699</v>
      </c>
      <c r="E590" s="6"/>
      <c r="F590" s="6">
        <v>8</v>
      </c>
      <c r="G590" s="6" t="str">
        <f t="shared" si="9"/>
        <v>选规格!$M$590#</v>
      </c>
      <c r="H590" s="6" t="str" cm="1">
        <f t="array" ref="H590">_xlfn.LET(_xlpm.x, M591,
         _xlpm.cellAddress, "【 选规格!" &amp; ADDRESS(ROW(选规格[[#This Row],[自检]]),COLUMN(选规格[[#This Row],[自检]])) &amp; "】",
         _xlfn.IFS(ISBLANK(_xlpm.x),   "error:右侧选项不足:" &amp;  _xlpm.cellAddress,
               ISERROR(_xlpm.x),   "error:右侧选项执行失败:" &amp; _xlpm.cellAddress,
               TRUE,             "ok")
)</f>
        <v>ok</v>
      </c>
      <c r="M590" t="str" cm="1">
        <f t="array" ref="M590:AI590">IFERROR(_xlfn._xlws.SORT(
    _xlfn.UNIQUE(
        TRANSPOSE(
            _xlfn.FILTERXML("&lt;select&gt;&lt;x&gt;"&amp;SUBSTITUTE(选规格[[#This Row],[规格选项表]],",","&lt;/x&gt;&lt;x&gt;") &amp;"&lt;/x&gt;&lt;/select&gt;","//x")
        )
    )
),"无合适【规格】选项,请清除【CPU】或【内存】后再试")</f>
        <v>标准型S6</v>
      </c>
      <c r="N590" t="str">
        <v>标准型SA2</v>
      </c>
      <c r="O590" t="str">
        <v>标准型S5</v>
      </c>
      <c r="P590" t="str">
        <v>标准型SA3</v>
      </c>
      <c r="Q590" t="str">
        <v>标准型S4</v>
      </c>
      <c r="R590" t="str">
        <v>标准网络优化型SN3ne</v>
      </c>
      <c r="S590" t="str">
        <v>标准型S3</v>
      </c>
      <c r="T590" t="str">
        <v>标准型SA1</v>
      </c>
      <c r="U590" t="str">
        <v>标准型S2</v>
      </c>
      <c r="V590" t="str">
        <v>标准型S1</v>
      </c>
      <c r="W590" t="str">
        <v>内存型M6</v>
      </c>
      <c r="X590" t="str">
        <v>内存型MA2</v>
      </c>
      <c r="Y590" t="str">
        <v>内存型M5</v>
      </c>
      <c r="Z590" t="str">
        <v>内存型M4</v>
      </c>
      <c r="AA590" t="str">
        <v>内存型M3</v>
      </c>
      <c r="AB590" t="str">
        <v>内存型M2</v>
      </c>
      <c r="AC590" t="str">
        <v>内存型M1</v>
      </c>
      <c r="AD590" t="str">
        <v>计算型C6</v>
      </c>
      <c r="AE590" t="str">
        <v>计算型C5</v>
      </c>
      <c r="AF590" t="str">
        <v>计算型C4</v>
      </c>
      <c r="AG590" t="str">
        <v>计算网络增强型CN3</v>
      </c>
      <c r="AH590" t="str">
        <v>计算型C3</v>
      </c>
      <c r="AI590" t="str">
        <v>计算型C2</v>
      </c>
    </row>
    <row r="591" spans="2:40" hidden="1">
      <c r="B591" t="s">
        <v>64</v>
      </c>
      <c r="C591" t="s">
        <v>1873</v>
      </c>
      <c r="D591" s="6" t="s">
        <v>3700</v>
      </c>
      <c r="E591" s="6"/>
      <c r="F591" s="6">
        <v>16</v>
      </c>
      <c r="G591" s="6" t="str">
        <f t="shared" si="9"/>
        <v>选规格!$M$591#</v>
      </c>
      <c r="H591" s="6" t="str" cm="1">
        <f t="array" ref="H591">_xlfn.LET(_xlpm.x, M592,
         _xlpm.cellAddress, "【 选规格!" &amp; ADDRESS(ROW(选规格[[#This Row],[自检]]),COLUMN(选规格[[#This Row],[自检]])) &amp; "】",
         _xlfn.IFS(ISBLANK(_xlpm.x),   "error:右侧选项不足:" &amp;  _xlpm.cellAddress,
               ISERROR(_xlpm.x),   "error:右侧选项执行失败:" &amp; _xlpm.cellAddress,
               TRUE,             "ok")
)</f>
        <v>ok</v>
      </c>
      <c r="M591" t="str" cm="1">
        <f t="array" ref="M591:AH591">IFERROR(_xlfn._xlws.SORT(
    _xlfn.UNIQUE(
        TRANSPOSE(
            _xlfn.FILTERXML("&lt;select&gt;&lt;x&gt;"&amp;SUBSTITUTE(选规格[[#This Row],[规格选项表]],",","&lt;/x&gt;&lt;x&gt;") &amp;"&lt;/x&gt;&lt;/select&gt;","//x")
        )
    )
),"无合适【规格】选项,请清除【CPU】或【内存】后再试")</f>
        <v>标准型S6</v>
      </c>
      <c r="N591" t="str">
        <v>标准型SA2</v>
      </c>
      <c r="O591" t="str">
        <v>标准型S5</v>
      </c>
      <c r="P591" t="str">
        <v>标准存储增强型S5se</v>
      </c>
      <c r="Q591" t="str">
        <v>标准型SA3</v>
      </c>
      <c r="R591" t="str">
        <v>标准型S4</v>
      </c>
      <c r="S591" t="str">
        <v>标准网络优化型SN3ne</v>
      </c>
      <c r="T591" t="str">
        <v>标准型S3</v>
      </c>
      <c r="U591" t="str">
        <v>标准型SA1</v>
      </c>
      <c r="V591" t="str">
        <v>标准型S2</v>
      </c>
      <c r="W591" t="str">
        <v>标准型S1</v>
      </c>
      <c r="X591" t="str">
        <v>内存型M5</v>
      </c>
      <c r="Y591" t="str">
        <v>内存型M4</v>
      </c>
      <c r="Z591" t="str">
        <v>内存型M3</v>
      </c>
      <c r="AA591" t="str">
        <v>内存型M2</v>
      </c>
      <c r="AB591" t="str">
        <v>内存型M1</v>
      </c>
      <c r="AC591" t="str">
        <v>计算型C6</v>
      </c>
      <c r="AD591" t="str">
        <v>计算型C5</v>
      </c>
      <c r="AE591" t="str">
        <v>计算型C4</v>
      </c>
      <c r="AF591" t="str">
        <v>计算网络增强型CN3</v>
      </c>
      <c r="AG591" t="str">
        <v>计算型C3</v>
      </c>
      <c r="AH591" t="str">
        <v>计算型C2</v>
      </c>
    </row>
    <row r="592" spans="2:40" hidden="1">
      <c r="B592" t="s">
        <v>64</v>
      </c>
      <c r="C592" t="s">
        <v>1873</v>
      </c>
      <c r="D592" s="6" t="s">
        <v>3701</v>
      </c>
      <c r="E592" s="6"/>
      <c r="F592" s="6">
        <v>32</v>
      </c>
      <c r="G592" s="6" t="str">
        <f t="shared" si="9"/>
        <v>选规格!$M$592#</v>
      </c>
      <c r="H592" s="6" t="str" cm="1">
        <f t="array" ref="H592">_xlfn.LET(_xlpm.x, M593,
         _xlpm.cellAddress, "【 选规格!" &amp; ADDRESS(ROW(选规格[[#This Row],[自检]]),COLUMN(选规格[[#This Row],[自检]])) &amp; "】",
         _xlfn.IFS(ISBLANK(_xlpm.x),   "error:右侧选项不足:" &amp;  _xlpm.cellAddress,
               ISERROR(_xlpm.x),   "error:右侧选项执行失败:" &amp; _xlpm.cellAddress,
               TRUE,             "ok")
)</f>
        <v>ok</v>
      </c>
      <c r="M592" t="str" cm="1">
        <f t="array" ref="M592:AN592">IFERROR(_xlfn._xlws.SORT(
    _xlfn.UNIQUE(
        TRANSPOSE(
            _xlfn.FILTERXML("&lt;select&gt;&lt;x&gt;"&amp;SUBSTITUTE(选规格[[#This Row],[规格选项表]],",","&lt;/x&gt;&lt;x&gt;") &amp;"&lt;/x&gt;&lt;/select&gt;","//x")
        )
    )
),"无合适【规格】选项,请清除【CPU】或【内存】后再试")</f>
        <v>标准型S6</v>
      </c>
      <c r="N592" t="str">
        <v>标准型SA2</v>
      </c>
      <c r="O592" t="str">
        <v>标准型S5</v>
      </c>
      <c r="P592" t="str">
        <v>标准存储增强型S5se</v>
      </c>
      <c r="Q592" t="str">
        <v>标准型SA3</v>
      </c>
      <c r="R592" t="str">
        <v>标准型S4</v>
      </c>
      <c r="S592" t="str">
        <v>标准网络优化型SN3ne</v>
      </c>
      <c r="T592" t="str">
        <v>标准型S3</v>
      </c>
      <c r="U592" t="str">
        <v>标准型SA1</v>
      </c>
      <c r="V592" t="str">
        <v>标准型S2</v>
      </c>
      <c r="W592" t="str">
        <v>标准型S1</v>
      </c>
      <c r="X592" t="str">
        <v>高IO型I3</v>
      </c>
      <c r="Y592" t="str">
        <v>内存型M6</v>
      </c>
      <c r="Z592" t="str">
        <v>内存型MA2</v>
      </c>
      <c r="AA592" t="str">
        <v>内存型M5</v>
      </c>
      <c r="AB592" t="str">
        <v>内存型M4</v>
      </c>
      <c r="AC592" t="str">
        <v>内存型M3</v>
      </c>
      <c r="AD592" t="str">
        <v>内存型M2</v>
      </c>
      <c r="AE592" t="str">
        <v>内存型M1</v>
      </c>
      <c r="AF592" t="str">
        <v>计算型C6</v>
      </c>
      <c r="AG592" t="str">
        <v>计算型C5</v>
      </c>
      <c r="AH592" t="str">
        <v>计算型C4</v>
      </c>
      <c r="AI592" t="str">
        <v>计算网络增强型CN3</v>
      </c>
      <c r="AJ592" t="str">
        <v>计算型C3</v>
      </c>
      <c r="AK592" t="str">
        <v>计算型C2</v>
      </c>
      <c r="AL592" t="str">
        <v>GPU计算型GN7</v>
      </c>
      <c r="AM592" t="str">
        <v>大数据型D3</v>
      </c>
      <c r="AN592" t="str">
        <v>大数据型D2</v>
      </c>
    </row>
    <row r="593" spans="2:42" hidden="1">
      <c r="B593" t="s">
        <v>64</v>
      </c>
      <c r="C593" t="s">
        <v>1873</v>
      </c>
      <c r="D593" s="6" t="s">
        <v>3702</v>
      </c>
      <c r="E593" s="6"/>
      <c r="F593" s="6">
        <v>64</v>
      </c>
      <c r="G593" s="6" t="str">
        <f t="shared" si="9"/>
        <v>选规格!$M$593#</v>
      </c>
      <c r="H593" s="6" t="str" cm="1">
        <f t="array" ref="H593">_xlfn.LET(_xlpm.x, M594,
         _xlpm.cellAddress, "【 选规格!" &amp; ADDRESS(ROW(选规格[[#This Row],[自检]]),COLUMN(选规格[[#This Row],[自检]])) &amp; "】",
         _xlfn.IFS(ISBLANK(_xlpm.x),   "error:右侧选项不足:" &amp;  _xlpm.cellAddress,
               ISERROR(_xlpm.x),   "error:右侧选项执行失败:" &amp; _xlpm.cellAddress,
               TRUE,             "ok")
)</f>
        <v>ok</v>
      </c>
      <c r="M593" t="str" cm="1">
        <f t="array" ref="M593:AP593">IFERROR(_xlfn._xlws.SORT(
    _xlfn.UNIQUE(
        TRANSPOSE(
            _xlfn.FILTERXML("&lt;select&gt;&lt;x&gt;"&amp;SUBSTITUTE(选规格[[#This Row],[规格选项表]],",","&lt;/x&gt;&lt;x&gt;") &amp;"&lt;/x&gt;&lt;/select&gt;","//x")
        )
    )
),"无合适【规格】选项,请清除【CPU】或【内存】后再试")</f>
        <v>标准型S6</v>
      </c>
      <c r="N593" t="str">
        <v>标准型SA2</v>
      </c>
      <c r="O593" t="str">
        <v>标准型S5</v>
      </c>
      <c r="P593" t="str">
        <v>标准存储增强型S5se</v>
      </c>
      <c r="Q593" t="str">
        <v>标准型SA3</v>
      </c>
      <c r="R593" t="str">
        <v>标准型S4</v>
      </c>
      <c r="S593" t="str">
        <v>标准网络优化型SN3ne</v>
      </c>
      <c r="T593" t="str">
        <v>标准型S3</v>
      </c>
      <c r="U593" t="str">
        <v>标准型SA1</v>
      </c>
      <c r="V593" t="str">
        <v>标准型S2</v>
      </c>
      <c r="W593" t="str">
        <v>标准型S1</v>
      </c>
      <c r="X593" t="str">
        <v>高IO型IT5</v>
      </c>
      <c r="Y593" t="str">
        <v>高IO型IT3</v>
      </c>
      <c r="Z593" t="str">
        <v>高IO型I3</v>
      </c>
      <c r="AA593" t="str">
        <v>内存型M6</v>
      </c>
      <c r="AB593" t="str">
        <v>内存型MA2</v>
      </c>
      <c r="AC593" t="str">
        <v>内存型M5</v>
      </c>
      <c r="AD593" t="str">
        <v>内存型M4</v>
      </c>
      <c r="AE593" t="str">
        <v>内存型M3</v>
      </c>
      <c r="AF593" t="str">
        <v>内存型M2</v>
      </c>
      <c r="AG593" t="str">
        <v>内存型M1</v>
      </c>
      <c r="AH593" t="str">
        <v>计算型C6</v>
      </c>
      <c r="AI593" t="str">
        <v>计算型C5</v>
      </c>
      <c r="AJ593" t="str">
        <v>计算型C4</v>
      </c>
      <c r="AK593" t="str">
        <v>计算网络增强型CN3</v>
      </c>
      <c r="AL593" t="str">
        <v>计算型C3</v>
      </c>
      <c r="AM593" t="str">
        <v>计算型C2</v>
      </c>
      <c r="AN593" t="str">
        <v>GPU推理型GI3X</v>
      </c>
      <c r="AO593" t="str">
        <v>大数据型D3</v>
      </c>
      <c r="AP593" t="str">
        <v>大数据型D2</v>
      </c>
    </row>
    <row r="594" spans="2:42" hidden="1">
      <c r="B594" t="s">
        <v>64</v>
      </c>
      <c r="C594" t="s">
        <v>1873</v>
      </c>
      <c r="D594" s="6" t="s">
        <v>3703</v>
      </c>
      <c r="E594" s="6"/>
      <c r="F594" s="6">
        <v>128</v>
      </c>
      <c r="G594" s="6" t="str">
        <f t="shared" si="9"/>
        <v>选规格!$M$594#</v>
      </c>
      <c r="H594" s="6" t="str" cm="1">
        <f t="array" ref="H594">_xlfn.LET(_xlpm.x, M595,
         _xlpm.cellAddress, "【 选规格!" &amp; ADDRESS(ROW(选规格[[#This Row],[自检]]),COLUMN(选规格[[#This Row],[自检]])) &amp; "】",
         _xlfn.IFS(ISBLANK(_xlpm.x),   "error:右侧选项不足:" &amp;  _xlpm.cellAddress,
               ISERROR(_xlpm.x),   "error:右侧选项执行失败:" &amp; _xlpm.cellAddress,
               TRUE,             "ok")
)</f>
        <v>ok</v>
      </c>
      <c r="M594" t="str" cm="1">
        <f t="array" ref="M594:AM594">IFERROR(_xlfn._xlws.SORT(
    _xlfn.UNIQUE(
        TRANSPOSE(
            _xlfn.FILTERXML("&lt;select&gt;&lt;x&gt;"&amp;SUBSTITUTE(选规格[[#This Row],[规格选项表]],",","&lt;/x&gt;&lt;x&gt;") &amp;"&lt;/x&gt;&lt;/select&gt;","//x")
        )
    )
),"无合适【规格】选项,请清除【CPU】或【内存】后再试")</f>
        <v>标准型S6</v>
      </c>
      <c r="N594" t="str">
        <v>标准型SA2</v>
      </c>
      <c r="O594" t="str">
        <v>标准型S5</v>
      </c>
      <c r="P594" t="str">
        <v>标准存储增强型S5se</v>
      </c>
      <c r="Q594" t="str">
        <v>标准型SA3</v>
      </c>
      <c r="R594" t="str">
        <v>标准型S4</v>
      </c>
      <c r="S594" t="str">
        <v>标准网络优化型SN3ne</v>
      </c>
      <c r="T594" t="str">
        <v>标准型S3</v>
      </c>
      <c r="U594" t="str">
        <v>标准型SA1</v>
      </c>
      <c r="V594" t="str">
        <v>标准型S2</v>
      </c>
      <c r="W594" t="str">
        <v>高IO型IT5</v>
      </c>
      <c r="X594" t="str">
        <v>高IO型IT3</v>
      </c>
      <c r="Y594" t="str">
        <v>高IO型I3</v>
      </c>
      <c r="Z594" t="str">
        <v>内存型M6</v>
      </c>
      <c r="AA594" t="str">
        <v>内存型MA2</v>
      </c>
      <c r="AB594" t="str">
        <v>内存型M5</v>
      </c>
      <c r="AC594" t="str">
        <v>内存型M4</v>
      </c>
      <c r="AD594" t="str">
        <v>内存型M3</v>
      </c>
      <c r="AE594" t="str">
        <v>内存型M2</v>
      </c>
      <c r="AF594" t="str">
        <v>内存型M1</v>
      </c>
      <c r="AG594" t="str">
        <v>计算型C6</v>
      </c>
      <c r="AH594" t="str">
        <v>计算型C5</v>
      </c>
      <c r="AI594" t="str">
        <v>计算网络增强型CN3</v>
      </c>
      <c r="AJ594" t="str">
        <v>计算型C3</v>
      </c>
      <c r="AK594" t="str">
        <v>GPU计算型GN7</v>
      </c>
      <c r="AL594" t="str">
        <v>大数据型D3</v>
      </c>
      <c r="AM594" t="str">
        <v>大数据型D2</v>
      </c>
    </row>
    <row r="595" spans="2:42" hidden="1">
      <c r="B595" t="s">
        <v>64</v>
      </c>
      <c r="C595" t="s">
        <v>1873</v>
      </c>
      <c r="D595" s="6" t="s">
        <v>3704</v>
      </c>
      <c r="E595" s="6"/>
      <c r="F595" s="6">
        <v>96</v>
      </c>
      <c r="G595" s="6" t="str">
        <f t="shared" si="9"/>
        <v>选规格!$M$595#</v>
      </c>
      <c r="H595" s="6" t="str" cm="1">
        <f t="array" ref="H595">_xlfn.LET(_xlpm.x, M596,
         _xlpm.cellAddress, "【 选规格!" &amp; ADDRESS(ROW(选规格[[#This Row],[自检]]),COLUMN(选规格[[#This Row],[自检]])) &amp; "】",
         _xlfn.IFS(ISBLANK(_xlpm.x),   "error:右侧选项不足:" &amp;  _xlpm.cellAddress,
               ISERROR(_xlpm.x),   "error:右侧选项执行失败:" &amp; _xlpm.cellAddress,
               TRUE,             "ok")
)</f>
        <v>ok</v>
      </c>
      <c r="M595" t="str" cm="1">
        <f t="array" ref="M595:AE595">IFERROR(_xlfn._xlws.SORT(
    _xlfn.UNIQUE(
        TRANSPOSE(
            _xlfn.FILTERXML("&lt;select&gt;&lt;x&gt;"&amp;SUBSTITUTE(选规格[[#This Row],[规格选项表]],",","&lt;/x&gt;&lt;x&gt;") &amp;"&lt;/x&gt;&lt;/select&gt;","//x")
        )
    )
),"无合适【规格】选项,请清除【CPU】或【内存】后再试")</f>
        <v>标准型S6</v>
      </c>
      <c r="N595" t="str">
        <v>标准型SA2</v>
      </c>
      <c r="O595" t="str">
        <v>标准型S5</v>
      </c>
      <c r="P595" t="str">
        <v>标准型SA3</v>
      </c>
      <c r="Q595" t="str">
        <v>标准型S4</v>
      </c>
      <c r="R595" t="str">
        <v>标准网络优化型SN3ne</v>
      </c>
      <c r="S595" t="str">
        <v>标准型S3</v>
      </c>
      <c r="T595" t="str">
        <v>标准型S2</v>
      </c>
      <c r="U595" t="str">
        <v>标准型S1</v>
      </c>
      <c r="V595" t="str">
        <v>高IO型I3</v>
      </c>
      <c r="W595" t="str">
        <v>内存型M5</v>
      </c>
      <c r="X595" t="str">
        <v>内存型M4</v>
      </c>
      <c r="Y595" t="str">
        <v>内存型M3</v>
      </c>
      <c r="Z595" t="str">
        <v>内存型M2</v>
      </c>
      <c r="AA595" t="str">
        <v>内存型M1</v>
      </c>
      <c r="AB595" t="str">
        <v>计算型C5</v>
      </c>
      <c r="AC595" t="str">
        <v>计算型C2</v>
      </c>
      <c r="AD595" t="str">
        <v>GPU计算型GT4</v>
      </c>
      <c r="AE595" t="str">
        <v>大数据型D2</v>
      </c>
    </row>
    <row r="596" spans="2:42" hidden="1">
      <c r="B596" t="s">
        <v>64</v>
      </c>
      <c r="C596" t="s">
        <v>1873</v>
      </c>
      <c r="D596" s="6" t="s">
        <v>3705</v>
      </c>
      <c r="E596" s="6"/>
      <c r="F596" s="6">
        <v>192</v>
      </c>
      <c r="G596" s="6" t="str">
        <f t="shared" si="9"/>
        <v>选规格!$M$596#</v>
      </c>
      <c r="H596" s="6" t="str" cm="1">
        <f t="array" ref="H596">_xlfn.LET(_xlpm.x, M597,
         _xlpm.cellAddress, "【 选规格!" &amp; ADDRESS(ROW(选规格[[#This Row],[自检]]),COLUMN(选规格[[#This Row],[自检]])) &amp; "】",
         _xlfn.IFS(ISBLANK(_xlpm.x),   "error:右侧选项不足:" &amp;  _xlpm.cellAddress,
               ISERROR(_xlpm.x),   "error:右侧选项执行失败:" &amp; _xlpm.cellAddress,
               TRUE,             "ok")
)</f>
        <v>ok</v>
      </c>
      <c r="M596" t="str" cm="1">
        <f t="array" ref="M596:X596">IFERROR(_xlfn._xlws.SORT(
    _xlfn.UNIQUE(
        TRANSPOSE(
            _xlfn.FILTERXML("&lt;select&gt;&lt;x&gt;"&amp;SUBSTITUTE(选规格[[#This Row],[规格选项表]],",","&lt;/x&gt;&lt;x&gt;") &amp;"&lt;/x&gt;&lt;/select&gt;","//x")
        )
    )
),"无合适【规格】选项,请清除【CPU】或【内存】后再试")</f>
        <v>标准型S6</v>
      </c>
      <c r="N596" t="str">
        <v>标准型S5</v>
      </c>
      <c r="O596" t="str">
        <v>标准型SA3</v>
      </c>
      <c r="P596" t="str">
        <v>标准型S4</v>
      </c>
      <c r="Q596" t="str">
        <v>标准网络优化型SN3ne</v>
      </c>
      <c r="R596" t="str">
        <v>标准型S3</v>
      </c>
      <c r="S596" t="str">
        <v>内存型M4</v>
      </c>
      <c r="T596" t="str">
        <v>内存型M3</v>
      </c>
      <c r="U596" t="str">
        <v>内存型M2</v>
      </c>
      <c r="V596" t="str">
        <v>内存型M1</v>
      </c>
      <c r="W596" t="str">
        <v>计算型C5</v>
      </c>
      <c r="X596" t="str">
        <v>GPU计算型GT4</v>
      </c>
    </row>
    <row r="597" spans="2:42" hidden="1">
      <c r="B597" t="s">
        <v>64</v>
      </c>
      <c r="C597" t="s">
        <v>1873</v>
      </c>
      <c r="D597" s="6" t="s">
        <v>3706</v>
      </c>
      <c r="E597" s="6"/>
      <c r="F597" s="6">
        <v>216</v>
      </c>
      <c r="G597" s="6" t="str">
        <f t="shared" si="9"/>
        <v>选规格!$M$597#</v>
      </c>
      <c r="H597" s="6" t="str" cm="1">
        <f t="array" ref="H597">_xlfn.LET(_xlpm.x, M598,
         _xlpm.cellAddress, "【 选规格!" &amp; ADDRESS(ROW(选规格[[#This Row],[自检]]),COLUMN(选规格[[#This Row],[自检]])) &amp; "】",
         _xlfn.IFS(ISBLANK(_xlpm.x),   "error:右侧选项不足:" &amp;  _xlpm.cellAddress,
               ISERROR(_xlpm.x),   "error:右侧选项执行失败:" &amp; _xlpm.cellAddress,
               TRUE,             "ok")
)</f>
        <v>ok</v>
      </c>
      <c r="M597" t="str" cm="1">
        <f t="array" ref="M597:O597">IFERROR(_xlfn._xlws.SORT(
    _xlfn.UNIQUE(
        TRANSPOSE(
            _xlfn.FILTERXML("&lt;select&gt;&lt;x&gt;"&amp;SUBSTITUTE(选规格[[#This Row],[规格选项表]],",","&lt;/x&gt;&lt;x&gt;") &amp;"&lt;/x&gt;&lt;/select&gt;","//x")
        )
    )
),"无合适【规格】选项,请清除【CPU】或【内存】后再试")</f>
        <v>标准型S6</v>
      </c>
      <c r="N597" t="str">
        <v>标准型SA3</v>
      </c>
      <c r="O597" t="str">
        <v>计算型C6</v>
      </c>
    </row>
    <row r="598" spans="2:42" hidden="1">
      <c r="B598" t="s">
        <v>64</v>
      </c>
      <c r="C598" t="s">
        <v>1873</v>
      </c>
      <c r="D598" s="6" t="s">
        <v>3707</v>
      </c>
      <c r="E598" s="6"/>
      <c r="F598" s="6">
        <v>256</v>
      </c>
      <c r="G598" s="6" t="str">
        <f t="shared" si="9"/>
        <v>选规格!$M$598#</v>
      </c>
      <c r="H598" s="6" t="str" cm="1">
        <f t="array" ref="H598">_xlfn.LET(_xlpm.x, M599,
         _xlpm.cellAddress, "【 选规格!" &amp; ADDRESS(ROW(选规格[[#This Row],[自检]]),COLUMN(选规格[[#This Row],[自检]])) &amp; "】",
         _xlfn.IFS(ISBLANK(_xlpm.x),   "error:右侧选项不足:" &amp;  _xlpm.cellAddress,
               ISERROR(_xlpm.x),   "error:右侧选项执行失败:" &amp; _xlpm.cellAddress,
               TRUE,             "ok")
)</f>
        <v>ok</v>
      </c>
      <c r="M598" t="str" cm="1">
        <f t="array" ref="M598:AH598">IFERROR(_xlfn._xlws.SORT(
    _xlfn.UNIQUE(
        TRANSPOSE(
            _xlfn.FILTERXML("&lt;select&gt;&lt;x&gt;"&amp;SUBSTITUTE(选规格[[#This Row],[规格选项表]],",","&lt;/x&gt;&lt;x&gt;") &amp;"&lt;/x&gt;&lt;/select&gt;","//x")
        )
    )
),"无合适【规格】选项,请清除【CPU】或【内存】后再试")</f>
        <v>标准型S6</v>
      </c>
      <c r="N598" t="str">
        <v>标准型SA2</v>
      </c>
      <c r="O598" t="str">
        <v>标准型S5</v>
      </c>
      <c r="P598" t="str">
        <v>标准型SA3</v>
      </c>
      <c r="Q598" t="str">
        <v>标准型S4</v>
      </c>
      <c r="R598" t="str">
        <v>标准网络优化型SN3ne</v>
      </c>
      <c r="S598" t="str">
        <v>标准型S3</v>
      </c>
      <c r="T598" t="str">
        <v>标准型SA1</v>
      </c>
      <c r="U598" t="str">
        <v>高IO型IT5</v>
      </c>
      <c r="V598" t="str">
        <v>高IO型IT3</v>
      </c>
      <c r="W598" t="str">
        <v>高IO型I3</v>
      </c>
      <c r="X598" t="str">
        <v>内存型M6</v>
      </c>
      <c r="Y598" t="str">
        <v>内存型MA2</v>
      </c>
      <c r="Z598" t="str">
        <v>内存型M5</v>
      </c>
      <c r="AA598" t="str">
        <v>内存型M4</v>
      </c>
      <c r="AB598" t="str">
        <v>内存型M3</v>
      </c>
      <c r="AC598" t="str">
        <v>内存型M2</v>
      </c>
      <c r="AD598" t="str">
        <v>内存型M1</v>
      </c>
      <c r="AE598" t="str">
        <v>计算型C6</v>
      </c>
      <c r="AF598" t="str">
        <v>计算型C5</v>
      </c>
      <c r="AG598" t="str">
        <v>大数据型D3</v>
      </c>
      <c r="AH598" t="str">
        <v>大数据型D2</v>
      </c>
    </row>
    <row r="599" spans="2:42" hidden="1">
      <c r="B599" t="s">
        <v>64</v>
      </c>
      <c r="C599" t="s">
        <v>1873</v>
      </c>
      <c r="D599" s="6" t="s">
        <v>3706</v>
      </c>
      <c r="E599" s="6"/>
      <c r="F599" s="6">
        <v>432</v>
      </c>
      <c r="G599" s="6" t="str">
        <f t="shared" si="9"/>
        <v>选规格!$M$599#</v>
      </c>
      <c r="H599" s="6" t="str" cm="1">
        <f t="array" ref="H599">_xlfn.LET(_xlpm.x, M600,
         _xlpm.cellAddress, "【 选规格!" &amp; ADDRESS(ROW(选规格[[#This Row],[自检]]),COLUMN(选规格[[#This Row],[自检]])) &amp; "】",
         _xlfn.IFS(ISBLANK(_xlpm.x),   "error:右侧选项不足:" &amp;  _xlpm.cellAddress,
               ISERROR(_xlpm.x),   "error:右侧选项执行失败:" &amp; _xlpm.cellAddress,
               TRUE,             "ok")
)</f>
        <v>ok</v>
      </c>
      <c r="M599" t="str" cm="1">
        <f t="array" ref="M599:O599">IFERROR(_xlfn._xlws.SORT(
    _xlfn.UNIQUE(
        TRANSPOSE(
            _xlfn.FILTERXML("&lt;select&gt;&lt;x&gt;"&amp;SUBSTITUTE(选规格[[#This Row],[规格选项表]],",","&lt;/x&gt;&lt;x&gt;") &amp;"&lt;/x&gt;&lt;/select&gt;","//x")
        )
    )
),"无合适【规格】选项,请清除【CPU】或【内存】后再试")</f>
        <v>标准型S6</v>
      </c>
      <c r="N599" t="str">
        <v>标准型SA3</v>
      </c>
      <c r="O599" t="str">
        <v>计算型C6</v>
      </c>
    </row>
    <row r="600" spans="2:42" hidden="1">
      <c r="B600" t="s">
        <v>64</v>
      </c>
      <c r="C600" t="s">
        <v>1873</v>
      </c>
      <c r="D600" s="6" t="s">
        <v>3708</v>
      </c>
      <c r="E600" s="6"/>
      <c r="F600" s="6">
        <v>160</v>
      </c>
      <c r="G600" s="6" t="str">
        <f t="shared" si="9"/>
        <v>选规格!$M$600#</v>
      </c>
      <c r="H600" s="6" t="str" cm="1">
        <f t="array" ref="H600">_xlfn.LET(_xlpm.x, M601,
         _xlpm.cellAddress, "【 选规格!" &amp; ADDRESS(ROW(选规格[[#This Row],[自检]]),COLUMN(选规格[[#This Row],[自检]])) &amp; "】",
         _xlfn.IFS(ISBLANK(_xlpm.x),   "error:右侧选项不足:" &amp;  _xlpm.cellAddress,
               ISERROR(_xlpm.x),   "error:右侧选项执行失败:" &amp; _xlpm.cellAddress,
               TRUE,             "ok")
)</f>
        <v>ok</v>
      </c>
      <c r="M600" t="str" cm="1">
        <f t="array" ref="M600:Q600">IFERROR(_xlfn._xlws.SORT(
    _xlfn.UNIQUE(
        TRANSPOSE(
            _xlfn.FILTERXML("&lt;select&gt;&lt;x&gt;"&amp;SUBSTITUTE(选规格[[#This Row],[规格选项表]],",","&lt;/x&gt;&lt;x&gt;") &amp;"&lt;/x&gt;&lt;/select&gt;","//x")
        )
    )
),"无合适【规格】选项,请清除【CPU】或【内存】后再试")</f>
        <v>标准型SA2</v>
      </c>
      <c r="N600" t="str">
        <v>标准型SA3</v>
      </c>
      <c r="O600" t="str">
        <v>GPU计算型GN7</v>
      </c>
      <c r="P600" t="str">
        <v>GPU计算型GN10X</v>
      </c>
      <c r="Q600" t="str">
        <v>GPU计算型GN10Xp</v>
      </c>
    </row>
    <row r="601" spans="2:42" hidden="1">
      <c r="B601" t="s">
        <v>64</v>
      </c>
      <c r="C601" t="s">
        <v>1873</v>
      </c>
      <c r="D601" s="6" t="s">
        <v>3408</v>
      </c>
      <c r="E601" s="6"/>
      <c r="F601" s="6">
        <v>224</v>
      </c>
      <c r="G601" s="6" t="str">
        <f t="shared" si="9"/>
        <v>选规格!$M$601#</v>
      </c>
      <c r="H601" s="6" t="str" cm="1">
        <f t="array" ref="H601">_xlfn.LET(_xlpm.x, M602,
         _xlpm.cellAddress, "【 选规格!" &amp; ADDRESS(ROW(选规格[[#This Row],[自检]]),COLUMN(选规格[[#This Row],[自检]])) &amp; "】",
         _xlfn.IFS(ISBLANK(_xlpm.x),   "error:右侧选项不足:" &amp;  _xlpm.cellAddress,
               ISERROR(_xlpm.x),   "error:右侧选项执行失败:" &amp; _xlpm.cellAddress,
               TRUE,             "ok")
)</f>
        <v>ok</v>
      </c>
      <c r="M601" t="str" cm="1">
        <f t="array" ref="M601:O601">IFERROR(_xlfn._xlws.SORT(
    _xlfn.UNIQUE(
        TRANSPOSE(
            _xlfn.FILTERXML("&lt;select&gt;&lt;x&gt;"&amp;SUBSTITUTE(选规格[[#This Row],[规格选项表]],",","&lt;/x&gt;&lt;x&gt;") &amp;"&lt;/x&gt;&lt;/select&gt;","//x")
        )
    )
),"无合适【规格】选项,请清除【CPU】或【内存】后再试")</f>
        <v>标准型SA2</v>
      </c>
      <c r="N601" t="str">
        <v>标准型S2</v>
      </c>
      <c r="O601" t="str">
        <v>GPU计算型GN8</v>
      </c>
    </row>
    <row r="602" spans="2:42" hidden="1">
      <c r="B602" t="s">
        <v>64</v>
      </c>
      <c r="C602" t="s">
        <v>1873</v>
      </c>
      <c r="D602" s="6" t="s">
        <v>3709</v>
      </c>
      <c r="E602" s="6"/>
      <c r="F602" s="6">
        <v>320</v>
      </c>
      <c r="G602" s="6" t="str">
        <f t="shared" si="9"/>
        <v>选规格!$M$602#</v>
      </c>
      <c r="H602" s="6" t="str" cm="1">
        <f t="array" ref="H602">_xlfn.LET(_xlpm.x, M603,
         _xlpm.cellAddress, "【 选规格!" &amp; ADDRESS(ROW(选规格[[#This Row],[自检]]),COLUMN(选规格[[#This Row],[自检]])) &amp; "】",
         _xlfn.IFS(ISBLANK(_xlpm.x),   "error:右侧选项不足:" &amp;  _xlpm.cellAddress,
               ISERROR(_xlpm.x),   "error:右侧选项执行失败:" &amp; _xlpm.cellAddress,
               TRUE,             "ok")
)</f>
        <v>ok</v>
      </c>
      <c r="M602" t="str" cm="1">
        <f t="array" ref="M602:V602">IFERROR(_xlfn._xlws.SORT(
    _xlfn.UNIQUE(
        TRANSPOSE(
            _xlfn.FILTERXML("&lt;select&gt;&lt;x&gt;"&amp;SUBSTITUTE(选规格[[#This Row],[规格选项表]],",","&lt;/x&gt;&lt;x&gt;") &amp;"&lt;/x&gt;&lt;/select&gt;","//x")
        )
    )
),"无合适【规格】选项,请清除【CPU】或【内存】后再试")</f>
        <v>标准型SA2</v>
      </c>
      <c r="N602" t="str">
        <v>标准型SA3</v>
      </c>
      <c r="O602" t="str">
        <v>标准型S3</v>
      </c>
      <c r="P602" t="str">
        <v>高IO型IT5</v>
      </c>
      <c r="Q602" t="str">
        <v>计算型C6</v>
      </c>
      <c r="R602" t="str">
        <v>GPU计算型GN7</v>
      </c>
      <c r="S602" t="str">
        <v>GPU计算型GN10X</v>
      </c>
      <c r="T602" t="str">
        <v>GPU计算型GN10Xp</v>
      </c>
      <c r="U602" t="str">
        <v>大数据型D3</v>
      </c>
      <c r="V602" t="str">
        <v>大数据型D2</v>
      </c>
    </row>
    <row r="603" spans="2:42" hidden="1">
      <c r="B603" t="s">
        <v>64</v>
      </c>
      <c r="C603" t="s">
        <v>1873</v>
      </c>
      <c r="D603" s="6" t="s">
        <v>2220</v>
      </c>
      <c r="E603" s="6"/>
      <c r="F603" s="6">
        <v>464</v>
      </c>
      <c r="G603" s="6" t="str">
        <f t="shared" si="9"/>
        <v>选规格!$M$603#</v>
      </c>
      <c r="H603" s="6" t="str" cm="1">
        <f t="array" ref="H603">_xlfn.LET(_xlpm.x, M604,
         _xlpm.cellAddress, "【 选规格!" &amp; ADDRESS(ROW(选规格[[#This Row],[自检]]),COLUMN(选规格[[#This Row],[自检]])) &amp; "】",
         _xlfn.IFS(ISBLANK(_xlpm.x),   "error:右侧选项不足:" &amp;  _xlpm.cellAddress,
               ISERROR(_xlpm.x),   "error:右侧选项执行失败:" &amp; _xlpm.cellAddress,
               TRUE,             "ok")
)</f>
        <v>ok</v>
      </c>
      <c r="M603" t="str" cm="1">
        <f t="array" ref="M603">IFERROR(_xlfn._xlws.SORT(
    _xlfn.UNIQUE(
        TRANSPOSE(
            _xlfn.FILTERXML("&lt;select&gt;&lt;x&gt;"&amp;SUBSTITUTE(选规格[[#This Row],[规格选项表]],",","&lt;/x&gt;&lt;x&gt;") &amp;"&lt;/x&gt;&lt;/select&gt;","//x")
        )
    )
),"无合适【规格】选项,请清除【CPU】或【内存】后再试")</f>
        <v>标准型SA2</v>
      </c>
    </row>
    <row r="604" spans="2:42" hidden="1">
      <c r="B604" t="s">
        <v>64</v>
      </c>
      <c r="C604" t="s">
        <v>1873</v>
      </c>
      <c r="D604" s="6" t="s">
        <v>3610</v>
      </c>
      <c r="E604" s="6"/>
      <c r="F604" s="6">
        <v>48</v>
      </c>
      <c r="G604" s="6" t="str">
        <f t="shared" si="9"/>
        <v>选规格!$M$604#</v>
      </c>
      <c r="H604" s="6" t="str" cm="1">
        <f t="array" ref="H604">_xlfn.LET(_xlpm.x, M605,
         _xlpm.cellAddress, "【 选规格!" &amp; ADDRESS(ROW(选规格[[#This Row],[自检]]),COLUMN(选规格[[#This Row],[自检]])) &amp; "】",
         _xlfn.IFS(ISBLANK(_xlpm.x),   "error:右侧选项不足:" &amp;  _xlpm.cellAddress,
               ISERROR(_xlpm.x),   "error:右侧选项执行失败:" &amp; _xlpm.cellAddress,
               TRUE,             "ok")
)</f>
        <v>ok</v>
      </c>
      <c r="M604" t="str" cm="1">
        <f t="array" ref="M604:R604">IFERROR(_xlfn._xlws.SORT(
    _xlfn.UNIQUE(
        TRANSPOSE(
            _xlfn.FILTERXML("&lt;select&gt;&lt;x&gt;"&amp;SUBSTITUTE(选规格[[#This Row],[规格选项表]],",","&lt;/x&gt;&lt;x&gt;") &amp;"&lt;/x&gt;&lt;/select&gt;","//x")
        )
    )
),"无合适【规格】选项,请清除【CPU】或【内存】后再试")</f>
        <v>标准型S5</v>
      </c>
      <c r="N604" t="str">
        <v>标准型S4</v>
      </c>
      <c r="O604" t="str">
        <v>标准网络优化型SN3ne</v>
      </c>
      <c r="P604" t="str">
        <v>标准型S3</v>
      </c>
      <c r="Q604" t="str">
        <v>标准型S2</v>
      </c>
      <c r="R604" t="str">
        <v>标准型S1</v>
      </c>
    </row>
    <row r="605" spans="2:42" hidden="1">
      <c r="B605" t="s">
        <v>64</v>
      </c>
      <c r="C605" t="s">
        <v>1873</v>
      </c>
      <c r="D605" s="6" t="s">
        <v>2179</v>
      </c>
      <c r="E605" s="6"/>
      <c r="F605" s="6">
        <v>316</v>
      </c>
      <c r="G605" s="6" t="str">
        <f t="shared" si="9"/>
        <v>选规格!$M$605#</v>
      </c>
      <c r="H605" s="6" t="str" cm="1">
        <f t="array" ref="H605">_xlfn.LET(_xlpm.x, M606,
         _xlpm.cellAddress, "【 选规格!" &amp; ADDRESS(ROW(选规格[[#This Row],[自检]]),COLUMN(选规格[[#This Row],[自检]])) &amp; "】",
         _xlfn.IFS(ISBLANK(_xlpm.x),   "error:右侧选项不足:" &amp;  _xlpm.cellAddress,
               ISERROR(_xlpm.x),   "error:右侧选项执行失败:" &amp; _xlpm.cellAddress,
               TRUE,             "ok")
)</f>
        <v>ok</v>
      </c>
      <c r="M605" t="str" cm="1">
        <f t="array" ref="M605">IFERROR(_xlfn._xlws.SORT(
    _xlfn.UNIQUE(
        TRANSPOSE(
            _xlfn.FILTERXML("&lt;select&gt;&lt;x&gt;"&amp;SUBSTITUTE(选规格[[#This Row],[规格选项表]],",","&lt;/x&gt;&lt;x&gt;") &amp;"&lt;/x&gt;&lt;/select&gt;","//x")
        )
    )
),"无合适【规格】选项,请清除【CPU】或【内存】后再试")</f>
        <v>标准存储增强型S5se</v>
      </c>
    </row>
    <row r="606" spans="2:42" hidden="1">
      <c r="B606" t="s">
        <v>64</v>
      </c>
      <c r="C606" t="s">
        <v>1873</v>
      </c>
      <c r="D606" s="6" t="s">
        <v>3710</v>
      </c>
      <c r="E606" s="6"/>
      <c r="F606" s="6">
        <v>384</v>
      </c>
      <c r="G606" s="6" t="str">
        <f t="shared" si="9"/>
        <v>选规格!$M$606#</v>
      </c>
      <c r="H606" s="6" t="str" cm="1">
        <f t="array" ref="H606">_xlfn.LET(_xlpm.x, M607,
         _xlpm.cellAddress, "【 选规格!" &amp; ADDRESS(ROW(选规格[[#This Row],[自检]]),COLUMN(选规格[[#This Row],[自检]])) &amp; "】",
         _xlfn.IFS(ISBLANK(_xlpm.x),   "error:右侧选项不足:" &amp;  _xlpm.cellAddress,
               ISERROR(_xlpm.x),   "error:右侧选项执行失败:" &amp; _xlpm.cellAddress,
               TRUE,             "ok")
)</f>
        <v>ok</v>
      </c>
      <c r="M606" t="str" cm="1">
        <f t="array" ref="M606:U606">IFERROR(_xlfn._xlws.SORT(
    _xlfn.UNIQUE(
        TRANSPOSE(
            _xlfn.FILTERXML("&lt;select&gt;&lt;x&gt;"&amp;SUBSTITUTE(选规格[[#This Row],[规格选项表]],",","&lt;/x&gt;&lt;x&gt;") &amp;"&lt;/x&gt;&lt;/select&gt;","//x")
        )
    )
),"无合适【规格】选项,请清除【CPU】或【内存】后再试")</f>
        <v>标准型SA3</v>
      </c>
      <c r="N606" t="str">
        <v>内存型MA2</v>
      </c>
      <c r="O606" t="str">
        <v>内存型M4</v>
      </c>
      <c r="P606" t="str">
        <v>内存型M3</v>
      </c>
      <c r="Q606" t="str">
        <v>内存型M2</v>
      </c>
      <c r="R606" t="str">
        <v>标准型黑石物理服务器BMS4</v>
      </c>
      <c r="S606" t="str">
        <v>大数据型黑石物理服务器BMD2</v>
      </c>
      <c r="T606" t="str">
        <v>高IO型黑石物理服务器BMI5</v>
      </c>
      <c r="U606" t="str">
        <v>GPU型黑石物理服务器BMG5t</v>
      </c>
    </row>
    <row r="607" spans="2:42" hidden="1">
      <c r="B607" t="s">
        <v>64</v>
      </c>
      <c r="C607" t="s">
        <v>1873</v>
      </c>
      <c r="D607" s="6" t="s">
        <v>3405</v>
      </c>
      <c r="E607" s="6"/>
      <c r="F607" s="6">
        <v>470</v>
      </c>
      <c r="G607" s="6" t="str">
        <f t="shared" si="9"/>
        <v>选规格!$M$607#</v>
      </c>
      <c r="H607" s="6" t="str" cm="1">
        <f t="array" ref="H607">_xlfn.LET(_xlpm.x, M608,
         _xlpm.cellAddress, "【 选规格!" &amp; ADDRESS(ROW(选规格[[#This Row],[自检]]),COLUMN(选规格[[#This Row],[自检]])) &amp; "】",
         _xlfn.IFS(ISBLANK(_xlpm.x),   "error:右侧选项不足:" &amp;  _xlpm.cellAddress,
               ISERROR(_xlpm.x),   "error:右侧选项执行失败:" &amp; _xlpm.cellAddress,
               TRUE,             "ok")
)</f>
        <v>ok</v>
      </c>
      <c r="M607" t="str" cm="1">
        <f t="array" ref="M607:N607">IFERROR(_xlfn._xlws.SORT(
    _xlfn.UNIQUE(
        TRANSPOSE(
            _xlfn.FILTERXML("&lt;select&gt;&lt;x&gt;"&amp;SUBSTITUTE(选规格[[#This Row],[规格选项表]],",","&lt;/x&gt;&lt;x&gt;") &amp;"&lt;/x&gt;&lt;/select&gt;","//x")
        )
    )
),"无合适【规格】选项,请清除【CPU】或【内存】后再试")</f>
        <v>标准型SA3</v>
      </c>
      <c r="N607" t="str">
        <v>内存型M6</v>
      </c>
    </row>
    <row r="608" spans="2:42" hidden="1">
      <c r="B608" t="s">
        <v>64</v>
      </c>
      <c r="C608" t="s">
        <v>1873</v>
      </c>
      <c r="D608" s="6" t="s">
        <v>2190</v>
      </c>
      <c r="E608" s="6"/>
      <c r="F608" s="6">
        <v>215</v>
      </c>
      <c r="G608" s="6" t="str">
        <f t="shared" si="9"/>
        <v>选规格!$M$608#</v>
      </c>
      <c r="H608" s="6" t="str" cm="1">
        <f t="array" ref="H608">_xlfn.LET(_xlpm.x, M609,
         _xlpm.cellAddress, "【 选规格!" &amp; ADDRESS(ROW(选规格[[#This Row],[自检]]),COLUMN(选规格[[#This Row],[自检]])) &amp; "】",
         _xlfn.IFS(ISBLANK(_xlpm.x),   "error:右侧选项不足:" &amp;  _xlpm.cellAddress,
               ISERROR(_xlpm.x),   "error:右侧选项执行失败:" &amp; _xlpm.cellAddress,
               TRUE,             "ok")
)</f>
        <v>ok</v>
      </c>
      <c r="M608" t="str" cm="1">
        <f t="array" ref="M608">IFERROR(_xlfn._xlws.SORT(
    _xlfn.UNIQUE(
        TRANSPOSE(
            _xlfn.FILTERXML("&lt;select&gt;&lt;x&gt;"&amp;SUBSTITUTE(选规格[[#This Row],[规格选项表]],",","&lt;/x&gt;&lt;x&gt;") &amp;"&lt;/x&gt;&lt;/select&gt;","//x")
        )
    )
),"无合适【规格】选项,请清除【CPU】或【内存】后再试")</f>
        <v>标准型SA3</v>
      </c>
    </row>
    <row r="609" spans="2:16" hidden="1">
      <c r="B609" t="s">
        <v>64</v>
      </c>
      <c r="C609" t="s">
        <v>1873</v>
      </c>
      <c r="D609" s="6" t="s">
        <v>2190</v>
      </c>
      <c r="E609" s="6"/>
      <c r="F609" s="6">
        <v>640</v>
      </c>
      <c r="G609" s="6" t="str">
        <f t="shared" si="9"/>
        <v>选规格!$M$609#</v>
      </c>
      <c r="H609" s="6" t="str" cm="1">
        <f t="array" ref="H609">_xlfn.LET(_xlpm.x, M610,
         _xlpm.cellAddress, "【 选规格!" &amp; ADDRESS(ROW(选规格[[#This Row],[自检]]),COLUMN(选规格[[#This Row],[自检]])) &amp; "】",
         _xlfn.IFS(ISBLANK(_xlpm.x),   "error:右侧选项不足:" &amp;  _xlpm.cellAddress,
               ISERROR(_xlpm.x),   "error:右侧选项执行失败:" &amp; _xlpm.cellAddress,
               TRUE,             "ok")
)</f>
        <v>ok</v>
      </c>
      <c r="M609" t="str" cm="1">
        <f t="array" ref="M609">IFERROR(_xlfn._xlws.SORT(
    _xlfn.UNIQUE(
        TRANSPOSE(
            _xlfn.FILTERXML("&lt;select&gt;&lt;x&gt;"&amp;SUBSTITUTE(选规格[[#This Row],[规格选项表]],",","&lt;/x&gt;&lt;x&gt;") &amp;"&lt;/x&gt;&lt;/select&gt;","//x")
        )
    )
),"无合适【规格】选项,请清除【CPU】或【内存】后再试")</f>
        <v>标准型SA3</v>
      </c>
    </row>
    <row r="610" spans="2:16" hidden="1">
      <c r="B610" t="s">
        <v>64</v>
      </c>
      <c r="C610" t="s">
        <v>1873</v>
      </c>
      <c r="D610" s="6" t="s">
        <v>3405</v>
      </c>
      <c r="E610" s="6"/>
      <c r="F610" s="6">
        <v>940</v>
      </c>
      <c r="G610" s="6" t="str">
        <f t="shared" si="9"/>
        <v>选规格!$M$610#</v>
      </c>
      <c r="H610" s="6" t="str" cm="1">
        <f t="array" ref="H610">_xlfn.LET(_xlpm.x, M611,
         _xlpm.cellAddress, "【 选规格!" &amp; ADDRESS(ROW(选规格[[#This Row],[自检]]),COLUMN(选规格[[#This Row],[自检]])) &amp; "】",
         _xlfn.IFS(ISBLANK(_xlpm.x),   "error:右侧选项不足:" &amp;  _xlpm.cellAddress,
               ISERROR(_xlpm.x),   "error:右侧选项执行失败:" &amp; _xlpm.cellAddress,
               TRUE,             "ok")
)</f>
        <v>ok</v>
      </c>
      <c r="M610" t="str" cm="1">
        <f t="array" ref="M610:N610">IFERROR(_xlfn._xlws.SORT(
    _xlfn.UNIQUE(
        TRANSPOSE(
            _xlfn.FILTERXML("&lt;select&gt;&lt;x&gt;"&amp;SUBSTITUTE(选规格[[#This Row],[规格选项表]],",","&lt;/x&gt;&lt;x&gt;") &amp;"&lt;/x&gt;&lt;/select&gt;","//x")
        )
    )
),"无合适【规格】选项,请清除【CPU】或【内存】后再试")</f>
        <v>标准型SA3</v>
      </c>
      <c r="N610" t="str">
        <v>内存型M6</v>
      </c>
    </row>
    <row r="611" spans="2:16" hidden="1">
      <c r="B611" t="s">
        <v>64</v>
      </c>
      <c r="C611" t="s">
        <v>1873</v>
      </c>
      <c r="D611" s="6" t="s">
        <v>3614</v>
      </c>
      <c r="E611" s="6"/>
      <c r="F611" s="6">
        <v>288</v>
      </c>
      <c r="G611" s="6" t="str">
        <f t="shared" si="9"/>
        <v>选规格!$M$611#</v>
      </c>
      <c r="H611" s="6" t="str" cm="1">
        <f t="array" ref="H611">_xlfn.LET(_xlpm.x, M612,
         _xlpm.cellAddress, "【 选规格!" &amp; ADDRESS(ROW(选规格[[#This Row],[自检]]),COLUMN(选规格[[#This Row],[自检]])) &amp; "】",
         _xlfn.IFS(ISBLANK(_xlpm.x),   "error:右侧选项不足:" &amp;  _xlpm.cellAddress,
               ISERROR(_xlpm.x),   "error:右侧选项执行失败:" &amp; _xlpm.cellAddress,
               TRUE,             "ok")
)</f>
        <v>ok</v>
      </c>
      <c r="M611" t="str" cm="1">
        <f t="array" ref="M611:N611">IFERROR(_xlfn._xlws.SORT(
    _xlfn.UNIQUE(
        TRANSPOSE(
            _xlfn.FILTERXML("&lt;select&gt;&lt;x&gt;"&amp;SUBSTITUTE(选规格[[#This Row],[规格选项表]],",","&lt;/x&gt;&lt;x&gt;") &amp;"&lt;/x&gt;&lt;/select&gt;","//x")
        )
    )
),"无合适【规格】选项,请清除【CPU】或【内存】后再试")</f>
        <v>标准型S4</v>
      </c>
      <c r="N611" t="str">
        <v>标准网络优化型SN3ne</v>
      </c>
    </row>
    <row r="612" spans="2:16" hidden="1">
      <c r="B612" t="s">
        <v>64</v>
      </c>
      <c r="C612" t="s">
        <v>1873</v>
      </c>
      <c r="D612" s="6" t="s">
        <v>3345</v>
      </c>
      <c r="E612" s="6"/>
      <c r="F612" s="6">
        <v>24</v>
      </c>
      <c r="G612" s="6" t="str">
        <f t="shared" si="9"/>
        <v>选规格!$M$612#</v>
      </c>
      <c r="H612" s="6" t="str" cm="1">
        <f t="array" ref="H612">_xlfn.LET(_xlpm.x, M613,
         _xlpm.cellAddress, "【 选规格!" &amp; ADDRESS(ROW(选规格[[#This Row],[自检]]),COLUMN(选规格[[#This Row],[自检]])) &amp; "】",
         _xlfn.IFS(ISBLANK(_xlpm.x),   "error:右侧选项不足:" &amp;  _xlpm.cellAddress,
               ISERROR(_xlpm.x),   "error:右侧选项执行失败:" &amp; _xlpm.cellAddress,
               TRUE,             "ok")
)</f>
        <v>ok</v>
      </c>
      <c r="M612" t="str" cm="1">
        <f t="array" ref="M612:P612">IFERROR(_xlfn._xlws.SORT(
    _xlfn.UNIQUE(
        TRANSPOSE(
            _xlfn.FILTERXML("&lt;select&gt;&lt;x&gt;"&amp;SUBSTITUTE(选规格[[#This Row],[规格选项表]],",","&lt;/x&gt;&lt;x&gt;") &amp;"&lt;/x&gt;&lt;/select&gt;","//x")
        )
    )
),"无合适【规格】选项,请清除【CPU】或【内存】后再试")</f>
        <v>标准网络优化型SN3ne</v>
      </c>
      <c r="N612" t="str">
        <v>标准型S3</v>
      </c>
      <c r="O612" t="str">
        <v>标准型S2</v>
      </c>
      <c r="P612" t="str">
        <v>标准型S1</v>
      </c>
    </row>
    <row r="613" spans="2:16" hidden="1">
      <c r="B613" t="s">
        <v>64</v>
      </c>
      <c r="C613" t="s">
        <v>1873</v>
      </c>
      <c r="D613" s="6" t="s">
        <v>3410</v>
      </c>
      <c r="E613" s="6"/>
      <c r="F613" s="6">
        <v>448</v>
      </c>
      <c r="G613" s="6" t="str">
        <f t="shared" si="9"/>
        <v>选规格!$M$613#</v>
      </c>
      <c r="H613" s="6" t="str" cm="1">
        <f t="array" ref="H613">_xlfn.LET(_xlpm.x, M614,
         _xlpm.cellAddress, "【 选规格!" &amp; ADDRESS(ROW(选规格[[#This Row],[自检]]),COLUMN(选规格[[#This Row],[自检]])) &amp; "】",
         _xlfn.IFS(ISBLANK(_xlpm.x),   "error:右侧选项不足:" &amp;  _xlpm.cellAddress,
               ISERROR(_xlpm.x),   "error:右侧选项执行失败:" &amp; _xlpm.cellAddress,
               TRUE,             "ok")
)</f>
        <v>ok</v>
      </c>
      <c r="M613" t="str" cm="1">
        <f t="array" ref="M613:O613">IFERROR(_xlfn._xlws.SORT(
    _xlfn.UNIQUE(
        TRANSPOSE(
            _xlfn.FILTERXML("&lt;select&gt;&lt;x&gt;"&amp;SUBSTITUTE(选规格[[#This Row],[规格选项表]],",","&lt;/x&gt;&lt;x&gt;") &amp;"&lt;/x&gt;&lt;/select&gt;","//x")
        )
    )
),"无合适【规格】选项,请清除【CPU】或【内存】后再试")</f>
        <v>标准型SA1</v>
      </c>
      <c r="N613" t="str">
        <v>内存型M2</v>
      </c>
      <c r="O613" t="str">
        <v>GPU计算型GN8</v>
      </c>
    </row>
    <row r="614" spans="2:16" hidden="1">
      <c r="B614" t="s">
        <v>64</v>
      </c>
      <c r="C614" t="s">
        <v>1873</v>
      </c>
      <c r="D614" s="6" t="s">
        <v>2400</v>
      </c>
      <c r="E614" s="6"/>
      <c r="F614" s="6">
        <v>12</v>
      </c>
      <c r="G614" s="6" t="str">
        <f t="shared" si="9"/>
        <v>选规格!$M$614#</v>
      </c>
      <c r="H614" s="6" t="str" cm="1">
        <f t="array" ref="H614">_xlfn.LET(_xlpm.x, M615,
         _xlpm.cellAddress, "【 选规格!" &amp; ADDRESS(ROW(选规格[[#This Row],[自检]]),COLUMN(选规格[[#This Row],[自检]])) &amp; "】",
         _xlfn.IFS(ISBLANK(_xlpm.x),   "error:右侧选项不足:" &amp;  _xlpm.cellAddress,
               ISERROR(_xlpm.x),   "error:右侧选项执行失败:" &amp; _xlpm.cellAddress,
               TRUE,             "ok")
)</f>
        <v>ok</v>
      </c>
      <c r="M614" t="str" cm="1">
        <f t="array" ref="M614">IFERROR(_xlfn._xlws.SORT(
    _xlfn.UNIQUE(
        TRANSPOSE(
            _xlfn.FILTERXML("&lt;select&gt;&lt;x&gt;"&amp;SUBSTITUTE(选规格[[#This Row],[规格选项表]],",","&lt;/x&gt;&lt;x&gt;") &amp;"&lt;/x&gt;&lt;/select&gt;","//x")
        )
    )
),"无合适【规格】选项,请清除【CPU】或【内存】后再试")</f>
        <v>内存型M6</v>
      </c>
    </row>
    <row r="615" spans="2:16" hidden="1">
      <c r="B615" t="s">
        <v>64</v>
      </c>
      <c r="C615" t="s">
        <v>1873</v>
      </c>
      <c r="D615" s="6" t="s">
        <v>3355</v>
      </c>
      <c r="E615" s="6"/>
      <c r="F615" s="6">
        <v>512</v>
      </c>
      <c r="G615" s="6" t="str">
        <f t="shared" si="9"/>
        <v>选规格!$M$615#</v>
      </c>
      <c r="H615" s="6" t="str" cm="1">
        <f t="array" ref="H615">_xlfn.LET(_xlpm.x, M616,
         _xlpm.cellAddress, "【 选规格!" &amp; ADDRESS(ROW(选规格[[#This Row],[自检]]),COLUMN(选规格[[#This Row],[自检]])) &amp; "】",
         _xlfn.IFS(ISBLANK(_xlpm.x),   "error:右侧选项不足:" &amp;  _xlpm.cellAddress,
               ISERROR(_xlpm.x),   "error:右侧选项执行失败:" &amp; _xlpm.cellAddress,
               TRUE,             "ok")
)</f>
        <v>ok</v>
      </c>
      <c r="M615" t="str" cm="1">
        <f t="array" ref="M615:P615">IFERROR(_xlfn._xlws.SORT(
    _xlfn.UNIQUE(
        TRANSPOSE(
            _xlfn.FILTERXML("&lt;select&gt;&lt;x&gt;"&amp;SUBSTITUTE(选规格[[#This Row],[规格选项表]],",","&lt;/x&gt;&lt;x&gt;") &amp;"&lt;/x&gt;&lt;/select&gt;","//x")
        )
    )
),"无合适【规格】选项,请清除【CPU】或【内存】后再试")</f>
        <v>内存型M6</v>
      </c>
      <c r="N615" t="str">
        <v>内存型M5</v>
      </c>
      <c r="O615" t="str">
        <v>内存型M4</v>
      </c>
      <c r="P615" t="str">
        <v>内存型M3</v>
      </c>
    </row>
    <row r="616" spans="2:16" hidden="1">
      <c r="B616" t="s">
        <v>64</v>
      </c>
      <c r="C616" t="s">
        <v>1873</v>
      </c>
      <c r="D616" s="6" t="s">
        <v>3357</v>
      </c>
      <c r="E616" s="6"/>
      <c r="F616" s="6">
        <v>144</v>
      </c>
      <c r="G616" s="6" t="str">
        <f t="shared" si="9"/>
        <v>选规格!$M$616#</v>
      </c>
      <c r="H616" s="6" t="str" cm="1">
        <f t="array" ref="H616">_xlfn.LET(_xlpm.x, M617,
         _xlpm.cellAddress, "【 选规格!" &amp; ADDRESS(ROW(选规格[[#This Row],[自检]]),COLUMN(选规格[[#This Row],[自检]])) &amp; "】",
         _xlfn.IFS(ISBLANK(_xlpm.x),   "error:右侧选项不足:" &amp;  _xlpm.cellAddress,
               ISERROR(_xlpm.x),   "error:右侧选项执行失败:" &amp; _xlpm.cellAddress,
               TRUE,             "ok")
)</f>
        <v>ok</v>
      </c>
      <c r="M616" t="str" cm="1">
        <f t="array" ref="M616:N616">IFERROR(_xlfn._xlws.SORT(
    _xlfn.UNIQUE(
        TRANSPOSE(
            _xlfn.FILTERXML("&lt;select&gt;&lt;x&gt;"&amp;SUBSTITUTE(选规格[[#This Row],[规格选项表]],",","&lt;/x&gt;&lt;x&gt;") &amp;"&lt;/x&gt;&lt;/select&gt;","//x")
        )
    )
),"无合适【规格】选项,请清除【CPU】或【内存】后再试")</f>
        <v>内存型M4</v>
      </c>
      <c r="N616" t="str">
        <v>内存型M3</v>
      </c>
    </row>
    <row r="617" spans="2:16" hidden="1">
      <c r="B617" t="s">
        <v>64</v>
      </c>
      <c r="C617" t="s">
        <v>1873</v>
      </c>
      <c r="D617" s="6" t="s">
        <v>2419</v>
      </c>
      <c r="E617" s="6"/>
      <c r="F617" s="6">
        <v>648</v>
      </c>
      <c r="G617" s="6" t="str">
        <f t="shared" si="9"/>
        <v>选规格!$M$617#</v>
      </c>
      <c r="H617" s="6" t="str" cm="1">
        <f t="array" ref="H617">_xlfn.LET(_xlpm.x, M618,
         _xlpm.cellAddress, "【 选规格!" &amp; ADDRESS(ROW(选规格[[#This Row],[自检]]),COLUMN(选规格[[#This Row],[自检]])) &amp; "】",
         _xlfn.IFS(ISBLANK(_xlpm.x),   "error:右侧选项不足:" &amp;  _xlpm.cellAddress,
               ISERROR(_xlpm.x),   "error:右侧选项执行失败:" &amp; _xlpm.cellAddress,
               TRUE,             "ok")
)</f>
        <v>ok</v>
      </c>
      <c r="M617" t="str" cm="1">
        <f t="array" ref="M617">IFERROR(_xlfn._xlws.SORT(
    _xlfn.UNIQUE(
        TRANSPOSE(
            _xlfn.FILTERXML("&lt;select&gt;&lt;x&gt;"&amp;SUBSTITUTE(选规格[[#This Row],[规格选项表]],",","&lt;/x&gt;&lt;x&gt;") &amp;"&lt;/x&gt;&lt;/select&gt;","//x")
        )
    )
),"无合适【规格】选项,请清除【CPU】或【内存】后再试")</f>
        <v>内存型M4</v>
      </c>
    </row>
    <row r="618" spans="2:16" hidden="1">
      <c r="B618" t="s">
        <v>64</v>
      </c>
      <c r="C618" t="s">
        <v>1873</v>
      </c>
      <c r="D618" s="6" t="s">
        <v>2118</v>
      </c>
      <c r="E618" s="6"/>
      <c r="F618" s="6">
        <v>184</v>
      </c>
      <c r="G618" s="6" t="str">
        <f t="shared" si="9"/>
        <v>选规格!$M$618#</v>
      </c>
      <c r="H618" s="6" t="str" cm="1">
        <f t="array" ref="H618">_xlfn.LET(_xlpm.x, M619,
         _xlpm.cellAddress, "【 选规格!" &amp; ADDRESS(ROW(选规格[[#This Row],[自检]]),COLUMN(选规格[[#This Row],[自检]])) &amp; "】",
         _xlfn.IFS(ISBLANK(_xlpm.x),   "error:右侧选项不足:" &amp;  _xlpm.cellAddress,
               ISERROR(_xlpm.x),   "error:右侧选项执行失败:" &amp; _xlpm.cellAddress,
               TRUE,             "ok")
)</f>
        <v>ok</v>
      </c>
      <c r="M618" t="str" cm="1">
        <f t="array" ref="M618">IFERROR(_xlfn._xlws.SORT(
    _xlfn.UNIQUE(
        TRANSPOSE(
            _xlfn.FILTERXML("&lt;select&gt;&lt;x&gt;"&amp;SUBSTITUTE(选规格[[#This Row],[规格选项表]],",","&lt;/x&gt;&lt;x&gt;") &amp;"&lt;/x&gt;&lt;/select&gt;","//x")
        )
    )
),"无合适【规格】选项,请清除【CPU】或【内存】后再试")</f>
        <v>计算型C5</v>
      </c>
    </row>
    <row r="619" spans="2:16" hidden="1">
      <c r="B619" t="s">
        <v>64</v>
      </c>
      <c r="C619" t="s">
        <v>1873</v>
      </c>
      <c r="D619" s="6" t="s">
        <v>2118</v>
      </c>
      <c r="E619" s="6"/>
      <c r="F619" s="6">
        <v>368</v>
      </c>
      <c r="G619" s="6" t="str">
        <f t="shared" si="9"/>
        <v>选规格!$M$619#</v>
      </c>
      <c r="H619" s="6" t="str" cm="1">
        <f t="array" ref="H619">_xlfn.LET(_xlpm.x, M620,
         _xlpm.cellAddress, "【 选规格!" &amp; ADDRESS(ROW(选规格[[#This Row],[自检]]),COLUMN(选规格[[#This Row],[自检]])) &amp; "】",
         _xlfn.IFS(ISBLANK(_xlpm.x),   "error:右侧选项不足:" &amp;  _xlpm.cellAddress,
               ISERROR(_xlpm.x),   "error:右侧选项执行失败:" &amp; _xlpm.cellAddress,
               TRUE,             "ok")
)</f>
        <v>ok</v>
      </c>
      <c r="M619" t="str" cm="1">
        <f t="array" ref="M619">IFERROR(_xlfn._xlws.SORT(
    _xlfn.UNIQUE(
        TRANSPOSE(
            _xlfn.FILTERXML("&lt;select&gt;&lt;x&gt;"&amp;SUBSTITUTE(选规格[[#This Row],[规格选项表]],",","&lt;/x&gt;&lt;x&gt;") &amp;"&lt;/x&gt;&lt;/select&gt;","//x")
        )
    )
),"无合适【规格】选项,请清除【CPU】或【内存】后再试")</f>
        <v>计算型C5</v>
      </c>
    </row>
    <row r="620" spans="2:16" hidden="1">
      <c r="B620" t="s">
        <v>64</v>
      </c>
      <c r="C620" t="s">
        <v>1873</v>
      </c>
      <c r="D620" s="6" t="s">
        <v>2133</v>
      </c>
      <c r="E620" s="6"/>
      <c r="F620" s="6">
        <v>174</v>
      </c>
      <c r="G620" s="6" t="str">
        <f t="shared" si="9"/>
        <v>选规格!$M$620#</v>
      </c>
      <c r="H620" s="6" t="str" cm="1">
        <f t="array" ref="H620">_xlfn.LET(_xlpm.x, M621,
         _xlpm.cellAddress, "【 选规格!" &amp; ADDRESS(ROW(选规格[[#This Row],[自检]]),COLUMN(选规格[[#This Row],[自检]])) &amp; "】",
         _xlfn.IFS(ISBLANK(_xlpm.x),   "error:右侧选项不足:" &amp;  _xlpm.cellAddress,
               ISERROR(_xlpm.x),   "error:右侧选项执行失败:" &amp; _xlpm.cellAddress,
               TRUE,             "ok")
)</f>
        <v>ok</v>
      </c>
      <c r="M620" t="str" cm="1">
        <f t="array" ref="M620">IFERROR(_xlfn._xlws.SORT(
    _xlfn.UNIQUE(
        TRANSPOSE(
            _xlfn.FILTERXML("&lt;select&gt;&lt;x&gt;"&amp;SUBSTITUTE(选规格[[#This Row],[规格选项表]],",","&lt;/x&gt;&lt;x&gt;") &amp;"&lt;/x&gt;&lt;/select&gt;","//x")
        )
    )
),"无合适【规格】选项,请清除【CPU】或【内存】后再试")</f>
        <v>计算型C4</v>
      </c>
    </row>
    <row r="621" spans="2:16" hidden="1">
      <c r="B621" t="s">
        <v>64</v>
      </c>
      <c r="C621" t="s">
        <v>1873</v>
      </c>
      <c r="D621" s="6" t="s">
        <v>2133</v>
      </c>
      <c r="E621" s="6"/>
      <c r="F621" s="6">
        <v>348</v>
      </c>
      <c r="G621" s="6" t="str">
        <f t="shared" si="9"/>
        <v>选规格!$M$621#</v>
      </c>
      <c r="H621" s="6" t="str" cm="1">
        <f t="array" ref="H621">_xlfn.LET(_xlpm.x, M622,
         _xlpm.cellAddress, "【 选规格!" &amp; ADDRESS(ROW(选规格[[#This Row],[自检]]),COLUMN(选规格[[#This Row],[自检]])) &amp; "】",
         _xlfn.IFS(ISBLANK(_xlpm.x),   "error:右侧选项不足:" &amp;  _xlpm.cellAddress,
               ISERROR(_xlpm.x),   "error:右侧选项执行失败:" &amp; _xlpm.cellAddress,
               TRUE,             "ok")
)</f>
        <v>ok</v>
      </c>
      <c r="M621" t="str" cm="1">
        <f t="array" ref="M621">IFERROR(_xlfn._xlws.SORT(
    _xlfn.UNIQUE(
        TRANSPOSE(
            _xlfn.FILTERXML("&lt;select&gt;&lt;x&gt;"&amp;SUBSTITUTE(选规格[[#This Row],[规格选项表]],",","&lt;/x&gt;&lt;x&gt;") &amp;"&lt;/x&gt;&lt;/select&gt;","//x")
        )
    )
),"无合适【规格】选项,请清除【CPU】或【内存】后再试")</f>
        <v>计算型C4</v>
      </c>
    </row>
    <row r="622" spans="2:16" hidden="1">
      <c r="B622" t="s">
        <v>64</v>
      </c>
      <c r="C622" t="s">
        <v>1873</v>
      </c>
      <c r="D622" s="6" t="s">
        <v>3618</v>
      </c>
      <c r="E622" s="6"/>
      <c r="F622" s="6">
        <v>20</v>
      </c>
      <c r="G622" s="6" t="str">
        <f t="shared" si="9"/>
        <v>选规格!$M$622#</v>
      </c>
      <c r="H622" s="6" t="str" cm="1">
        <f t="array" ref="H622">_xlfn.LET(_xlpm.x, M623,
         _xlpm.cellAddress, "【 选规格!" &amp; ADDRESS(ROW(选规格[[#This Row],[自检]]),COLUMN(选规格[[#This Row],[自检]])) &amp; "】",
         _xlfn.IFS(ISBLANK(_xlpm.x),   "error:右侧选项不足:" &amp;  _xlpm.cellAddress,
               ISERROR(_xlpm.x),   "error:右侧选项执行失败:" &amp; _xlpm.cellAddress,
               TRUE,             "ok")
)</f>
        <v>ok</v>
      </c>
      <c r="M622" t="str" cm="1">
        <f t="array" ref="M622:N622">IFERROR(_xlfn._xlws.SORT(
    _xlfn.UNIQUE(
        TRANSPOSE(
            _xlfn.FILTERXML("&lt;select&gt;&lt;x&gt;"&amp;SUBSTITUTE(选规格[[#This Row],[规格选项表]],",","&lt;/x&gt;&lt;x&gt;") &amp;"&lt;/x&gt;&lt;/select&gt;","//x")
        )
    )
),"无合适【规格】选项,请清除【CPU】或【内存】后再试")</f>
        <v>GPU计算型GN6S</v>
      </c>
      <c r="N622" t="str">
        <v>GPU计算型GN7</v>
      </c>
    </row>
    <row r="623" spans="2:16" hidden="1">
      <c r="B623" t="s">
        <v>64</v>
      </c>
      <c r="C623" t="s">
        <v>1873</v>
      </c>
      <c r="D623" s="6" t="s">
        <v>3711</v>
      </c>
      <c r="E623" s="6"/>
      <c r="F623" s="6">
        <v>40</v>
      </c>
      <c r="G623" s="6" t="str">
        <f t="shared" si="9"/>
        <v>选规格!$M$623#</v>
      </c>
      <c r="H623" s="6" t="str" cm="1">
        <f t="array" ref="H623">_xlfn.LET(_xlpm.x, M624,
         _xlpm.cellAddress, "【 选规格!" &amp; ADDRESS(ROW(选规格[[#This Row],[自检]]),COLUMN(选规格[[#This Row],[自检]])) &amp; "】",
         _xlfn.IFS(ISBLANK(_xlpm.x),   "error:右侧选项不足:" &amp;  _xlpm.cellAddress,
               ISERROR(_xlpm.x),   "error:右侧选项执行失败:" &amp; _xlpm.cellAddress,
               TRUE,             "ok")
)</f>
        <v>ok</v>
      </c>
      <c r="M623" t="str" cm="1">
        <f t="array" ref="M623:P623">IFERROR(_xlfn._xlws.SORT(
    _xlfn.UNIQUE(
        TRANSPOSE(
            _xlfn.FILTERXML("&lt;select&gt;&lt;x&gt;"&amp;SUBSTITUTE(选规格[[#This Row],[规格选项表]],",","&lt;/x&gt;&lt;x&gt;") &amp;"&lt;/x&gt;&lt;/select&gt;","//x")
        )
    )
),"无合适【规格】选项,请清除【CPU】或【内存】后再试")</f>
        <v>GPU计算型GN6S</v>
      </c>
      <c r="N623" t="str">
        <v>GPU计算型GN7</v>
      </c>
      <c r="O623" t="str">
        <v>GPU计算型GN10X</v>
      </c>
      <c r="P623" t="str">
        <v>GPU计算型GN10Xp</v>
      </c>
    </row>
    <row r="624" spans="2:16" hidden="1">
      <c r="B624" t="s">
        <v>64</v>
      </c>
      <c r="C624" t="s">
        <v>1873</v>
      </c>
      <c r="D624" s="6" t="s">
        <v>3712</v>
      </c>
      <c r="E624" s="6"/>
      <c r="F624" s="6">
        <v>80</v>
      </c>
      <c r="G624" s="6" t="str">
        <f t="shared" si="9"/>
        <v>选规格!$M$624#</v>
      </c>
      <c r="H624" s="6" t="str" cm="1">
        <f t="array" ref="H624">_xlfn.LET(_xlpm.x, M625,
         _xlpm.cellAddress, "【 选规格!" &amp; ADDRESS(ROW(选规格[[#This Row],[自检]]),COLUMN(选规格[[#This Row],[自检]])) &amp; "】",
         _xlfn.IFS(ISBLANK(_xlpm.x),   "error:右侧选项不足:" &amp;  _xlpm.cellAddress,
               ISERROR(_xlpm.x),   "error:右侧选项执行失败:" &amp; _xlpm.cellAddress,
               TRUE,             "ok")
)</f>
        <v>ok</v>
      </c>
      <c r="M624" t="str" cm="1">
        <f t="array" ref="M624:O624">IFERROR(_xlfn._xlws.SORT(
    _xlfn.UNIQUE(
        TRANSPOSE(
            _xlfn.FILTERXML("&lt;select&gt;&lt;x&gt;"&amp;SUBSTITUTE(选规格[[#This Row],[规格选项表]],",","&lt;/x&gt;&lt;x&gt;") &amp;"&lt;/x&gt;&lt;/select&gt;","//x")
        )
    )
),"无合适【规格】选项,请清除【CPU】或【内存】后再试")</f>
        <v>GPU计算型GN7</v>
      </c>
      <c r="N624" t="str">
        <v>GPU计算型GN10X</v>
      </c>
      <c r="O624" t="str">
        <v>GPU计算型GN10Xp</v>
      </c>
    </row>
    <row r="625" spans="2:40" hidden="1">
      <c r="B625" t="s">
        <v>64</v>
      </c>
      <c r="C625" t="s">
        <v>1873</v>
      </c>
      <c r="D625" s="6" t="s">
        <v>2469</v>
      </c>
      <c r="E625" s="6"/>
      <c r="F625" s="6">
        <v>56</v>
      </c>
      <c r="G625" s="6" t="str">
        <f t="shared" si="9"/>
        <v>选规格!$M$625#</v>
      </c>
      <c r="H625" s="6" t="str" cm="1">
        <f t="array" ref="H625">_xlfn.LET(_xlpm.x, M626,
         _xlpm.cellAddress, "【 选规格!" &amp; ADDRESS(ROW(选规格[[#This Row],[自检]]),COLUMN(选规格[[#This Row],[自检]])) &amp; "】",
         _xlfn.IFS(ISBLANK(_xlpm.x),   "error:右侧选项不足:" &amp;  _xlpm.cellAddress,
               ISERROR(_xlpm.x),   "error:右侧选项执行失败:" &amp; _xlpm.cellAddress,
               TRUE,             "ok")
)</f>
        <v>ok</v>
      </c>
      <c r="M625" t="str" cm="1">
        <f t="array" ref="M625">IFERROR(_xlfn._xlws.SORT(
    _xlfn.UNIQUE(
        TRANSPOSE(
            _xlfn.FILTERXML("&lt;select&gt;&lt;x&gt;"&amp;SUBSTITUTE(选规格[[#This Row],[规格选项表]],",","&lt;/x&gt;&lt;x&gt;") &amp;"&lt;/x&gt;&lt;/select&gt;","//x")
        )
    )
),"无合适【规格】选项,请清除【CPU】或【内存】后再试")</f>
        <v>GPU计算型GN8</v>
      </c>
    </row>
    <row r="626" spans="2:40" hidden="1">
      <c r="B626" t="s">
        <v>64</v>
      </c>
      <c r="C626" t="s">
        <v>1873</v>
      </c>
      <c r="D626" s="6" t="s">
        <v>2469</v>
      </c>
      <c r="E626" s="6"/>
      <c r="F626" s="6">
        <v>112</v>
      </c>
      <c r="G626" s="6" t="str">
        <f t="shared" si="9"/>
        <v>选规格!$M$626#</v>
      </c>
      <c r="H626" s="6" t="str" cm="1">
        <f t="array" ref="H626">_xlfn.LET(_xlpm.x, M627,
         _xlpm.cellAddress, "【 选规格!" &amp; ADDRESS(ROW(选规格[[#This Row],[自检]]),COLUMN(选规格[[#This Row],[自检]])) &amp; "】",
         _xlfn.IFS(ISBLANK(_xlpm.x),   "error:右侧选项不足:" &amp;  _xlpm.cellAddress,
               ISERROR(_xlpm.x),   "error:右侧选项执行失败:" &amp; _xlpm.cellAddress,
               TRUE,             "ok")
)</f>
        <v>ok</v>
      </c>
      <c r="M626" t="str" cm="1">
        <f t="array" ref="M626">IFERROR(_xlfn._xlws.SORT(
    _xlfn.UNIQUE(
        TRANSPOSE(
            _xlfn.FILTERXML("&lt;select&gt;&lt;x&gt;"&amp;SUBSTITUTE(选规格[[#This Row],[规格选项表]],",","&lt;/x&gt;&lt;x&gt;") &amp;"&lt;/x&gt;&lt;/select&gt;","//x")
        )
    )
),"无合适【规格】选项,请清除【CPU】或【内存】后再试")</f>
        <v>GPU计算型GN8</v>
      </c>
    </row>
    <row r="627" spans="2:40" hidden="1">
      <c r="B627" t="s">
        <v>64</v>
      </c>
      <c r="C627" t="s">
        <v>1873</v>
      </c>
      <c r="D627" s="6" t="s">
        <v>2495</v>
      </c>
      <c r="E627" s="6"/>
      <c r="F627" s="6">
        <v>226</v>
      </c>
      <c r="G627" s="6" t="str">
        <f t="shared" si="9"/>
        <v>选规格!$M$627#</v>
      </c>
      <c r="H627" s="6" t="str" cm="1">
        <f t="array" ref="H627">_xlfn.LET(_xlpm.x, M628,
         _xlpm.cellAddress, "【 选规格!" &amp; ADDRESS(ROW(选规格[[#This Row],[自检]]),COLUMN(选规格[[#This Row],[自检]])) &amp; "】",
         _xlfn.IFS(ISBLANK(_xlpm.x),   "error:右侧选项不足:" &amp;  _xlpm.cellAddress,
               ISERROR(_xlpm.x),   "error:右侧选项执行失败:" &amp; _xlpm.cellAddress,
               TRUE,             "ok")
)</f>
        <v>ok</v>
      </c>
      <c r="M627" t="str" cm="1">
        <f t="array" ref="M627">IFERROR(_xlfn._xlws.SORT(
    _xlfn.UNIQUE(
        TRANSPOSE(
            _xlfn.FILTERXML("&lt;select&gt;&lt;x&gt;"&amp;SUBSTITUTE(选规格[[#This Row],[规格选项表]],",","&lt;/x&gt;&lt;x&gt;") &amp;"&lt;/x&gt;&lt;/select&gt;","//x")
        )
    )
),"无合适【规格】选项,请清除【CPU】或【内存】后再试")</f>
        <v>GPU推理型GI3X</v>
      </c>
    </row>
    <row r="628" spans="2:40" hidden="1">
      <c r="B628" t="s">
        <v>64</v>
      </c>
      <c r="C628" t="s">
        <v>1873</v>
      </c>
      <c r="D628" s="6" t="s">
        <v>2495</v>
      </c>
      <c r="E628" s="6"/>
      <c r="F628" s="6">
        <v>452</v>
      </c>
      <c r="G628" s="6" t="str">
        <f t="shared" si="9"/>
        <v>选规格!$M$628#</v>
      </c>
      <c r="H628" s="6" t="str" cm="1">
        <f t="array" ref="H628">_xlfn.LET(_xlpm.x, M629,
         _xlpm.cellAddress, "【 选规格!" &amp; ADDRESS(ROW(选规格[[#This Row],[自检]]),COLUMN(选规格[[#This Row],[自检]])) &amp; "】",
         _xlfn.IFS(ISBLANK(_xlpm.x),   "error:右侧选项不足:" &amp;  _xlpm.cellAddress,
               ISERROR(_xlpm.x),   "error:右侧选项执行失败:" &amp; _xlpm.cellAddress,
               TRUE,             "ok")
)</f>
        <v>ok</v>
      </c>
      <c r="M628" t="str" cm="1">
        <f t="array" ref="M628">IFERROR(_xlfn._xlws.SORT(
    _xlfn.UNIQUE(
        TRANSPOSE(
            _xlfn.FILTERXML("&lt;select&gt;&lt;x&gt;"&amp;SUBSTITUTE(选规格[[#This Row],[规格选项表]],",","&lt;/x&gt;&lt;x&gt;") &amp;"&lt;/x&gt;&lt;/select&gt;","//x")
        )
    )
),"无合适【规格】选项,请清除【CPU】或【内存】后再试")</f>
        <v>GPU推理型GI3X</v>
      </c>
    </row>
    <row r="629" spans="2:40" hidden="1">
      <c r="B629" t="s">
        <v>64</v>
      </c>
      <c r="C629" t="s">
        <v>1873</v>
      </c>
      <c r="D629" s="6" t="s">
        <v>2464</v>
      </c>
      <c r="E629" s="6"/>
      <c r="F629" s="6">
        <v>474</v>
      </c>
      <c r="G629" s="6" t="str">
        <f t="shared" si="9"/>
        <v>选规格!$M$629#</v>
      </c>
      <c r="H629" s="6" t="str" cm="1">
        <f t="array" ref="H629">_xlfn.LET(_xlpm.x, M630,
         _xlpm.cellAddress, "【 选规格!" &amp; ADDRESS(ROW(选规格[[#This Row],[自检]]),COLUMN(选规格[[#This Row],[自检]])) &amp; "】",
         _xlfn.IFS(ISBLANK(_xlpm.x),   "error:右侧选项不足:" &amp;  _xlpm.cellAddress,
               ISERROR(_xlpm.x),   "error:右侧选项执行失败:" &amp; _xlpm.cellAddress,
               TRUE,             "ok")
)</f>
        <v>ok</v>
      </c>
      <c r="M629" t="str" cm="1">
        <f t="array" ref="M629">IFERROR(_xlfn._xlws.SORT(
    _xlfn.UNIQUE(
        TRANSPOSE(
            _xlfn.FILTERXML("&lt;select&gt;&lt;x&gt;"&amp;SUBSTITUTE(选规格[[#This Row],[规格选项表]],",","&lt;/x&gt;&lt;x&gt;") &amp;"&lt;/x&gt;&lt;/select&gt;","//x")
        )
    )
),"无合适【规格】选项,请清除【CPU】或【内存】后再试")</f>
        <v>GPU计算型GT4</v>
      </c>
    </row>
    <row r="630" spans="2:40" hidden="1">
      <c r="B630" t="s">
        <v>64</v>
      </c>
      <c r="C630" t="s">
        <v>1873</v>
      </c>
      <c r="D630" s="6" t="s">
        <v>2464</v>
      </c>
      <c r="E630" s="6"/>
      <c r="F630" s="6">
        <v>948</v>
      </c>
      <c r="G630" s="6" t="str">
        <f t="shared" si="9"/>
        <v>选规格!$M$630#</v>
      </c>
      <c r="H630" s="6" t="str" cm="1">
        <f t="array" ref="H630">_xlfn.LET(_xlpm.x, M631,
         _xlpm.cellAddress, "【 选规格!" &amp; ADDRESS(ROW(选规格[[#This Row],[自检]]),COLUMN(选规格[[#This Row],[自检]])) &amp; "】",
         _xlfn.IFS(ISBLANK(_xlpm.x),   "error:右侧选项不足:" &amp;  _xlpm.cellAddress,
               ISERROR(_xlpm.x),   "error:右侧选项执行失败:" &amp; _xlpm.cellAddress,
               TRUE,             "ok")
)</f>
        <v>ok</v>
      </c>
      <c r="M630" t="str" cm="1">
        <f t="array" ref="M630">IFERROR(_xlfn._xlws.SORT(
    _xlfn.UNIQUE(
        TRANSPOSE(
            _xlfn.FILTERXML("&lt;select&gt;&lt;x&gt;"&amp;SUBSTITUTE(选规格[[#This Row],[规格选项表]],",","&lt;/x&gt;&lt;x&gt;") &amp;"&lt;/x&gt;&lt;/select&gt;","//x")
        )
    )
),"无合适【规格】选项,请清除【CPU】或【内存】后再试")</f>
        <v>GPU计算型GT4</v>
      </c>
    </row>
    <row r="631" spans="2:40" hidden="1">
      <c r="B631" t="s">
        <v>64</v>
      </c>
      <c r="C631" t="s">
        <v>1873</v>
      </c>
      <c r="D631" s="6" t="s">
        <v>2501</v>
      </c>
      <c r="E631" s="6"/>
      <c r="F631" s="6">
        <v>88</v>
      </c>
      <c r="G631" s="6" t="str">
        <f t="shared" si="9"/>
        <v>选规格!$M$631#</v>
      </c>
      <c r="H631" s="6" t="str" cm="1">
        <f t="array" ref="H631">_xlfn.LET(_xlpm.x, M632,
         _xlpm.cellAddress, "【 选规格!" &amp; ADDRESS(ROW(选规格[[#This Row],[自检]]),COLUMN(选规格[[#This Row],[自检]])) &amp; "】",
         _xlfn.IFS(ISBLANK(_xlpm.x),   "error:右侧选项不足:" &amp;  _xlpm.cellAddress,
               ISERROR(_xlpm.x),   "error:右侧选项执行失败:" &amp; _xlpm.cellAddress,
               TRUE,             "ok")
)</f>
        <v>ok</v>
      </c>
      <c r="M631" t="str" cm="1">
        <f t="array" ref="M631">IFERROR(_xlfn._xlws.SORT(
    _xlfn.UNIQUE(
        TRANSPOSE(
            _xlfn.FILTERXML("&lt;select&gt;&lt;x&gt;"&amp;SUBSTITUTE(选规格[[#This Row],[规格选项表]],",","&lt;/x&gt;&lt;x&gt;") &amp;"&lt;/x&gt;&lt;/select&gt;","//x")
        )
    )
),"无合适【规格】选项,请清除【CPU】或【内存】后再试")</f>
        <v>FPGA加速型FX4</v>
      </c>
    </row>
    <row r="632" spans="2:40" hidden="1">
      <c r="B632" t="s">
        <v>64</v>
      </c>
      <c r="C632" t="s">
        <v>1873</v>
      </c>
      <c r="D632" s="6" t="s">
        <v>2501</v>
      </c>
      <c r="E632" s="6"/>
      <c r="F632" s="6">
        <v>176</v>
      </c>
      <c r="G632" s="6" t="str">
        <f t="shared" si="9"/>
        <v>选规格!$M$632#</v>
      </c>
      <c r="H632" s="6" t="str" cm="1">
        <f t="array" ref="H632">_xlfn.LET(_xlpm.x, M633,
         _xlpm.cellAddress, "【 选规格!" &amp; ADDRESS(ROW(选规格[[#This Row],[自检]]),COLUMN(选规格[[#This Row],[自检]])) &amp; "】",
         _xlfn.IFS(ISBLANK(_xlpm.x),   "error:右侧选项不足:" &amp;  _xlpm.cellAddress,
               ISERROR(_xlpm.x),   "error:右侧选项执行失败:" &amp; _xlpm.cellAddress,
               TRUE,             "ok")
)</f>
        <v>ok</v>
      </c>
      <c r="M632" t="str" cm="1">
        <f t="array" ref="M632">IFERROR(_xlfn._xlws.SORT(
    _xlfn.UNIQUE(
        TRANSPOSE(
            _xlfn.FILTERXML("&lt;select&gt;&lt;x&gt;"&amp;SUBSTITUTE(选规格[[#This Row],[规格选项表]],",","&lt;/x&gt;&lt;x&gt;") &amp;"&lt;/x&gt;&lt;/select&gt;","//x")
        )
    )
),"无合适【规格】选项,请清除【CPU】或【内存】后再试")</f>
        <v>FPGA加速型FX4</v>
      </c>
    </row>
    <row r="633" spans="2:40" hidden="1">
      <c r="B633" t="s">
        <v>64</v>
      </c>
      <c r="C633" t="s">
        <v>1873</v>
      </c>
      <c r="D633" s="6" t="s">
        <v>2501</v>
      </c>
      <c r="E633" s="6"/>
      <c r="F633" s="6">
        <v>352</v>
      </c>
      <c r="G633" s="6" t="str">
        <f t="shared" si="9"/>
        <v>选规格!$M$633#</v>
      </c>
      <c r="H633" s="6" t="str" cm="1">
        <f t="array" ref="H633">_xlfn.LET(_xlpm.x, M634,
         _xlpm.cellAddress, "【 选规格!" &amp; ADDRESS(ROW(选规格[[#This Row],[自检]]),COLUMN(选规格[[#This Row],[自检]])) &amp; "】",
         _xlfn.IFS(ISBLANK(_xlpm.x),   "error:右侧选项不足:" &amp;  _xlpm.cellAddress,
               ISERROR(_xlpm.x),   "error:右侧选项执行失败:" &amp; _xlpm.cellAddress,
               TRUE,             "ok")
)</f>
        <v>ok</v>
      </c>
      <c r="M633" t="str" cm="1">
        <f t="array" ref="M633">IFERROR(_xlfn._xlws.SORT(
    _xlfn.UNIQUE(
        TRANSPOSE(
            _xlfn.FILTERXML("&lt;select&gt;&lt;x&gt;"&amp;SUBSTITUTE(选规格[[#This Row],[规格选项表]],",","&lt;/x&gt;&lt;x&gt;") &amp;"&lt;/x&gt;&lt;/select&gt;","//x")
        )
    )
),"无合适【规格】选项,请清除【CPU】或【内存】后再试")</f>
        <v>FPGA加速型FX4</v>
      </c>
    </row>
    <row r="634" spans="2:40">
      <c r="B634" t="s">
        <v>64</v>
      </c>
      <c r="C634" t="s">
        <v>11</v>
      </c>
      <c r="D634" s="6" t="s">
        <v>3623</v>
      </c>
      <c r="E634" s="6"/>
      <c r="F634" s="6">
        <v>1</v>
      </c>
      <c r="G634" s="6" t="str">
        <f t="shared" si="9"/>
        <v>选规格!$M$634#</v>
      </c>
      <c r="H634" s="6" t="str" cm="1">
        <f t="array" ref="H634">_xlfn.LET(_xlpm.x, M635,
         _xlpm.cellAddress, "【 选规格!" &amp; ADDRESS(ROW(选规格[[#This Row],[自检]]),COLUMN(选规格[[#This Row],[自检]])) &amp; "】",
         _xlfn.IFS(ISBLANK(_xlpm.x),   "error:右侧选项不足:" &amp;  _xlpm.cellAddress,
               ISERROR(_xlpm.x),   "error:右侧选项执行失败:" &amp; _xlpm.cellAddress,
               TRUE,             "ok")
)</f>
        <v>ok</v>
      </c>
      <c r="M634" t="str" cm="1">
        <f t="array" ref="M634:S634">IFERROR(_xlfn._xlws.SORT(
    _xlfn.UNIQUE(
        TRANSPOSE(
            _xlfn.FILTERXML("&lt;select&gt;&lt;x&gt;"&amp;SUBSTITUTE(选规格[[#This Row],[规格选项表]],",","&lt;/x&gt;&lt;x&gt;") &amp;"&lt;/x&gt;&lt;/select&gt;","//x")
        )
    )
),"无合适【规格】选项,请清除【CPU】或【内存】后再试")</f>
        <v>标准型S6</v>
      </c>
      <c r="N634" t="str">
        <v>标准型SA2</v>
      </c>
      <c r="O634" t="str">
        <v>标准型SA3</v>
      </c>
      <c r="P634" t="str">
        <v>标准型S4</v>
      </c>
      <c r="Q634" t="str">
        <v>标准型S3</v>
      </c>
      <c r="R634" t="str">
        <v>标准型SA1</v>
      </c>
      <c r="S634" t="str">
        <v>标准型S2</v>
      </c>
    </row>
    <row r="635" spans="2:40">
      <c r="B635" t="s">
        <v>64</v>
      </c>
      <c r="C635" t="s">
        <v>11</v>
      </c>
      <c r="D635" s="6" t="s">
        <v>3624</v>
      </c>
      <c r="E635" s="6"/>
      <c r="F635" s="6">
        <v>2</v>
      </c>
      <c r="G635" s="6" t="str">
        <f t="shared" si="9"/>
        <v>选规格!$M$635#</v>
      </c>
      <c r="H635" s="6" t="str" cm="1">
        <f t="array" ref="H635">_xlfn.LET(_xlpm.x, M636,
         _xlpm.cellAddress, "【 选规格!" &amp; ADDRESS(ROW(选规格[[#This Row],[自检]]),COLUMN(选规格[[#This Row],[自检]])) &amp; "】",
         _xlfn.IFS(ISBLANK(_xlpm.x),   "error:右侧选项不足:" &amp;  _xlpm.cellAddress,
               ISERROR(_xlpm.x),   "error:右侧选项执行失败:" &amp; _xlpm.cellAddress,
               TRUE,             "ok")
)</f>
        <v>ok</v>
      </c>
      <c r="M635" t="str" cm="1">
        <f t="array" ref="M635:U635">IFERROR(_xlfn._xlws.SORT(
    _xlfn.UNIQUE(
        TRANSPOSE(
            _xlfn.FILTERXML("&lt;select&gt;&lt;x&gt;"&amp;SUBSTITUTE(选规格[[#This Row],[规格选项表]],",","&lt;/x&gt;&lt;x&gt;") &amp;"&lt;/x&gt;&lt;/select&gt;","//x")
        )
    )
),"无合适【规格】选项,请清除【CPU】或【内存】后再试")</f>
        <v>标准型S6</v>
      </c>
      <c r="N635" t="str">
        <v>标准型SA2</v>
      </c>
      <c r="O635" t="str">
        <v>标准型S5</v>
      </c>
      <c r="P635" t="str">
        <v>标准型SA3</v>
      </c>
      <c r="Q635" t="str">
        <v>标准型S4</v>
      </c>
      <c r="R635" t="str">
        <v>标准网络优化型SN3ne</v>
      </c>
      <c r="S635" t="str">
        <v>标准型S3</v>
      </c>
      <c r="T635" t="str">
        <v>标准型SA1</v>
      </c>
      <c r="U635" t="str">
        <v>标准型S2</v>
      </c>
    </row>
    <row r="636" spans="2:40">
      <c r="B636" t="s">
        <v>64</v>
      </c>
      <c r="C636" t="s">
        <v>11</v>
      </c>
      <c r="D636" s="6" t="s">
        <v>3626</v>
      </c>
      <c r="E636" s="6"/>
      <c r="F636" s="6">
        <v>4</v>
      </c>
      <c r="G636" s="6" t="str">
        <f t="shared" si="9"/>
        <v>选规格!$M$636#</v>
      </c>
      <c r="H636" s="6" t="str" cm="1">
        <f t="array" ref="H636">_xlfn.LET(_xlpm.x, M637,
         _xlpm.cellAddress, "【 选规格!" &amp; ADDRESS(ROW(选规格[[#This Row],[自检]]),COLUMN(选规格[[#This Row],[自检]])) &amp; "】",
         _xlfn.IFS(ISBLANK(_xlpm.x),   "error:右侧选项不足:" &amp;  _xlpm.cellAddress,
               ISERROR(_xlpm.x),   "error:右侧选项执行失败:" &amp; _xlpm.cellAddress,
               TRUE,             "ok")
)</f>
        <v>ok</v>
      </c>
      <c r="M636" t="str" cm="1">
        <f t="array" ref="M636:W636">IFERROR(_xlfn._xlws.SORT(
    _xlfn.UNIQUE(
        TRANSPOSE(
            _xlfn.FILTERXML("&lt;select&gt;&lt;x&gt;"&amp;SUBSTITUTE(选规格[[#This Row],[规格选项表]],",","&lt;/x&gt;&lt;x&gt;") &amp;"&lt;/x&gt;&lt;/select&gt;","//x")
        )
    )
),"无合适【规格】选项,请清除【CPU】或【内存】后再试")</f>
        <v>标准型S6</v>
      </c>
      <c r="N636" t="str">
        <v>标准型SA2</v>
      </c>
      <c r="O636" t="str">
        <v>标准型S5</v>
      </c>
      <c r="P636" t="str">
        <v>标准型SA3</v>
      </c>
      <c r="Q636" t="str">
        <v>标准型S4</v>
      </c>
      <c r="R636" t="str">
        <v>标准网络优化型SN3ne</v>
      </c>
      <c r="S636" t="str">
        <v>标准型S3</v>
      </c>
      <c r="T636" t="str">
        <v>标准型SA1</v>
      </c>
      <c r="U636" t="str">
        <v>标准型S2</v>
      </c>
      <c r="V636" t="str">
        <v>计算型C5</v>
      </c>
      <c r="W636" t="str">
        <v>计算型C4</v>
      </c>
    </row>
    <row r="637" spans="2:40">
      <c r="B637" t="s">
        <v>64</v>
      </c>
      <c r="C637" t="s">
        <v>11</v>
      </c>
      <c r="D637" s="6" t="s">
        <v>3713</v>
      </c>
      <c r="E637" s="6"/>
      <c r="F637" s="6">
        <v>8</v>
      </c>
      <c r="G637" s="6" t="str">
        <f t="shared" si="9"/>
        <v>选规格!$M$637#</v>
      </c>
      <c r="H637" s="6" t="str" cm="1">
        <f t="array" ref="H637">_xlfn.LET(_xlpm.x, M638,
         _xlpm.cellAddress, "【 选规格!" &amp; ADDRESS(ROW(选规格[[#This Row],[自检]]),COLUMN(选规格[[#This Row],[自检]])) &amp; "】",
         _xlfn.IFS(ISBLANK(_xlpm.x),   "error:右侧选项不足:" &amp;  _xlpm.cellAddress,
               ISERROR(_xlpm.x),   "error:右侧选项执行失败:" &amp; _xlpm.cellAddress,
               TRUE,             "ok")
)</f>
        <v>ok</v>
      </c>
      <c r="M637" t="str" cm="1">
        <f t="array" ref="M637:AF637">IFERROR(_xlfn._xlws.SORT(
    _xlfn.UNIQUE(
        TRANSPOSE(
            _xlfn.FILTERXML("&lt;select&gt;&lt;x&gt;"&amp;SUBSTITUTE(选规格[[#This Row],[规格选项表]],",","&lt;/x&gt;&lt;x&gt;") &amp;"&lt;/x&gt;&lt;/select&gt;","//x")
        )
    )
),"无合适【规格】选项,请清除【CPU】或【内存】后再试")</f>
        <v>标准型S6</v>
      </c>
      <c r="N637" t="str">
        <v>标准型SA2</v>
      </c>
      <c r="O637" t="str">
        <v>标准型S5</v>
      </c>
      <c r="P637" t="str">
        <v>标准型SA3</v>
      </c>
      <c r="Q637" t="str">
        <v>标准型S4</v>
      </c>
      <c r="R637" t="str">
        <v>标准网络优化型SN3ne</v>
      </c>
      <c r="S637" t="str">
        <v>标准型S3</v>
      </c>
      <c r="T637" t="str">
        <v>标准型SA1</v>
      </c>
      <c r="U637" t="str">
        <v>标准型S2</v>
      </c>
      <c r="V637" t="str">
        <v>内存型M6</v>
      </c>
      <c r="W637" t="str">
        <v>内存型MA2</v>
      </c>
      <c r="X637" t="str">
        <v>内存型M5</v>
      </c>
      <c r="Y637" t="str">
        <v>内存型M4</v>
      </c>
      <c r="Z637" t="str">
        <v>内存型M3</v>
      </c>
      <c r="AA637" t="str">
        <v>内存型M2</v>
      </c>
      <c r="AB637" t="str">
        <v>计算型C5</v>
      </c>
      <c r="AC637" t="str">
        <v>计算型C4</v>
      </c>
      <c r="AD637" t="str">
        <v>计算网络增强型CN3</v>
      </c>
      <c r="AE637" t="str">
        <v>计算型C3</v>
      </c>
      <c r="AF637" t="str">
        <v>计算型C2</v>
      </c>
    </row>
    <row r="638" spans="2:40">
      <c r="B638" t="s">
        <v>64</v>
      </c>
      <c r="C638" t="s">
        <v>11</v>
      </c>
      <c r="D638" s="6" t="s">
        <v>3714</v>
      </c>
      <c r="E638" s="6"/>
      <c r="F638" s="6">
        <v>16</v>
      </c>
      <c r="G638" s="6" t="str">
        <f t="shared" si="9"/>
        <v>选规格!$M$638#</v>
      </c>
      <c r="H638" s="6" t="str" cm="1">
        <f t="array" ref="H638">_xlfn.LET(_xlpm.x, M639,
         _xlpm.cellAddress, "【 选规格!" &amp; ADDRESS(ROW(选规格[[#This Row],[自检]]),COLUMN(选规格[[#This Row],[自检]])) &amp; "】",
         _xlfn.IFS(ISBLANK(_xlpm.x),   "error:右侧选项不足:" &amp;  _xlpm.cellAddress,
               ISERROR(_xlpm.x),   "error:右侧选项执行失败:" &amp; _xlpm.cellAddress,
               TRUE,             "ok")
)</f>
        <v>ok</v>
      </c>
      <c r="M638" t="str" cm="1">
        <f t="array" ref="M638:AE638">IFERROR(_xlfn._xlws.SORT(
    _xlfn.UNIQUE(
        TRANSPOSE(
            _xlfn.FILTERXML("&lt;select&gt;&lt;x&gt;"&amp;SUBSTITUTE(选规格[[#This Row],[规格选项表]],",","&lt;/x&gt;&lt;x&gt;") &amp;"&lt;/x&gt;&lt;/select&gt;","//x")
        )
    )
),"无合适【规格】选项,请清除【CPU】或【内存】后再试")</f>
        <v>标准型S6</v>
      </c>
      <c r="N638" t="str">
        <v>标准型SA2</v>
      </c>
      <c r="O638" t="str">
        <v>标准型S5</v>
      </c>
      <c r="P638" t="str">
        <v>标准存储增强型S5se</v>
      </c>
      <c r="Q638" t="str">
        <v>标准型SA3</v>
      </c>
      <c r="R638" t="str">
        <v>标准型S4</v>
      </c>
      <c r="S638" t="str">
        <v>标准网络优化型SN3ne</v>
      </c>
      <c r="T638" t="str">
        <v>标准型S3</v>
      </c>
      <c r="U638" t="str">
        <v>标准型SA1</v>
      </c>
      <c r="V638" t="str">
        <v>标准型S2</v>
      </c>
      <c r="W638" t="str">
        <v>内存型M5</v>
      </c>
      <c r="X638" t="str">
        <v>内存型M4</v>
      </c>
      <c r="Y638" t="str">
        <v>内存型M3</v>
      </c>
      <c r="Z638" t="str">
        <v>内存型M2</v>
      </c>
      <c r="AA638" t="str">
        <v>计算型C5</v>
      </c>
      <c r="AB638" t="str">
        <v>计算型C4</v>
      </c>
      <c r="AC638" t="str">
        <v>计算网络增强型CN3</v>
      </c>
      <c r="AD638" t="str">
        <v>计算型C3</v>
      </c>
      <c r="AE638" t="str">
        <v>计算型C2</v>
      </c>
    </row>
    <row r="639" spans="2:40">
      <c r="B639" t="s">
        <v>64</v>
      </c>
      <c r="C639" t="s">
        <v>11</v>
      </c>
      <c r="D639" s="6" t="s">
        <v>3715</v>
      </c>
      <c r="E639" s="6"/>
      <c r="F639" s="6">
        <v>32</v>
      </c>
      <c r="G639" s="6" t="str">
        <f t="shared" si="9"/>
        <v>选规格!$M$639#</v>
      </c>
      <c r="H639" s="6" t="str" cm="1">
        <f t="array" ref="H639">_xlfn.LET(_xlpm.x, M640,
         _xlpm.cellAddress, "【 选规格!" &amp; ADDRESS(ROW(选规格[[#This Row],[自检]]),COLUMN(选规格[[#This Row],[自检]])) &amp; "】",
         _xlfn.IFS(ISBLANK(_xlpm.x),   "error:右侧选项不足:" &amp;  _xlpm.cellAddress,
               ISERROR(_xlpm.x),   "error:右侧选项执行失败:" &amp; _xlpm.cellAddress,
               TRUE,             "ok")
)</f>
        <v>ok</v>
      </c>
      <c r="M639" t="str" cm="1">
        <f t="array" ref="M639:AL639">IFERROR(_xlfn._xlws.SORT(
    _xlfn.UNIQUE(
        TRANSPOSE(
            _xlfn.FILTERXML("&lt;select&gt;&lt;x&gt;"&amp;SUBSTITUTE(选规格[[#This Row],[规格选项表]],",","&lt;/x&gt;&lt;x&gt;") &amp;"&lt;/x&gt;&lt;/select&gt;","//x")
        )
    )
),"无合适【规格】选项,请清除【CPU】或【内存】后再试")</f>
        <v>标准型S6</v>
      </c>
      <c r="N639" t="str">
        <v>标准型SA2</v>
      </c>
      <c r="O639" t="str">
        <v>标准型S5</v>
      </c>
      <c r="P639" t="str">
        <v>标准存储增强型S5se</v>
      </c>
      <c r="Q639" t="str">
        <v>标准型SA3</v>
      </c>
      <c r="R639" t="str">
        <v>标准型S4</v>
      </c>
      <c r="S639" t="str">
        <v>标准网络优化型SN3ne</v>
      </c>
      <c r="T639" t="str">
        <v>标准型S3</v>
      </c>
      <c r="U639" t="str">
        <v>标准型SA1</v>
      </c>
      <c r="V639" t="str">
        <v>标准型S2</v>
      </c>
      <c r="W639" t="str">
        <v>高IO型I3</v>
      </c>
      <c r="X639" t="str">
        <v>内存型M6</v>
      </c>
      <c r="Y639" t="str">
        <v>内存型MA2</v>
      </c>
      <c r="Z639" t="str">
        <v>内存型M5</v>
      </c>
      <c r="AA639" t="str">
        <v>内存型M4</v>
      </c>
      <c r="AB639" t="str">
        <v>内存型M3</v>
      </c>
      <c r="AC639" t="str">
        <v>内存型M2</v>
      </c>
      <c r="AD639" t="str">
        <v>计算型C5</v>
      </c>
      <c r="AE639" t="str">
        <v>计算型C4</v>
      </c>
      <c r="AF639" t="str">
        <v>计算网络增强型CN3</v>
      </c>
      <c r="AG639" t="str">
        <v>计算型C3</v>
      </c>
      <c r="AH639" t="str">
        <v>计算型C2</v>
      </c>
      <c r="AI639" t="str">
        <v>GPU计算型GN7</v>
      </c>
      <c r="AJ639" t="str">
        <v>大数据型D3</v>
      </c>
      <c r="AK639" t="str">
        <v>大数据型D2</v>
      </c>
      <c r="AL639" t="str">
        <v>大数据型D1</v>
      </c>
    </row>
    <row r="640" spans="2:40">
      <c r="B640" t="s">
        <v>64</v>
      </c>
      <c r="C640" t="s">
        <v>11</v>
      </c>
      <c r="D640" s="6" t="s">
        <v>3716</v>
      </c>
      <c r="E640" s="6"/>
      <c r="F640" s="6">
        <v>64</v>
      </c>
      <c r="G640" s="6" t="str">
        <f t="shared" si="9"/>
        <v>选规格!$M$640#</v>
      </c>
      <c r="H640" s="6" t="str" cm="1">
        <f t="array" ref="H640">_xlfn.LET(_xlpm.x, M641,
         _xlpm.cellAddress, "【 选规格!" &amp; ADDRESS(ROW(选规格[[#This Row],[自检]]),COLUMN(选规格[[#This Row],[自检]])) &amp; "】",
         _xlfn.IFS(ISBLANK(_xlpm.x),   "error:右侧选项不足:" &amp;  _xlpm.cellAddress,
               ISERROR(_xlpm.x),   "error:右侧选项执行失败:" &amp; _xlpm.cellAddress,
               TRUE,             "ok")
)</f>
        <v>ok</v>
      </c>
      <c r="M640" t="str" cm="1">
        <f t="array" ref="M640:AN640">IFERROR(_xlfn._xlws.SORT(
    _xlfn.UNIQUE(
        TRANSPOSE(
            _xlfn.FILTERXML("&lt;select&gt;&lt;x&gt;"&amp;SUBSTITUTE(选规格[[#This Row],[规格选项表]],",","&lt;/x&gt;&lt;x&gt;") &amp;"&lt;/x&gt;&lt;/select&gt;","//x")
        )
    )
),"无合适【规格】选项,请清除【CPU】或【内存】后再试")</f>
        <v>标准型S6</v>
      </c>
      <c r="N640" t="str">
        <v>标准型SA2</v>
      </c>
      <c r="O640" t="str">
        <v>标准型S5</v>
      </c>
      <c r="P640" t="str">
        <v>标准存储增强型S5se</v>
      </c>
      <c r="Q640" t="str">
        <v>标准型SA3</v>
      </c>
      <c r="R640" t="str">
        <v>标准型S4</v>
      </c>
      <c r="S640" t="str">
        <v>标准网络优化型SN3ne</v>
      </c>
      <c r="T640" t="str">
        <v>标准型S3</v>
      </c>
      <c r="U640" t="str">
        <v>标准型SA1</v>
      </c>
      <c r="V640" t="str">
        <v>标准型S2</v>
      </c>
      <c r="W640" t="str">
        <v>高IO型IT5</v>
      </c>
      <c r="X640" t="str">
        <v>高IO型IT3</v>
      </c>
      <c r="Y640" t="str">
        <v>高IO型I3</v>
      </c>
      <c r="Z640" t="str">
        <v>内存型M6</v>
      </c>
      <c r="AA640" t="str">
        <v>内存型MA2</v>
      </c>
      <c r="AB640" t="str">
        <v>内存型M5</v>
      </c>
      <c r="AC640" t="str">
        <v>内存型M4</v>
      </c>
      <c r="AD640" t="str">
        <v>内存型M3</v>
      </c>
      <c r="AE640" t="str">
        <v>内存型M2</v>
      </c>
      <c r="AF640" t="str">
        <v>计算型C5</v>
      </c>
      <c r="AG640" t="str">
        <v>计算型C4</v>
      </c>
      <c r="AH640" t="str">
        <v>计算网络增强型CN3</v>
      </c>
      <c r="AI640" t="str">
        <v>计算型C3</v>
      </c>
      <c r="AJ640" t="str">
        <v>计算型C2</v>
      </c>
      <c r="AK640" t="str">
        <v>GPU推理型GI3X</v>
      </c>
      <c r="AL640" t="str">
        <v>大数据型D3</v>
      </c>
      <c r="AM640" t="str">
        <v>大数据型D2</v>
      </c>
      <c r="AN640" t="str">
        <v>大数据型D1</v>
      </c>
    </row>
    <row r="641" spans="2:38">
      <c r="B641" t="s">
        <v>64</v>
      </c>
      <c r="C641" t="s">
        <v>11</v>
      </c>
      <c r="D641" s="6" t="s">
        <v>3717</v>
      </c>
      <c r="E641" s="6"/>
      <c r="F641" s="6">
        <v>128</v>
      </c>
      <c r="G641" s="6" t="str">
        <f t="shared" si="9"/>
        <v>选规格!$M$641#</v>
      </c>
      <c r="H641" s="6" t="str" cm="1">
        <f t="array" ref="H641">_xlfn.LET(_xlpm.x, M642,
         _xlpm.cellAddress, "【 选规格!" &amp; ADDRESS(ROW(选规格[[#This Row],[自检]]),COLUMN(选规格[[#This Row],[自检]])) &amp; "】",
         _xlfn.IFS(ISBLANK(_xlpm.x),   "error:右侧选项不足:" &amp;  _xlpm.cellAddress,
               ISERROR(_xlpm.x),   "error:右侧选项执行失败:" &amp; _xlpm.cellAddress,
               TRUE,             "ok")
)</f>
        <v>ok</v>
      </c>
      <c r="M641" t="str" cm="1">
        <f t="array" ref="M641:AL641">IFERROR(_xlfn._xlws.SORT(
    _xlfn.UNIQUE(
        TRANSPOSE(
            _xlfn.FILTERXML("&lt;select&gt;&lt;x&gt;"&amp;SUBSTITUTE(选规格[[#This Row],[规格选项表]],",","&lt;/x&gt;&lt;x&gt;") &amp;"&lt;/x&gt;&lt;/select&gt;","//x")
        )
    )
),"无合适【规格】选项,请清除【CPU】或【内存】后再试")</f>
        <v>标准型S6</v>
      </c>
      <c r="N641" t="str">
        <v>标准型SA2</v>
      </c>
      <c r="O641" t="str">
        <v>标准型S5</v>
      </c>
      <c r="P641" t="str">
        <v>标准存储增强型S5se</v>
      </c>
      <c r="Q641" t="str">
        <v>标准型SA3</v>
      </c>
      <c r="R641" t="str">
        <v>标准型S4</v>
      </c>
      <c r="S641" t="str">
        <v>标准网络优化型SN3ne</v>
      </c>
      <c r="T641" t="str">
        <v>标准型S3</v>
      </c>
      <c r="U641" t="str">
        <v>标准型SA1</v>
      </c>
      <c r="V641" t="str">
        <v>标准型S2</v>
      </c>
      <c r="W641" t="str">
        <v>高IO型IT5</v>
      </c>
      <c r="X641" t="str">
        <v>高IO型IT3</v>
      </c>
      <c r="Y641" t="str">
        <v>高IO型I3</v>
      </c>
      <c r="Z641" t="str">
        <v>内存型M6</v>
      </c>
      <c r="AA641" t="str">
        <v>内存型MA2</v>
      </c>
      <c r="AB641" t="str">
        <v>内存型M5</v>
      </c>
      <c r="AC641" t="str">
        <v>内存型M4</v>
      </c>
      <c r="AD641" t="str">
        <v>内存型M3</v>
      </c>
      <c r="AE641" t="str">
        <v>内存型M2</v>
      </c>
      <c r="AF641" t="str">
        <v>计算型C5</v>
      </c>
      <c r="AG641" t="str">
        <v>计算网络增强型CN3</v>
      </c>
      <c r="AH641" t="str">
        <v>计算型C3</v>
      </c>
      <c r="AI641" t="str">
        <v>GPU计算型GN7</v>
      </c>
      <c r="AJ641" t="str">
        <v>大数据型D3</v>
      </c>
      <c r="AK641" t="str">
        <v>大数据型D2</v>
      </c>
      <c r="AL641" t="str">
        <v>大数据型D1</v>
      </c>
    </row>
    <row r="642" spans="2:38">
      <c r="B642" t="s">
        <v>64</v>
      </c>
      <c r="C642" t="s">
        <v>11</v>
      </c>
      <c r="D642" s="6" t="s">
        <v>3718</v>
      </c>
      <c r="E642" s="6"/>
      <c r="F642" s="6">
        <v>96</v>
      </c>
      <c r="G642" s="6" t="str">
        <f t="shared" ref="G642:G705" si="10">"选规格!"&amp;ADDRESS(ROW(M642),COLUMN(M642)) &amp; "#"</f>
        <v>选规格!$M$642#</v>
      </c>
      <c r="H642" s="6" t="str" cm="1">
        <f t="array" ref="H642">_xlfn.LET(_xlpm.x, M643,
         _xlpm.cellAddress, "【 选规格!" &amp; ADDRESS(ROW(选规格[[#This Row],[自检]]),COLUMN(选规格[[#This Row],[自检]])) &amp; "】",
         _xlfn.IFS(ISBLANK(_xlpm.x),   "error:右侧选项不足:" &amp;  _xlpm.cellAddress,
               ISERROR(_xlpm.x),   "error:右侧选项执行失败:" &amp; _xlpm.cellAddress,
               TRUE,             "ok")
)</f>
        <v>ok</v>
      </c>
      <c r="M642" t="str" cm="1">
        <f t="array" ref="M642:AD642">IFERROR(_xlfn._xlws.SORT(
    _xlfn.UNIQUE(
        TRANSPOSE(
            _xlfn.FILTERXML("&lt;select&gt;&lt;x&gt;"&amp;SUBSTITUTE(选规格[[#This Row],[规格选项表]],",","&lt;/x&gt;&lt;x&gt;") &amp;"&lt;/x&gt;&lt;/select&gt;","//x")
        )
    )
),"无合适【规格】选项,请清除【CPU】或【内存】后再试")</f>
        <v>标准型S6</v>
      </c>
      <c r="N642" t="str">
        <v>标准型SA2</v>
      </c>
      <c r="O642" t="str">
        <v>标准型S5</v>
      </c>
      <c r="P642" t="str">
        <v>标准型SA3</v>
      </c>
      <c r="Q642" t="str">
        <v>标准型S4</v>
      </c>
      <c r="R642" t="str">
        <v>标准网络优化型SN3ne</v>
      </c>
      <c r="S642" t="str">
        <v>标准型S3</v>
      </c>
      <c r="T642" t="str">
        <v>标准型S2</v>
      </c>
      <c r="U642" t="str">
        <v>高IO型I3</v>
      </c>
      <c r="V642" t="str">
        <v>内存型M5</v>
      </c>
      <c r="W642" t="str">
        <v>内存型M4</v>
      </c>
      <c r="X642" t="str">
        <v>内存型M3</v>
      </c>
      <c r="Y642" t="str">
        <v>内存型M2</v>
      </c>
      <c r="Z642" t="str">
        <v>计算型C5</v>
      </c>
      <c r="AA642" t="str">
        <v>计算型C2</v>
      </c>
      <c r="AB642" t="str">
        <v>GPU计算型GT4</v>
      </c>
      <c r="AC642" t="str">
        <v>大数据型D2</v>
      </c>
      <c r="AD642" t="str">
        <v>大数据型D1</v>
      </c>
    </row>
    <row r="643" spans="2:38">
      <c r="B643" t="s">
        <v>64</v>
      </c>
      <c r="C643" t="s">
        <v>11</v>
      </c>
      <c r="D643" s="6" t="s">
        <v>3719</v>
      </c>
      <c r="E643" s="6"/>
      <c r="F643" s="6">
        <v>192</v>
      </c>
      <c r="G643" s="6" t="str">
        <f t="shared" si="10"/>
        <v>选规格!$M$643#</v>
      </c>
      <c r="H643" s="6" t="str" cm="1">
        <f t="array" ref="H643">_xlfn.LET(_xlpm.x, M644,
         _xlpm.cellAddress, "【 选规格!" &amp; ADDRESS(ROW(选规格[[#This Row],[自检]]),COLUMN(选规格[[#This Row],[自检]])) &amp; "】",
         _xlfn.IFS(ISBLANK(_xlpm.x),   "error:右侧选项不足:" &amp;  _xlpm.cellAddress,
               ISERROR(_xlpm.x),   "error:右侧选项执行失败:" &amp; _xlpm.cellAddress,
               TRUE,             "ok")
)</f>
        <v>ok</v>
      </c>
      <c r="M643" t="str" cm="1">
        <f t="array" ref="M643:Z643">IFERROR(_xlfn._xlws.SORT(
    _xlfn.UNIQUE(
        TRANSPOSE(
            _xlfn.FILTERXML("&lt;select&gt;&lt;x&gt;"&amp;SUBSTITUTE(选规格[[#This Row],[规格选项表]],",","&lt;/x&gt;&lt;x&gt;") &amp;"&lt;/x&gt;&lt;/select&gt;","//x")
        )
    )
),"无合适【规格】选项,请清除【CPU】或【内存】后再试")</f>
        <v>标准型S6</v>
      </c>
      <c r="N643" t="str">
        <v>标准型SA2</v>
      </c>
      <c r="O643" t="str">
        <v>标准型S5</v>
      </c>
      <c r="P643" t="str">
        <v>标准型SA3</v>
      </c>
      <c r="Q643" t="str">
        <v>标准型S4</v>
      </c>
      <c r="R643" t="str">
        <v>标准网络优化型SN3ne</v>
      </c>
      <c r="S643" t="str">
        <v>标准型S3</v>
      </c>
      <c r="T643" t="str">
        <v>内存型M4</v>
      </c>
      <c r="U643" t="str">
        <v>内存型M3</v>
      </c>
      <c r="V643" t="str">
        <v>内存型M2</v>
      </c>
      <c r="W643" t="str">
        <v>计算型C5</v>
      </c>
      <c r="X643" t="str">
        <v>GPU计算型GT4</v>
      </c>
      <c r="Y643" t="str">
        <v>大数据型D2</v>
      </c>
      <c r="Z643" t="str">
        <v>大数据型黑石物理服务器BMD3s</v>
      </c>
    </row>
    <row r="644" spans="2:38">
      <c r="B644" t="s">
        <v>64</v>
      </c>
      <c r="C644" t="s">
        <v>11</v>
      </c>
      <c r="D644" s="6" t="s">
        <v>3720</v>
      </c>
      <c r="E644" s="6"/>
      <c r="F644" s="6">
        <v>216</v>
      </c>
      <c r="G644" s="6" t="str">
        <f t="shared" si="10"/>
        <v>选规格!$M$644#</v>
      </c>
      <c r="H644" s="6" t="str" cm="1">
        <f t="array" ref="H644">_xlfn.LET(_xlpm.x, M645,
         _xlpm.cellAddress, "【 选规格!" &amp; ADDRESS(ROW(选规格[[#This Row],[自检]]),COLUMN(选规格[[#This Row],[自检]])) &amp; "】",
         _xlfn.IFS(ISBLANK(_xlpm.x),   "error:右侧选项不足:" &amp;  _xlpm.cellAddress,
               ISERROR(_xlpm.x),   "error:右侧选项执行失败:" &amp; _xlpm.cellAddress,
               TRUE,             "ok")
)</f>
        <v>ok</v>
      </c>
      <c r="M644" t="str" cm="1">
        <f t="array" ref="M644:N644">IFERROR(_xlfn._xlws.SORT(
    _xlfn.UNIQUE(
        TRANSPOSE(
            _xlfn.FILTERXML("&lt;select&gt;&lt;x&gt;"&amp;SUBSTITUTE(选规格[[#This Row],[规格选项表]],",","&lt;/x&gt;&lt;x&gt;") &amp;"&lt;/x&gt;&lt;/select&gt;","//x")
        )
    )
),"无合适【规格】选项,请清除【CPU】或【内存】后再试")</f>
        <v>标准型S6</v>
      </c>
      <c r="N644" t="str">
        <v>标准型SA3</v>
      </c>
    </row>
    <row r="645" spans="2:38">
      <c r="B645" t="s">
        <v>64</v>
      </c>
      <c r="C645" t="s">
        <v>11</v>
      </c>
      <c r="D645" s="6" t="s">
        <v>3721</v>
      </c>
      <c r="E645" s="6"/>
      <c r="F645" s="6">
        <v>256</v>
      </c>
      <c r="G645" s="6" t="str">
        <f t="shared" si="10"/>
        <v>选规格!$M$645#</v>
      </c>
      <c r="H645" s="6" t="str" cm="1">
        <f t="array" ref="H645">_xlfn.LET(_xlpm.x, M646,
         _xlpm.cellAddress, "【 选规格!" &amp; ADDRESS(ROW(选规格[[#This Row],[自检]]),COLUMN(选规格[[#This Row],[自检]])) &amp; "】",
         _xlfn.IFS(ISBLANK(_xlpm.x),   "error:右侧选项不足:" &amp;  _xlpm.cellAddress,
               ISERROR(_xlpm.x),   "error:右侧选项执行失败:" &amp; _xlpm.cellAddress,
               TRUE,             "ok")
)</f>
        <v>ok</v>
      </c>
      <c r="M645" t="str" cm="1">
        <f t="array" ref="M645:AF645">IFERROR(_xlfn._xlws.SORT(
    _xlfn.UNIQUE(
        TRANSPOSE(
            _xlfn.FILTERXML("&lt;select&gt;&lt;x&gt;"&amp;SUBSTITUTE(选规格[[#This Row],[规格选项表]],",","&lt;/x&gt;&lt;x&gt;") &amp;"&lt;/x&gt;&lt;/select&gt;","//x")
        )
    )
),"无合适【规格】选项,请清除【CPU】或【内存】后再试")</f>
        <v>标准型S6</v>
      </c>
      <c r="N645" t="str">
        <v>标准型SA2</v>
      </c>
      <c r="O645" t="str">
        <v>标准型S5</v>
      </c>
      <c r="P645" t="str">
        <v>标准型SA3</v>
      </c>
      <c r="Q645" t="str">
        <v>标准型S4</v>
      </c>
      <c r="R645" t="str">
        <v>标准网络优化型SN3ne</v>
      </c>
      <c r="S645" t="str">
        <v>标准型S3</v>
      </c>
      <c r="T645" t="str">
        <v>标准型SA1</v>
      </c>
      <c r="U645" t="str">
        <v>高IO型IT5</v>
      </c>
      <c r="V645" t="str">
        <v>高IO型IT3</v>
      </c>
      <c r="W645" t="str">
        <v>高IO型I3</v>
      </c>
      <c r="X645" t="str">
        <v>内存型M6</v>
      </c>
      <c r="Y645" t="str">
        <v>内存型MA2</v>
      </c>
      <c r="Z645" t="str">
        <v>内存型M5</v>
      </c>
      <c r="AA645" t="str">
        <v>内存型M4</v>
      </c>
      <c r="AB645" t="str">
        <v>内存型M3</v>
      </c>
      <c r="AC645" t="str">
        <v>内存型M2</v>
      </c>
      <c r="AD645" t="str">
        <v>计算型C5</v>
      </c>
      <c r="AE645" t="str">
        <v>大数据型D3</v>
      </c>
      <c r="AF645" t="str">
        <v>大数据型D2</v>
      </c>
    </row>
    <row r="646" spans="2:38">
      <c r="B646" t="s">
        <v>64</v>
      </c>
      <c r="C646" t="s">
        <v>11</v>
      </c>
      <c r="D646" s="6" t="s">
        <v>3720</v>
      </c>
      <c r="E646" s="6"/>
      <c r="F646" s="6">
        <v>432</v>
      </c>
      <c r="G646" s="6" t="str">
        <f t="shared" si="10"/>
        <v>选规格!$M$646#</v>
      </c>
      <c r="H646" s="6" t="str" cm="1">
        <f t="array" ref="H646">_xlfn.LET(_xlpm.x, M647,
         _xlpm.cellAddress, "【 选规格!" &amp; ADDRESS(ROW(选规格[[#This Row],[自检]]),COLUMN(选规格[[#This Row],[自检]])) &amp; "】",
         _xlfn.IFS(ISBLANK(_xlpm.x),   "error:右侧选项不足:" &amp;  _xlpm.cellAddress,
               ISERROR(_xlpm.x),   "error:右侧选项执行失败:" &amp; _xlpm.cellAddress,
               TRUE,             "ok")
)</f>
        <v>ok</v>
      </c>
      <c r="M646" t="str" cm="1">
        <f t="array" ref="M646:N646">IFERROR(_xlfn._xlws.SORT(
    _xlfn.UNIQUE(
        TRANSPOSE(
            _xlfn.FILTERXML("&lt;select&gt;&lt;x&gt;"&amp;SUBSTITUTE(选规格[[#This Row],[规格选项表]],",","&lt;/x&gt;&lt;x&gt;") &amp;"&lt;/x&gt;&lt;/select&gt;","//x")
        )
    )
),"无合适【规格】选项,请清除【CPU】或【内存】后再试")</f>
        <v>标准型S6</v>
      </c>
      <c r="N646" t="str">
        <v>标准型SA3</v>
      </c>
    </row>
    <row r="647" spans="2:38">
      <c r="B647" t="s">
        <v>64</v>
      </c>
      <c r="C647" t="s">
        <v>11</v>
      </c>
      <c r="D647" s="6" t="s">
        <v>3722</v>
      </c>
      <c r="E647" s="6"/>
      <c r="F647" s="6">
        <v>160</v>
      </c>
      <c r="G647" s="6" t="str">
        <f t="shared" si="10"/>
        <v>选规格!$M$647#</v>
      </c>
      <c r="H647" s="6" t="str" cm="1">
        <f t="array" ref="H647">_xlfn.LET(_xlpm.x, M648,
         _xlpm.cellAddress, "【 选规格!" &amp; ADDRESS(ROW(选规格[[#This Row],[自检]]),COLUMN(选规格[[#This Row],[自检]])) &amp; "】",
         _xlfn.IFS(ISBLANK(_xlpm.x),   "error:右侧选项不足:" &amp;  _xlpm.cellAddress,
               ISERROR(_xlpm.x),   "error:右侧选项执行失败:" &amp; _xlpm.cellAddress,
               TRUE,             "ok")
)</f>
        <v>ok</v>
      </c>
      <c r="M647" t="str" cm="1">
        <f t="array" ref="M647:R647">IFERROR(_xlfn._xlws.SORT(
    _xlfn.UNIQUE(
        TRANSPOSE(
            _xlfn.FILTERXML("&lt;select&gt;&lt;x&gt;"&amp;SUBSTITUTE(选规格[[#This Row],[规格选项表]],",","&lt;/x&gt;&lt;x&gt;") &amp;"&lt;/x&gt;&lt;/select&gt;","//x")
        )
    )
),"无合适【规格】选项,请清除【CPU】或【内存】后再试")</f>
        <v>标准型SA2</v>
      </c>
      <c r="N647" t="str">
        <v>标准型SA3</v>
      </c>
      <c r="O647" t="str">
        <v>标准型S3</v>
      </c>
      <c r="P647" t="str">
        <v>GPU计算型GN7</v>
      </c>
      <c r="Q647" t="str">
        <v>GPU计算型GN10X</v>
      </c>
      <c r="R647" t="str">
        <v>GPU计算型GN10Xp</v>
      </c>
    </row>
    <row r="648" spans="2:38">
      <c r="B648" t="s">
        <v>64</v>
      </c>
      <c r="C648" t="s">
        <v>11</v>
      </c>
      <c r="D648" s="6" t="s">
        <v>3723</v>
      </c>
      <c r="E648" s="6"/>
      <c r="F648" s="6">
        <v>224</v>
      </c>
      <c r="G648" s="6" t="str">
        <f t="shared" si="10"/>
        <v>选规格!$M$648#</v>
      </c>
      <c r="H648" s="6" t="str" cm="1">
        <f t="array" ref="H648">_xlfn.LET(_xlpm.x, M649,
         _xlpm.cellAddress, "【 选规格!" &amp; ADDRESS(ROW(选规格[[#This Row],[自检]]),COLUMN(选规格[[#This Row],[自检]])) &amp; "】",
         _xlfn.IFS(ISBLANK(_xlpm.x),   "error:右侧选项不足:" &amp;  _xlpm.cellAddress,
               ISERROR(_xlpm.x),   "error:右侧选项执行失败:" &amp; _xlpm.cellAddress,
               TRUE,             "ok")
)</f>
        <v>ok</v>
      </c>
      <c r="M648" t="str" cm="1">
        <f t="array" ref="M648:P648">IFERROR(_xlfn._xlws.SORT(
    _xlfn.UNIQUE(
        TRANSPOSE(
            _xlfn.FILTERXML("&lt;select&gt;&lt;x&gt;"&amp;SUBSTITUTE(选规格[[#This Row],[规格选项表]],",","&lt;/x&gt;&lt;x&gt;") &amp;"&lt;/x&gt;&lt;/select&gt;","//x")
        )
    )
),"无合适【规格】选项,请清除【CPU】或【内存】后再试")</f>
        <v>标准型SA2</v>
      </c>
      <c r="N648" t="str">
        <v>标准型S2</v>
      </c>
      <c r="O648" t="str">
        <v>GPU计算型GN8</v>
      </c>
      <c r="P648" t="str">
        <v>大数据型D1</v>
      </c>
    </row>
    <row r="649" spans="2:38">
      <c r="B649" t="s">
        <v>64</v>
      </c>
      <c r="C649" t="s">
        <v>11</v>
      </c>
      <c r="D649" s="6" t="s">
        <v>2220</v>
      </c>
      <c r="E649" s="6"/>
      <c r="F649" s="6">
        <v>480</v>
      </c>
      <c r="G649" s="6" t="str">
        <f t="shared" si="10"/>
        <v>选规格!$M$649#</v>
      </c>
      <c r="H649" s="6" t="str" cm="1">
        <f t="array" ref="H649">_xlfn.LET(_xlpm.x, M650,
         _xlpm.cellAddress, "【 选规格!" &amp; ADDRESS(ROW(选规格[[#This Row],[自检]]),COLUMN(选规格[[#This Row],[自检]])) &amp; "】",
         _xlfn.IFS(ISBLANK(_xlpm.x),   "error:右侧选项不足:" &amp;  _xlpm.cellAddress,
               ISERROR(_xlpm.x),   "error:右侧选项执行失败:" &amp; _xlpm.cellAddress,
               TRUE,             "ok")
)</f>
        <v>ok</v>
      </c>
      <c r="M649" t="str" cm="1">
        <f t="array" ref="M649">IFERROR(_xlfn._xlws.SORT(
    _xlfn.UNIQUE(
        TRANSPOSE(
            _xlfn.FILTERXML("&lt;select&gt;&lt;x&gt;"&amp;SUBSTITUTE(选规格[[#This Row],[规格选项表]],",","&lt;/x&gt;&lt;x&gt;") &amp;"&lt;/x&gt;&lt;/select&gt;","//x")
        )
    )
),"无合适【规格】选项,请清除【CPU】或【内存】后再试")</f>
        <v>标准型SA2</v>
      </c>
    </row>
    <row r="650" spans="2:38">
      <c r="B650" t="s">
        <v>64</v>
      </c>
      <c r="C650" t="s">
        <v>11</v>
      </c>
      <c r="D650" s="6" t="s">
        <v>3724</v>
      </c>
      <c r="E650" s="6"/>
      <c r="F650" s="6">
        <v>320</v>
      </c>
      <c r="G650" s="6" t="str">
        <f t="shared" si="10"/>
        <v>选规格!$M$650#</v>
      </c>
      <c r="H650" s="6" t="str" cm="1">
        <f t="array" ref="H650">_xlfn.LET(_xlpm.x, M651,
         _xlpm.cellAddress, "【 选规格!" &amp; ADDRESS(ROW(选规格[[#This Row],[自检]]),COLUMN(选规格[[#This Row],[自检]])) &amp; "】",
         _xlfn.IFS(ISBLANK(_xlpm.x),   "error:右侧选项不足:" &amp;  _xlpm.cellAddress,
               ISERROR(_xlpm.x),   "error:右侧选项执行失败:" &amp; _xlpm.cellAddress,
               TRUE,             "ok")
)</f>
        <v>ok</v>
      </c>
      <c r="M650" t="str" cm="1">
        <f t="array" ref="M650:X650">IFERROR(_xlfn._xlws.SORT(
    _xlfn.UNIQUE(
        TRANSPOSE(
            _xlfn.FILTERXML("&lt;select&gt;&lt;x&gt;"&amp;SUBSTITUTE(选规格[[#This Row],[规格选项表]],",","&lt;/x&gt;&lt;x&gt;") &amp;"&lt;/x&gt;&lt;/select&gt;","//x")
        )
    )
),"无合适【规格】选项,请清除【CPU】或【内存】后再试")</f>
        <v>标准型SA2</v>
      </c>
      <c r="N650" t="str">
        <v>标准型SA3</v>
      </c>
      <c r="O650" t="str">
        <v>标准型S4</v>
      </c>
      <c r="P650" t="str">
        <v>标准网络优化型SN3ne</v>
      </c>
      <c r="Q650" t="str">
        <v>标准型S3</v>
      </c>
      <c r="R650" t="str">
        <v>高IO型IT5</v>
      </c>
      <c r="S650" t="str">
        <v>高IO型I3</v>
      </c>
      <c r="T650" t="str">
        <v>GPU计算型GN7</v>
      </c>
      <c r="U650" t="str">
        <v>GPU计算型GN10X</v>
      </c>
      <c r="V650" t="str">
        <v>GPU计算型GN10Xp</v>
      </c>
      <c r="W650" t="str">
        <v>大数据型D3</v>
      </c>
      <c r="X650" t="str">
        <v>大数据型D2</v>
      </c>
    </row>
    <row r="651" spans="2:38">
      <c r="B651" t="s">
        <v>64</v>
      </c>
      <c r="C651" t="s">
        <v>11</v>
      </c>
      <c r="D651" s="6" t="s">
        <v>2220</v>
      </c>
      <c r="E651" s="6"/>
      <c r="F651" s="6">
        <v>464</v>
      </c>
      <c r="G651" s="6" t="str">
        <f t="shared" si="10"/>
        <v>选规格!$M$651#</v>
      </c>
      <c r="H651" s="6" t="str" cm="1">
        <f t="array" ref="H651">_xlfn.LET(_xlpm.x, M652,
         _xlpm.cellAddress, "【 选规格!" &amp; ADDRESS(ROW(选规格[[#This Row],[自检]]),COLUMN(选规格[[#This Row],[自检]])) &amp; "】",
         _xlfn.IFS(ISBLANK(_xlpm.x),   "error:右侧选项不足:" &amp;  _xlpm.cellAddress,
               ISERROR(_xlpm.x),   "error:右侧选项执行失败:" &amp; _xlpm.cellAddress,
               TRUE,             "ok")
)</f>
        <v>ok</v>
      </c>
      <c r="M651" t="str" cm="1">
        <f t="array" ref="M651">IFERROR(_xlfn._xlws.SORT(
    _xlfn.UNIQUE(
        TRANSPOSE(
            _xlfn.FILTERXML("&lt;select&gt;&lt;x&gt;"&amp;SUBSTITUTE(选规格[[#This Row],[规格选项表]],",","&lt;/x&gt;&lt;x&gt;") &amp;"&lt;/x&gt;&lt;/select&gt;","//x")
        )
    )
),"无合适【规格】选项,请清除【CPU】或【内存】后再试")</f>
        <v>标准型SA2</v>
      </c>
    </row>
    <row r="652" spans="2:38">
      <c r="B652" t="s">
        <v>64</v>
      </c>
      <c r="C652" t="s">
        <v>11</v>
      </c>
      <c r="D652" s="6" t="s">
        <v>2220</v>
      </c>
      <c r="E652" s="6"/>
      <c r="F652" s="6">
        <v>960</v>
      </c>
      <c r="G652" s="6" t="str">
        <f t="shared" si="10"/>
        <v>选规格!$M$652#</v>
      </c>
      <c r="H652" s="6" t="str" cm="1">
        <f t="array" ref="H652">_xlfn.LET(_xlpm.x, M653,
         _xlpm.cellAddress, "【 选规格!" &amp; ADDRESS(ROW(选规格[[#This Row],[自检]]),COLUMN(选规格[[#This Row],[自检]])) &amp; "】",
         _xlfn.IFS(ISBLANK(_xlpm.x),   "error:右侧选项不足:" &amp;  _xlpm.cellAddress,
               ISERROR(_xlpm.x),   "error:右侧选项执行失败:" &amp; _xlpm.cellAddress,
               TRUE,             "ok")
)</f>
        <v>ok</v>
      </c>
      <c r="M652" t="str" cm="1">
        <f t="array" ref="M652">IFERROR(_xlfn._xlws.SORT(
    _xlfn.UNIQUE(
        TRANSPOSE(
            _xlfn.FILTERXML("&lt;select&gt;&lt;x&gt;"&amp;SUBSTITUTE(选规格[[#This Row],[规格选项表]],",","&lt;/x&gt;&lt;x&gt;") &amp;"&lt;/x&gt;&lt;/select&gt;","//x")
        )
    )
),"无合适【规格】选项,请清除【CPU】或【内存】后再试")</f>
        <v>标准型SA2</v>
      </c>
    </row>
    <row r="653" spans="2:38">
      <c r="B653" t="s">
        <v>64</v>
      </c>
      <c r="C653" t="s">
        <v>11</v>
      </c>
      <c r="D653" s="6" t="s">
        <v>3637</v>
      </c>
      <c r="E653" s="6"/>
      <c r="F653" s="6">
        <v>48</v>
      </c>
      <c r="G653" s="6" t="str">
        <f t="shared" si="10"/>
        <v>选规格!$M$653#</v>
      </c>
      <c r="H653" s="6" t="str" cm="1">
        <f t="array" ref="H653">_xlfn.LET(_xlpm.x, M654,
         _xlpm.cellAddress, "【 选规格!" &amp; ADDRESS(ROW(选规格[[#This Row],[自检]]),COLUMN(选规格[[#This Row],[自检]])) &amp; "】",
         _xlfn.IFS(ISBLANK(_xlpm.x),   "error:右侧选项不足:" &amp;  _xlpm.cellAddress,
               ISERROR(_xlpm.x),   "error:右侧选项执行失败:" &amp; _xlpm.cellAddress,
               TRUE,             "ok")
)</f>
        <v>ok</v>
      </c>
      <c r="M653" t="str" cm="1">
        <f t="array" ref="M653:Q653">IFERROR(_xlfn._xlws.SORT(
    _xlfn.UNIQUE(
        TRANSPOSE(
            _xlfn.FILTERXML("&lt;select&gt;&lt;x&gt;"&amp;SUBSTITUTE(选规格[[#This Row],[规格选项表]],",","&lt;/x&gt;&lt;x&gt;") &amp;"&lt;/x&gt;&lt;/select&gt;","//x")
        )
    )
),"无合适【规格】选项,请清除【CPU】或【内存】后再试")</f>
        <v>标准型S5</v>
      </c>
      <c r="N653" t="str">
        <v>标准型S4</v>
      </c>
      <c r="O653" t="str">
        <v>标准网络优化型SN3ne</v>
      </c>
      <c r="P653" t="str">
        <v>标准型S3</v>
      </c>
      <c r="Q653" t="str">
        <v>标准型S2</v>
      </c>
    </row>
    <row r="654" spans="2:38">
      <c r="B654" t="s">
        <v>64</v>
      </c>
      <c r="C654" t="s">
        <v>11</v>
      </c>
      <c r="D654" s="6" t="s">
        <v>2179</v>
      </c>
      <c r="E654" s="6"/>
      <c r="F654" s="6">
        <v>316</v>
      </c>
      <c r="G654" s="6" t="str">
        <f t="shared" si="10"/>
        <v>选规格!$M$654#</v>
      </c>
      <c r="H654" s="6" t="str" cm="1">
        <f t="array" ref="H654">_xlfn.LET(_xlpm.x, M655,
         _xlpm.cellAddress, "【 选规格!" &amp; ADDRESS(ROW(选规格[[#This Row],[自检]]),COLUMN(选规格[[#This Row],[自检]])) &amp; "】",
         _xlfn.IFS(ISBLANK(_xlpm.x),   "error:右侧选项不足:" &amp;  _xlpm.cellAddress,
               ISERROR(_xlpm.x),   "error:右侧选项执行失败:" &amp; _xlpm.cellAddress,
               TRUE,             "ok")
)</f>
        <v>ok</v>
      </c>
      <c r="M654" t="str" cm="1">
        <f t="array" ref="M654">IFERROR(_xlfn._xlws.SORT(
    _xlfn.UNIQUE(
        TRANSPOSE(
            _xlfn.FILTERXML("&lt;select&gt;&lt;x&gt;"&amp;SUBSTITUTE(选规格[[#This Row],[规格选项表]],",","&lt;/x&gt;&lt;x&gt;") &amp;"&lt;/x&gt;&lt;/select&gt;","//x")
        )
    )
),"无合适【规格】选项,请清除【CPU】或【内存】后再试")</f>
        <v>标准存储增强型S5se</v>
      </c>
    </row>
    <row r="655" spans="2:38">
      <c r="B655" t="s">
        <v>64</v>
      </c>
      <c r="C655" t="s">
        <v>11</v>
      </c>
      <c r="D655" s="6" t="s">
        <v>3710</v>
      </c>
      <c r="E655" s="6"/>
      <c r="F655" s="6">
        <v>384</v>
      </c>
      <c r="G655" s="6" t="str">
        <f t="shared" si="10"/>
        <v>选规格!$M$655#</v>
      </c>
      <c r="H655" s="6" t="str" cm="1">
        <f t="array" ref="H655">_xlfn.LET(_xlpm.x, M656,
         _xlpm.cellAddress, "【 选规格!" &amp; ADDRESS(ROW(选规格[[#This Row],[自检]]),COLUMN(选规格[[#This Row],[自检]])) &amp; "】",
         _xlfn.IFS(ISBLANK(_xlpm.x),   "error:右侧选项不足:" &amp;  _xlpm.cellAddress,
               ISERROR(_xlpm.x),   "error:右侧选项执行失败:" &amp; _xlpm.cellAddress,
               TRUE,             "ok")
)</f>
        <v>ok</v>
      </c>
      <c r="M655" t="str" cm="1">
        <f t="array" ref="M655:U655">IFERROR(_xlfn._xlws.SORT(
    _xlfn.UNIQUE(
        TRANSPOSE(
            _xlfn.FILTERXML("&lt;select&gt;&lt;x&gt;"&amp;SUBSTITUTE(选规格[[#This Row],[规格选项表]],",","&lt;/x&gt;&lt;x&gt;") &amp;"&lt;/x&gt;&lt;/select&gt;","//x")
        )
    )
),"无合适【规格】选项,请清除【CPU】或【内存】后再试")</f>
        <v>标准型SA3</v>
      </c>
      <c r="N655" t="str">
        <v>内存型MA2</v>
      </c>
      <c r="O655" t="str">
        <v>内存型M4</v>
      </c>
      <c r="P655" t="str">
        <v>内存型M3</v>
      </c>
      <c r="Q655" t="str">
        <v>内存型M2</v>
      </c>
      <c r="R655" t="str">
        <v>标准型黑石物理服务器BMS4</v>
      </c>
      <c r="S655" t="str">
        <v>大数据型黑石物理服务器BMD2</v>
      </c>
      <c r="T655" t="str">
        <v>高IO型黑石物理服务器BMI5</v>
      </c>
      <c r="U655" t="str">
        <v>GPU型黑石物理服务器BMG5t</v>
      </c>
    </row>
    <row r="656" spans="2:38">
      <c r="B656" t="s">
        <v>64</v>
      </c>
      <c r="C656" t="s">
        <v>11</v>
      </c>
      <c r="D656" s="6" t="s">
        <v>3405</v>
      </c>
      <c r="E656" s="6"/>
      <c r="F656" s="6">
        <v>470</v>
      </c>
      <c r="G656" s="6" t="str">
        <f t="shared" si="10"/>
        <v>选规格!$M$656#</v>
      </c>
      <c r="H656" s="6" t="str" cm="1">
        <f t="array" ref="H656">_xlfn.LET(_xlpm.x, M657,
         _xlpm.cellAddress, "【 选规格!" &amp; ADDRESS(ROW(选规格[[#This Row],[自检]]),COLUMN(选规格[[#This Row],[自检]])) &amp; "】",
         _xlfn.IFS(ISBLANK(_xlpm.x),   "error:右侧选项不足:" &amp;  _xlpm.cellAddress,
               ISERROR(_xlpm.x),   "error:右侧选项执行失败:" &amp; _xlpm.cellAddress,
               TRUE,             "ok")
)</f>
        <v>ok</v>
      </c>
      <c r="M656" t="str" cm="1">
        <f t="array" ref="M656:N656">IFERROR(_xlfn._xlws.SORT(
    _xlfn.UNIQUE(
        TRANSPOSE(
            _xlfn.FILTERXML("&lt;select&gt;&lt;x&gt;"&amp;SUBSTITUTE(选规格[[#This Row],[规格选项表]],",","&lt;/x&gt;&lt;x&gt;") &amp;"&lt;/x&gt;&lt;/select&gt;","//x")
        )
    )
),"无合适【规格】选项,请清除【CPU】或【内存】后再试")</f>
        <v>标准型SA3</v>
      </c>
      <c r="N656" t="str">
        <v>内存型M6</v>
      </c>
    </row>
    <row r="657" spans="2:16">
      <c r="B657" t="s">
        <v>64</v>
      </c>
      <c r="C657" t="s">
        <v>11</v>
      </c>
      <c r="D657" s="6" t="s">
        <v>2190</v>
      </c>
      <c r="E657" s="6"/>
      <c r="F657" s="6">
        <v>215</v>
      </c>
      <c r="G657" s="6" t="str">
        <f t="shared" si="10"/>
        <v>选规格!$M$657#</v>
      </c>
      <c r="H657" s="6" t="str" cm="1">
        <f t="array" ref="H657">_xlfn.LET(_xlpm.x, M658,
         _xlpm.cellAddress, "【 选规格!" &amp; ADDRESS(ROW(选规格[[#This Row],[自检]]),COLUMN(选规格[[#This Row],[自检]])) &amp; "】",
         _xlfn.IFS(ISBLANK(_xlpm.x),   "error:右侧选项不足:" &amp;  _xlpm.cellAddress,
               ISERROR(_xlpm.x),   "error:右侧选项执行失败:" &amp; _xlpm.cellAddress,
               TRUE,             "ok")
)</f>
        <v>ok</v>
      </c>
      <c r="M657" t="str" cm="1">
        <f t="array" ref="M657">IFERROR(_xlfn._xlws.SORT(
    _xlfn.UNIQUE(
        TRANSPOSE(
            _xlfn.FILTERXML("&lt;select&gt;&lt;x&gt;"&amp;SUBSTITUTE(选规格[[#This Row],[规格选项表]],",","&lt;/x&gt;&lt;x&gt;") &amp;"&lt;/x&gt;&lt;/select&gt;","//x")
        )
    )
),"无合适【规格】选项,请清除【CPU】或【内存】后再试")</f>
        <v>标准型SA3</v>
      </c>
    </row>
    <row r="658" spans="2:16">
      <c r="B658" t="s">
        <v>64</v>
      </c>
      <c r="C658" t="s">
        <v>11</v>
      </c>
      <c r="D658" s="6" t="s">
        <v>2190</v>
      </c>
      <c r="E658" s="6"/>
      <c r="F658" s="6">
        <v>640</v>
      </c>
      <c r="G658" s="6" t="str">
        <f t="shared" si="10"/>
        <v>选规格!$M$658#</v>
      </c>
      <c r="H658" s="6" t="str" cm="1">
        <f t="array" ref="H658">_xlfn.LET(_xlpm.x, M659,
         _xlpm.cellAddress, "【 选规格!" &amp; ADDRESS(ROW(选规格[[#This Row],[自检]]),COLUMN(选规格[[#This Row],[自检]])) &amp; "】",
         _xlfn.IFS(ISBLANK(_xlpm.x),   "error:右侧选项不足:" &amp;  _xlpm.cellAddress,
               ISERROR(_xlpm.x),   "error:右侧选项执行失败:" &amp; _xlpm.cellAddress,
               TRUE,             "ok")
)</f>
        <v>ok</v>
      </c>
      <c r="M658" t="str" cm="1">
        <f t="array" ref="M658">IFERROR(_xlfn._xlws.SORT(
    _xlfn.UNIQUE(
        TRANSPOSE(
            _xlfn.FILTERXML("&lt;select&gt;&lt;x&gt;"&amp;SUBSTITUTE(选规格[[#This Row],[规格选项表]],",","&lt;/x&gt;&lt;x&gt;") &amp;"&lt;/x&gt;&lt;/select&gt;","//x")
        )
    )
),"无合适【规格】选项,请清除【CPU】或【内存】后再试")</f>
        <v>标准型SA3</v>
      </c>
    </row>
    <row r="659" spans="2:16">
      <c r="B659" t="s">
        <v>64</v>
      </c>
      <c r="C659" t="s">
        <v>11</v>
      </c>
      <c r="D659" s="6" t="s">
        <v>3405</v>
      </c>
      <c r="E659" s="6"/>
      <c r="F659" s="6">
        <v>940</v>
      </c>
      <c r="G659" s="6" t="str">
        <f t="shared" si="10"/>
        <v>选规格!$M$659#</v>
      </c>
      <c r="H659" s="6" t="str" cm="1">
        <f t="array" ref="H659">_xlfn.LET(_xlpm.x, M660,
         _xlpm.cellAddress, "【 选规格!" &amp; ADDRESS(ROW(选规格[[#This Row],[自检]]),COLUMN(选规格[[#This Row],[自检]])) &amp; "】",
         _xlfn.IFS(ISBLANK(_xlpm.x),   "error:右侧选项不足:" &amp;  _xlpm.cellAddress,
               ISERROR(_xlpm.x),   "error:右侧选项执行失败:" &amp; _xlpm.cellAddress,
               TRUE,             "ok")
)</f>
        <v>ok</v>
      </c>
      <c r="M659" t="str" cm="1">
        <f t="array" ref="M659:N659">IFERROR(_xlfn._xlws.SORT(
    _xlfn.UNIQUE(
        TRANSPOSE(
            _xlfn.FILTERXML("&lt;select&gt;&lt;x&gt;"&amp;SUBSTITUTE(选规格[[#This Row],[规格选项表]],",","&lt;/x&gt;&lt;x&gt;") &amp;"&lt;/x&gt;&lt;/select&gt;","//x")
        )
    )
),"无合适【规格】选项,请清除【CPU】或【内存】后再试")</f>
        <v>标准型SA3</v>
      </c>
      <c r="N659" t="str">
        <v>内存型M6</v>
      </c>
    </row>
    <row r="660" spans="2:16">
      <c r="B660" t="s">
        <v>64</v>
      </c>
      <c r="C660" t="s">
        <v>11</v>
      </c>
      <c r="D660" s="6" t="s">
        <v>3614</v>
      </c>
      <c r="E660" s="6"/>
      <c r="F660" s="6">
        <v>288</v>
      </c>
      <c r="G660" s="6" t="str">
        <f t="shared" si="10"/>
        <v>选规格!$M$660#</v>
      </c>
      <c r="H660" s="6" t="str" cm="1">
        <f t="array" ref="H660">_xlfn.LET(_xlpm.x, M661,
         _xlpm.cellAddress, "【 选规格!" &amp; ADDRESS(ROW(选规格[[#This Row],[自检]]),COLUMN(选规格[[#This Row],[自检]])) &amp; "】",
         _xlfn.IFS(ISBLANK(_xlpm.x),   "error:右侧选项不足:" &amp;  _xlpm.cellAddress,
               ISERROR(_xlpm.x),   "error:右侧选项执行失败:" &amp; _xlpm.cellAddress,
               TRUE,             "ok")
)</f>
        <v>ok</v>
      </c>
      <c r="M660" t="str" cm="1">
        <f t="array" ref="M660:N660">IFERROR(_xlfn._xlws.SORT(
    _xlfn.UNIQUE(
        TRANSPOSE(
            _xlfn.FILTERXML("&lt;select&gt;&lt;x&gt;"&amp;SUBSTITUTE(选规格[[#This Row],[规格选项表]],",","&lt;/x&gt;&lt;x&gt;") &amp;"&lt;/x&gt;&lt;/select&gt;","//x")
        )
    )
),"无合适【规格】选项,请清除【CPU】或【内存】后再试")</f>
        <v>标准型S4</v>
      </c>
      <c r="N660" t="str">
        <v>标准网络优化型SN3ne</v>
      </c>
    </row>
    <row r="661" spans="2:16">
      <c r="B661" t="s">
        <v>64</v>
      </c>
      <c r="C661" t="s">
        <v>11</v>
      </c>
      <c r="D661" s="6" t="s">
        <v>3374</v>
      </c>
      <c r="E661" s="6"/>
      <c r="F661" s="6">
        <v>24</v>
      </c>
      <c r="G661" s="6" t="str">
        <f t="shared" si="10"/>
        <v>选规格!$M$661#</v>
      </c>
      <c r="H661" s="6" t="str" cm="1">
        <f t="array" ref="H661">_xlfn.LET(_xlpm.x, M662,
         _xlpm.cellAddress, "【 选规格!" &amp; ADDRESS(ROW(选规格[[#This Row],[自检]]),COLUMN(选规格[[#This Row],[自检]])) &amp; "】",
         _xlfn.IFS(ISBLANK(_xlpm.x),   "error:右侧选项不足:" &amp;  _xlpm.cellAddress,
               ISERROR(_xlpm.x),   "error:右侧选项执行失败:" &amp; _xlpm.cellAddress,
               TRUE,             "ok")
)</f>
        <v>ok</v>
      </c>
      <c r="M661" t="str" cm="1">
        <f t="array" ref="M661:O661">IFERROR(_xlfn._xlws.SORT(
    _xlfn.UNIQUE(
        TRANSPOSE(
            _xlfn.FILTERXML("&lt;select&gt;&lt;x&gt;"&amp;SUBSTITUTE(选规格[[#This Row],[规格选项表]],",","&lt;/x&gt;&lt;x&gt;") &amp;"&lt;/x&gt;&lt;/select&gt;","//x")
        )
    )
),"无合适【规格】选项,请清除【CPU】或【内存】后再试")</f>
        <v>标准网络优化型SN3ne</v>
      </c>
      <c r="N661" t="str">
        <v>标准型S3</v>
      </c>
      <c r="O661" t="str">
        <v>标准型S2</v>
      </c>
    </row>
    <row r="662" spans="2:16">
      <c r="B662" t="s">
        <v>64</v>
      </c>
      <c r="C662" t="s">
        <v>11</v>
      </c>
      <c r="D662" s="6" t="s">
        <v>3410</v>
      </c>
      <c r="E662" s="6"/>
      <c r="F662" s="6">
        <v>448</v>
      </c>
      <c r="G662" s="6" t="str">
        <f t="shared" si="10"/>
        <v>选规格!$M$662#</v>
      </c>
      <c r="H662" s="6" t="str" cm="1">
        <f t="array" ref="H662">_xlfn.LET(_xlpm.x, M663,
         _xlpm.cellAddress, "【 选规格!" &amp; ADDRESS(ROW(选规格[[#This Row],[自检]]),COLUMN(选规格[[#This Row],[自检]])) &amp; "】",
         _xlfn.IFS(ISBLANK(_xlpm.x),   "error:右侧选项不足:" &amp;  _xlpm.cellAddress,
               ISERROR(_xlpm.x),   "error:右侧选项执行失败:" &amp; _xlpm.cellAddress,
               TRUE,             "ok")
)</f>
        <v>ok</v>
      </c>
      <c r="M662" t="str" cm="1">
        <f t="array" ref="M662:O662">IFERROR(_xlfn._xlws.SORT(
    _xlfn.UNIQUE(
        TRANSPOSE(
            _xlfn.FILTERXML("&lt;select&gt;&lt;x&gt;"&amp;SUBSTITUTE(选规格[[#This Row],[规格选项表]],",","&lt;/x&gt;&lt;x&gt;") &amp;"&lt;/x&gt;&lt;/select&gt;","//x")
        )
    )
),"无合适【规格】选项,请清除【CPU】或【内存】后再试")</f>
        <v>标准型SA1</v>
      </c>
      <c r="N662" t="str">
        <v>内存型M2</v>
      </c>
      <c r="O662" t="str">
        <v>GPU计算型GN8</v>
      </c>
    </row>
    <row r="663" spans="2:16">
      <c r="B663" t="s">
        <v>64</v>
      </c>
      <c r="C663" t="s">
        <v>11</v>
      </c>
      <c r="D663" s="6" t="s">
        <v>2400</v>
      </c>
      <c r="E663" s="6"/>
      <c r="F663" s="6">
        <v>12</v>
      </c>
      <c r="G663" s="6" t="str">
        <f t="shared" si="10"/>
        <v>选规格!$M$663#</v>
      </c>
      <c r="H663" s="6" t="str" cm="1">
        <f t="array" ref="H663">_xlfn.LET(_xlpm.x, M664,
         _xlpm.cellAddress, "【 选规格!" &amp; ADDRESS(ROW(选规格[[#This Row],[自检]]),COLUMN(选规格[[#This Row],[自检]])) &amp; "】",
         _xlfn.IFS(ISBLANK(_xlpm.x),   "error:右侧选项不足:" &amp;  _xlpm.cellAddress,
               ISERROR(_xlpm.x),   "error:右侧选项执行失败:" &amp; _xlpm.cellAddress,
               TRUE,             "ok")
)</f>
        <v>ok</v>
      </c>
      <c r="M663" t="str" cm="1">
        <f t="array" ref="M663">IFERROR(_xlfn._xlws.SORT(
    _xlfn.UNIQUE(
        TRANSPOSE(
            _xlfn.FILTERXML("&lt;select&gt;&lt;x&gt;"&amp;SUBSTITUTE(选规格[[#This Row],[规格选项表]],",","&lt;/x&gt;&lt;x&gt;") &amp;"&lt;/x&gt;&lt;/select&gt;","//x")
        )
    )
),"无合适【规格】选项,请清除【CPU】或【内存】后再试")</f>
        <v>内存型M6</v>
      </c>
    </row>
    <row r="664" spans="2:16">
      <c r="B664" t="s">
        <v>64</v>
      </c>
      <c r="C664" t="s">
        <v>11</v>
      </c>
      <c r="D664" s="6" t="s">
        <v>3355</v>
      </c>
      <c r="E664" s="6"/>
      <c r="F664" s="6">
        <v>512</v>
      </c>
      <c r="G664" s="6" t="str">
        <f t="shared" si="10"/>
        <v>选规格!$M$664#</v>
      </c>
      <c r="H664" s="6" t="str" cm="1">
        <f t="array" ref="H664">_xlfn.LET(_xlpm.x, M665,
         _xlpm.cellAddress, "【 选规格!" &amp; ADDRESS(ROW(选规格[[#This Row],[自检]]),COLUMN(选规格[[#This Row],[自检]])) &amp; "】",
         _xlfn.IFS(ISBLANK(_xlpm.x),   "error:右侧选项不足:" &amp;  _xlpm.cellAddress,
               ISERROR(_xlpm.x),   "error:右侧选项执行失败:" &amp; _xlpm.cellAddress,
               TRUE,             "ok")
)</f>
        <v>ok</v>
      </c>
      <c r="M664" t="str" cm="1">
        <f t="array" ref="M664:P664">IFERROR(_xlfn._xlws.SORT(
    _xlfn.UNIQUE(
        TRANSPOSE(
            _xlfn.FILTERXML("&lt;select&gt;&lt;x&gt;"&amp;SUBSTITUTE(选规格[[#This Row],[规格选项表]],",","&lt;/x&gt;&lt;x&gt;") &amp;"&lt;/x&gt;&lt;/select&gt;","//x")
        )
    )
),"无合适【规格】选项,请清除【CPU】或【内存】后再试")</f>
        <v>内存型M6</v>
      </c>
      <c r="N664" t="str">
        <v>内存型M5</v>
      </c>
      <c r="O664" t="str">
        <v>内存型M4</v>
      </c>
      <c r="P664" t="str">
        <v>内存型M3</v>
      </c>
    </row>
    <row r="665" spans="2:16">
      <c r="B665" t="s">
        <v>64</v>
      </c>
      <c r="C665" t="s">
        <v>11</v>
      </c>
      <c r="D665" s="6" t="s">
        <v>3357</v>
      </c>
      <c r="E665" s="6"/>
      <c r="F665" s="6">
        <v>144</v>
      </c>
      <c r="G665" s="6" t="str">
        <f t="shared" si="10"/>
        <v>选规格!$M$665#</v>
      </c>
      <c r="H665" s="6" t="str" cm="1">
        <f t="array" ref="H665">_xlfn.LET(_xlpm.x, M666,
         _xlpm.cellAddress, "【 选规格!" &amp; ADDRESS(ROW(选规格[[#This Row],[自检]]),COLUMN(选规格[[#This Row],[自检]])) &amp; "】",
         _xlfn.IFS(ISBLANK(_xlpm.x),   "error:右侧选项不足:" &amp;  _xlpm.cellAddress,
               ISERROR(_xlpm.x),   "error:右侧选项执行失败:" &amp; _xlpm.cellAddress,
               TRUE,             "ok")
)</f>
        <v>ok</v>
      </c>
      <c r="M665" t="str" cm="1">
        <f t="array" ref="M665:N665">IFERROR(_xlfn._xlws.SORT(
    _xlfn.UNIQUE(
        TRANSPOSE(
            _xlfn.FILTERXML("&lt;select&gt;&lt;x&gt;"&amp;SUBSTITUTE(选规格[[#This Row],[规格选项表]],",","&lt;/x&gt;&lt;x&gt;") &amp;"&lt;/x&gt;&lt;/select&gt;","//x")
        )
    )
),"无合适【规格】选项,请清除【CPU】或【内存】后再试")</f>
        <v>内存型M4</v>
      </c>
      <c r="N665" t="str">
        <v>内存型M3</v>
      </c>
    </row>
    <row r="666" spans="2:16">
      <c r="B666" t="s">
        <v>64</v>
      </c>
      <c r="C666" t="s">
        <v>11</v>
      </c>
      <c r="D666" s="6" t="s">
        <v>2419</v>
      </c>
      <c r="E666" s="6"/>
      <c r="F666" s="6">
        <v>648</v>
      </c>
      <c r="G666" s="6" t="str">
        <f t="shared" si="10"/>
        <v>选规格!$M$666#</v>
      </c>
      <c r="H666" s="6" t="str" cm="1">
        <f t="array" ref="H666">_xlfn.LET(_xlpm.x, M667,
         _xlpm.cellAddress, "【 选规格!" &amp; ADDRESS(ROW(选规格[[#This Row],[自检]]),COLUMN(选规格[[#This Row],[自检]])) &amp; "】",
         _xlfn.IFS(ISBLANK(_xlpm.x),   "error:右侧选项不足:" &amp;  _xlpm.cellAddress,
               ISERROR(_xlpm.x),   "error:右侧选项执行失败:" &amp; _xlpm.cellAddress,
               TRUE,             "ok")
)</f>
        <v>ok</v>
      </c>
      <c r="M666" t="str" cm="1">
        <f t="array" ref="M666">IFERROR(_xlfn._xlws.SORT(
    _xlfn.UNIQUE(
        TRANSPOSE(
            _xlfn.FILTERXML("&lt;select&gt;&lt;x&gt;"&amp;SUBSTITUTE(选规格[[#This Row],[规格选项表]],",","&lt;/x&gt;&lt;x&gt;") &amp;"&lt;/x&gt;&lt;/select&gt;","//x")
        )
    )
),"无合适【规格】选项,请清除【CPU】或【内存】后再试")</f>
        <v>内存型M4</v>
      </c>
    </row>
    <row r="667" spans="2:16">
      <c r="B667" t="s">
        <v>64</v>
      </c>
      <c r="C667" t="s">
        <v>11</v>
      </c>
      <c r="D667" s="6" t="s">
        <v>2118</v>
      </c>
      <c r="E667" s="6"/>
      <c r="F667" s="6">
        <v>184</v>
      </c>
      <c r="G667" s="6" t="str">
        <f t="shared" si="10"/>
        <v>选规格!$M$667#</v>
      </c>
      <c r="H667" s="6" t="str" cm="1">
        <f t="array" ref="H667">_xlfn.LET(_xlpm.x, M668,
         _xlpm.cellAddress, "【 选规格!" &amp; ADDRESS(ROW(选规格[[#This Row],[自检]]),COLUMN(选规格[[#This Row],[自检]])) &amp; "】",
         _xlfn.IFS(ISBLANK(_xlpm.x),   "error:右侧选项不足:" &amp;  _xlpm.cellAddress,
               ISERROR(_xlpm.x),   "error:右侧选项执行失败:" &amp; _xlpm.cellAddress,
               TRUE,             "ok")
)</f>
        <v>ok</v>
      </c>
      <c r="M667" t="str" cm="1">
        <f t="array" ref="M667">IFERROR(_xlfn._xlws.SORT(
    _xlfn.UNIQUE(
        TRANSPOSE(
            _xlfn.FILTERXML("&lt;select&gt;&lt;x&gt;"&amp;SUBSTITUTE(选规格[[#This Row],[规格选项表]],",","&lt;/x&gt;&lt;x&gt;") &amp;"&lt;/x&gt;&lt;/select&gt;","//x")
        )
    )
),"无合适【规格】选项,请清除【CPU】或【内存】后再试")</f>
        <v>计算型C5</v>
      </c>
    </row>
    <row r="668" spans="2:16">
      <c r="B668" t="s">
        <v>64</v>
      </c>
      <c r="C668" t="s">
        <v>11</v>
      </c>
      <c r="D668" s="6" t="s">
        <v>2118</v>
      </c>
      <c r="E668" s="6"/>
      <c r="F668" s="6">
        <v>368</v>
      </c>
      <c r="G668" s="6" t="str">
        <f t="shared" si="10"/>
        <v>选规格!$M$668#</v>
      </c>
      <c r="H668" s="6" t="str" cm="1">
        <f t="array" ref="H668">_xlfn.LET(_xlpm.x, M669,
         _xlpm.cellAddress, "【 选规格!" &amp; ADDRESS(ROW(选规格[[#This Row],[自检]]),COLUMN(选规格[[#This Row],[自检]])) &amp; "】",
         _xlfn.IFS(ISBLANK(_xlpm.x),   "error:右侧选项不足:" &amp;  _xlpm.cellAddress,
               ISERROR(_xlpm.x),   "error:右侧选项执行失败:" &amp; _xlpm.cellAddress,
               TRUE,             "ok")
)</f>
        <v>ok</v>
      </c>
      <c r="M668" t="str" cm="1">
        <f t="array" ref="M668">IFERROR(_xlfn._xlws.SORT(
    _xlfn.UNIQUE(
        TRANSPOSE(
            _xlfn.FILTERXML("&lt;select&gt;&lt;x&gt;"&amp;SUBSTITUTE(选规格[[#This Row],[规格选项表]],",","&lt;/x&gt;&lt;x&gt;") &amp;"&lt;/x&gt;&lt;/select&gt;","//x")
        )
    )
),"无合适【规格】选项,请清除【CPU】或【内存】后再试")</f>
        <v>计算型C5</v>
      </c>
    </row>
    <row r="669" spans="2:16">
      <c r="B669" t="s">
        <v>64</v>
      </c>
      <c r="C669" t="s">
        <v>11</v>
      </c>
      <c r="D669" s="6" t="s">
        <v>2133</v>
      </c>
      <c r="E669" s="6"/>
      <c r="F669" s="6">
        <v>174</v>
      </c>
      <c r="G669" s="6" t="str">
        <f t="shared" si="10"/>
        <v>选规格!$M$669#</v>
      </c>
      <c r="H669" s="6" t="str" cm="1">
        <f t="array" ref="H669">_xlfn.LET(_xlpm.x, M670,
         _xlpm.cellAddress, "【 选规格!" &amp; ADDRESS(ROW(选规格[[#This Row],[自检]]),COLUMN(选规格[[#This Row],[自检]])) &amp; "】",
         _xlfn.IFS(ISBLANK(_xlpm.x),   "error:右侧选项不足:" &amp;  _xlpm.cellAddress,
               ISERROR(_xlpm.x),   "error:右侧选项执行失败:" &amp; _xlpm.cellAddress,
               TRUE,             "ok")
)</f>
        <v>ok</v>
      </c>
      <c r="M669" t="str" cm="1">
        <f t="array" ref="M669">IFERROR(_xlfn._xlws.SORT(
    _xlfn.UNIQUE(
        TRANSPOSE(
            _xlfn.FILTERXML("&lt;select&gt;&lt;x&gt;"&amp;SUBSTITUTE(选规格[[#This Row],[规格选项表]],",","&lt;/x&gt;&lt;x&gt;") &amp;"&lt;/x&gt;&lt;/select&gt;","//x")
        )
    )
),"无合适【规格】选项,请清除【CPU】或【内存】后再试")</f>
        <v>计算型C4</v>
      </c>
    </row>
    <row r="670" spans="2:16">
      <c r="B670" t="s">
        <v>64</v>
      </c>
      <c r="C670" t="s">
        <v>11</v>
      </c>
      <c r="D670" s="6" t="s">
        <v>2133</v>
      </c>
      <c r="E670" s="6"/>
      <c r="F670" s="6">
        <v>348</v>
      </c>
      <c r="G670" s="6" t="str">
        <f t="shared" si="10"/>
        <v>选规格!$M$670#</v>
      </c>
      <c r="H670" s="6" t="str" cm="1">
        <f t="array" ref="H670">_xlfn.LET(_xlpm.x, M671,
         _xlpm.cellAddress, "【 选规格!" &amp; ADDRESS(ROW(选规格[[#This Row],[自检]]),COLUMN(选规格[[#This Row],[自检]])) &amp; "】",
         _xlfn.IFS(ISBLANK(_xlpm.x),   "error:右侧选项不足:" &amp;  _xlpm.cellAddress,
               ISERROR(_xlpm.x),   "error:右侧选项执行失败:" &amp; _xlpm.cellAddress,
               TRUE,             "ok")
)</f>
        <v>ok</v>
      </c>
      <c r="M670" t="str" cm="1">
        <f t="array" ref="M670">IFERROR(_xlfn._xlws.SORT(
    _xlfn.UNIQUE(
        TRANSPOSE(
            _xlfn.FILTERXML("&lt;select&gt;&lt;x&gt;"&amp;SUBSTITUTE(选规格[[#This Row],[规格选项表]],",","&lt;/x&gt;&lt;x&gt;") &amp;"&lt;/x&gt;&lt;/select&gt;","//x")
        )
    )
),"无合适【规格】选项,请清除【CPU】或【内存】后再试")</f>
        <v>计算型C4</v>
      </c>
    </row>
    <row r="671" spans="2:16">
      <c r="B671" t="s">
        <v>64</v>
      </c>
      <c r="C671" t="s">
        <v>11</v>
      </c>
      <c r="D671" s="6" t="s">
        <v>3618</v>
      </c>
      <c r="E671" s="6"/>
      <c r="F671" s="6">
        <v>20</v>
      </c>
      <c r="G671" s="6" t="str">
        <f t="shared" si="10"/>
        <v>选规格!$M$671#</v>
      </c>
      <c r="H671" s="6" t="str" cm="1">
        <f t="array" ref="H671">_xlfn.LET(_xlpm.x, M672,
         _xlpm.cellAddress, "【 选规格!" &amp; ADDRESS(ROW(选规格[[#This Row],[自检]]),COLUMN(选规格[[#This Row],[自检]])) &amp; "】",
         _xlfn.IFS(ISBLANK(_xlpm.x),   "error:右侧选项不足:" &amp;  _xlpm.cellAddress,
               ISERROR(_xlpm.x),   "error:右侧选项执行失败:" &amp; _xlpm.cellAddress,
               TRUE,             "ok")
)</f>
        <v>ok</v>
      </c>
      <c r="M671" t="str" cm="1">
        <f t="array" ref="M671:N671">IFERROR(_xlfn._xlws.SORT(
    _xlfn.UNIQUE(
        TRANSPOSE(
            _xlfn.FILTERXML("&lt;select&gt;&lt;x&gt;"&amp;SUBSTITUTE(选规格[[#This Row],[规格选项表]],",","&lt;/x&gt;&lt;x&gt;") &amp;"&lt;/x&gt;&lt;/select&gt;","//x")
        )
    )
),"无合适【规格】选项,请清除【CPU】或【内存】后再试")</f>
        <v>GPU计算型GN6S</v>
      </c>
      <c r="N671" t="str">
        <v>GPU计算型GN7</v>
      </c>
    </row>
    <row r="672" spans="2:16">
      <c r="B672" t="s">
        <v>64</v>
      </c>
      <c r="C672" t="s">
        <v>11</v>
      </c>
      <c r="D672" s="6" t="s">
        <v>3711</v>
      </c>
      <c r="E672" s="6"/>
      <c r="F672" s="6">
        <v>40</v>
      </c>
      <c r="G672" s="6" t="str">
        <f t="shared" si="10"/>
        <v>选规格!$M$672#</v>
      </c>
      <c r="H672" s="6" t="str" cm="1">
        <f t="array" ref="H672">_xlfn.LET(_xlpm.x, M673,
         _xlpm.cellAddress, "【 选规格!" &amp; ADDRESS(ROW(选规格[[#This Row],[自检]]),COLUMN(选规格[[#This Row],[自检]])) &amp; "】",
         _xlfn.IFS(ISBLANK(_xlpm.x),   "error:右侧选项不足:" &amp;  _xlpm.cellAddress,
               ISERROR(_xlpm.x),   "error:右侧选项执行失败:" &amp; _xlpm.cellAddress,
               TRUE,             "ok")
)</f>
        <v>ok</v>
      </c>
      <c r="M672" t="str" cm="1">
        <f t="array" ref="M672:P672">IFERROR(_xlfn._xlws.SORT(
    _xlfn.UNIQUE(
        TRANSPOSE(
            _xlfn.FILTERXML("&lt;select&gt;&lt;x&gt;"&amp;SUBSTITUTE(选规格[[#This Row],[规格选项表]],",","&lt;/x&gt;&lt;x&gt;") &amp;"&lt;/x&gt;&lt;/select&gt;","//x")
        )
    )
),"无合适【规格】选项,请清除【CPU】或【内存】后再试")</f>
        <v>GPU计算型GN6S</v>
      </c>
      <c r="N672" t="str">
        <v>GPU计算型GN7</v>
      </c>
      <c r="O672" t="str">
        <v>GPU计算型GN10X</v>
      </c>
      <c r="P672" t="str">
        <v>GPU计算型GN10Xp</v>
      </c>
    </row>
    <row r="673" spans="2:41">
      <c r="B673" t="s">
        <v>64</v>
      </c>
      <c r="C673" t="s">
        <v>11</v>
      </c>
      <c r="D673" s="6" t="s">
        <v>3329</v>
      </c>
      <c r="E673" s="6"/>
      <c r="F673" s="6">
        <v>80</v>
      </c>
      <c r="G673" s="6" t="str">
        <f t="shared" si="10"/>
        <v>选规格!$M$673#</v>
      </c>
      <c r="H673" s="6" t="str" cm="1">
        <f t="array" ref="H673">_xlfn.LET(_xlpm.x, M674,
         _xlpm.cellAddress, "【 选规格!" &amp; ADDRESS(ROW(选规格[[#This Row],[自检]]),COLUMN(选规格[[#This Row],[自检]])) &amp; "】",
         _xlfn.IFS(ISBLANK(_xlpm.x),   "error:右侧选项不足:" &amp;  _xlpm.cellAddress,
               ISERROR(_xlpm.x),   "error:右侧选项执行失败:" &amp; _xlpm.cellAddress,
               TRUE,             "ok")
)</f>
        <v>ok</v>
      </c>
      <c r="M673" t="str" cm="1">
        <f t="array" ref="M673:N673">IFERROR(_xlfn._xlws.SORT(
    _xlfn.UNIQUE(
        TRANSPOSE(
            _xlfn.FILTERXML("&lt;select&gt;&lt;x&gt;"&amp;SUBSTITUTE(选规格[[#This Row],[规格选项表]],",","&lt;/x&gt;&lt;x&gt;") &amp;"&lt;/x&gt;&lt;/select&gt;","//x")
        )
    )
),"无合适【规格】选项,请清除【CPU】或【内存】后再试")</f>
        <v>GPU计算型GN7</v>
      </c>
      <c r="N673" t="str">
        <v>GPU计算型GN10Xp</v>
      </c>
    </row>
    <row r="674" spans="2:41">
      <c r="B674" t="s">
        <v>64</v>
      </c>
      <c r="C674" t="s">
        <v>11</v>
      </c>
      <c r="D674" s="6" t="s">
        <v>2469</v>
      </c>
      <c r="E674" s="6"/>
      <c r="F674" s="6">
        <v>56</v>
      </c>
      <c r="G674" s="6" t="str">
        <f t="shared" si="10"/>
        <v>选规格!$M$674#</v>
      </c>
      <c r="H674" s="6" t="str" cm="1">
        <f t="array" ref="H674">_xlfn.LET(_xlpm.x, M675,
         _xlpm.cellAddress, "【 选规格!" &amp; ADDRESS(ROW(选规格[[#This Row],[自检]]),COLUMN(选规格[[#This Row],[自检]])) &amp; "】",
         _xlfn.IFS(ISBLANK(_xlpm.x),   "error:右侧选项不足:" &amp;  _xlpm.cellAddress,
               ISERROR(_xlpm.x),   "error:右侧选项执行失败:" &amp; _xlpm.cellAddress,
               TRUE,             "ok")
)</f>
        <v>ok</v>
      </c>
      <c r="M674" t="str" cm="1">
        <f t="array" ref="M674">IFERROR(_xlfn._xlws.SORT(
    _xlfn.UNIQUE(
        TRANSPOSE(
            _xlfn.FILTERXML("&lt;select&gt;&lt;x&gt;"&amp;SUBSTITUTE(选规格[[#This Row],[规格选项表]],",","&lt;/x&gt;&lt;x&gt;") &amp;"&lt;/x&gt;&lt;/select&gt;","//x")
        )
    )
),"无合适【规格】选项,请清除【CPU】或【内存】后再试")</f>
        <v>GPU计算型GN8</v>
      </c>
    </row>
    <row r="675" spans="2:41">
      <c r="B675" t="s">
        <v>64</v>
      </c>
      <c r="C675" t="s">
        <v>11</v>
      </c>
      <c r="D675" s="6" t="s">
        <v>2469</v>
      </c>
      <c r="E675" s="6"/>
      <c r="F675" s="6">
        <v>112</v>
      </c>
      <c r="G675" s="6" t="str">
        <f t="shared" si="10"/>
        <v>选规格!$M$675#</v>
      </c>
      <c r="H675" s="6" t="str" cm="1">
        <f t="array" ref="H675">_xlfn.LET(_xlpm.x, M676,
         _xlpm.cellAddress, "【 选规格!" &amp; ADDRESS(ROW(选规格[[#This Row],[自检]]),COLUMN(选规格[[#This Row],[自检]])) &amp; "】",
         _xlfn.IFS(ISBLANK(_xlpm.x),   "error:右侧选项不足:" &amp;  _xlpm.cellAddress,
               ISERROR(_xlpm.x),   "error:右侧选项执行失败:" &amp; _xlpm.cellAddress,
               TRUE,             "ok")
)</f>
        <v>ok</v>
      </c>
      <c r="M675" t="str" cm="1">
        <f t="array" ref="M675">IFERROR(_xlfn._xlws.SORT(
    _xlfn.UNIQUE(
        TRANSPOSE(
            _xlfn.FILTERXML("&lt;select&gt;&lt;x&gt;"&amp;SUBSTITUTE(选规格[[#This Row],[规格选项表]],",","&lt;/x&gt;&lt;x&gt;") &amp;"&lt;/x&gt;&lt;/select&gt;","//x")
        )
    )
),"无合适【规格】选项,请清除【CPU】或【内存】后再试")</f>
        <v>GPU计算型GN8</v>
      </c>
    </row>
    <row r="676" spans="2:41">
      <c r="B676" t="s">
        <v>64</v>
      </c>
      <c r="C676" t="s">
        <v>11</v>
      </c>
      <c r="D676" s="6" t="s">
        <v>2495</v>
      </c>
      <c r="E676" s="6"/>
      <c r="F676" s="6">
        <v>226</v>
      </c>
      <c r="G676" s="6" t="str">
        <f t="shared" si="10"/>
        <v>选规格!$M$676#</v>
      </c>
      <c r="H676" s="6" t="str" cm="1">
        <f t="array" ref="H676">_xlfn.LET(_xlpm.x, M677,
         _xlpm.cellAddress, "【 选规格!" &amp; ADDRESS(ROW(选规格[[#This Row],[自检]]),COLUMN(选规格[[#This Row],[自检]])) &amp; "】",
         _xlfn.IFS(ISBLANK(_xlpm.x),   "error:右侧选项不足:" &amp;  _xlpm.cellAddress,
               ISERROR(_xlpm.x),   "error:右侧选项执行失败:" &amp; _xlpm.cellAddress,
               TRUE,             "ok")
)</f>
        <v>ok</v>
      </c>
      <c r="M676" t="str" cm="1">
        <f t="array" ref="M676">IFERROR(_xlfn._xlws.SORT(
    _xlfn.UNIQUE(
        TRANSPOSE(
            _xlfn.FILTERXML("&lt;select&gt;&lt;x&gt;"&amp;SUBSTITUTE(选规格[[#This Row],[规格选项表]],",","&lt;/x&gt;&lt;x&gt;") &amp;"&lt;/x&gt;&lt;/select&gt;","//x")
        )
    )
),"无合适【规格】选项,请清除【CPU】或【内存】后再试")</f>
        <v>GPU推理型GI3X</v>
      </c>
    </row>
    <row r="677" spans="2:41">
      <c r="B677" t="s">
        <v>64</v>
      </c>
      <c r="C677" t="s">
        <v>11</v>
      </c>
      <c r="D677" s="6" t="s">
        <v>2495</v>
      </c>
      <c r="E677" s="6"/>
      <c r="F677" s="6">
        <v>452</v>
      </c>
      <c r="G677" s="6" t="str">
        <f t="shared" si="10"/>
        <v>选规格!$M$677#</v>
      </c>
      <c r="H677" s="6" t="str" cm="1">
        <f t="array" ref="H677">_xlfn.LET(_xlpm.x, M678,
         _xlpm.cellAddress, "【 选规格!" &amp; ADDRESS(ROW(选规格[[#This Row],[自检]]),COLUMN(选规格[[#This Row],[自检]])) &amp; "】",
         _xlfn.IFS(ISBLANK(_xlpm.x),   "error:右侧选项不足:" &amp;  _xlpm.cellAddress,
               ISERROR(_xlpm.x),   "error:右侧选项执行失败:" &amp; _xlpm.cellAddress,
               TRUE,             "ok")
)</f>
        <v>ok</v>
      </c>
      <c r="M677" t="str" cm="1">
        <f t="array" ref="M677">IFERROR(_xlfn._xlws.SORT(
    _xlfn.UNIQUE(
        TRANSPOSE(
            _xlfn.FILTERXML("&lt;select&gt;&lt;x&gt;"&amp;SUBSTITUTE(选规格[[#This Row],[规格选项表]],",","&lt;/x&gt;&lt;x&gt;") &amp;"&lt;/x&gt;&lt;/select&gt;","//x")
        )
    )
),"无合适【规格】选项,请清除【CPU】或【内存】后再试")</f>
        <v>GPU推理型GI3X</v>
      </c>
    </row>
    <row r="678" spans="2:41">
      <c r="B678" t="s">
        <v>64</v>
      </c>
      <c r="C678" t="s">
        <v>11</v>
      </c>
      <c r="D678" s="6" t="s">
        <v>2464</v>
      </c>
      <c r="E678" s="6"/>
      <c r="F678" s="6">
        <v>474</v>
      </c>
      <c r="G678" s="6" t="str">
        <f t="shared" si="10"/>
        <v>选规格!$M$678#</v>
      </c>
      <c r="H678" s="6" t="str" cm="1">
        <f t="array" ref="H678">_xlfn.LET(_xlpm.x, M679,
         _xlpm.cellAddress, "【 选规格!" &amp; ADDRESS(ROW(选规格[[#This Row],[自检]]),COLUMN(选规格[[#This Row],[自检]])) &amp; "】",
         _xlfn.IFS(ISBLANK(_xlpm.x),   "error:右侧选项不足:" &amp;  _xlpm.cellAddress,
               ISERROR(_xlpm.x),   "error:右侧选项执行失败:" &amp; _xlpm.cellAddress,
               TRUE,             "ok")
)</f>
        <v>ok</v>
      </c>
      <c r="M678" t="str" cm="1">
        <f t="array" ref="M678">IFERROR(_xlfn._xlws.SORT(
    _xlfn.UNIQUE(
        TRANSPOSE(
            _xlfn.FILTERXML("&lt;select&gt;&lt;x&gt;"&amp;SUBSTITUTE(选规格[[#This Row],[规格选项表]],",","&lt;/x&gt;&lt;x&gt;") &amp;"&lt;/x&gt;&lt;/select&gt;","//x")
        )
    )
),"无合适【规格】选项,请清除【CPU】或【内存】后再试")</f>
        <v>GPU计算型GT4</v>
      </c>
    </row>
    <row r="679" spans="2:41">
      <c r="B679" t="s">
        <v>64</v>
      </c>
      <c r="C679" t="s">
        <v>11</v>
      </c>
      <c r="D679" s="6" t="s">
        <v>2464</v>
      </c>
      <c r="E679" s="6"/>
      <c r="F679" s="6">
        <v>948</v>
      </c>
      <c r="G679" s="6" t="str">
        <f t="shared" si="10"/>
        <v>选规格!$M$679#</v>
      </c>
      <c r="H679" s="6" t="str" cm="1">
        <f t="array" ref="H679">_xlfn.LET(_xlpm.x, M680,
         _xlpm.cellAddress, "【 选规格!" &amp; ADDRESS(ROW(选规格[[#This Row],[自检]]),COLUMN(选规格[[#This Row],[自检]])) &amp; "】",
         _xlfn.IFS(ISBLANK(_xlpm.x),   "error:右侧选项不足:" &amp;  _xlpm.cellAddress,
               ISERROR(_xlpm.x),   "error:右侧选项执行失败:" &amp; _xlpm.cellAddress,
               TRUE,             "ok")
)</f>
        <v>ok</v>
      </c>
      <c r="M679" t="str" cm="1">
        <f t="array" ref="M679">IFERROR(_xlfn._xlws.SORT(
    _xlfn.UNIQUE(
        TRANSPOSE(
            _xlfn.FILTERXML("&lt;select&gt;&lt;x&gt;"&amp;SUBSTITUTE(选规格[[#This Row],[规格选项表]],",","&lt;/x&gt;&lt;x&gt;") &amp;"&lt;/x&gt;&lt;/select&gt;","//x")
        )
    )
),"无合适【规格】选项,请清除【CPU】或【内存】后再试")</f>
        <v>GPU计算型GT4</v>
      </c>
    </row>
    <row r="680" spans="2:41">
      <c r="B680" t="s">
        <v>64</v>
      </c>
      <c r="C680" t="s">
        <v>11</v>
      </c>
      <c r="D680" s="6" t="s">
        <v>2501</v>
      </c>
      <c r="E680" s="6"/>
      <c r="F680" s="6">
        <v>88</v>
      </c>
      <c r="G680" s="6" t="str">
        <f t="shared" si="10"/>
        <v>选规格!$M$680#</v>
      </c>
      <c r="H680" s="6" t="str" cm="1">
        <f t="array" ref="H680">_xlfn.LET(_xlpm.x, M681,
         _xlpm.cellAddress, "【 选规格!" &amp; ADDRESS(ROW(选规格[[#This Row],[自检]]),COLUMN(选规格[[#This Row],[自检]])) &amp; "】",
         _xlfn.IFS(ISBLANK(_xlpm.x),   "error:右侧选项不足:" &amp;  _xlpm.cellAddress,
               ISERROR(_xlpm.x),   "error:右侧选项执行失败:" &amp; _xlpm.cellAddress,
               TRUE,             "ok")
)</f>
        <v>ok</v>
      </c>
      <c r="M680" t="str" cm="1">
        <f t="array" ref="M680">IFERROR(_xlfn._xlws.SORT(
    _xlfn.UNIQUE(
        TRANSPOSE(
            _xlfn.FILTERXML("&lt;select&gt;&lt;x&gt;"&amp;SUBSTITUTE(选规格[[#This Row],[规格选项表]],",","&lt;/x&gt;&lt;x&gt;") &amp;"&lt;/x&gt;&lt;/select&gt;","//x")
        )
    )
),"无合适【规格】选项,请清除【CPU】或【内存】后再试")</f>
        <v>FPGA加速型FX4</v>
      </c>
    </row>
    <row r="681" spans="2:41">
      <c r="B681" t="s">
        <v>64</v>
      </c>
      <c r="C681" t="s">
        <v>11</v>
      </c>
      <c r="D681" s="6" t="s">
        <v>2501</v>
      </c>
      <c r="E681" s="6"/>
      <c r="F681" s="6">
        <v>176</v>
      </c>
      <c r="G681" s="6" t="str">
        <f t="shared" si="10"/>
        <v>选规格!$M$681#</v>
      </c>
      <c r="H681" s="6" t="str" cm="1">
        <f t="array" ref="H681">_xlfn.LET(_xlpm.x, M682,
         _xlpm.cellAddress, "【 选规格!" &amp; ADDRESS(ROW(选规格[[#This Row],[自检]]),COLUMN(选规格[[#This Row],[自检]])) &amp; "】",
         _xlfn.IFS(ISBLANK(_xlpm.x),   "error:右侧选项不足:" &amp;  _xlpm.cellAddress,
               ISERROR(_xlpm.x),   "error:右侧选项执行失败:" &amp; _xlpm.cellAddress,
               TRUE,             "ok")
)</f>
        <v>ok</v>
      </c>
      <c r="M681" t="str" cm="1">
        <f t="array" ref="M681">IFERROR(_xlfn._xlws.SORT(
    _xlfn.UNIQUE(
        TRANSPOSE(
            _xlfn.FILTERXML("&lt;select&gt;&lt;x&gt;"&amp;SUBSTITUTE(选规格[[#This Row],[规格选项表]],",","&lt;/x&gt;&lt;x&gt;") &amp;"&lt;/x&gt;&lt;/select&gt;","//x")
        )
    )
),"无合适【规格】选项,请清除【CPU】或【内存】后再试")</f>
        <v>FPGA加速型FX4</v>
      </c>
    </row>
    <row r="682" spans="2:41">
      <c r="B682" t="s">
        <v>64</v>
      </c>
      <c r="C682" t="s">
        <v>11</v>
      </c>
      <c r="D682" s="6" t="s">
        <v>2501</v>
      </c>
      <c r="E682" s="6"/>
      <c r="F682" s="6">
        <v>352</v>
      </c>
      <c r="G682" s="6" t="str">
        <f t="shared" si="10"/>
        <v>选规格!$M$682#</v>
      </c>
      <c r="H682" s="6" t="str" cm="1">
        <f t="array" ref="H682">_xlfn.LET(_xlpm.x, M683,
         _xlpm.cellAddress, "【 选规格!" &amp; ADDRESS(ROW(选规格[[#This Row],[自检]]),COLUMN(选规格[[#This Row],[自检]])) &amp; "】",
         _xlfn.IFS(ISBLANK(_xlpm.x),   "error:右侧选项不足:" &amp;  _xlpm.cellAddress,
               ISERROR(_xlpm.x),   "error:右侧选项执行失败:" &amp; _xlpm.cellAddress,
               TRUE,             "ok")
)</f>
        <v>ok</v>
      </c>
      <c r="M682" t="str" cm="1">
        <f t="array" ref="M682">IFERROR(_xlfn._xlws.SORT(
    _xlfn.UNIQUE(
        TRANSPOSE(
            _xlfn.FILTERXML("&lt;select&gt;&lt;x&gt;"&amp;SUBSTITUTE(选规格[[#This Row],[规格选项表]],",","&lt;/x&gt;&lt;x&gt;") &amp;"&lt;/x&gt;&lt;/select&gt;","//x")
        )
    )
),"无合适【规格】选项,请清除【CPU】或【内存】后再试")</f>
        <v>FPGA加速型FX4</v>
      </c>
    </row>
    <row r="683" spans="2:41" hidden="1">
      <c r="B683" t="s">
        <v>64</v>
      </c>
      <c r="C683" t="s">
        <v>1874</v>
      </c>
      <c r="D683" s="6" t="s">
        <v>3725</v>
      </c>
      <c r="E683" s="6"/>
      <c r="F683" s="6">
        <v>64</v>
      </c>
      <c r="G683" s="6" t="str">
        <f t="shared" si="10"/>
        <v>选规格!$M$683#</v>
      </c>
      <c r="H683" s="6" t="str" cm="1">
        <f t="array" ref="H683">_xlfn.LET(_xlpm.x, M684,
         _xlpm.cellAddress, "【 选规格!" &amp; ADDRESS(ROW(选规格[[#This Row],[自检]]),COLUMN(选规格[[#This Row],[自检]])) &amp; "】",
         _xlfn.IFS(ISBLANK(_xlpm.x),   "error:右侧选项不足:" &amp;  _xlpm.cellAddress,
               ISERROR(_xlpm.x),   "error:右侧选项执行失败:" &amp; _xlpm.cellAddress,
               TRUE,             "ok")
)</f>
        <v>ok</v>
      </c>
      <c r="M683" t="str" cm="1">
        <f t="array" ref="M683:AO683">IFERROR(_xlfn._xlws.SORT(
    _xlfn.UNIQUE(
        TRANSPOSE(
            _xlfn.FILTERXML("&lt;select&gt;&lt;x&gt;"&amp;SUBSTITUTE(选规格[[#This Row],[规格选项表]],",","&lt;/x&gt;&lt;x&gt;") &amp;"&lt;/x&gt;&lt;/select&gt;","//x")
        )
    )
),"无合适【规格】选项,请清除【CPU】或【内存】后再试")</f>
        <v>标准型S6</v>
      </c>
      <c r="N683" t="str">
        <v>标准型SA2</v>
      </c>
      <c r="O683" t="str">
        <v>标准型S5</v>
      </c>
      <c r="P683" t="str">
        <v>标准存储增强型S5se</v>
      </c>
      <c r="Q683" t="str">
        <v>标准型SA3</v>
      </c>
      <c r="R683" t="str">
        <v>标准型S4</v>
      </c>
      <c r="S683" t="str">
        <v>标准网络优化型SN3ne</v>
      </c>
      <c r="T683" t="str">
        <v>标准型S3</v>
      </c>
      <c r="U683" t="str">
        <v>标准型SA1</v>
      </c>
      <c r="V683" t="str">
        <v>标准型S2</v>
      </c>
      <c r="W683" t="str">
        <v>标准型S1</v>
      </c>
      <c r="X683" t="str">
        <v>高IO型IT5</v>
      </c>
      <c r="Y683" t="str">
        <v>高IO型IT3</v>
      </c>
      <c r="Z683" t="str">
        <v>高IO型I3</v>
      </c>
      <c r="AA683" t="str">
        <v>内存型M6</v>
      </c>
      <c r="AB683" t="str">
        <v>内存型MA2</v>
      </c>
      <c r="AC683" t="str">
        <v>内存型M5</v>
      </c>
      <c r="AD683" t="str">
        <v>内存型M4</v>
      </c>
      <c r="AE683" t="str">
        <v>内存型M2</v>
      </c>
      <c r="AF683" t="str">
        <v>内存型M1</v>
      </c>
      <c r="AG683" t="str">
        <v>计算型C6</v>
      </c>
      <c r="AH683" t="str">
        <v>计算型C5</v>
      </c>
      <c r="AI683" t="str">
        <v>计算型C4</v>
      </c>
      <c r="AJ683" t="str">
        <v>计算网络增强型CN3</v>
      </c>
      <c r="AK683" t="str">
        <v>计算型C3</v>
      </c>
      <c r="AL683" t="str">
        <v>计算型C2</v>
      </c>
      <c r="AM683" t="str">
        <v>GPU推理型GI3X</v>
      </c>
      <c r="AN683" t="str">
        <v>大数据型D3</v>
      </c>
      <c r="AO683" t="str">
        <v>大数据型D2</v>
      </c>
    </row>
    <row r="684" spans="2:41" hidden="1">
      <c r="B684" t="s">
        <v>64</v>
      </c>
      <c r="C684" t="s">
        <v>1874</v>
      </c>
      <c r="D684" s="6" t="s">
        <v>3726</v>
      </c>
      <c r="E684" s="6"/>
      <c r="F684" s="6">
        <v>128</v>
      </c>
      <c r="G684" s="6" t="str">
        <f t="shared" si="10"/>
        <v>选规格!$M$684#</v>
      </c>
      <c r="H684" s="6" t="str" cm="1">
        <f t="array" ref="H684">_xlfn.LET(_xlpm.x, M685,
         _xlpm.cellAddress, "【 选规格!" &amp; ADDRESS(ROW(选规格[[#This Row],[自检]]),COLUMN(选规格[[#This Row],[自检]])) &amp; "】",
         _xlfn.IFS(ISBLANK(_xlpm.x),   "error:右侧选项不足:" &amp;  _xlpm.cellAddress,
               ISERROR(_xlpm.x),   "error:右侧选项执行失败:" &amp; _xlpm.cellAddress,
               TRUE,             "ok")
)</f>
        <v>ok</v>
      </c>
      <c r="M684" t="str" cm="1">
        <f t="array" ref="M684:AK684">IFERROR(_xlfn._xlws.SORT(
    _xlfn.UNIQUE(
        TRANSPOSE(
            _xlfn.FILTERXML("&lt;select&gt;&lt;x&gt;"&amp;SUBSTITUTE(选规格[[#This Row],[规格选项表]],",","&lt;/x&gt;&lt;x&gt;") &amp;"&lt;/x&gt;&lt;/select&gt;","//x")
        )
    )
),"无合适【规格】选项,请清除【CPU】或【内存】后再试")</f>
        <v>标准型S6</v>
      </c>
      <c r="N684" t="str">
        <v>标准型SA2</v>
      </c>
      <c r="O684" t="str">
        <v>标准型S5</v>
      </c>
      <c r="P684" t="str">
        <v>标准存储增强型S5se</v>
      </c>
      <c r="Q684" t="str">
        <v>标准型SA3</v>
      </c>
      <c r="R684" t="str">
        <v>标准型S4</v>
      </c>
      <c r="S684" t="str">
        <v>标准型S3</v>
      </c>
      <c r="T684" t="str">
        <v>标准型SA1</v>
      </c>
      <c r="U684" t="str">
        <v>标准型S2</v>
      </c>
      <c r="V684" t="str">
        <v>高IO型IT5</v>
      </c>
      <c r="W684" t="str">
        <v>高IO型IT3</v>
      </c>
      <c r="X684" t="str">
        <v>高IO型I3</v>
      </c>
      <c r="Y684" t="str">
        <v>内存型M6</v>
      </c>
      <c r="Z684" t="str">
        <v>内存型MA2</v>
      </c>
      <c r="AA684" t="str">
        <v>内存型M5</v>
      </c>
      <c r="AB684" t="str">
        <v>内存型M4</v>
      </c>
      <c r="AC684" t="str">
        <v>内存型M2</v>
      </c>
      <c r="AD684" t="str">
        <v>内存型M1</v>
      </c>
      <c r="AE684" t="str">
        <v>计算型C6</v>
      </c>
      <c r="AF684" t="str">
        <v>计算型C5</v>
      </c>
      <c r="AG684" t="str">
        <v>计算网络增强型CN3</v>
      </c>
      <c r="AH684" t="str">
        <v>计算型C3</v>
      </c>
      <c r="AI684" t="str">
        <v>GPU计算型GN7</v>
      </c>
      <c r="AJ684" t="str">
        <v>大数据型D3</v>
      </c>
      <c r="AK684" t="str">
        <v>大数据型D2</v>
      </c>
    </row>
    <row r="685" spans="2:41" hidden="1">
      <c r="B685" t="s">
        <v>64</v>
      </c>
      <c r="C685" t="s">
        <v>1874</v>
      </c>
      <c r="D685" s="6" t="s">
        <v>3727</v>
      </c>
      <c r="E685" s="6"/>
      <c r="F685" s="6">
        <v>256</v>
      </c>
      <c r="G685" s="6" t="str">
        <f t="shared" si="10"/>
        <v>选规格!$M$685#</v>
      </c>
      <c r="H685" s="6" t="str" cm="1">
        <f t="array" ref="H685">_xlfn.LET(_xlpm.x, M686,
         _xlpm.cellAddress, "【 选规格!" &amp; ADDRESS(ROW(选规格[[#This Row],[自检]]),COLUMN(选规格[[#This Row],[自检]])) &amp; "】",
         _xlfn.IFS(ISBLANK(_xlpm.x),   "error:右侧选项不足:" &amp;  _xlpm.cellAddress,
               ISERROR(_xlpm.x),   "error:右侧选项执行失败:" &amp; _xlpm.cellAddress,
               TRUE,             "ok")
)</f>
        <v>ok</v>
      </c>
      <c r="M685" t="str" cm="1">
        <f t="array" ref="M685:AF685">IFERROR(_xlfn._xlws.SORT(
    _xlfn.UNIQUE(
        TRANSPOSE(
            _xlfn.FILTERXML("&lt;select&gt;&lt;x&gt;"&amp;SUBSTITUTE(选规格[[#This Row],[规格选项表]],",","&lt;/x&gt;&lt;x&gt;") &amp;"&lt;/x&gt;&lt;/select&gt;","//x")
        )
    )
),"无合适【规格】选项,请清除【CPU】或【内存】后再试")</f>
        <v>标准型S6</v>
      </c>
      <c r="N685" t="str">
        <v>标准型SA2</v>
      </c>
      <c r="O685" t="str">
        <v>标准型S5</v>
      </c>
      <c r="P685" t="str">
        <v>标准型SA3</v>
      </c>
      <c r="Q685" t="str">
        <v>标准型S4</v>
      </c>
      <c r="R685" t="str">
        <v>标准型S3</v>
      </c>
      <c r="S685" t="str">
        <v>标准型SA1</v>
      </c>
      <c r="T685" t="str">
        <v>高IO型IT5</v>
      </c>
      <c r="U685" t="str">
        <v>高IO型IT3</v>
      </c>
      <c r="V685" t="str">
        <v>高IO型I3</v>
      </c>
      <c r="W685" t="str">
        <v>内存型M6</v>
      </c>
      <c r="X685" t="str">
        <v>内存型MA2</v>
      </c>
      <c r="Y685" t="str">
        <v>内存型M5</v>
      </c>
      <c r="Z685" t="str">
        <v>内存型M4</v>
      </c>
      <c r="AA685" t="str">
        <v>内存型M2</v>
      </c>
      <c r="AB685" t="str">
        <v>内存型M1</v>
      </c>
      <c r="AC685" t="str">
        <v>计算型C6</v>
      </c>
      <c r="AD685" t="str">
        <v>计算型C5</v>
      </c>
      <c r="AE685" t="str">
        <v>大数据型D3</v>
      </c>
      <c r="AF685" t="str">
        <v>大数据型D2</v>
      </c>
    </row>
    <row r="686" spans="2:41" hidden="1">
      <c r="B686" t="s">
        <v>64</v>
      </c>
      <c r="C686" t="s">
        <v>1874</v>
      </c>
      <c r="D686" s="6" t="s">
        <v>3706</v>
      </c>
      <c r="E686" s="6"/>
      <c r="F686" s="6">
        <v>432</v>
      </c>
      <c r="G686" s="6" t="str">
        <f t="shared" si="10"/>
        <v>选规格!$M$686#</v>
      </c>
      <c r="H686" s="6" t="str" cm="1">
        <f t="array" ref="H686">_xlfn.LET(_xlpm.x, M687,
         _xlpm.cellAddress, "【 选规格!" &amp; ADDRESS(ROW(选规格[[#This Row],[自检]]),COLUMN(选规格[[#This Row],[自检]])) &amp; "】",
         _xlfn.IFS(ISBLANK(_xlpm.x),   "error:右侧选项不足:" &amp;  _xlpm.cellAddress,
               ISERROR(_xlpm.x),   "error:右侧选项执行失败:" &amp; _xlpm.cellAddress,
               TRUE,             "ok")
)</f>
        <v>ok</v>
      </c>
      <c r="M686" t="str" cm="1">
        <f t="array" ref="M686:O686">IFERROR(_xlfn._xlws.SORT(
    _xlfn.UNIQUE(
        TRANSPOSE(
            _xlfn.FILTERXML("&lt;select&gt;&lt;x&gt;"&amp;SUBSTITUTE(选规格[[#This Row],[规格选项表]],",","&lt;/x&gt;&lt;x&gt;") &amp;"&lt;/x&gt;&lt;/select&gt;","//x")
        )
    )
),"无合适【规格】选项,请清除【CPU】或【内存】后再试")</f>
        <v>标准型S6</v>
      </c>
      <c r="N686" t="str">
        <v>标准型SA3</v>
      </c>
      <c r="O686" t="str">
        <v>计算型C6</v>
      </c>
    </row>
    <row r="687" spans="2:41" hidden="1">
      <c r="B687" t="s">
        <v>64</v>
      </c>
      <c r="C687" t="s">
        <v>1874</v>
      </c>
      <c r="D687" s="6" t="s">
        <v>3646</v>
      </c>
      <c r="E687" s="6"/>
      <c r="F687" s="6">
        <v>1</v>
      </c>
      <c r="G687" s="6" t="str">
        <f t="shared" si="10"/>
        <v>选规格!$M$687#</v>
      </c>
      <c r="H687" s="6" t="str" cm="1">
        <f t="array" ref="H687">_xlfn.LET(_xlpm.x, M688,
         _xlpm.cellAddress, "【 选规格!" &amp; ADDRESS(ROW(选规格[[#This Row],[自检]]),COLUMN(选规格[[#This Row],[自检]])) &amp; "】",
         _xlfn.IFS(ISBLANK(_xlpm.x),   "error:右侧选项不足:" &amp;  _xlpm.cellAddress,
               ISERROR(_xlpm.x),   "error:右侧选项执行失败:" &amp; _xlpm.cellAddress,
               TRUE,             "ok")
)</f>
        <v>ok</v>
      </c>
      <c r="M687" t="str" cm="1">
        <f t="array" ref="M687:T687">IFERROR(_xlfn._xlws.SORT(
    _xlfn.UNIQUE(
        TRANSPOSE(
            _xlfn.FILTERXML("&lt;select&gt;&lt;x&gt;"&amp;SUBSTITUTE(选规格[[#This Row],[规格选项表]],",","&lt;/x&gt;&lt;x&gt;") &amp;"&lt;/x&gt;&lt;/select&gt;","//x")
        )
    )
),"无合适【规格】选项,请清除【CPU】或【内存】后再试")</f>
        <v>标准型SA2</v>
      </c>
      <c r="N687" t="str">
        <v>标准型S5</v>
      </c>
      <c r="O687" t="str">
        <v>标准型SA3</v>
      </c>
      <c r="P687" t="str">
        <v>标准型S4</v>
      </c>
      <c r="Q687" t="str">
        <v>标准型S3</v>
      </c>
      <c r="R687" t="str">
        <v>标准型SA1</v>
      </c>
      <c r="S687" t="str">
        <v>标准型S2</v>
      </c>
      <c r="T687" t="str">
        <v>标准型S1</v>
      </c>
    </row>
    <row r="688" spans="2:41" hidden="1">
      <c r="B688" t="s">
        <v>64</v>
      </c>
      <c r="C688" t="s">
        <v>1874</v>
      </c>
      <c r="D688" s="6" t="s">
        <v>3647</v>
      </c>
      <c r="E688" s="6"/>
      <c r="F688" s="6">
        <v>2</v>
      </c>
      <c r="G688" s="6" t="str">
        <f t="shared" si="10"/>
        <v>选规格!$M$688#</v>
      </c>
      <c r="H688" s="6" t="str" cm="1">
        <f t="array" ref="H688">_xlfn.LET(_xlpm.x, M689,
         _xlpm.cellAddress, "【 选规格!" &amp; ADDRESS(ROW(选规格[[#This Row],[自检]]),COLUMN(选规格[[#This Row],[自检]])) &amp; "】",
         _xlfn.IFS(ISBLANK(_xlpm.x),   "error:右侧选项不足:" &amp;  _xlpm.cellAddress,
               ISERROR(_xlpm.x),   "error:右侧选项执行失败:" &amp; _xlpm.cellAddress,
               TRUE,             "ok")
)</f>
        <v>ok</v>
      </c>
      <c r="M688" t="str" cm="1">
        <f t="array" ref="M688:S688">IFERROR(_xlfn._xlws.SORT(
    _xlfn.UNIQUE(
        TRANSPOSE(
            _xlfn.FILTERXML("&lt;select&gt;&lt;x&gt;"&amp;SUBSTITUTE(选规格[[#This Row],[规格选项表]],",","&lt;/x&gt;&lt;x&gt;") &amp;"&lt;/x&gt;&lt;/select&gt;","//x")
        )
    )
),"无合适【规格】选项,请清除【CPU】或【内存】后再试")</f>
        <v>标准型SA2</v>
      </c>
      <c r="N688" t="str">
        <v>标准型S5</v>
      </c>
      <c r="O688" t="str">
        <v>标准型SA3</v>
      </c>
      <c r="P688" t="str">
        <v>标准型S4</v>
      </c>
      <c r="Q688" t="str">
        <v>标准型SA1</v>
      </c>
      <c r="R688" t="str">
        <v>标准型S2</v>
      </c>
      <c r="S688" t="str">
        <v>标准型S1</v>
      </c>
    </row>
    <row r="689" spans="2:38" hidden="1">
      <c r="B689" t="s">
        <v>64</v>
      </c>
      <c r="C689" t="s">
        <v>1874</v>
      </c>
      <c r="D689" s="6" t="s">
        <v>3646</v>
      </c>
      <c r="E689" s="6"/>
      <c r="F689" s="6">
        <v>4</v>
      </c>
      <c r="G689" s="6" t="str">
        <f t="shared" si="10"/>
        <v>选规格!$M$689#</v>
      </c>
      <c r="H689" s="6" t="str" cm="1">
        <f t="array" ref="H689">_xlfn.LET(_xlpm.x, M690,
         _xlpm.cellAddress, "【 选规格!" &amp; ADDRESS(ROW(选规格[[#This Row],[自检]]),COLUMN(选规格[[#This Row],[自检]])) &amp; "】",
         _xlfn.IFS(ISBLANK(_xlpm.x),   "error:右侧选项不足:" &amp;  _xlpm.cellAddress,
               ISERROR(_xlpm.x),   "error:右侧选项执行失败:" &amp; _xlpm.cellAddress,
               TRUE,             "ok")
)</f>
        <v>ok</v>
      </c>
      <c r="M689" t="str" cm="1">
        <f t="array" ref="M689:T689">IFERROR(_xlfn._xlws.SORT(
    _xlfn.UNIQUE(
        TRANSPOSE(
            _xlfn.FILTERXML("&lt;select&gt;&lt;x&gt;"&amp;SUBSTITUTE(选规格[[#This Row],[规格选项表]],",","&lt;/x&gt;&lt;x&gt;") &amp;"&lt;/x&gt;&lt;/select&gt;","//x")
        )
    )
),"无合适【规格】选项,请清除【CPU】或【内存】后再试")</f>
        <v>标准型SA2</v>
      </c>
      <c r="N689" t="str">
        <v>标准型S5</v>
      </c>
      <c r="O689" t="str">
        <v>标准型SA3</v>
      </c>
      <c r="P689" t="str">
        <v>标准型S4</v>
      </c>
      <c r="Q689" t="str">
        <v>标准型S3</v>
      </c>
      <c r="R689" t="str">
        <v>标准型SA1</v>
      </c>
      <c r="S689" t="str">
        <v>标准型S2</v>
      </c>
      <c r="T689" t="str">
        <v>标准型S1</v>
      </c>
    </row>
    <row r="690" spans="2:38" hidden="1">
      <c r="B690" t="s">
        <v>64</v>
      </c>
      <c r="C690" t="s">
        <v>1874</v>
      </c>
      <c r="D690" s="6" t="s">
        <v>3728</v>
      </c>
      <c r="E690" s="6"/>
      <c r="F690" s="6">
        <v>8</v>
      </c>
      <c r="G690" s="6" t="str">
        <f t="shared" si="10"/>
        <v>选规格!$M$690#</v>
      </c>
      <c r="H690" s="6" t="str" cm="1">
        <f t="array" ref="H690">_xlfn.LET(_xlpm.x, M691,
         _xlpm.cellAddress, "【 选规格!" &amp; ADDRESS(ROW(选规格[[#This Row],[自检]]),COLUMN(选规格[[#This Row],[自检]])) &amp; "】",
         _xlfn.IFS(ISBLANK(_xlpm.x),   "error:右侧选项不足:" &amp;  _xlpm.cellAddress,
               ISERROR(_xlpm.x),   "error:右侧选项执行失败:" &amp; _xlpm.cellAddress,
               TRUE,             "ok")
)</f>
        <v>ok</v>
      </c>
      <c r="M690" t="str" cm="1">
        <f t="array" ref="M690:AF690">IFERROR(_xlfn._xlws.SORT(
    _xlfn.UNIQUE(
        TRANSPOSE(
            _xlfn.FILTERXML("&lt;select&gt;&lt;x&gt;"&amp;SUBSTITUTE(选规格[[#This Row],[规格选项表]],",","&lt;/x&gt;&lt;x&gt;") &amp;"&lt;/x&gt;&lt;/select&gt;","//x")
        )
    )
),"无合适【规格】选项,请清除【CPU】或【内存】后再试")</f>
        <v>标准型SA2</v>
      </c>
      <c r="N690" t="str">
        <v>标准型S5</v>
      </c>
      <c r="O690" t="str">
        <v>标准型SA3</v>
      </c>
      <c r="P690" t="str">
        <v>标准型S4</v>
      </c>
      <c r="Q690" t="str">
        <v>标准型S3</v>
      </c>
      <c r="R690" t="str">
        <v>标准型SA1</v>
      </c>
      <c r="S690" t="str">
        <v>标准型S2</v>
      </c>
      <c r="T690" t="str">
        <v>标准型S1</v>
      </c>
      <c r="U690" t="str">
        <v>内存型M6</v>
      </c>
      <c r="V690" t="str">
        <v>内存型MA2</v>
      </c>
      <c r="W690" t="str">
        <v>内存型M5</v>
      </c>
      <c r="X690" t="str">
        <v>内存型M4</v>
      </c>
      <c r="Y690" t="str">
        <v>内存型M2</v>
      </c>
      <c r="Z690" t="str">
        <v>内存型M1</v>
      </c>
      <c r="AA690" t="str">
        <v>计算型C6</v>
      </c>
      <c r="AB690" t="str">
        <v>计算型C5</v>
      </c>
      <c r="AC690" t="str">
        <v>计算型C4</v>
      </c>
      <c r="AD690" t="str">
        <v>计算网络增强型CN3</v>
      </c>
      <c r="AE690" t="str">
        <v>计算型C3</v>
      </c>
      <c r="AF690" t="str">
        <v>计算型C2</v>
      </c>
    </row>
    <row r="691" spans="2:38" hidden="1">
      <c r="B691" t="s">
        <v>64</v>
      </c>
      <c r="C691" t="s">
        <v>1874</v>
      </c>
      <c r="D691" s="6" t="s">
        <v>3729</v>
      </c>
      <c r="E691" s="6"/>
      <c r="F691" s="6">
        <v>16</v>
      </c>
      <c r="G691" s="6" t="str">
        <f t="shared" si="10"/>
        <v>选规格!$M$691#</v>
      </c>
      <c r="H691" s="6" t="str" cm="1">
        <f t="array" ref="H691">_xlfn.LET(_xlpm.x, M692,
         _xlpm.cellAddress, "【 选规格!" &amp; ADDRESS(ROW(选规格[[#This Row],[自检]]),COLUMN(选规格[[#This Row],[自检]])) &amp; "】",
         _xlfn.IFS(ISBLANK(_xlpm.x),   "error:右侧选项不足:" &amp;  _xlpm.cellAddress,
               ISERROR(_xlpm.x),   "error:右侧选项执行失败:" &amp; _xlpm.cellAddress,
               TRUE,             "ok")
)</f>
        <v>ok</v>
      </c>
      <c r="M691" t="str" cm="1">
        <f t="array" ref="M691:AE691">IFERROR(_xlfn._xlws.SORT(
    _xlfn.UNIQUE(
        TRANSPOSE(
            _xlfn.FILTERXML("&lt;select&gt;&lt;x&gt;"&amp;SUBSTITUTE(选规格[[#This Row],[规格选项表]],",","&lt;/x&gt;&lt;x&gt;") &amp;"&lt;/x&gt;&lt;/select&gt;","//x")
        )
    )
),"无合适【规格】选项,请清除【CPU】或【内存】后再试")</f>
        <v>标准型SA2</v>
      </c>
      <c r="N691" t="str">
        <v>标准型S5</v>
      </c>
      <c r="O691" t="str">
        <v>标准存储增强型S5se</v>
      </c>
      <c r="P691" t="str">
        <v>标准型SA3</v>
      </c>
      <c r="Q691" t="str">
        <v>标准型S4</v>
      </c>
      <c r="R691" t="str">
        <v>标准型S3</v>
      </c>
      <c r="S691" t="str">
        <v>标准型SA1</v>
      </c>
      <c r="T691" t="str">
        <v>标准型S2</v>
      </c>
      <c r="U691" t="str">
        <v>标准型S1</v>
      </c>
      <c r="V691" t="str">
        <v>内存型M5</v>
      </c>
      <c r="W691" t="str">
        <v>内存型M4</v>
      </c>
      <c r="X691" t="str">
        <v>内存型M2</v>
      </c>
      <c r="Y691" t="str">
        <v>内存型M1</v>
      </c>
      <c r="Z691" t="str">
        <v>计算型C6</v>
      </c>
      <c r="AA691" t="str">
        <v>计算型C5</v>
      </c>
      <c r="AB691" t="str">
        <v>计算型C4</v>
      </c>
      <c r="AC691" t="str">
        <v>计算网络增强型CN3</v>
      </c>
      <c r="AD691" t="str">
        <v>计算型C3</v>
      </c>
      <c r="AE691" t="str">
        <v>计算型C2</v>
      </c>
    </row>
    <row r="692" spans="2:38" hidden="1">
      <c r="B692" t="s">
        <v>64</v>
      </c>
      <c r="C692" t="s">
        <v>1874</v>
      </c>
      <c r="D692" s="6" t="s">
        <v>3730</v>
      </c>
      <c r="E692" s="6"/>
      <c r="F692" s="6">
        <v>32</v>
      </c>
      <c r="G692" s="6" t="str">
        <f t="shared" si="10"/>
        <v>选规格!$M$692#</v>
      </c>
      <c r="H692" s="6" t="str" cm="1">
        <f t="array" ref="H692">_xlfn.LET(_xlpm.x, M693,
         _xlpm.cellAddress, "【 选规格!" &amp; ADDRESS(ROW(选规格[[#This Row],[自检]]),COLUMN(选规格[[#This Row],[自检]])) &amp; "】",
         _xlfn.IFS(ISBLANK(_xlpm.x),   "error:右侧选项不足:" &amp;  _xlpm.cellAddress,
               ISERROR(_xlpm.x),   "error:右侧选项执行失败:" &amp; _xlpm.cellAddress,
               TRUE,             "ok")
)</f>
        <v>ok</v>
      </c>
      <c r="M692" t="str" cm="1">
        <f t="array" ref="M692:AL692">IFERROR(_xlfn._xlws.SORT(
    _xlfn.UNIQUE(
        TRANSPOSE(
            _xlfn.FILTERXML("&lt;select&gt;&lt;x&gt;"&amp;SUBSTITUTE(选规格[[#This Row],[规格选项表]],",","&lt;/x&gt;&lt;x&gt;") &amp;"&lt;/x&gt;&lt;/select&gt;","//x")
        )
    )
),"无合适【规格】选项,请清除【CPU】或【内存】后再试")</f>
        <v>标准型SA2</v>
      </c>
      <c r="N692" t="str">
        <v>标准型S5</v>
      </c>
      <c r="O692" t="str">
        <v>标准存储增强型S5se</v>
      </c>
      <c r="P692" t="str">
        <v>标准型SA3</v>
      </c>
      <c r="Q692" t="str">
        <v>标准型S4</v>
      </c>
      <c r="R692" t="str">
        <v>标准型S3</v>
      </c>
      <c r="S692" t="str">
        <v>标准型SA1</v>
      </c>
      <c r="T692" t="str">
        <v>标准型S2</v>
      </c>
      <c r="U692" t="str">
        <v>标准型S1</v>
      </c>
      <c r="V692" t="str">
        <v>高IO型IT3</v>
      </c>
      <c r="W692" t="str">
        <v>高IO型I3</v>
      </c>
      <c r="X692" t="str">
        <v>内存型M6</v>
      </c>
      <c r="Y692" t="str">
        <v>内存型MA2</v>
      </c>
      <c r="Z692" t="str">
        <v>内存型M5</v>
      </c>
      <c r="AA692" t="str">
        <v>内存型M4</v>
      </c>
      <c r="AB692" t="str">
        <v>内存型M2</v>
      </c>
      <c r="AC692" t="str">
        <v>内存型M1</v>
      </c>
      <c r="AD692" t="str">
        <v>计算型C6</v>
      </c>
      <c r="AE692" t="str">
        <v>计算型C5</v>
      </c>
      <c r="AF692" t="str">
        <v>计算型C4</v>
      </c>
      <c r="AG692" t="str">
        <v>计算网络增强型CN3</v>
      </c>
      <c r="AH692" t="str">
        <v>计算型C3</v>
      </c>
      <c r="AI692" t="str">
        <v>计算型C2</v>
      </c>
      <c r="AJ692" t="str">
        <v>GPU计算型GN7</v>
      </c>
      <c r="AK692" t="str">
        <v>大数据型D3</v>
      </c>
      <c r="AL692" t="str">
        <v>大数据型D2</v>
      </c>
    </row>
    <row r="693" spans="2:38" hidden="1">
      <c r="B693" t="s">
        <v>64</v>
      </c>
      <c r="C693" t="s">
        <v>1874</v>
      </c>
      <c r="D693" s="6" t="s">
        <v>3731</v>
      </c>
      <c r="E693" s="6"/>
      <c r="F693" s="6">
        <v>96</v>
      </c>
      <c r="G693" s="6" t="str">
        <f t="shared" si="10"/>
        <v>选规格!$M$693#</v>
      </c>
      <c r="H693" s="6" t="str" cm="1">
        <f t="array" ref="H693">_xlfn.LET(_xlpm.x, M694,
         _xlpm.cellAddress, "【 选规格!" &amp; ADDRESS(ROW(选规格[[#This Row],[自检]]),COLUMN(选规格[[#This Row],[自检]])) &amp; "】",
         _xlfn.IFS(ISBLANK(_xlpm.x),   "error:右侧选项不足:" &amp;  _xlpm.cellAddress,
               ISERROR(_xlpm.x),   "error:右侧选项执行失败:" &amp; _xlpm.cellAddress,
               TRUE,             "ok")
)</f>
        <v>ok</v>
      </c>
      <c r="M693" t="str" cm="1">
        <f t="array" ref="M693:AC693">IFERROR(_xlfn._xlws.SORT(
    _xlfn.UNIQUE(
        TRANSPOSE(
            _xlfn.FILTERXML("&lt;select&gt;&lt;x&gt;"&amp;SUBSTITUTE(选规格[[#This Row],[规格选项表]],",","&lt;/x&gt;&lt;x&gt;") &amp;"&lt;/x&gt;&lt;/select&gt;","//x")
        )
    )
),"无合适【规格】选项,请清除【CPU】或【内存】后再试")</f>
        <v>标准型SA2</v>
      </c>
      <c r="N693" t="str">
        <v>标准型S5</v>
      </c>
      <c r="O693" t="str">
        <v>标准型SA3</v>
      </c>
      <c r="P693" t="str">
        <v>标准型S4</v>
      </c>
      <c r="Q693" t="str">
        <v>标准型S3</v>
      </c>
      <c r="R693" t="str">
        <v>标准型S2</v>
      </c>
      <c r="S693" t="str">
        <v>标准型S1</v>
      </c>
      <c r="T693" t="str">
        <v>高IO型I3</v>
      </c>
      <c r="U693" t="str">
        <v>内存型M5</v>
      </c>
      <c r="V693" t="str">
        <v>内存型M4</v>
      </c>
      <c r="W693" t="str">
        <v>内存型M2</v>
      </c>
      <c r="X693" t="str">
        <v>内存型M1</v>
      </c>
      <c r="Y693" t="str">
        <v>计算型C5</v>
      </c>
      <c r="Z693" t="str">
        <v>计算型C2</v>
      </c>
      <c r="AA693" t="str">
        <v>GPU计算型GN6</v>
      </c>
      <c r="AB693" t="str">
        <v>GPU计算型GT4</v>
      </c>
      <c r="AC693" t="str">
        <v>大数据型D2</v>
      </c>
    </row>
    <row r="694" spans="2:38" hidden="1">
      <c r="B694" t="s">
        <v>64</v>
      </c>
      <c r="C694" t="s">
        <v>1874</v>
      </c>
      <c r="D694" s="6" t="s">
        <v>3732</v>
      </c>
      <c r="E694" s="6"/>
      <c r="F694" s="6">
        <v>192</v>
      </c>
      <c r="G694" s="6" t="str">
        <f t="shared" si="10"/>
        <v>选规格!$M$694#</v>
      </c>
      <c r="H694" s="6" t="str" cm="1">
        <f t="array" ref="H694">_xlfn.LET(_xlpm.x, M695,
         _xlpm.cellAddress, "【 选规格!" &amp; ADDRESS(ROW(选规格[[#This Row],[自检]]),COLUMN(选规格[[#This Row],[自检]])) &amp; "】",
         _xlfn.IFS(ISBLANK(_xlpm.x),   "error:右侧选项不足:" &amp;  _xlpm.cellAddress,
               ISERROR(_xlpm.x),   "error:右侧选项执行失败:" &amp; _xlpm.cellAddress,
               TRUE,             "ok")
)</f>
        <v>ok</v>
      </c>
      <c r="M694" t="str" cm="1">
        <f t="array" ref="M694:X694">IFERROR(_xlfn._xlws.SORT(
    _xlfn.UNIQUE(
        TRANSPOSE(
            _xlfn.FILTERXML("&lt;select&gt;&lt;x&gt;"&amp;SUBSTITUTE(选规格[[#This Row],[规格选项表]],",","&lt;/x&gt;&lt;x&gt;") &amp;"&lt;/x&gt;&lt;/select&gt;","//x")
        )
    )
),"无合适【规格】选项,请清除【CPU】或【内存】后再试")</f>
        <v>标准型SA2</v>
      </c>
      <c r="N694" t="str">
        <v>标准型S5</v>
      </c>
      <c r="O694" t="str">
        <v>标准型SA3</v>
      </c>
      <c r="P694" t="str">
        <v>标准型S4</v>
      </c>
      <c r="Q694" t="str">
        <v>标准型S3</v>
      </c>
      <c r="R694" t="str">
        <v>内存型M5</v>
      </c>
      <c r="S694" t="str">
        <v>内存型M4</v>
      </c>
      <c r="T694" t="str">
        <v>内存型M2</v>
      </c>
      <c r="U694" t="str">
        <v>内存型M1</v>
      </c>
      <c r="V694" t="str">
        <v>计算型C5</v>
      </c>
      <c r="W694" t="str">
        <v>GPU计算型GT4</v>
      </c>
      <c r="X694" t="str">
        <v>大数据型黑石物理服务器BMD3s</v>
      </c>
    </row>
    <row r="695" spans="2:38" hidden="1">
      <c r="B695" t="s">
        <v>64</v>
      </c>
      <c r="C695" t="s">
        <v>1874</v>
      </c>
      <c r="D695" s="6" t="s">
        <v>3733</v>
      </c>
      <c r="E695" s="6"/>
      <c r="F695" s="6">
        <v>160</v>
      </c>
      <c r="G695" s="6" t="str">
        <f t="shared" si="10"/>
        <v>选规格!$M$695#</v>
      </c>
      <c r="H695" s="6" t="str" cm="1">
        <f t="array" ref="H695">_xlfn.LET(_xlpm.x, M696,
         _xlpm.cellAddress, "【 选规格!" &amp; ADDRESS(ROW(选规格[[#This Row],[自检]]),COLUMN(选规格[[#This Row],[自检]])) &amp; "】",
         _xlfn.IFS(ISBLANK(_xlpm.x),   "error:右侧选项不足:" &amp;  _xlpm.cellAddress,
               ISERROR(_xlpm.x),   "error:右侧选项执行失败:" &amp; _xlpm.cellAddress,
               TRUE,             "ok")
)</f>
        <v>ok</v>
      </c>
      <c r="M695" t="str" cm="1">
        <f t="array" ref="M695:R695">IFERROR(_xlfn._xlws.SORT(
    _xlfn.UNIQUE(
        TRANSPOSE(
            _xlfn.FILTERXML("&lt;select&gt;&lt;x&gt;"&amp;SUBSTITUTE(选规格[[#This Row],[规格选项表]],",","&lt;/x&gt;&lt;x&gt;") &amp;"&lt;/x&gt;&lt;/select&gt;","//x")
        )
    )
),"无合适【规格】选项,请清除【CPU】或【内存】后再试")</f>
        <v>标准型SA2</v>
      </c>
      <c r="N695" t="str">
        <v>标准型S5</v>
      </c>
      <c r="O695" t="str">
        <v>标准型SA3</v>
      </c>
      <c r="P695" t="str">
        <v>GPU计算型GN7</v>
      </c>
      <c r="Q695" t="str">
        <v>GPU计算型GN10X</v>
      </c>
      <c r="R695" t="str">
        <v>GPU计算型GN10Xp</v>
      </c>
    </row>
    <row r="696" spans="2:38" hidden="1">
      <c r="B696" t="s">
        <v>64</v>
      </c>
      <c r="C696" t="s">
        <v>1874</v>
      </c>
      <c r="D696" s="6" t="s">
        <v>3723</v>
      </c>
      <c r="E696" s="6"/>
      <c r="F696" s="6">
        <v>224</v>
      </c>
      <c r="G696" s="6" t="str">
        <f t="shared" si="10"/>
        <v>选规格!$M$696#</v>
      </c>
      <c r="H696" s="6" t="str" cm="1">
        <f t="array" ref="H696">_xlfn.LET(_xlpm.x, M697,
         _xlpm.cellAddress, "【 选规格!" &amp; ADDRESS(ROW(选规格[[#This Row],[自检]]),COLUMN(选规格[[#This Row],[自检]])) &amp; "】",
         _xlfn.IFS(ISBLANK(_xlpm.x),   "error:右侧选项不足:" &amp;  _xlpm.cellAddress,
               ISERROR(_xlpm.x),   "error:右侧选项执行失败:" &amp; _xlpm.cellAddress,
               TRUE,             "ok")
)</f>
        <v>ok</v>
      </c>
      <c r="M696" t="str" cm="1">
        <f t="array" ref="M696:P696">IFERROR(_xlfn._xlws.SORT(
    _xlfn.UNIQUE(
        TRANSPOSE(
            _xlfn.FILTERXML("&lt;select&gt;&lt;x&gt;"&amp;SUBSTITUTE(选规格[[#This Row],[规格选项表]],",","&lt;/x&gt;&lt;x&gt;") &amp;"&lt;/x&gt;&lt;/select&gt;","//x")
        )
    )
),"无合适【规格】选项,请清除【CPU】或【内存】后再试")</f>
        <v>标准型SA2</v>
      </c>
      <c r="N696" t="str">
        <v>标准型S2</v>
      </c>
      <c r="O696" t="str">
        <v>GPU计算型GN8</v>
      </c>
      <c r="P696" t="str">
        <v>大数据型D1</v>
      </c>
    </row>
    <row r="697" spans="2:38" hidden="1">
      <c r="B697" t="s">
        <v>64</v>
      </c>
      <c r="C697" t="s">
        <v>1874</v>
      </c>
      <c r="D697" s="6" t="s">
        <v>2220</v>
      </c>
      <c r="E697" s="6"/>
      <c r="F697" s="6">
        <v>480</v>
      </c>
      <c r="G697" s="6" t="str">
        <f t="shared" si="10"/>
        <v>选规格!$M$697#</v>
      </c>
      <c r="H697" s="6" t="str" cm="1">
        <f t="array" ref="H697">_xlfn.LET(_xlpm.x, M698,
         _xlpm.cellAddress, "【 选规格!" &amp; ADDRESS(ROW(选规格[[#This Row],[自检]]),COLUMN(选规格[[#This Row],[自检]])) &amp; "】",
         _xlfn.IFS(ISBLANK(_xlpm.x),   "error:右侧选项不足:" &amp;  _xlpm.cellAddress,
               ISERROR(_xlpm.x),   "error:右侧选项执行失败:" &amp; _xlpm.cellAddress,
               TRUE,             "ok")
)</f>
        <v>ok</v>
      </c>
      <c r="M697" t="str" cm="1">
        <f t="array" ref="M697">IFERROR(_xlfn._xlws.SORT(
    _xlfn.UNIQUE(
        TRANSPOSE(
            _xlfn.FILTERXML("&lt;select&gt;&lt;x&gt;"&amp;SUBSTITUTE(选规格[[#This Row],[规格选项表]],",","&lt;/x&gt;&lt;x&gt;") &amp;"&lt;/x&gt;&lt;/select&gt;","//x")
        )
    )
),"无合适【规格】选项,请清除【CPU】或【内存】后再试")</f>
        <v>标准型SA2</v>
      </c>
    </row>
    <row r="698" spans="2:38" hidden="1">
      <c r="B698" t="s">
        <v>64</v>
      </c>
      <c r="C698" t="s">
        <v>1874</v>
      </c>
      <c r="D698" s="6" t="s">
        <v>3734</v>
      </c>
      <c r="E698" s="6"/>
      <c r="F698" s="6">
        <v>320</v>
      </c>
      <c r="G698" s="6" t="str">
        <f t="shared" si="10"/>
        <v>选规格!$M$698#</v>
      </c>
      <c r="H698" s="6" t="str" cm="1">
        <f t="array" ref="H698">_xlfn.LET(_xlpm.x, M699,
         _xlpm.cellAddress, "【 选规格!" &amp; ADDRESS(ROW(选规格[[#This Row],[自检]]),COLUMN(选规格[[#This Row],[自检]])) &amp; "】",
         _xlfn.IFS(ISBLANK(_xlpm.x),   "error:右侧选项不足:" &amp;  _xlpm.cellAddress,
               ISERROR(_xlpm.x),   "error:右侧选项执行失败:" &amp; _xlpm.cellAddress,
               TRUE,             "ok")
)</f>
        <v>ok</v>
      </c>
      <c r="M698" t="str" cm="1">
        <f t="array" ref="M698:W698">IFERROR(_xlfn._xlws.SORT(
    _xlfn.UNIQUE(
        TRANSPOSE(
            _xlfn.FILTERXML("&lt;select&gt;&lt;x&gt;"&amp;SUBSTITUTE(选规格[[#This Row],[规格选项表]],",","&lt;/x&gt;&lt;x&gt;") &amp;"&lt;/x&gt;&lt;/select&gt;","//x")
        )
    )
),"无合适【规格】选项,请清除【CPU】或【内存】后再试")</f>
        <v>标准型SA2</v>
      </c>
      <c r="N698" t="str">
        <v>标准型S5</v>
      </c>
      <c r="O698" t="str">
        <v>标准型SA3</v>
      </c>
      <c r="P698" t="str">
        <v>标准型S3</v>
      </c>
      <c r="Q698" t="str">
        <v>高IO型I3</v>
      </c>
      <c r="R698" t="str">
        <v>计算型C6</v>
      </c>
      <c r="S698" t="str">
        <v>GPU计算型GN7</v>
      </c>
      <c r="T698" t="str">
        <v>GPU计算型GN10X</v>
      </c>
      <c r="U698" t="str">
        <v>GPU计算型GN10Xp</v>
      </c>
      <c r="V698" t="str">
        <v>大数据型D3</v>
      </c>
      <c r="W698" t="str">
        <v>大数据型D2</v>
      </c>
    </row>
    <row r="699" spans="2:38" hidden="1">
      <c r="B699" t="s">
        <v>64</v>
      </c>
      <c r="C699" t="s">
        <v>1874</v>
      </c>
      <c r="D699" s="6" t="s">
        <v>2220</v>
      </c>
      <c r="E699" s="6"/>
      <c r="F699" s="6">
        <v>464</v>
      </c>
      <c r="G699" s="6" t="str">
        <f t="shared" si="10"/>
        <v>选规格!$M$699#</v>
      </c>
      <c r="H699" s="6" t="str" cm="1">
        <f t="array" ref="H699">_xlfn.LET(_xlpm.x, M700,
         _xlpm.cellAddress, "【 选规格!" &amp; ADDRESS(ROW(选规格[[#This Row],[自检]]),COLUMN(选规格[[#This Row],[自检]])) &amp; "】",
         _xlfn.IFS(ISBLANK(_xlpm.x),   "error:右侧选项不足:" &amp;  _xlpm.cellAddress,
               ISERROR(_xlpm.x),   "error:右侧选项执行失败:" &amp; _xlpm.cellAddress,
               TRUE,             "ok")
)</f>
        <v>ok</v>
      </c>
      <c r="M699" t="str" cm="1">
        <f t="array" ref="M699">IFERROR(_xlfn._xlws.SORT(
    _xlfn.UNIQUE(
        TRANSPOSE(
            _xlfn.FILTERXML("&lt;select&gt;&lt;x&gt;"&amp;SUBSTITUTE(选规格[[#This Row],[规格选项表]],",","&lt;/x&gt;&lt;x&gt;") &amp;"&lt;/x&gt;&lt;/select&gt;","//x")
        )
    )
),"无合适【规格】选项,请清除【CPU】或【内存】后再试")</f>
        <v>标准型SA2</v>
      </c>
    </row>
    <row r="700" spans="2:38" hidden="1">
      <c r="B700" t="s">
        <v>64</v>
      </c>
      <c r="C700" t="s">
        <v>1874</v>
      </c>
      <c r="D700" s="6" t="s">
        <v>2220</v>
      </c>
      <c r="E700" s="6"/>
      <c r="F700" s="6">
        <v>960</v>
      </c>
      <c r="G700" s="6" t="str">
        <f t="shared" si="10"/>
        <v>选规格!$M$700#</v>
      </c>
      <c r="H700" s="6" t="str" cm="1">
        <f t="array" ref="H700">_xlfn.LET(_xlpm.x, M701,
         _xlpm.cellAddress, "【 选规格!" &amp; ADDRESS(ROW(选规格[[#This Row],[自检]]),COLUMN(选规格[[#This Row],[自检]])) &amp; "】",
         _xlfn.IFS(ISBLANK(_xlpm.x),   "error:右侧选项不足:" &amp;  _xlpm.cellAddress,
               ISERROR(_xlpm.x),   "error:右侧选项执行失败:" &amp; _xlpm.cellAddress,
               TRUE,             "ok")
)</f>
        <v>ok</v>
      </c>
      <c r="M700" t="str" cm="1">
        <f t="array" ref="M700">IFERROR(_xlfn._xlws.SORT(
    _xlfn.UNIQUE(
        TRANSPOSE(
            _xlfn.FILTERXML("&lt;select&gt;&lt;x&gt;"&amp;SUBSTITUTE(选规格[[#This Row],[规格选项表]],",","&lt;/x&gt;&lt;x&gt;") &amp;"&lt;/x&gt;&lt;/select&gt;","//x")
        )
    )
),"无合适【规格】选项,请清除【CPU】或【内存】后再试")</f>
        <v>标准型SA2</v>
      </c>
    </row>
    <row r="701" spans="2:38" hidden="1">
      <c r="B701" t="s">
        <v>64</v>
      </c>
      <c r="C701" t="s">
        <v>1874</v>
      </c>
      <c r="D701" s="6" t="s">
        <v>3417</v>
      </c>
      <c r="E701" s="6"/>
      <c r="F701" s="6">
        <v>48</v>
      </c>
      <c r="G701" s="6" t="str">
        <f t="shared" si="10"/>
        <v>选规格!$M$701#</v>
      </c>
      <c r="H701" s="6" t="str" cm="1">
        <f t="array" ref="H701">_xlfn.LET(_xlpm.x, M702,
         _xlpm.cellAddress, "【 选规格!" &amp; ADDRESS(ROW(选规格[[#This Row],[自检]]),COLUMN(选规格[[#This Row],[自检]])) &amp; "】",
         _xlfn.IFS(ISBLANK(_xlpm.x),   "error:右侧选项不足:" &amp;  _xlpm.cellAddress,
               ISERROR(_xlpm.x),   "error:右侧选项执行失败:" &amp; _xlpm.cellAddress,
               TRUE,             "ok")
)</f>
        <v>ok</v>
      </c>
      <c r="M701" t="str" cm="1">
        <f t="array" ref="M701:R701">IFERROR(_xlfn._xlws.SORT(
    _xlfn.UNIQUE(
        TRANSPOSE(
            _xlfn.FILTERXML("&lt;select&gt;&lt;x&gt;"&amp;SUBSTITUTE(选规格[[#This Row],[规格选项表]],",","&lt;/x&gt;&lt;x&gt;") &amp;"&lt;/x&gt;&lt;/select&gt;","//x")
        )
    )
),"无合适【规格】选项,请清除【CPU】或【内存】后再试")</f>
        <v>标准型S5</v>
      </c>
      <c r="N701" t="str">
        <v>标准型S4</v>
      </c>
      <c r="O701" t="str">
        <v>标准型S3</v>
      </c>
      <c r="P701" t="str">
        <v>标准型S2</v>
      </c>
      <c r="Q701" t="str">
        <v>标准型S1</v>
      </c>
      <c r="R701" t="str">
        <v>GPU计算型GN6</v>
      </c>
    </row>
    <row r="702" spans="2:38" hidden="1">
      <c r="B702" t="s">
        <v>64</v>
      </c>
      <c r="C702" t="s">
        <v>1874</v>
      </c>
      <c r="D702" s="6" t="s">
        <v>2179</v>
      </c>
      <c r="E702" s="6"/>
      <c r="F702" s="6">
        <v>316</v>
      </c>
      <c r="G702" s="6" t="str">
        <f t="shared" si="10"/>
        <v>选规格!$M$702#</v>
      </c>
      <c r="H702" s="6" t="str" cm="1">
        <f t="array" ref="H702">_xlfn.LET(_xlpm.x, M703,
         _xlpm.cellAddress, "【 选规格!" &amp; ADDRESS(ROW(选规格[[#This Row],[自检]]),COLUMN(选规格[[#This Row],[自检]])) &amp; "】",
         _xlfn.IFS(ISBLANK(_xlpm.x),   "error:右侧选项不足:" &amp;  _xlpm.cellAddress,
               ISERROR(_xlpm.x),   "error:右侧选项执行失败:" &amp; _xlpm.cellAddress,
               TRUE,             "ok")
)</f>
        <v>ok</v>
      </c>
      <c r="M702" t="str" cm="1">
        <f t="array" ref="M702">IFERROR(_xlfn._xlws.SORT(
    _xlfn.UNIQUE(
        TRANSPOSE(
            _xlfn.FILTERXML("&lt;select&gt;&lt;x&gt;"&amp;SUBSTITUTE(选规格[[#This Row],[规格选项表]],",","&lt;/x&gt;&lt;x&gt;") &amp;"&lt;/x&gt;&lt;/select&gt;","//x")
        )
    )
),"无合适【规格】选项,请清除【CPU】或【内存】后再试")</f>
        <v>标准存储增强型S5se</v>
      </c>
    </row>
    <row r="703" spans="2:38" hidden="1">
      <c r="B703" t="s">
        <v>64</v>
      </c>
      <c r="C703" t="s">
        <v>1874</v>
      </c>
      <c r="D703" s="6" t="s">
        <v>3735</v>
      </c>
      <c r="E703" s="6"/>
      <c r="F703" s="6">
        <v>384</v>
      </c>
      <c r="G703" s="6" t="str">
        <f t="shared" si="10"/>
        <v>选规格!$M$703#</v>
      </c>
      <c r="H703" s="6" t="str" cm="1">
        <f t="array" ref="H703">_xlfn.LET(_xlpm.x, M704,
         _xlpm.cellAddress, "【 选规格!" &amp; ADDRESS(ROW(选规格[[#This Row],[自检]]),COLUMN(选规格[[#This Row],[自检]])) &amp; "】",
         _xlfn.IFS(ISBLANK(_xlpm.x),   "error:右侧选项不足:" &amp;  _xlpm.cellAddress,
               ISERROR(_xlpm.x),   "error:右侧选项执行失败:" &amp; _xlpm.cellAddress,
               TRUE,             "ok")
)</f>
        <v>ok</v>
      </c>
      <c r="M703" t="str" cm="1">
        <f t="array" ref="M703:U703">IFERROR(_xlfn._xlws.SORT(
    _xlfn.UNIQUE(
        TRANSPOSE(
            _xlfn.FILTERXML("&lt;select&gt;&lt;x&gt;"&amp;SUBSTITUTE(选规格[[#This Row],[规格选项表]],",","&lt;/x&gt;&lt;x&gt;") &amp;"&lt;/x&gt;&lt;/select&gt;","//x")
        )
    )
),"无合适【规格】选项,请清除【CPU】或【内存】后再试")</f>
        <v>标准型SA3</v>
      </c>
      <c r="N703" t="str">
        <v>内存型MA2</v>
      </c>
      <c r="O703" t="str">
        <v>内存型M4</v>
      </c>
      <c r="P703" t="str">
        <v>内存型M2</v>
      </c>
      <c r="Q703" t="str">
        <v>标准型黑石物理服务器BMS4</v>
      </c>
      <c r="R703" t="str">
        <v>大数据型黑石物理服务器BMD2</v>
      </c>
      <c r="S703" t="str">
        <v>高IO型黑石物理服务器BMI5</v>
      </c>
      <c r="T703" t="str">
        <v>GPU型黑石物理服务器BMG5t</v>
      </c>
      <c r="U703" t="str">
        <v>GPU型黑石物理服务器BMG5v</v>
      </c>
    </row>
    <row r="704" spans="2:38" hidden="1">
      <c r="B704" t="s">
        <v>64</v>
      </c>
      <c r="C704" t="s">
        <v>1874</v>
      </c>
      <c r="D704" s="6" t="s">
        <v>3736</v>
      </c>
      <c r="E704" s="6"/>
      <c r="F704" s="6">
        <v>216</v>
      </c>
      <c r="G704" s="6" t="str">
        <f t="shared" si="10"/>
        <v>选规格!$M$704#</v>
      </c>
      <c r="H704" s="6" t="str" cm="1">
        <f t="array" ref="H704">_xlfn.LET(_xlpm.x, M705,
         _xlpm.cellAddress, "【 选规格!" &amp; ADDRESS(ROW(选规格[[#This Row],[自检]]),COLUMN(选规格[[#This Row],[自检]])) &amp; "】",
         _xlfn.IFS(ISBLANK(_xlpm.x),   "error:右侧选项不足:" &amp;  _xlpm.cellAddress,
               ISERROR(_xlpm.x),   "error:右侧选项执行失败:" &amp; _xlpm.cellAddress,
               TRUE,             "ok")
)</f>
        <v>ok</v>
      </c>
      <c r="M704" t="str" cm="1">
        <f t="array" ref="M704:N704">IFERROR(_xlfn._xlws.SORT(
    _xlfn.UNIQUE(
        TRANSPOSE(
            _xlfn.FILTERXML("&lt;select&gt;&lt;x&gt;"&amp;SUBSTITUTE(选规格[[#This Row],[规格选项表]],",","&lt;/x&gt;&lt;x&gt;") &amp;"&lt;/x&gt;&lt;/select&gt;","//x")
        )
    )
),"无合适【规格】选项,请清除【CPU】或【内存】后再试")</f>
        <v>标准型SA3</v>
      </c>
      <c r="N704" t="str">
        <v>计算型C6</v>
      </c>
    </row>
    <row r="705" spans="2:15" hidden="1">
      <c r="B705" t="s">
        <v>64</v>
      </c>
      <c r="C705" t="s">
        <v>1874</v>
      </c>
      <c r="D705" s="6" t="s">
        <v>3405</v>
      </c>
      <c r="E705" s="6"/>
      <c r="F705" s="6">
        <v>470</v>
      </c>
      <c r="G705" s="6" t="str">
        <f t="shared" si="10"/>
        <v>选规格!$M$705#</v>
      </c>
      <c r="H705" s="6" t="str" cm="1">
        <f t="array" ref="H705">_xlfn.LET(_xlpm.x, M706,
         _xlpm.cellAddress, "【 选规格!" &amp; ADDRESS(ROW(选规格[[#This Row],[自检]]),COLUMN(选规格[[#This Row],[自检]])) &amp; "】",
         _xlfn.IFS(ISBLANK(_xlpm.x),   "error:右侧选项不足:" &amp;  _xlpm.cellAddress,
               ISERROR(_xlpm.x),   "error:右侧选项执行失败:" &amp; _xlpm.cellAddress,
               TRUE,             "ok")
)</f>
        <v>ok</v>
      </c>
      <c r="M705" t="str" cm="1">
        <f t="array" ref="M705:N705">IFERROR(_xlfn._xlws.SORT(
    _xlfn.UNIQUE(
        TRANSPOSE(
            _xlfn.FILTERXML("&lt;select&gt;&lt;x&gt;"&amp;SUBSTITUTE(选规格[[#This Row],[规格选项表]],",","&lt;/x&gt;&lt;x&gt;") &amp;"&lt;/x&gt;&lt;/select&gt;","//x")
        )
    )
),"无合适【规格】选项,请清除【CPU】或【内存】后再试")</f>
        <v>标准型SA3</v>
      </c>
      <c r="N705" t="str">
        <v>内存型M6</v>
      </c>
    </row>
    <row r="706" spans="2:15" hidden="1">
      <c r="B706" t="s">
        <v>64</v>
      </c>
      <c r="C706" t="s">
        <v>1874</v>
      </c>
      <c r="D706" s="6" t="s">
        <v>2190</v>
      </c>
      <c r="E706" s="6"/>
      <c r="F706" s="6">
        <v>215</v>
      </c>
      <c r="G706" s="6" t="str">
        <f t="shared" ref="G706:G769" si="11">"选规格!"&amp;ADDRESS(ROW(M706),COLUMN(M706)) &amp; "#"</f>
        <v>选规格!$M$706#</v>
      </c>
      <c r="H706" s="6" t="str" cm="1">
        <f t="array" ref="H706">_xlfn.LET(_xlpm.x, M707,
         _xlpm.cellAddress, "【 选规格!" &amp; ADDRESS(ROW(选规格[[#This Row],[自检]]),COLUMN(选规格[[#This Row],[自检]])) &amp; "】",
         _xlfn.IFS(ISBLANK(_xlpm.x),   "error:右侧选项不足:" &amp;  _xlpm.cellAddress,
               ISERROR(_xlpm.x),   "error:右侧选项执行失败:" &amp; _xlpm.cellAddress,
               TRUE,             "ok")
)</f>
        <v>ok</v>
      </c>
      <c r="M706" t="str" cm="1">
        <f t="array" ref="M706">IFERROR(_xlfn._xlws.SORT(
    _xlfn.UNIQUE(
        TRANSPOSE(
            _xlfn.FILTERXML("&lt;select&gt;&lt;x&gt;"&amp;SUBSTITUTE(选规格[[#This Row],[规格选项表]],",","&lt;/x&gt;&lt;x&gt;") &amp;"&lt;/x&gt;&lt;/select&gt;","//x")
        )
    )
),"无合适【规格】选项,请清除【CPU】或【内存】后再试")</f>
        <v>标准型SA3</v>
      </c>
    </row>
    <row r="707" spans="2:15" hidden="1">
      <c r="B707" t="s">
        <v>64</v>
      </c>
      <c r="C707" t="s">
        <v>1874</v>
      </c>
      <c r="D707" s="6" t="s">
        <v>2190</v>
      </c>
      <c r="E707" s="6"/>
      <c r="F707" s="6">
        <v>640</v>
      </c>
      <c r="G707" s="6" t="str">
        <f t="shared" si="11"/>
        <v>选规格!$M$707#</v>
      </c>
      <c r="H707" s="6" t="str" cm="1">
        <f t="array" ref="H707">_xlfn.LET(_xlpm.x, M708,
         _xlpm.cellAddress, "【 选规格!" &amp; ADDRESS(ROW(选规格[[#This Row],[自检]]),COLUMN(选规格[[#This Row],[自检]])) &amp; "】",
         _xlfn.IFS(ISBLANK(_xlpm.x),   "error:右侧选项不足:" &amp;  _xlpm.cellAddress,
               ISERROR(_xlpm.x),   "error:右侧选项执行失败:" &amp; _xlpm.cellAddress,
               TRUE,             "ok")
)</f>
        <v>ok</v>
      </c>
      <c r="M707" t="str" cm="1">
        <f t="array" ref="M707">IFERROR(_xlfn._xlws.SORT(
    _xlfn.UNIQUE(
        TRANSPOSE(
            _xlfn.FILTERXML("&lt;select&gt;&lt;x&gt;"&amp;SUBSTITUTE(选规格[[#This Row],[规格选项表]],",","&lt;/x&gt;&lt;x&gt;") &amp;"&lt;/x&gt;&lt;/select&gt;","//x")
        )
    )
),"无合适【规格】选项,请清除【CPU】或【内存】后再试")</f>
        <v>标准型SA3</v>
      </c>
    </row>
    <row r="708" spans="2:15" hidden="1">
      <c r="B708" t="s">
        <v>64</v>
      </c>
      <c r="C708" t="s">
        <v>1874</v>
      </c>
      <c r="D708" s="6" t="s">
        <v>2190</v>
      </c>
      <c r="E708" s="6"/>
      <c r="F708" s="6">
        <v>696</v>
      </c>
      <c r="G708" s="6" t="str">
        <f t="shared" si="11"/>
        <v>选规格!$M$708#</v>
      </c>
      <c r="H708" s="6" t="str" cm="1">
        <f t="array" ref="H708">_xlfn.LET(_xlpm.x, M709,
         _xlpm.cellAddress, "【 选规格!" &amp; ADDRESS(ROW(选规格[[#This Row],[自检]]),COLUMN(选规格[[#This Row],[自检]])) &amp; "】",
         _xlfn.IFS(ISBLANK(_xlpm.x),   "error:右侧选项不足:" &amp;  _xlpm.cellAddress,
               ISERROR(_xlpm.x),   "error:右侧选项执行失败:" &amp; _xlpm.cellAddress,
               TRUE,             "ok")
)</f>
        <v>ok</v>
      </c>
      <c r="M708" t="str" cm="1">
        <f t="array" ref="M708">IFERROR(_xlfn._xlws.SORT(
    _xlfn.UNIQUE(
        TRANSPOSE(
            _xlfn.FILTERXML("&lt;select&gt;&lt;x&gt;"&amp;SUBSTITUTE(选规格[[#This Row],[规格选项表]],",","&lt;/x&gt;&lt;x&gt;") &amp;"&lt;/x&gt;&lt;/select&gt;","//x")
        )
    )
),"无合适【规格】选项,请清除【CPU】或【内存】后再试")</f>
        <v>标准型SA3</v>
      </c>
    </row>
    <row r="709" spans="2:15" hidden="1">
      <c r="B709" t="s">
        <v>64</v>
      </c>
      <c r="C709" t="s">
        <v>1874</v>
      </c>
      <c r="D709" s="6" t="s">
        <v>3405</v>
      </c>
      <c r="E709" s="6"/>
      <c r="F709" s="6">
        <v>940</v>
      </c>
      <c r="G709" s="6" t="str">
        <f t="shared" si="11"/>
        <v>选规格!$M$709#</v>
      </c>
      <c r="H709" s="6" t="str" cm="1">
        <f t="array" ref="H709">_xlfn.LET(_xlpm.x, M710,
         _xlpm.cellAddress, "【 选规格!" &amp; ADDRESS(ROW(选规格[[#This Row],[自检]]),COLUMN(选规格[[#This Row],[自检]])) &amp; "】",
         _xlfn.IFS(ISBLANK(_xlpm.x),   "error:右侧选项不足:" &amp;  _xlpm.cellAddress,
               ISERROR(_xlpm.x),   "error:右侧选项执行失败:" &amp; _xlpm.cellAddress,
               TRUE,             "ok")
)</f>
        <v>ok</v>
      </c>
      <c r="M709" t="str" cm="1">
        <f t="array" ref="M709:N709">IFERROR(_xlfn._xlws.SORT(
    _xlfn.UNIQUE(
        TRANSPOSE(
            _xlfn.FILTERXML("&lt;select&gt;&lt;x&gt;"&amp;SUBSTITUTE(选规格[[#This Row],[规格选项表]],",","&lt;/x&gt;&lt;x&gt;") &amp;"&lt;/x&gt;&lt;/select&gt;","//x")
        )
    )
),"无合适【规格】选项,请清除【CPU】或【内存】后再试")</f>
        <v>标准型SA3</v>
      </c>
      <c r="N709" t="str">
        <v>内存型M6</v>
      </c>
    </row>
    <row r="710" spans="2:15" hidden="1">
      <c r="B710" t="s">
        <v>64</v>
      </c>
      <c r="C710" t="s">
        <v>1874</v>
      </c>
      <c r="D710" s="6" t="s">
        <v>2296</v>
      </c>
      <c r="E710" s="6"/>
      <c r="F710" s="6">
        <v>288</v>
      </c>
      <c r="G710" s="6" t="str">
        <f t="shared" si="11"/>
        <v>选规格!$M$710#</v>
      </c>
      <c r="H710" s="6" t="str" cm="1">
        <f t="array" ref="H710">_xlfn.LET(_xlpm.x, M711,
         _xlpm.cellAddress, "【 选规格!" &amp; ADDRESS(ROW(选规格[[#This Row],[自检]]),COLUMN(选规格[[#This Row],[自检]])) &amp; "】",
         _xlfn.IFS(ISBLANK(_xlpm.x),   "error:右侧选项不足:" &amp;  _xlpm.cellAddress,
               ISERROR(_xlpm.x),   "error:右侧选项执行失败:" &amp; _xlpm.cellAddress,
               TRUE,             "ok")
)</f>
        <v>ok</v>
      </c>
      <c r="M710" t="str" cm="1">
        <f t="array" ref="M710">IFERROR(_xlfn._xlws.SORT(
    _xlfn.UNIQUE(
        TRANSPOSE(
            _xlfn.FILTERXML("&lt;select&gt;&lt;x&gt;"&amp;SUBSTITUTE(选规格[[#This Row],[规格选项表]],",","&lt;/x&gt;&lt;x&gt;") &amp;"&lt;/x&gt;&lt;/select&gt;","//x")
        )
    )
),"无合适【规格】选项,请清除【CPU】或【内存】后再试")</f>
        <v>标准型S4</v>
      </c>
    </row>
    <row r="711" spans="2:15" hidden="1">
      <c r="B711" t="s">
        <v>64</v>
      </c>
      <c r="C711" t="s">
        <v>1874</v>
      </c>
      <c r="D711" s="6" t="s">
        <v>3351</v>
      </c>
      <c r="E711" s="6"/>
      <c r="F711" s="6">
        <v>24</v>
      </c>
      <c r="G711" s="6" t="str">
        <f t="shared" si="11"/>
        <v>选规格!$M$711#</v>
      </c>
      <c r="H711" s="6" t="str" cm="1">
        <f t="array" ref="H711">_xlfn.LET(_xlpm.x, M712,
         _xlpm.cellAddress, "【 选规格!" &amp; ADDRESS(ROW(选规格[[#This Row],[自检]]),COLUMN(选规格[[#This Row],[自检]])) &amp; "】",
         _xlfn.IFS(ISBLANK(_xlpm.x),   "error:右侧选项不足:" &amp;  _xlpm.cellAddress,
               ISERROR(_xlpm.x),   "error:右侧选项执行失败:" &amp; _xlpm.cellAddress,
               TRUE,             "ok")
)</f>
        <v>ok</v>
      </c>
      <c r="M711" t="str" cm="1">
        <f t="array" ref="M711:O711">IFERROR(_xlfn._xlws.SORT(
    _xlfn.UNIQUE(
        TRANSPOSE(
            _xlfn.FILTERXML("&lt;select&gt;&lt;x&gt;"&amp;SUBSTITUTE(选规格[[#This Row],[规格选项表]],",","&lt;/x&gt;&lt;x&gt;") &amp;"&lt;/x&gt;&lt;/select&gt;","//x")
        )
    )
),"无合适【规格】选项,请清除【CPU】或【内存】后再试")</f>
        <v>标准型S3</v>
      </c>
      <c r="N711" t="str">
        <v>标准型S2</v>
      </c>
      <c r="O711" t="str">
        <v>标准型S1</v>
      </c>
    </row>
    <row r="712" spans="2:15" hidden="1">
      <c r="B712" t="s">
        <v>64</v>
      </c>
      <c r="C712" t="s">
        <v>1874</v>
      </c>
      <c r="D712" s="6" t="s">
        <v>3410</v>
      </c>
      <c r="E712" s="6"/>
      <c r="F712" s="6">
        <v>448</v>
      </c>
      <c r="G712" s="6" t="str">
        <f t="shared" si="11"/>
        <v>选规格!$M$712#</v>
      </c>
      <c r="H712" s="6" t="str" cm="1">
        <f t="array" ref="H712">_xlfn.LET(_xlpm.x, M713,
         _xlpm.cellAddress, "【 选规格!" &amp; ADDRESS(ROW(选规格[[#This Row],[自检]]),COLUMN(选规格[[#This Row],[自检]])) &amp; "】",
         _xlfn.IFS(ISBLANK(_xlpm.x),   "error:右侧选项不足:" &amp;  _xlpm.cellAddress,
               ISERROR(_xlpm.x),   "error:右侧选项执行失败:" &amp; _xlpm.cellAddress,
               TRUE,             "ok")
)</f>
        <v>ok</v>
      </c>
      <c r="M712" t="str" cm="1">
        <f t="array" ref="M712:O712">IFERROR(_xlfn._xlws.SORT(
    _xlfn.UNIQUE(
        TRANSPOSE(
            _xlfn.FILTERXML("&lt;select&gt;&lt;x&gt;"&amp;SUBSTITUTE(选规格[[#This Row],[规格选项表]],",","&lt;/x&gt;&lt;x&gt;") &amp;"&lt;/x&gt;&lt;/select&gt;","//x")
        )
    )
),"无合适【规格】选项,请清除【CPU】或【内存】后再试")</f>
        <v>标准型SA1</v>
      </c>
      <c r="N712" t="str">
        <v>内存型M2</v>
      </c>
      <c r="O712" t="str">
        <v>GPU计算型GN8</v>
      </c>
    </row>
    <row r="713" spans="2:15" hidden="1">
      <c r="B713" t="s">
        <v>64</v>
      </c>
      <c r="C713" t="s">
        <v>1874</v>
      </c>
      <c r="D713" s="6" t="s">
        <v>2400</v>
      </c>
      <c r="E713" s="6"/>
      <c r="F713" s="6">
        <v>12</v>
      </c>
      <c r="G713" s="6" t="str">
        <f t="shared" si="11"/>
        <v>选规格!$M$713#</v>
      </c>
      <c r="H713" s="6" t="str" cm="1">
        <f t="array" ref="H713">_xlfn.LET(_xlpm.x, M714,
         _xlpm.cellAddress, "【 选规格!" &amp; ADDRESS(ROW(选规格[[#This Row],[自检]]),COLUMN(选规格[[#This Row],[自检]])) &amp; "】",
         _xlfn.IFS(ISBLANK(_xlpm.x),   "error:右侧选项不足:" &amp;  _xlpm.cellAddress,
               ISERROR(_xlpm.x),   "error:右侧选项执行失败:" &amp; _xlpm.cellAddress,
               TRUE,             "ok")
)</f>
        <v>ok</v>
      </c>
      <c r="M713" t="str" cm="1">
        <f t="array" ref="M713">IFERROR(_xlfn._xlws.SORT(
    _xlfn.UNIQUE(
        TRANSPOSE(
            _xlfn.FILTERXML("&lt;select&gt;&lt;x&gt;"&amp;SUBSTITUTE(选规格[[#This Row],[规格选项表]],",","&lt;/x&gt;&lt;x&gt;") &amp;"&lt;/x&gt;&lt;/select&gt;","//x")
        )
    )
),"无合适【规格】选项,请清除【CPU】或【内存】后再试")</f>
        <v>内存型M6</v>
      </c>
    </row>
    <row r="714" spans="2:15" hidden="1">
      <c r="B714" t="s">
        <v>64</v>
      </c>
      <c r="C714" t="s">
        <v>1874</v>
      </c>
      <c r="D714" s="6" t="s">
        <v>3370</v>
      </c>
      <c r="E714" s="6"/>
      <c r="F714" s="6">
        <v>512</v>
      </c>
      <c r="G714" s="6" t="str">
        <f t="shared" si="11"/>
        <v>选规格!$M$714#</v>
      </c>
      <c r="H714" s="6" t="str" cm="1">
        <f t="array" ref="H714">_xlfn.LET(_xlpm.x, M715,
         _xlpm.cellAddress, "【 选规格!" &amp; ADDRESS(ROW(选规格[[#This Row],[自检]]),COLUMN(选规格[[#This Row],[自检]])) &amp; "】",
         _xlfn.IFS(ISBLANK(_xlpm.x),   "error:右侧选项不足:" &amp;  _xlpm.cellAddress,
               ISERROR(_xlpm.x),   "error:右侧选项执行失败:" &amp; _xlpm.cellAddress,
               TRUE,             "ok")
)</f>
        <v>ok</v>
      </c>
      <c r="M714" t="str" cm="1">
        <f t="array" ref="M714:O714">IFERROR(_xlfn._xlws.SORT(
    _xlfn.UNIQUE(
        TRANSPOSE(
            _xlfn.FILTERXML("&lt;select&gt;&lt;x&gt;"&amp;SUBSTITUTE(选规格[[#This Row],[规格选项表]],",","&lt;/x&gt;&lt;x&gt;") &amp;"&lt;/x&gt;&lt;/select&gt;","//x")
        )
    )
),"无合适【规格】选项,请清除【CPU】或【内存】后再试")</f>
        <v>内存型M6</v>
      </c>
      <c r="N714" t="str">
        <v>内存型M5</v>
      </c>
      <c r="O714" t="str">
        <v>内存型M4</v>
      </c>
    </row>
    <row r="715" spans="2:15" hidden="1">
      <c r="B715" t="s">
        <v>64</v>
      </c>
      <c r="C715" t="s">
        <v>1874</v>
      </c>
      <c r="D715" s="6" t="s">
        <v>2410</v>
      </c>
      <c r="E715" s="6"/>
      <c r="F715" s="6">
        <v>700</v>
      </c>
      <c r="G715" s="6" t="str">
        <f t="shared" si="11"/>
        <v>选规格!$M$715#</v>
      </c>
      <c r="H715" s="6" t="str" cm="1">
        <f t="array" ref="H715">_xlfn.LET(_xlpm.x, M716,
         _xlpm.cellAddress, "【 选规格!" &amp; ADDRESS(ROW(选规格[[#This Row],[自检]]),COLUMN(选规格[[#This Row],[自检]])) &amp; "】",
         _xlfn.IFS(ISBLANK(_xlpm.x),   "error:右侧选项不足:" &amp;  _xlpm.cellAddress,
               ISERROR(_xlpm.x),   "error:右侧选项执行失败:" &amp; _xlpm.cellAddress,
               TRUE,             "ok")
)</f>
        <v>ok</v>
      </c>
      <c r="M715" t="str" cm="1">
        <f t="array" ref="M715">IFERROR(_xlfn._xlws.SORT(
    _xlfn.UNIQUE(
        TRANSPOSE(
            _xlfn.FILTERXML("&lt;select&gt;&lt;x&gt;"&amp;SUBSTITUTE(选规格[[#This Row],[规格选项表]],",","&lt;/x&gt;&lt;x&gt;") &amp;"&lt;/x&gt;&lt;/select&gt;","//x")
        )
    )
),"无合适【规格】选项,请清除【CPU】或【内存】后再试")</f>
        <v>内存型M5</v>
      </c>
    </row>
    <row r="716" spans="2:15" hidden="1">
      <c r="B716" t="s">
        <v>64</v>
      </c>
      <c r="C716" t="s">
        <v>1874</v>
      </c>
      <c r="D716" s="6" t="s">
        <v>2419</v>
      </c>
      <c r="E716" s="6"/>
      <c r="F716" s="6">
        <v>144</v>
      </c>
      <c r="G716" s="6" t="str">
        <f t="shared" si="11"/>
        <v>选规格!$M$716#</v>
      </c>
      <c r="H716" s="6" t="str" cm="1">
        <f t="array" ref="H716">_xlfn.LET(_xlpm.x, M717,
         _xlpm.cellAddress, "【 选规格!" &amp; ADDRESS(ROW(选规格[[#This Row],[自检]]),COLUMN(选规格[[#This Row],[自检]])) &amp; "】",
         _xlfn.IFS(ISBLANK(_xlpm.x),   "error:右侧选项不足:" &amp;  _xlpm.cellAddress,
               ISERROR(_xlpm.x),   "error:右侧选项执行失败:" &amp; _xlpm.cellAddress,
               TRUE,             "ok")
)</f>
        <v>ok</v>
      </c>
      <c r="M716" t="str" cm="1">
        <f t="array" ref="M716">IFERROR(_xlfn._xlws.SORT(
    _xlfn.UNIQUE(
        TRANSPOSE(
            _xlfn.FILTERXML("&lt;select&gt;&lt;x&gt;"&amp;SUBSTITUTE(选规格[[#This Row],[规格选项表]],",","&lt;/x&gt;&lt;x&gt;") &amp;"&lt;/x&gt;&lt;/select&gt;","//x")
        )
    )
),"无合适【规格】选项,请清除【CPU】或【内存】后再试")</f>
        <v>内存型M4</v>
      </c>
    </row>
    <row r="717" spans="2:15" hidden="1">
      <c r="B717" t="s">
        <v>64</v>
      </c>
      <c r="C717" t="s">
        <v>1874</v>
      </c>
      <c r="D717" s="6" t="s">
        <v>2419</v>
      </c>
      <c r="E717" s="6"/>
      <c r="F717" s="6">
        <v>648</v>
      </c>
      <c r="G717" s="6" t="str">
        <f t="shared" si="11"/>
        <v>选规格!$M$717#</v>
      </c>
      <c r="H717" s="6" t="str" cm="1">
        <f t="array" ref="H717">_xlfn.LET(_xlpm.x, M718,
         _xlpm.cellAddress, "【 选规格!" &amp; ADDRESS(ROW(选规格[[#This Row],[自检]]),COLUMN(选规格[[#This Row],[自检]])) &amp; "】",
         _xlfn.IFS(ISBLANK(_xlpm.x),   "error:右侧选项不足:" &amp;  _xlpm.cellAddress,
               ISERROR(_xlpm.x),   "error:右侧选项执行失败:" &amp; _xlpm.cellAddress,
               TRUE,             "ok")
)</f>
        <v>ok</v>
      </c>
      <c r="M717" t="str" cm="1">
        <f t="array" ref="M717">IFERROR(_xlfn._xlws.SORT(
    _xlfn.UNIQUE(
        TRANSPOSE(
            _xlfn.FILTERXML("&lt;select&gt;&lt;x&gt;"&amp;SUBSTITUTE(选规格[[#This Row],[规格选项表]],",","&lt;/x&gt;&lt;x&gt;") &amp;"&lt;/x&gt;&lt;/select&gt;","//x")
        )
    )
),"无合适【规格】选项,请清除【CPU】或【内存】后再试")</f>
        <v>内存型M4</v>
      </c>
    </row>
    <row r="718" spans="2:15" hidden="1">
      <c r="B718" t="s">
        <v>64</v>
      </c>
      <c r="C718" t="s">
        <v>1874</v>
      </c>
      <c r="D718" s="6" t="s">
        <v>2118</v>
      </c>
      <c r="E718" s="6"/>
      <c r="F718" s="6">
        <v>184</v>
      </c>
      <c r="G718" s="6" t="str">
        <f t="shared" si="11"/>
        <v>选规格!$M$718#</v>
      </c>
      <c r="H718" s="6" t="str" cm="1">
        <f t="array" ref="H718">_xlfn.LET(_xlpm.x, M719,
         _xlpm.cellAddress, "【 选规格!" &amp; ADDRESS(ROW(选规格[[#This Row],[自检]]),COLUMN(选规格[[#This Row],[自检]])) &amp; "】",
         _xlfn.IFS(ISBLANK(_xlpm.x),   "error:右侧选项不足:" &amp;  _xlpm.cellAddress,
               ISERROR(_xlpm.x),   "error:右侧选项执行失败:" &amp; _xlpm.cellAddress,
               TRUE,             "ok")
)</f>
        <v>ok</v>
      </c>
      <c r="M718" t="str" cm="1">
        <f t="array" ref="M718">IFERROR(_xlfn._xlws.SORT(
    _xlfn.UNIQUE(
        TRANSPOSE(
            _xlfn.FILTERXML("&lt;select&gt;&lt;x&gt;"&amp;SUBSTITUTE(选规格[[#This Row],[规格选项表]],",","&lt;/x&gt;&lt;x&gt;") &amp;"&lt;/x&gt;&lt;/select&gt;","//x")
        )
    )
),"无合适【规格】选项,请清除【CPU】或【内存】后再试")</f>
        <v>计算型C5</v>
      </c>
    </row>
    <row r="719" spans="2:15" hidden="1">
      <c r="B719" t="s">
        <v>64</v>
      </c>
      <c r="C719" t="s">
        <v>1874</v>
      </c>
      <c r="D719" s="6" t="s">
        <v>2118</v>
      </c>
      <c r="E719" s="6"/>
      <c r="F719" s="6">
        <v>368</v>
      </c>
      <c r="G719" s="6" t="str">
        <f t="shared" si="11"/>
        <v>选规格!$M$719#</v>
      </c>
      <c r="H719" s="6" t="str" cm="1">
        <f t="array" ref="H719">_xlfn.LET(_xlpm.x, M720,
         _xlpm.cellAddress, "【 选规格!" &amp; ADDRESS(ROW(选规格[[#This Row],[自检]]),COLUMN(选规格[[#This Row],[自检]])) &amp; "】",
         _xlfn.IFS(ISBLANK(_xlpm.x),   "error:右侧选项不足:" &amp;  _xlpm.cellAddress,
               ISERROR(_xlpm.x),   "error:右侧选项执行失败:" &amp; _xlpm.cellAddress,
               TRUE,             "ok")
)</f>
        <v>ok</v>
      </c>
      <c r="M719" t="str" cm="1">
        <f t="array" ref="M719">IFERROR(_xlfn._xlws.SORT(
    _xlfn.UNIQUE(
        TRANSPOSE(
            _xlfn.FILTERXML("&lt;select&gt;&lt;x&gt;"&amp;SUBSTITUTE(选规格[[#This Row],[规格选项表]],",","&lt;/x&gt;&lt;x&gt;") &amp;"&lt;/x&gt;&lt;/select&gt;","//x")
        )
    )
),"无合适【规格】选项,请清除【CPU】或【内存】后再试")</f>
        <v>计算型C5</v>
      </c>
    </row>
    <row r="720" spans="2:15" hidden="1">
      <c r="B720" t="s">
        <v>64</v>
      </c>
      <c r="C720" t="s">
        <v>1874</v>
      </c>
      <c r="D720" s="6" t="s">
        <v>2133</v>
      </c>
      <c r="E720" s="6"/>
      <c r="F720" s="6">
        <v>174</v>
      </c>
      <c r="G720" s="6" t="str">
        <f t="shared" si="11"/>
        <v>选规格!$M$720#</v>
      </c>
      <c r="H720" s="6" t="str" cm="1">
        <f t="array" ref="H720">_xlfn.LET(_xlpm.x, M721,
         _xlpm.cellAddress, "【 选规格!" &amp; ADDRESS(ROW(选规格[[#This Row],[自检]]),COLUMN(选规格[[#This Row],[自检]])) &amp; "】",
         _xlfn.IFS(ISBLANK(_xlpm.x),   "error:右侧选项不足:" &amp;  _xlpm.cellAddress,
               ISERROR(_xlpm.x),   "error:右侧选项执行失败:" &amp; _xlpm.cellAddress,
               TRUE,             "ok")
)</f>
        <v>ok</v>
      </c>
      <c r="M720" t="str" cm="1">
        <f t="array" ref="M720">IFERROR(_xlfn._xlws.SORT(
    _xlfn.UNIQUE(
        TRANSPOSE(
            _xlfn.FILTERXML("&lt;select&gt;&lt;x&gt;"&amp;SUBSTITUTE(选规格[[#This Row],[规格选项表]],",","&lt;/x&gt;&lt;x&gt;") &amp;"&lt;/x&gt;&lt;/select&gt;","//x")
        )
    )
),"无合适【规格】选项,请清除【CPU】或【内存】后再试")</f>
        <v>计算型C4</v>
      </c>
    </row>
    <row r="721" spans="2:16" hidden="1">
      <c r="B721" t="s">
        <v>64</v>
      </c>
      <c r="C721" t="s">
        <v>1874</v>
      </c>
      <c r="D721" s="6" t="s">
        <v>2133</v>
      </c>
      <c r="E721" s="6"/>
      <c r="F721" s="6">
        <v>348</v>
      </c>
      <c r="G721" s="6" t="str">
        <f t="shared" si="11"/>
        <v>选规格!$M$721#</v>
      </c>
      <c r="H721" s="6" t="str" cm="1">
        <f t="array" ref="H721">_xlfn.LET(_xlpm.x, M722,
         _xlpm.cellAddress, "【 选规格!" &amp; ADDRESS(ROW(选规格[[#This Row],[自检]]),COLUMN(选规格[[#This Row],[自检]])) &amp; "】",
         _xlfn.IFS(ISBLANK(_xlpm.x),   "error:右侧选项不足:" &amp;  _xlpm.cellAddress,
               ISERROR(_xlpm.x),   "error:右侧选项执行失败:" &amp; _xlpm.cellAddress,
               TRUE,             "ok")
)</f>
        <v>ok</v>
      </c>
      <c r="M721" t="str" cm="1">
        <f t="array" ref="M721">IFERROR(_xlfn._xlws.SORT(
    _xlfn.UNIQUE(
        TRANSPOSE(
            _xlfn.FILTERXML("&lt;select&gt;&lt;x&gt;"&amp;SUBSTITUTE(选规格[[#This Row],[规格选项表]],",","&lt;/x&gt;&lt;x&gt;") &amp;"&lt;/x&gt;&lt;/select&gt;","//x")
        )
    )
),"无合适【规格】选项,请清除【CPU】或【内存】后再试")</f>
        <v>计算型C4</v>
      </c>
    </row>
    <row r="722" spans="2:16" hidden="1">
      <c r="B722" t="s">
        <v>64</v>
      </c>
      <c r="C722" t="s">
        <v>1874</v>
      </c>
      <c r="D722" s="6" t="s">
        <v>3618</v>
      </c>
      <c r="E722" s="6"/>
      <c r="F722" s="6">
        <v>20</v>
      </c>
      <c r="G722" s="6" t="str">
        <f t="shared" si="11"/>
        <v>选规格!$M$722#</v>
      </c>
      <c r="H722" s="6" t="str" cm="1">
        <f t="array" ref="H722">_xlfn.LET(_xlpm.x, M723,
         _xlpm.cellAddress, "【 选规格!" &amp; ADDRESS(ROW(选规格[[#This Row],[自检]]),COLUMN(选规格[[#This Row],[自检]])) &amp; "】",
         _xlfn.IFS(ISBLANK(_xlpm.x),   "error:右侧选项不足:" &amp;  _xlpm.cellAddress,
               ISERROR(_xlpm.x),   "error:右侧选项执行失败:" &amp; _xlpm.cellAddress,
               TRUE,             "ok")
)</f>
        <v>ok</v>
      </c>
      <c r="M722" t="str" cm="1">
        <f t="array" ref="M722:N722">IFERROR(_xlfn._xlws.SORT(
    _xlfn.UNIQUE(
        TRANSPOSE(
            _xlfn.FILTERXML("&lt;select&gt;&lt;x&gt;"&amp;SUBSTITUTE(选规格[[#This Row],[规格选项表]],",","&lt;/x&gt;&lt;x&gt;") &amp;"&lt;/x&gt;&lt;/select&gt;","//x")
        )
    )
),"无合适【规格】选项,请清除【CPU】或【内存】后再试")</f>
        <v>GPU计算型GN6S</v>
      </c>
      <c r="N722" t="str">
        <v>GPU计算型GN7</v>
      </c>
    </row>
    <row r="723" spans="2:16" hidden="1">
      <c r="B723" t="s">
        <v>64</v>
      </c>
      <c r="C723" t="s">
        <v>1874</v>
      </c>
      <c r="D723" s="6" t="s">
        <v>3711</v>
      </c>
      <c r="E723" s="6"/>
      <c r="F723" s="6">
        <v>40</v>
      </c>
      <c r="G723" s="6" t="str">
        <f t="shared" si="11"/>
        <v>选规格!$M$723#</v>
      </c>
      <c r="H723" s="6" t="str" cm="1">
        <f t="array" ref="H723">_xlfn.LET(_xlpm.x, M724,
         _xlpm.cellAddress, "【 选规格!" &amp; ADDRESS(ROW(选规格[[#This Row],[自检]]),COLUMN(选规格[[#This Row],[自检]])) &amp; "】",
         _xlfn.IFS(ISBLANK(_xlpm.x),   "error:右侧选项不足:" &amp;  _xlpm.cellAddress,
               ISERROR(_xlpm.x),   "error:右侧选项执行失败:" &amp; _xlpm.cellAddress,
               TRUE,             "ok")
)</f>
        <v>ok</v>
      </c>
      <c r="M723" t="str" cm="1">
        <f t="array" ref="M723:P723">IFERROR(_xlfn._xlws.SORT(
    _xlfn.UNIQUE(
        TRANSPOSE(
            _xlfn.FILTERXML("&lt;select&gt;&lt;x&gt;"&amp;SUBSTITUTE(选规格[[#This Row],[规格选项表]],",","&lt;/x&gt;&lt;x&gt;") &amp;"&lt;/x&gt;&lt;/select&gt;","//x")
        )
    )
),"无合适【规格】选项,请清除【CPU】或【内存】后再试")</f>
        <v>GPU计算型GN6S</v>
      </c>
      <c r="N723" t="str">
        <v>GPU计算型GN7</v>
      </c>
      <c r="O723" t="str">
        <v>GPU计算型GN10X</v>
      </c>
      <c r="P723" t="str">
        <v>GPU计算型GN10Xp</v>
      </c>
    </row>
    <row r="724" spans="2:16" hidden="1">
      <c r="B724" t="s">
        <v>64</v>
      </c>
      <c r="C724" t="s">
        <v>1874</v>
      </c>
      <c r="D724" s="6" t="s">
        <v>3329</v>
      </c>
      <c r="E724" s="6"/>
      <c r="F724" s="6">
        <v>80</v>
      </c>
      <c r="G724" s="6" t="str">
        <f t="shared" si="11"/>
        <v>选规格!$M$724#</v>
      </c>
      <c r="H724" s="6" t="str" cm="1">
        <f t="array" ref="H724">_xlfn.LET(_xlpm.x, M725,
         _xlpm.cellAddress, "【 选规格!" &amp; ADDRESS(ROW(选规格[[#This Row],[自检]]),COLUMN(选规格[[#This Row],[自检]])) &amp; "】",
         _xlfn.IFS(ISBLANK(_xlpm.x),   "error:右侧选项不足:" &amp;  _xlpm.cellAddress,
               ISERROR(_xlpm.x),   "error:右侧选项执行失败:" &amp; _xlpm.cellAddress,
               TRUE,             "ok")
)</f>
        <v>ok</v>
      </c>
      <c r="M724" t="str" cm="1">
        <f t="array" ref="M724:N724">IFERROR(_xlfn._xlws.SORT(
    _xlfn.UNIQUE(
        TRANSPOSE(
            _xlfn.FILTERXML("&lt;select&gt;&lt;x&gt;"&amp;SUBSTITUTE(选规格[[#This Row],[规格选项表]],",","&lt;/x&gt;&lt;x&gt;") &amp;"&lt;/x&gt;&lt;/select&gt;","//x")
        )
    )
),"无合适【规格】选项,请清除【CPU】或【内存】后再试")</f>
        <v>GPU计算型GN7</v>
      </c>
      <c r="N724" t="str">
        <v>GPU计算型GN10Xp</v>
      </c>
    </row>
    <row r="725" spans="2:16" hidden="1">
      <c r="B725" t="s">
        <v>64</v>
      </c>
      <c r="C725" t="s">
        <v>1874</v>
      </c>
      <c r="D725" s="6" t="s">
        <v>2469</v>
      </c>
      <c r="E725" s="6"/>
      <c r="F725" s="6">
        <v>56</v>
      </c>
      <c r="G725" s="6" t="str">
        <f t="shared" si="11"/>
        <v>选规格!$M$725#</v>
      </c>
      <c r="H725" s="6" t="str" cm="1">
        <f t="array" ref="H725">_xlfn.LET(_xlpm.x, M726,
         _xlpm.cellAddress, "【 选规格!" &amp; ADDRESS(ROW(选规格[[#This Row],[自检]]),COLUMN(选规格[[#This Row],[自检]])) &amp; "】",
         _xlfn.IFS(ISBLANK(_xlpm.x),   "error:右侧选项不足:" &amp;  _xlpm.cellAddress,
               ISERROR(_xlpm.x),   "error:右侧选项执行失败:" &amp; _xlpm.cellAddress,
               TRUE,             "ok")
)</f>
        <v>ok</v>
      </c>
      <c r="M725" t="str" cm="1">
        <f t="array" ref="M725">IFERROR(_xlfn._xlws.SORT(
    _xlfn.UNIQUE(
        TRANSPOSE(
            _xlfn.FILTERXML("&lt;select&gt;&lt;x&gt;"&amp;SUBSTITUTE(选规格[[#This Row],[规格选项表]],",","&lt;/x&gt;&lt;x&gt;") &amp;"&lt;/x&gt;&lt;/select&gt;","//x")
        )
    )
),"无合适【规格】选项,请清除【CPU】或【内存】后再试")</f>
        <v>GPU计算型GN8</v>
      </c>
    </row>
    <row r="726" spans="2:16" hidden="1">
      <c r="B726" t="s">
        <v>64</v>
      </c>
      <c r="C726" t="s">
        <v>1874</v>
      </c>
      <c r="D726" s="6" t="s">
        <v>2469</v>
      </c>
      <c r="E726" s="6"/>
      <c r="F726" s="6">
        <v>112</v>
      </c>
      <c r="G726" s="6" t="str">
        <f t="shared" si="11"/>
        <v>选规格!$M$726#</v>
      </c>
      <c r="H726" s="6" t="str" cm="1">
        <f t="array" ref="H726">_xlfn.LET(_xlpm.x, M727,
         _xlpm.cellAddress, "【 选规格!" &amp; ADDRESS(ROW(选规格[[#This Row],[自检]]),COLUMN(选规格[[#This Row],[自检]])) &amp; "】",
         _xlfn.IFS(ISBLANK(_xlpm.x),   "error:右侧选项不足:" &amp;  _xlpm.cellAddress,
               ISERROR(_xlpm.x),   "error:右侧选项执行失败:" &amp; _xlpm.cellAddress,
               TRUE,             "ok")
)</f>
        <v>ok</v>
      </c>
      <c r="M726" t="str" cm="1">
        <f t="array" ref="M726">IFERROR(_xlfn._xlws.SORT(
    _xlfn.UNIQUE(
        TRANSPOSE(
            _xlfn.FILTERXML("&lt;select&gt;&lt;x&gt;"&amp;SUBSTITUTE(选规格[[#This Row],[规格选项表]],",","&lt;/x&gt;&lt;x&gt;") &amp;"&lt;/x&gt;&lt;/select&gt;","//x")
        )
    )
),"无合适【规格】选项,请清除【CPU】或【内存】后再试")</f>
        <v>GPU计算型GN8</v>
      </c>
    </row>
    <row r="727" spans="2:16" hidden="1">
      <c r="B727" t="s">
        <v>64</v>
      </c>
      <c r="C727" t="s">
        <v>1874</v>
      </c>
      <c r="D727" s="6" t="s">
        <v>2495</v>
      </c>
      <c r="E727" s="6"/>
      <c r="F727" s="6">
        <v>226</v>
      </c>
      <c r="G727" s="6" t="str">
        <f t="shared" si="11"/>
        <v>选规格!$M$727#</v>
      </c>
      <c r="H727" s="6" t="str" cm="1">
        <f t="array" ref="H727">_xlfn.LET(_xlpm.x, M728,
         _xlpm.cellAddress, "【 选规格!" &amp; ADDRESS(ROW(选规格[[#This Row],[自检]]),COLUMN(选规格[[#This Row],[自检]])) &amp; "】",
         _xlfn.IFS(ISBLANK(_xlpm.x),   "error:右侧选项不足:" &amp;  _xlpm.cellAddress,
               ISERROR(_xlpm.x),   "error:右侧选项执行失败:" &amp; _xlpm.cellAddress,
               TRUE,             "ok")
)</f>
        <v>ok</v>
      </c>
      <c r="M727" t="str" cm="1">
        <f t="array" ref="M727">IFERROR(_xlfn._xlws.SORT(
    _xlfn.UNIQUE(
        TRANSPOSE(
            _xlfn.FILTERXML("&lt;select&gt;&lt;x&gt;"&amp;SUBSTITUTE(选规格[[#This Row],[规格选项表]],",","&lt;/x&gt;&lt;x&gt;") &amp;"&lt;/x&gt;&lt;/select&gt;","//x")
        )
    )
),"无合适【规格】选项,请清除【CPU】或【内存】后再试")</f>
        <v>GPU推理型GI3X</v>
      </c>
    </row>
    <row r="728" spans="2:16" hidden="1">
      <c r="B728" t="s">
        <v>64</v>
      </c>
      <c r="C728" t="s">
        <v>1874</v>
      </c>
      <c r="D728" s="6" t="s">
        <v>2495</v>
      </c>
      <c r="E728" s="6"/>
      <c r="F728" s="6">
        <v>452</v>
      </c>
      <c r="G728" s="6" t="str">
        <f t="shared" si="11"/>
        <v>选规格!$M$728#</v>
      </c>
      <c r="H728" s="6" t="str" cm="1">
        <f t="array" ref="H728">_xlfn.LET(_xlpm.x, M729,
         _xlpm.cellAddress, "【 选规格!" &amp; ADDRESS(ROW(选规格[[#This Row],[自检]]),COLUMN(选规格[[#This Row],[自检]])) &amp; "】",
         _xlfn.IFS(ISBLANK(_xlpm.x),   "error:右侧选项不足:" &amp;  _xlpm.cellAddress,
               ISERROR(_xlpm.x),   "error:右侧选项执行失败:" &amp; _xlpm.cellAddress,
               TRUE,             "ok")
)</f>
        <v>ok</v>
      </c>
      <c r="M728" t="str" cm="1">
        <f t="array" ref="M728">IFERROR(_xlfn._xlws.SORT(
    _xlfn.UNIQUE(
        TRANSPOSE(
            _xlfn.FILTERXML("&lt;select&gt;&lt;x&gt;"&amp;SUBSTITUTE(选规格[[#This Row],[规格选项表]],",","&lt;/x&gt;&lt;x&gt;") &amp;"&lt;/x&gt;&lt;/select&gt;","//x")
        )
    )
),"无合适【规格】选项,请清除【CPU】或【内存】后再试")</f>
        <v>GPU推理型GI3X</v>
      </c>
    </row>
    <row r="729" spans="2:16" hidden="1">
      <c r="B729" t="s">
        <v>64</v>
      </c>
      <c r="C729" t="s">
        <v>1874</v>
      </c>
      <c r="D729" s="6" t="s">
        <v>2464</v>
      </c>
      <c r="E729" s="6"/>
      <c r="F729" s="6">
        <v>474</v>
      </c>
      <c r="G729" s="6" t="str">
        <f t="shared" si="11"/>
        <v>选规格!$M$729#</v>
      </c>
      <c r="H729" s="6" t="str" cm="1">
        <f t="array" ref="H729">_xlfn.LET(_xlpm.x, M730,
         _xlpm.cellAddress, "【 选规格!" &amp; ADDRESS(ROW(选规格[[#This Row],[自检]]),COLUMN(选规格[[#This Row],[自检]])) &amp; "】",
         _xlfn.IFS(ISBLANK(_xlpm.x),   "error:右侧选项不足:" &amp;  _xlpm.cellAddress,
               ISERROR(_xlpm.x),   "error:右侧选项执行失败:" &amp; _xlpm.cellAddress,
               TRUE,             "ok")
)</f>
        <v>ok</v>
      </c>
      <c r="M729" t="str" cm="1">
        <f t="array" ref="M729">IFERROR(_xlfn._xlws.SORT(
    _xlfn.UNIQUE(
        TRANSPOSE(
            _xlfn.FILTERXML("&lt;select&gt;&lt;x&gt;"&amp;SUBSTITUTE(选规格[[#This Row],[规格选项表]],",","&lt;/x&gt;&lt;x&gt;") &amp;"&lt;/x&gt;&lt;/select&gt;","//x")
        )
    )
),"无合适【规格】选项,请清除【CPU】或【内存】后再试")</f>
        <v>GPU计算型GT4</v>
      </c>
    </row>
    <row r="730" spans="2:16" hidden="1">
      <c r="B730" t="s">
        <v>64</v>
      </c>
      <c r="C730" t="s">
        <v>1874</v>
      </c>
      <c r="D730" s="6" t="s">
        <v>2464</v>
      </c>
      <c r="E730" s="6"/>
      <c r="F730" s="6">
        <v>948</v>
      </c>
      <c r="G730" s="6" t="str">
        <f t="shared" si="11"/>
        <v>选规格!$M$730#</v>
      </c>
      <c r="H730" s="6" t="str" cm="1">
        <f t="array" ref="H730">_xlfn.LET(_xlpm.x, M731,
         _xlpm.cellAddress, "【 选规格!" &amp; ADDRESS(ROW(选规格[[#This Row],[自检]]),COLUMN(选规格[[#This Row],[自检]])) &amp; "】",
         _xlfn.IFS(ISBLANK(_xlpm.x),   "error:右侧选项不足:" &amp;  _xlpm.cellAddress,
               ISERROR(_xlpm.x),   "error:右侧选项执行失败:" &amp; _xlpm.cellAddress,
               TRUE,             "ok")
)</f>
        <v>ok</v>
      </c>
      <c r="M730" t="str" cm="1">
        <f t="array" ref="M730">IFERROR(_xlfn._xlws.SORT(
    _xlfn.UNIQUE(
        TRANSPOSE(
            _xlfn.FILTERXML("&lt;select&gt;&lt;x&gt;"&amp;SUBSTITUTE(选规格[[#This Row],[规格选项表]],",","&lt;/x&gt;&lt;x&gt;") &amp;"&lt;/x&gt;&lt;/select&gt;","//x")
        )
    )
),"无合适【规格】选项,请清除【CPU】或【内存】后再试")</f>
        <v>GPU计算型GT4</v>
      </c>
    </row>
    <row r="731" spans="2:16" hidden="1">
      <c r="B731" t="s">
        <v>64</v>
      </c>
      <c r="C731" t="s">
        <v>1874</v>
      </c>
      <c r="D731" s="6" t="s">
        <v>2501</v>
      </c>
      <c r="E731" s="6"/>
      <c r="F731" s="6">
        <v>88</v>
      </c>
      <c r="G731" s="6" t="str">
        <f t="shared" si="11"/>
        <v>选规格!$M$731#</v>
      </c>
      <c r="H731" s="6" t="str" cm="1">
        <f t="array" ref="H731">_xlfn.LET(_xlpm.x, M732,
         _xlpm.cellAddress, "【 选规格!" &amp; ADDRESS(ROW(选规格[[#This Row],[自检]]),COLUMN(选规格[[#This Row],[自检]])) &amp; "】",
         _xlfn.IFS(ISBLANK(_xlpm.x),   "error:右侧选项不足:" &amp;  _xlpm.cellAddress,
               ISERROR(_xlpm.x),   "error:右侧选项执行失败:" &amp; _xlpm.cellAddress,
               TRUE,             "ok")
)</f>
        <v>ok</v>
      </c>
      <c r="M731" t="str" cm="1">
        <f t="array" ref="M731">IFERROR(_xlfn._xlws.SORT(
    _xlfn.UNIQUE(
        TRANSPOSE(
            _xlfn.FILTERXML("&lt;select&gt;&lt;x&gt;"&amp;SUBSTITUTE(选规格[[#This Row],[规格选项表]],",","&lt;/x&gt;&lt;x&gt;") &amp;"&lt;/x&gt;&lt;/select&gt;","//x")
        )
    )
),"无合适【规格】选项,请清除【CPU】或【内存】后再试")</f>
        <v>FPGA加速型FX4</v>
      </c>
    </row>
    <row r="732" spans="2:16" hidden="1">
      <c r="B732" t="s">
        <v>64</v>
      </c>
      <c r="C732" t="s">
        <v>1874</v>
      </c>
      <c r="D732" s="6" t="s">
        <v>2501</v>
      </c>
      <c r="E732" s="6"/>
      <c r="F732" s="6">
        <v>176</v>
      </c>
      <c r="G732" s="6" t="str">
        <f t="shared" si="11"/>
        <v>选规格!$M$732#</v>
      </c>
      <c r="H732" s="6" t="str" cm="1">
        <f t="array" ref="H732">_xlfn.LET(_xlpm.x, M733,
         _xlpm.cellAddress, "【 选规格!" &amp; ADDRESS(ROW(选规格[[#This Row],[自检]]),COLUMN(选规格[[#This Row],[自检]])) &amp; "】",
         _xlfn.IFS(ISBLANK(_xlpm.x),   "error:右侧选项不足:" &amp;  _xlpm.cellAddress,
               ISERROR(_xlpm.x),   "error:右侧选项执行失败:" &amp; _xlpm.cellAddress,
               TRUE,             "ok")
)</f>
        <v>ok</v>
      </c>
      <c r="M732" t="str" cm="1">
        <f t="array" ref="M732">IFERROR(_xlfn._xlws.SORT(
    _xlfn.UNIQUE(
        TRANSPOSE(
            _xlfn.FILTERXML("&lt;select&gt;&lt;x&gt;"&amp;SUBSTITUTE(选规格[[#This Row],[规格选项表]],",","&lt;/x&gt;&lt;x&gt;") &amp;"&lt;/x&gt;&lt;/select&gt;","//x")
        )
    )
),"无合适【规格】选项,请清除【CPU】或【内存】后再试")</f>
        <v>FPGA加速型FX4</v>
      </c>
    </row>
    <row r="733" spans="2:16" hidden="1">
      <c r="B733" t="s">
        <v>64</v>
      </c>
      <c r="C733" t="s">
        <v>1874</v>
      </c>
      <c r="D733" s="6" t="s">
        <v>2501</v>
      </c>
      <c r="E733" s="6"/>
      <c r="F733" s="6">
        <v>352</v>
      </c>
      <c r="G733" s="6" t="str">
        <f t="shared" si="11"/>
        <v>选规格!$M$733#</v>
      </c>
      <c r="H733" s="6" t="str" cm="1">
        <f t="array" ref="H733">_xlfn.LET(_xlpm.x, M734,
         _xlpm.cellAddress, "【 选规格!" &amp; ADDRESS(ROW(选规格[[#This Row],[自检]]),COLUMN(选规格[[#This Row],[自检]])) &amp; "】",
         _xlfn.IFS(ISBLANK(_xlpm.x),   "error:右侧选项不足:" &amp;  _xlpm.cellAddress,
               ISERROR(_xlpm.x),   "error:右侧选项执行失败:" &amp; _xlpm.cellAddress,
               TRUE,             "ok")
)</f>
        <v>ok</v>
      </c>
      <c r="M733" t="str" cm="1">
        <f t="array" ref="M733">IFERROR(_xlfn._xlws.SORT(
    _xlfn.UNIQUE(
        TRANSPOSE(
            _xlfn.FILTERXML("&lt;select&gt;&lt;x&gt;"&amp;SUBSTITUTE(选规格[[#This Row],[规格选项表]],",","&lt;/x&gt;&lt;x&gt;") &amp;"&lt;/x&gt;&lt;/select&gt;","//x")
        )
    )
),"无合适【规格】选项,请清除【CPU】或【内存】后再试")</f>
        <v>FPGA加速型FX4</v>
      </c>
    </row>
    <row r="734" spans="2:16" hidden="1">
      <c r="B734" t="s">
        <v>3516</v>
      </c>
      <c r="C734" t="s">
        <v>1874</v>
      </c>
      <c r="D734" s="6" t="s">
        <v>3548</v>
      </c>
      <c r="E734" s="6"/>
      <c r="F734" s="6">
        <v>4</v>
      </c>
      <c r="G734" s="6" t="str">
        <f t="shared" si="11"/>
        <v>选规格!$M$734#</v>
      </c>
      <c r="H734" s="6" t="str" cm="1">
        <f t="array" ref="H734">_xlfn.LET(_xlpm.x, M735,
         _xlpm.cellAddress, "【 选规格!" &amp; ADDRESS(ROW(选规格[[#This Row],[自检]]),COLUMN(选规格[[#This Row],[自检]])) &amp; "】",
         _xlfn.IFS(ISBLANK(_xlpm.x),   "error:右侧选项不足:" &amp;  _xlpm.cellAddress,
               ISERROR(_xlpm.x),   "error:右侧选项执行失败:" &amp; _xlpm.cellAddress,
               TRUE,             "ok")
)</f>
        <v>ok</v>
      </c>
      <c r="M734" t="str" cm="1">
        <f t="array" ref="M734:O734">IFERROR(_xlfn._xlws.SORT(
    _xlfn.UNIQUE(
        TRANSPOSE(
            _xlfn.FILTERXML("&lt;select&gt;&lt;x&gt;"&amp;SUBSTITUTE(选规格[[#This Row],[规格选项表]],",","&lt;/x&gt;&lt;x&gt;") &amp;"&lt;/x&gt;&lt;/select&gt;","//x")
        )
    )
),"无合适【规格】选项,请清除【CPU】或【内存】后再试")</f>
        <v>标准型 S5</v>
      </c>
      <c r="N734" t="str">
        <v>标准型 SA3</v>
      </c>
      <c r="O734" t="str">
        <v>标准型 SA2</v>
      </c>
    </row>
    <row r="735" spans="2:16">
      <c r="B735" t="s">
        <v>3516</v>
      </c>
      <c r="C735" t="s">
        <v>11</v>
      </c>
      <c r="D735" s="6" t="s">
        <v>3548</v>
      </c>
      <c r="E735" s="6"/>
      <c r="F735" s="6">
        <v>4</v>
      </c>
      <c r="G735" s="6" t="str">
        <f t="shared" si="11"/>
        <v>选规格!$M$735#</v>
      </c>
      <c r="H735" s="6" t="str" cm="1">
        <f t="array" ref="H735">_xlfn.LET(_xlpm.x, M736,
         _xlpm.cellAddress, "【 选规格!" &amp; ADDRESS(ROW(选规格[[#This Row],[自检]]),COLUMN(选规格[[#This Row],[自检]])) &amp; "】",
         _xlfn.IFS(ISBLANK(_xlpm.x),   "error:右侧选项不足:" &amp;  _xlpm.cellAddress,
               ISERROR(_xlpm.x),   "error:右侧选项执行失败:" &amp; _xlpm.cellAddress,
               TRUE,             "ok")
)</f>
        <v>ok</v>
      </c>
      <c r="M735" t="str" cm="1">
        <f t="array" ref="M735:O735">IFERROR(_xlfn._xlws.SORT(
    _xlfn.UNIQUE(
        TRANSPOSE(
            _xlfn.FILTERXML("&lt;select&gt;&lt;x&gt;"&amp;SUBSTITUTE(选规格[[#This Row],[规格选项表]],",","&lt;/x&gt;&lt;x&gt;") &amp;"&lt;/x&gt;&lt;/select&gt;","//x")
        )
    )
),"无合适【规格】选项,请清除【CPU】或【内存】后再试")</f>
        <v>标准型 S5</v>
      </c>
      <c r="N735" t="str">
        <v>标准型 SA3</v>
      </c>
      <c r="O735" t="str">
        <v>标准型 SA2</v>
      </c>
    </row>
    <row r="736" spans="2:16" hidden="1">
      <c r="B736" t="s">
        <v>3516</v>
      </c>
      <c r="C736" t="s">
        <v>1873</v>
      </c>
      <c r="D736" s="6" t="s">
        <v>3548</v>
      </c>
      <c r="E736" s="6"/>
      <c r="F736" s="6">
        <v>4</v>
      </c>
      <c r="G736" s="6" t="str">
        <f t="shared" si="11"/>
        <v>选规格!$M$736#</v>
      </c>
      <c r="H736" s="6" t="str" cm="1">
        <f t="array" ref="H736">_xlfn.LET(_xlpm.x, M737,
         _xlpm.cellAddress, "【 选规格!" &amp; ADDRESS(ROW(选规格[[#This Row],[自检]]),COLUMN(选规格[[#This Row],[自检]])) &amp; "】",
         _xlfn.IFS(ISBLANK(_xlpm.x),   "error:右侧选项不足:" &amp;  _xlpm.cellAddress,
               ISERROR(_xlpm.x),   "error:右侧选项执行失败:" &amp; _xlpm.cellAddress,
               TRUE,             "ok")
)</f>
        <v>ok</v>
      </c>
      <c r="M736" t="str" cm="1">
        <f t="array" ref="M736:O736">IFERROR(_xlfn._xlws.SORT(
    _xlfn.UNIQUE(
        TRANSPOSE(
            _xlfn.FILTERXML("&lt;select&gt;&lt;x&gt;"&amp;SUBSTITUTE(选规格[[#This Row],[规格选项表]],",","&lt;/x&gt;&lt;x&gt;") &amp;"&lt;/x&gt;&lt;/select&gt;","//x")
        )
    )
),"无合适【规格】选项,请清除【CPU】或【内存】后再试")</f>
        <v>标准型 S5</v>
      </c>
      <c r="N736" t="str">
        <v>标准型 SA3</v>
      </c>
      <c r="O736" t="str">
        <v>标准型 SA2</v>
      </c>
    </row>
    <row r="737" spans="2:18" hidden="1">
      <c r="B737" t="s">
        <v>3516</v>
      </c>
      <c r="C737" t="s">
        <v>1874</v>
      </c>
      <c r="D737" s="6" t="s">
        <v>3548</v>
      </c>
      <c r="E737" s="6"/>
      <c r="F737" s="6">
        <v>8</v>
      </c>
      <c r="G737" s="6" t="str">
        <f t="shared" si="11"/>
        <v>选规格!$M$737#</v>
      </c>
      <c r="H737" s="6" t="str" cm="1">
        <f t="array" ref="H737">_xlfn.LET(_xlpm.x, M738,
         _xlpm.cellAddress, "【 选规格!" &amp; ADDRESS(ROW(选规格[[#This Row],[自检]]),COLUMN(选规格[[#This Row],[自检]])) &amp; "】",
         _xlfn.IFS(ISBLANK(_xlpm.x),   "error:右侧选项不足:" &amp;  _xlpm.cellAddress,
               ISERROR(_xlpm.x),   "error:右侧选项执行失败:" &amp; _xlpm.cellAddress,
               TRUE,             "ok")
)</f>
        <v>ok</v>
      </c>
      <c r="M737" t="str" cm="1">
        <f t="array" ref="M737:O737">IFERROR(_xlfn._xlws.SORT(
    _xlfn.UNIQUE(
        TRANSPOSE(
            _xlfn.FILTERXML("&lt;select&gt;&lt;x&gt;"&amp;SUBSTITUTE(选规格[[#This Row],[规格选项表]],",","&lt;/x&gt;&lt;x&gt;") &amp;"&lt;/x&gt;&lt;/select&gt;","//x")
        )
    )
),"无合适【规格】选项,请清除【CPU】或【内存】后再试")</f>
        <v>标准型 S5</v>
      </c>
      <c r="N737" t="str">
        <v>标准型 SA3</v>
      </c>
      <c r="O737" t="str">
        <v>标准型 SA2</v>
      </c>
    </row>
    <row r="738" spans="2:18">
      <c r="B738" t="s">
        <v>3516</v>
      </c>
      <c r="C738" t="s">
        <v>11</v>
      </c>
      <c r="D738" s="6" t="s">
        <v>3548</v>
      </c>
      <c r="E738" s="6"/>
      <c r="F738" s="6">
        <v>8</v>
      </c>
      <c r="G738" s="6" t="str">
        <f t="shared" si="11"/>
        <v>选规格!$M$738#</v>
      </c>
      <c r="H738" s="6" t="str" cm="1">
        <f t="array" ref="H738">_xlfn.LET(_xlpm.x, M739,
         _xlpm.cellAddress, "【 选规格!" &amp; ADDRESS(ROW(选规格[[#This Row],[自检]]),COLUMN(选规格[[#This Row],[自检]])) &amp; "】",
         _xlfn.IFS(ISBLANK(_xlpm.x),   "error:右侧选项不足:" &amp;  _xlpm.cellAddress,
               ISERROR(_xlpm.x),   "error:右侧选项执行失败:" &amp; _xlpm.cellAddress,
               TRUE,             "ok")
)</f>
        <v>ok</v>
      </c>
      <c r="M738" t="str" cm="1">
        <f t="array" ref="M738:O738">IFERROR(_xlfn._xlws.SORT(
    _xlfn.UNIQUE(
        TRANSPOSE(
            _xlfn.FILTERXML("&lt;select&gt;&lt;x&gt;"&amp;SUBSTITUTE(选规格[[#This Row],[规格选项表]],",","&lt;/x&gt;&lt;x&gt;") &amp;"&lt;/x&gt;&lt;/select&gt;","//x")
        )
    )
),"无合适【规格】选项,请清除【CPU】或【内存】后再试")</f>
        <v>标准型 S5</v>
      </c>
      <c r="N738" t="str">
        <v>标准型 SA3</v>
      </c>
      <c r="O738" t="str">
        <v>标准型 SA2</v>
      </c>
    </row>
    <row r="739" spans="2:18" hidden="1">
      <c r="B739" t="s">
        <v>3516</v>
      </c>
      <c r="C739" t="s">
        <v>1873</v>
      </c>
      <c r="D739" s="6" t="s">
        <v>3548</v>
      </c>
      <c r="E739" s="6"/>
      <c r="F739" s="6">
        <v>8</v>
      </c>
      <c r="G739" s="6" t="str">
        <f t="shared" si="11"/>
        <v>选规格!$M$739#</v>
      </c>
      <c r="H739" s="6" t="str" cm="1">
        <f t="array" ref="H739">_xlfn.LET(_xlpm.x, M740,
         _xlpm.cellAddress, "【 选规格!" &amp; ADDRESS(ROW(选规格[[#This Row],[自检]]),COLUMN(选规格[[#This Row],[自检]])) &amp; "】",
         _xlfn.IFS(ISBLANK(_xlpm.x),   "error:右侧选项不足:" &amp;  _xlpm.cellAddress,
               ISERROR(_xlpm.x),   "error:右侧选项执行失败:" &amp; _xlpm.cellAddress,
               TRUE,             "ok")
)</f>
        <v>ok</v>
      </c>
      <c r="M739" t="str" cm="1">
        <f t="array" ref="M739:O739">IFERROR(_xlfn._xlws.SORT(
    _xlfn.UNIQUE(
        TRANSPOSE(
            _xlfn.FILTERXML("&lt;select&gt;&lt;x&gt;"&amp;SUBSTITUTE(选规格[[#This Row],[规格选项表]],",","&lt;/x&gt;&lt;x&gt;") &amp;"&lt;/x&gt;&lt;/select&gt;","//x")
        )
    )
),"无合适【规格】选项,请清除【CPU】或【内存】后再试")</f>
        <v>标准型 S5</v>
      </c>
      <c r="N739" t="str">
        <v>标准型 SA3</v>
      </c>
      <c r="O739" t="str">
        <v>标准型 SA2</v>
      </c>
    </row>
    <row r="740" spans="2:18" hidden="1">
      <c r="B740" t="s">
        <v>3516</v>
      </c>
      <c r="C740" t="s">
        <v>1874</v>
      </c>
      <c r="D740" s="6" t="s">
        <v>3555</v>
      </c>
      <c r="E740" s="6"/>
      <c r="F740" s="6">
        <v>16</v>
      </c>
      <c r="G740" s="6" t="str">
        <f t="shared" si="11"/>
        <v>选规格!$M$740#</v>
      </c>
      <c r="H740" s="6" t="str" cm="1">
        <f t="array" ref="H740">_xlfn.LET(_xlpm.x, M741,
         _xlpm.cellAddress, "【 选规格!" &amp; ADDRESS(ROW(选规格[[#This Row],[自检]]),COLUMN(选规格[[#This Row],[自检]])) &amp; "】",
         _xlfn.IFS(ISBLANK(_xlpm.x),   "error:右侧选项不足:" &amp;  _xlpm.cellAddress,
               ISERROR(_xlpm.x),   "error:右侧选项执行失败:" &amp; _xlpm.cellAddress,
               TRUE,             "ok")
)</f>
        <v>ok</v>
      </c>
      <c r="M740" t="str" cm="1">
        <f t="array" ref="M740:P740">IFERROR(_xlfn._xlws.SORT(
    _xlfn.UNIQUE(
        TRANSPOSE(
            _xlfn.FILTERXML("&lt;select&gt;&lt;x&gt;"&amp;SUBSTITUTE(选规格[[#This Row],[规格选项表]],",","&lt;/x&gt;&lt;x&gt;") &amp;"&lt;/x&gt;&lt;/select&gt;","//x")
        )
    )
),"无合适【规格】选项,请清除【CPU】或【内存】后再试")</f>
        <v>标准型 S5</v>
      </c>
      <c r="N740" t="str">
        <v>标准型 SA3</v>
      </c>
      <c r="O740" t="str">
        <v>标准型 SA2</v>
      </c>
      <c r="P740" t="str">
        <v>内存型 M5</v>
      </c>
    </row>
    <row r="741" spans="2:18">
      <c r="B741" t="s">
        <v>3516</v>
      </c>
      <c r="C741" t="s">
        <v>11</v>
      </c>
      <c r="D741" s="6" t="s">
        <v>3555</v>
      </c>
      <c r="E741" s="6"/>
      <c r="F741" s="6">
        <v>16</v>
      </c>
      <c r="G741" s="6" t="str">
        <f t="shared" si="11"/>
        <v>选规格!$M$741#</v>
      </c>
      <c r="H741" s="6" t="str" cm="1">
        <f t="array" ref="H741">_xlfn.LET(_xlpm.x, M742,
         _xlpm.cellAddress, "【 选规格!" &amp; ADDRESS(ROW(选规格[[#This Row],[自检]]),COLUMN(选规格[[#This Row],[自检]])) &amp; "】",
         _xlfn.IFS(ISBLANK(_xlpm.x),   "error:右侧选项不足:" &amp;  _xlpm.cellAddress,
               ISERROR(_xlpm.x),   "error:右侧选项执行失败:" &amp; _xlpm.cellAddress,
               TRUE,             "ok")
)</f>
        <v>ok</v>
      </c>
      <c r="M741" t="str" cm="1">
        <f t="array" ref="M741:P741">IFERROR(_xlfn._xlws.SORT(
    _xlfn.UNIQUE(
        TRANSPOSE(
            _xlfn.FILTERXML("&lt;select&gt;&lt;x&gt;"&amp;SUBSTITUTE(选规格[[#This Row],[规格选项表]],",","&lt;/x&gt;&lt;x&gt;") &amp;"&lt;/x&gt;&lt;/select&gt;","//x")
        )
    )
),"无合适【规格】选项,请清除【CPU】或【内存】后再试")</f>
        <v>标准型 S5</v>
      </c>
      <c r="N741" t="str">
        <v>标准型 SA3</v>
      </c>
      <c r="O741" t="str">
        <v>标准型 SA2</v>
      </c>
      <c r="P741" t="str">
        <v>内存型 M5</v>
      </c>
    </row>
    <row r="742" spans="2:18" hidden="1">
      <c r="B742" t="s">
        <v>3516</v>
      </c>
      <c r="C742" t="s">
        <v>1873</v>
      </c>
      <c r="D742" s="6" t="s">
        <v>3555</v>
      </c>
      <c r="E742" s="6"/>
      <c r="F742" s="6">
        <v>16</v>
      </c>
      <c r="G742" s="6" t="str">
        <f t="shared" si="11"/>
        <v>选规格!$M$742#</v>
      </c>
      <c r="H742" s="6" t="str" cm="1">
        <f t="array" ref="H742">_xlfn.LET(_xlpm.x, M743,
         _xlpm.cellAddress, "【 选规格!" &amp; ADDRESS(ROW(选规格[[#This Row],[自检]]),COLUMN(选规格[[#This Row],[自检]])) &amp; "】",
         _xlfn.IFS(ISBLANK(_xlpm.x),   "error:右侧选项不足:" &amp;  _xlpm.cellAddress,
               ISERROR(_xlpm.x),   "error:右侧选项执行失败:" &amp; _xlpm.cellAddress,
               TRUE,             "ok")
)</f>
        <v>ok</v>
      </c>
      <c r="M742" t="str" cm="1">
        <f t="array" ref="M742:P742">IFERROR(_xlfn._xlws.SORT(
    _xlfn.UNIQUE(
        TRANSPOSE(
            _xlfn.FILTERXML("&lt;select&gt;&lt;x&gt;"&amp;SUBSTITUTE(选规格[[#This Row],[规格选项表]],",","&lt;/x&gt;&lt;x&gt;") &amp;"&lt;/x&gt;&lt;/select&gt;","//x")
        )
    )
),"无合适【规格】选项,请清除【CPU】或【内存】后再试")</f>
        <v>标准型 S5</v>
      </c>
      <c r="N742" t="str">
        <v>标准型 SA3</v>
      </c>
      <c r="O742" t="str">
        <v>标准型 SA2</v>
      </c>
      <c r="P742" t="str">
        <v>内存型 M5</v>
      </c>
    </row>
    <row r="743" spans="2:18" hidden="1">
      <c r="B743" t="s">
        <v>3516</v>
      </c>
      <c r="C743" t="s">
        <v>1874</v>
      </c>
      <c r="D743" s="6" t="s">
        <v>3556</v>
      </c>
      <c r="E743" s="6"/>
      <c r="F743" s="6">
        <v>32</v>
      </c>
      <c r="G743" s="6" t="str">
        <f t="shared" si="11"/>
        <v>选规格!$M$743#</v>
      </c>
      <c r="H743" s="6" t="str" cm="1">
        <f t="array" ref="H743">_xlfn.LET(_xlpm.x, M744,
         _xlpm.cellAddress, "【 选规格!" &amp; ADDRESS(ROW(选规格[[#This Row],[自检]]),COLUMN(选规格[[#This Row],[自检]])) &amp; "】",
         _xlfn.IFS(ISBLANK(_xlpm.x),   "error:右侧选项不足:" &amp;  _xlpm.cellAddress,
               ISERROR(_xlpm.x),   "error:右侧选项执行失败:" &amp; _xlpm.cellAddress,
               TRUE,             "ok")
)</f>
        <v>ok</v>
      </c>
      <c r="M743" t="str" cm="1">
        <f t="array" ref="M743:Q743">IFERROR(_xlfn._xlws.SORT(
    _xlfn.UNIQUE(
        TRANSPOSE(
            _xlfn.FILTERXML("&lt;select&gt;&lt;x&gt;"&amp;SUBSTITUTE(选规格[[#This Row],[规格选项表]],",","&lt;/x&gt;&lt;x&gt;") &amp;"&lt;/x&gt;&lt;/select&gt;","//x")
        )
    )
),"无合适【规格】选项,请清除【CPU】或【内存】后再试")</f>
        <v>标准型 S5</v>
      </c>
      <c r="N743" t="str">
        <v>标准型 SA3</v>
      </c>
      <c r="O743" t="str">
        <v>标准型 SA2</v>
      </c>
      <c r="P743" t="str">
        <v>内存型 MA2</v>
      </c>
      <c r="Q743" t="str">
        <v>内存型 M5</v>
      </c>
    </row>
    <row r="744" spans="2:18">
      <c r="B744" t="s">
        <v>3516</v>
      </c>
      <c r="C744" t="s">
        <v>11</v>
      </c>
      <c r="D744" s="6" t="s">
        <v>3556</v>
      </c>
      <c r="E744" s="6"/>
      <c r="F744" s="6">
        <v>32</v>
      </c>
      <c r="G744" s="6" t="str">
        <f t="shared" si="11"/>
        <v>选规格!$M$744#</v>
      </c>
      <c r="H744" s="6" t="str" cm="1">
        <f t="array" ref="H744">_xlfn.LET(_xlpm.x, M745,
         _xlpm.cellAddress, "【 选规格!" &amp; ADDRESS(ROW(选规格[[#This Row],[自检]]),COLUMN(选规格[[#This Row],[自检]])) &amp; "】",
         _xlfn.IFS(ISBLANK(_xlpm.x),   "error:右侧选项不足:" &amp;  _xlpm.cellAddress,
               ISERROR(_xlpm.x),   "error:右侧选项执行失败:" &amp; _xlpm.cellAddress,
               TRUE,             "ok")
)</f>
        <v>ok</v>
      </c>
      <c r="M744" t="str" cm="1">
        <f t="array" ref="M744:Q744">IFERROR(_xlfn._xlws.SORT(
    _xlfn.UNIQUE(
        TRANSPOSE(
            _xlfn.FILTERXML("&lt;select&gt;&lt;x&gt;"&amp;SUBSTITUTE(选规格[[#This Row],[规格选项表]],",","&lt;/x&gt;&lt;x&gt;") &amp;"&lt;/x&gt;&lt;/select&gt;","//x")
        )
    )
),"无合适【规格】选项,请清除【CPU】或【内存】后再试")</f>
        <v>标准型 S5</v>
      </c>
      <c r="N744" t="str">
        <v>标准型 SA3</v>
      </c>
      <c r="O744" t="str">
        <v>标准型 SA2</v>
      </c>
      <c r="P744" t="str">
        <v>内存型 MA2</v>
      </c>
      <c r="Q744" t="str">
        <v>内存型 M5</v>
      </c>
    </row>
    <row r="745" spans="2:18" hidden="1">
      <c r="B745" t="s">
        <v>3516</v>
      </c>
      <c r="C745" t="s">
        <v>1873</v>
      </c>
      <c r="D745" s="6" t="s">
        <v>3556</v>
      </c>
      <c r="E745" s="6"/>
      <c r="F745" s="6">
        <v>32</v>
      </c>
      <c r="G745" s="6" t="str">
        <f t="shared" si="11"/>
        <v>选规格!$M$745#</v>
      </c>
      <c r="H745" s="6" t="str" cm="1">
        <f t="array" ref="H745">_xlfn.LET(_xlpm.x, M746,
         _xlpm.cellAddress, "【 选规格!" &amp; ADDRESS(ROW(选规格[[#This Row],[自检]]),COLUMN(选规格[[#This Row],[自检]])) &amp; "】",
         _xlfn.IFS(ISBLANK(_xlpm.x),   "error:右侧选项不足:" &amp;  _xlpm.cellAddress,
               ISERROR(_xlpm.x),   "error:右侧选项执行失败:" &amp; _xlpm.cellAddress,
               TRUE,             "ok")
)</f>
        <v>ok</v>
      </c>
      <c r="M745" t="str" cm="1">
        <f t="array" ref="M745:Q745">IFERROR(_xlfn._xlws.SORT(
    _xlfn.UNIQUE(
        TRANSPOSE(
            _xlfn.FILTERXML("&lt;select&gt;&lt;x&gt;"&amp;SUBSTITUTE(选规格[[#This Row],[规格选项表]],",","&lt;/x&gt;&lt;x&gt;") &amp;"&lt;/x&gt;&lt;/select&gt;","//x")
        )
    )
),"无合适【规格】选项,请清除【CPU】或【内存】后再试")</f>
        <v>标准型 S5</v>
      </c>
      <c r="N745" t="str">
        <v>标准型 SA3</v>
      </c>
      <c r="O745" t="str">
        <v>标准型 SA2</v>
      </c>
      <c r="P745" t="str">
        <v>内存型 MA2</v>
      </c>
      <c r="Q745" t="str">
        <v>内存型 M5</v>
      </c>
    </row>
    <row r="746" spans="2:18" hidden="1">
      <c r="B746" t="s">
        <v>3516</v>
      </c>
      <c r="C746" t="s">
        <v>1874</v>
      </c>
      <c r="D746" s="6" t="s">
        <v>3547</v>
      </c>
      <c r="E746" s="6"/>
      <c r="F746" s="6">
        <v>64</v>
      </c>
      <c r="G746" s="6" t="str">
        <f t="shared" si="11"/>
        <v>选规格!$M$746#</v>
      </c>
      <c r="H746" s="6" t="str" cm="1">
        <f t="array" ref="H746">_xlfn.LET(_xlpm.x, M747,
         _xlpm.cellAddress, "【 选规格!" &amp; ADDRESS(ROW(选规格[[#This Row],[自检]]),COLUMN(选规格[[#This Row],[自检]])) &amp; "】",
         _xlfn.IFS(ISBLANK(_xlpm.x),   "error:右侧选项不足:" &amp;  _xlpm.cellAddress,
               ISERROR(_xlpm.x),   "error:右侧选项执行失败:" &amp; _xlpm.cellAddress,
               TRUE,             "ok")
)</f>
        <v>ok</v>
      </c>
      <c r="M746" t="str" cm="1">
        <f t="array" ref="M746:R746">IFERROR(_xlfn._xlws.SORT(
    _xlfn.UNIQUE(
        TRANSPOSE(
            _xlfn.FILTERXML("&lt;select&gt;&lt;x&gt;"&amp;SUBSTITUTE(选规格[[#This Row],[规格选项表]],",","&lt;/x&gt;&lt;x&gt;") &amp;"&lt;/x&gt;&lt;/select&gt;","//x")
        )
    )
),"无合适【规格】选项,请清除【CPU】或【内存】后再试")</f>
        <v>标准型 S5</v>
      </c>
      <c r="N746" t="str">
        <v>标准型 SA3</v>
      </c>
      <c r="O746" t="str">
        <v>标准型 SA2</v>
      </c>
      <c r="P746" t="str">
        <v>高 IO 型 IT5</v>
      </c>
      <c r="Q746" t="str">
        <v>内存型 MA2</v>
      </c>
      <c r="R746" t="str">
        <v>内存型 M5</v>
      </c>
    </row>
    <row r="747" spans="2:18">
      <c r="B747" t="s">
        <v>3516</v>
      </c>
      <c r="C747" t="s">
        <v>11</v>
      </c>
      <c r="D747" s="6" t="s">
        <v>3547</v>
      </c>
      <c r="E747" s="6"/>
      <c r="F747" s="6">
        <v>64</v>
      </c>
      <c r="G747" s="6" t="str">
        <f t="shared" si="11"/>
        <v>选规格!$M$747#</v>
      </c>
      <c r="H747" s="6" t="str" cm="1">
        <f t="array" ref="H747">_xlfn.LET(_xlpm.x, M748,
         _xlpm.cellAddress, "【 选规格!" &amp; ADDRESS(ROW(选规格[[#This Row],[自检]]),COLUMN(选规格[[#This Row],[自检]])) &amp; "】",
         _xlfn.IFS(ISBLANK(_xlpm.x),   "error:右侧选项不足:" &amp;  _xlpm.cellAddress,
               ISERROR(_xlpm.x),   "error:右侧选项执行失败:" &amp; _xlpm.cellAddress,
               TRUE,             "ok")
)</f>
        <v>ok</v>
      </c>
      <c r="M747" t="str" cm="1">
        <f t="array" ref="M747:R747">IFERROR(_xlfn._xlws.SORT(
    _xlfn.UNIQUE(
        TRANSPOSE(
            _xlfn.FILTERXML("&lt;select&gt;&lt;x&gt;"&amp;SUBSTITUTE(选规格[[#This Row],[规格选项表]],",","&lt;/x&gt;&lt;x&gt;") &amp;"&lt;/x&gt;&lt;/select&gt;","//x")
        )
    )
),"无合适【规格】选项,请清除【CPU】或【内存】后再试")</f>
        <v>标准型 S5</v>
      </c>
      <c r="N747" t="str">
        <v>标准型 SA3</v>
      </c>
      <c r="O747" t="str">
        <v>标准型 SA2</v>
      </c>
      <c r="P747" t="str">
        <v>高 IO 型 IT5</v>
      </c>
      <c r="Q747" t="str">
        <v>内存型 MA2</v>
      </c>
      <c r="R747" t="str">
        <v>内存型 M5</v>
      </c>
    </row>
    <row r="748" spans="2:18" hidden="1">
      <c r="B748" t="s">
        <v>3516</v>
      </c>
      <c r="C748" t="s">
        <v>1873</v>
      </c>
      <c r="D748" s="6" t="s">
        <v>3547</v>
      </c>
      <c r="E748" s="6"/>
      <c r="F748" s="6">
        <v>64</v>
      </c>
      <c r="G748" s="6" t="str">
        <f t="shared" si="11"/>
        <v>选规格!$M$748#</v>
      </c>
      <c r="H748" s="6" t="str" cm="1">
        <f t="array" ref="H748">_xlfn.LET(_xlpm.x, M749,
         _xlpm.cellAddress, "【 选规格!" &amp; ADDRESS(ROW(选规格[[#This Row],[自检]]),COLUMN(选规格[[#This Row],[自检]])) &amp; "】",
         _xlfn.IFS(ISBLANK(_xlpm.x),   "error:右侧选项不足:" &amp;  _xlpm.cellAddress,
               ISERROR(_xlpm.x),   "error:右侧选项执行失败:" &amp; _xlpm.cellAddress,
               TRUE,             "ok")
)</f>
        <v>ok</v>
      </c>
      <c r="M748" t="str" cm="1">
        <f t="array" ref="M748:R748">IFERROR(_xlfn._xlws.SORT(
    _xlfn.UNIQUE(
        TRANSPOSE(
            _xlfn.FILTERXML("&lt;select&gt;&lt;x&gt;"&amp;SUBSTITUTE(选规格[[#This Row],[规格选项表]],",","&lt;/x&gt;&lt;x&gt;") &amp;"&lt;/x&gt;&lt;/select&gt;","//x")
        )
    )
),"无合适【规格】选项,请清除【CPU】或【内存】后再试")</f>
        <v>标准型 S5</v>
      </c>
      <c r="N748" t="str">
        <v>标准型 SA3</v>
      </c>
      <c r="O748" t="str">
        <v>标准型 SA2</v>
      </c>
      <c r="P748" t="str">
        <v>高 IO 型 IT5</v>
      </c>
      <c r="Q748" t="str">
        <v>内存型 MA2</v>
      </c>
      <c r="R748" t="str">
        <v>内存型 M5</v>
      </c>
    </row>
    <row r="749" spans="2:18" hidden="1">
      <c r="B749" t="s">
        <v>3516</v>
      </c>
      <c r="C749" t="s">
        <v>1874</v>
      </c>
      <c r="D749" s="6" t="s">
        <v>3517</v>
      </c>
      <c r="E749" s="6"/>
      <c r="F749" s="6">
        <v>48</v>
      </c>
      <c r="G749" s="6" t="str">
        <f t="shared" si="11"/>
        <v>选规格!$M$749#</v>
      </c>
      <c r="H749" s="6" t="str" cm="1">
        <f t="array" ref="H749">_xlfn.LET(_xlpm.x, M750,
         _xlpm.cellAddress, "【 选规格!" &amp; ADDRESS(ROW(选规格[[#This Row],[自检]]),COLUMN(选规格[[#This Row],[自检]])) &amp; "】",
         _xlfn.IFS(ISBLANK(_xlpm.x),   "error:右侧选项不足:" &amp;  _xlpm.cellAddress,
               ISERROR(_xlpm.x),   "error:右侧选项执行失败:" &amp; _xlpm.cellAddress,
               TRUE,             "ok")
)</f>
        <v>ok</v>
      </c>
      <c r="M749" t="str" cm="1">
        <f t="array" ref="M749">IFERROR(_xlfn._xlws.SORT(
    _xlfn.UNIQUE(
        TRANSPOSE(
            _xlfn.FILTERXML("&lt;select&gt;&lt;x&gt;"&amp;SUBSTITUTE(选规格[[#This Row],[规格选项表]],",","&lt;/x&gt;&lt;x&gt;") &amp;"&lt;/x&gt;&lt;/select&gt;","//x")
        )
    )
),"无合适【规格】选项,请清除【CPU】或【内存】后再试")</f>
        <v>标准型 S5</v>
      </c>
    </row>
    <row r="750" spans="2:18">
      <c r="B750" t="s">
        <v>3516</v>
      </c>
      <c r="C750" t="s">
        <v>11</v>
      </c>
      <c r="D750" s="6" t="s">
        <v>3517</v>
      </c>
      <c r="E750" s="6"/>
      <c r="F750" s="6">
        <v>48</v>
      </c>
      <c r="G750" s="6" t="str">
        <f t="shared" si="11"/>
        <v>选规格!$M$750#</v>
      </c>
      <c r="H750" s="6" t="str" cm="1">
        <f t="array" ref="H750">_xlfn.LET(_xlpm.x, M751,
         _xlpm.cellAddress, "【 选规格!" &amp; ADDRESS(ROW(选规格[[#This Row],[自检]]),COLUMN(选规格[[#This Row],[自检]])) &amp; "】",
         _xlfn.IFS(ISBLANK(_xlpm.x),   "error:右侧选项不足:" &amp;  _xlpm.cellAddress,
               ISERROR(_xlpm.x),   "error:右侧选项执行失败:" &amp; _xlpm.cellAddress,
               TRUE,             "ok")
)</f>
        <v>ok</v>
      </c>
      <c r="M750" t="str" cm="1">
        <f t="array" ref="M750">IFERROR(_xlfn._xlws.SORT(
    _xlfn.UNIQUE(
        TRANSPOSE(
            _xlfn.FILTERXML("&lt;select&gt;&lt;x&gt;"&amp;SUBSTITUTE(选规格[[#This Row],[规格选项表]],",","&lt;/x&gt;&lt;x&gt;") &amp;"&lt;/x&gt;&lt;/select&gt;","//x")
        )
    )
),"无合适【规格】选项,请清除【CPU】或【内存】后再试")</f>
        <v>标准型 S5</v>
      </c>
    </row>
    <row r="751" spans="2:18" hidden="1">
      <c r="B751" t="s">
        <v>3516</v>
      </c>
      <c r="C751" t="s">
        <v>1873</v>
      </c>
      <c r="D751" s="6" t="s">
        <v>3517</v>
      </c>
      <c r="E751" s="6"/>
      <c r="F751" s="6">
        <v>48</v>
      </c>
      <c r="G751" s="6" t="str">
        <f t="shared" si="11"/>
        <v>选规格!$M$751#</v>
      </c>
      <c r="H751" s="6" t="str" cm="1">
        <f t="array" ref="H751">_xlfn.LET(_xlpm.x, M752,
         _xlpm.cellAddress, "【 选规格!" &amp; ADDRESS(ROW(选规格[[#This Row],[自检]]),COLUMN(选规格[[#This Row],[自检]])) &amp; "】",
         _xlfn.IFS(ISBLANK(_xlpm.x),   "error:右侧选项不足:" &amp;  _xlpm.cellAddress,
               ISERROR(_xlpm.x),   "error:右侧选项执行失败:" &amp; _xlpm.cellAddress,
               TRUE,             "ok")
)</f>
        <v>ok</v>
      </c>
      <c r="M751" t="str" cm="1">
        <f t="array" ref="M751">IFERROR(_xlfn._xlws.SORT(
    _xlfn.UNIQUE(
        TRANSPOSE(
            _xlfn.FILTERXML("&lt;select&gt;&lt;x&gt;"&amp;SUBSTITUTE(选规格[[#This Row],[规格选项表]],",","&lt;/x&gt;&lt;x&gt;") &amp;"&lt;/x&gt;&lt;/select&gt;","//x")
        )
    )
),"无合适【规格】选项,请清除【CPU】或【内存】后再试")</f>
        <v>标准型 S5</v>
      </c>
    </row>
    <row r="752" spans="2:18" hidden="1">
      <c r="B752" t="s">
        <v>3516</v>
      </c>
      <c r="C752" t="s">
        <v>1874</v>
      </c>
      <c r="D752" s="6" t="s">
        <v>3559</v>
      </c>
      <c r="E752" s="6"/>
      <c r="F752" s="6">
        <v>96</v>
      </c>
      <c r="G752" s="6" t="str">
        <f t="shared" si="11"/>
        <v>选规格!$M$752#</v>
      </c>
      <c r="H752" s="6" t="str" cm="1">
        <f t="array" ref="H752">_xlfn.LET(_xlpm.x, M753,
         _xlpm.cellAddress, "【 选规格!" &amp; ADDRESS(ROW(选规格[[#This Row],[自检]]),COLUMN(选规格[[#This Row],[自检]])) &amp; "】",
         _xlfn.IFS(ISBLANK(_xlpm.x),   "error:右侧选项不足:" &amp;  _xlpm.cellAddress,
               ISERROR(_xlpm.x),   "error:右侧选项执行失败:" &amp; _xlpm.cellAddress,
               TRUE,             "ok")
)</f>
        <v>ok</v>
      </c>
      <c r="M752" t="str" cm="1">
        <f t="array" ref="M752:O752">IFERROR(_xlfn._xlws.SORT(
    _xlfn.UNIQUE(
        TRANSPOSE(
            _xlfn.FILTERXML("&lt;select&gt;&lt;x&gt;"&amp;SUBSTITUTE(选规格[[#This Row],[规格选项表]],",","&lt;/x&gt;&lt;x&gt;") &amp;"&lt;/x&gt;&lt;/select&gt;","//x")
        )
    )
),"无合适【规格】选项,请清除【CPU】或【内存】后再试")</f>
        <v>标准型 S5</v>
      </c>
      <c r="N752" t="str">
        <v>标准型 SA3</v>
      </c>
      <c r="O752" t="str">
        <v>内存型 M5</v>
      </c>
    </row>
    <row r="753" spans="2:18">
      <c r="B753" t="s">
        <v>3516</v>
      </c>
      <c r="C753" t="s">
        <v>11</v>
      </c>
      <c r="D753" s="6" t="s">
        <v>3559</v>
      </c>
      <c r="E753" s="6"/>
      <c r="F753" s="6">
        <v>96</v>
      </c>
      <c r="G753" s="6" t="str">
        <f t="shared" si="11"/>
        <v>选规格!$M$753#</v>
      </c>
      <c r="H753" s="6" t="str" cm="1">
        <f t="array" ref="H753">_xlfn.LET(_xlpm.x, M754,
         _xlpm.cellAddress, "【 选规格!" &amp; ADDRESS(ROW(选规格[[#This Row],[自检]]),COLUMN(选规格[[#This Row],[自检]])) &amp; "】",
         _xlfn.IFS(ISBLANK(_xlpm.x),   "error:右侧选项不足:" &amp;  _xlpm.cellAddress,
               ISERROR(_xlpm.x),   "error:右侧选项执行失败:" &amp; _xlpm.cellAddress,
               TRUE,             "ok")
)</f>
        <v>ok</v>
      </c>
      <c r="M753" t="str" cm="1">
        <f t="array" ref="M753:O753">IFERROR(_xlfn._xlws.SORT(
    _xlfn.UNIQUE(
        TRANSPOSE(
            _xlfn.FILTERXML("&lt;select&gt;&lt;x&gt;"&amp;SUBSTITUTE(选规格[[#This Row],[规格选项表]],",","&lt;/x&gt;&lt;x&gt;") &amp;"&lt;/x&gt;&lt;/select&gt;","//x")
        )
    )
),"无合适【规格】选项,请清除【CPU】或【内存】后再试")</f>
        <v>标准型 S5</v>
      </c>
      <c r="N753" t="str">
        <v>标准型 SA3</v>
      </c>
      <c r="O753" t="str">
        <v>内存型 M5</v>
      </c>
    </row>
    <row r="754" spans="2:18" hidden="1">
      <c r="B754" t="s">
        <v>3516</v>
      </c>
      <c r="C754" t="s">
        <v>1873</v>
      </c>
      <c r="D754" s="6" t="s">
        <v>3559</v>
      </c>
      <c r="E754" s="6"/>
      <c r="F754" s="6">
        <v>96</v>
      </c>
      <c r="G754" s="6" t="str">
        <f t="shared" si="11"/>
        <v>选规格!$M$754#</v>
      </c>
      <c r="H754" s="6" t="str" cm="1">
        <f t="array" ref="H754">_xlfn.LET(_xlpm.x, M755,
         _xlpm.cellAddress, "【 选规格!" &amp; ADDRESS(ROW(选规格[[#This Row],[自检]]),COLUMN(选规格[[#This Row],[自检]])) &amp; "】",
         _xlfn.IFS(ISBLANK(_xlpm.x),   "error:右侧选项不足:" &amp;  _xlpm.cellAddress,
               ISERROR(_xlpm.x),   "error:右侧选项执行失败:" &amp; _xlpm.cellAddress,
               TRUE,             "ok")
)</f>
        <v>ok</v>
      </c>
      <c r="M754" t="str" cm="1">
        <f t="array" ref="M754:O754">IFERROR(_xlfn._xlws.SORT(
    _xlfn.UNIQUE(
        TRANSPOSE(
            _xlfn.FILTERXML("&lt;select&gt;&lt;x&gt;"&amp;SUBSTITUTE(选规格[[#This Row],[规格选项表]],",","&lt;/x&gt;&lt;x&gt;") &amp;"&lt;/x&gt;&lt;/select&gt;","//x")
        )
    )
),"无合适【规格】选项,请清除【CPU】或【内存】后再试")</f>
        <v>标准型 S5</v>
      </c>
      <c r="N754" t="str">
        <v>标准型 SA3</v>
      </c>
      <c r="O754" t="str">
        <v>内存型 M5</v>
      </c>
    </row>
    <row r="755" spans="2:18" hidden="1">
      <c r="B755" t="s">
        <v>3516</v>
      </c>
      <c r="C755" t="s">
        <v>1874</v>
      </c>
      <c r="D755" s="6" t="s">
        <v>3557</v>
      </c>
      <c r="E755" s="6"/>
      <c r="F755" s="6">
        <v>128</v>
      </c>
      <c r="G755" s="6" t="str">
        <f t="shared" si="11"/>
        <v>选规格!$M$755#</v>
      </c>
      <c r="H755" s="6" t="str" cm="1">
        <f t="array" ref="H755">_xlfn.LET(_xlpm.x, M756,
         _xlpm.cellAddress, "【 选规格!" &amp; ADDRESS(ROW(选规格[[#This Row],[自检]]),COLUMN(选规格[[#This Row],[自检]])) &amp; "】",
         _xlfn.IFS(ISBLANK(_xlpm.x),   "error:右侧选项不足:" &amp;  _xlpm.cellAddress,
               ISERROR(_xlpm.x),   "error:右侧选项执行失败:" &amp; _xlpm.cellAddress,
               TRUE,             "ok")
)</f>
        <v>ok</v>
      </c>
      <c r="M755" t="str" cm="1">
        <f t="array" ref="M755:Q755">IFERROR(_xlfn._xlws.SORT(
    _xlfn.UNIQUE(
        TRANSPOSE(
            _xlfn.FILTERXML("&lt;select&gt;&lt;x&gt;"&amp;SUBSTITUTE(选规格[[#This Row],[规格选项表]],",","&lt;/x&gt;&lt;x&gt;") &amp;"&lt;/x&gt;&lt;/select&gt;","//x")
        )
    )
),"无合适【规格】选项,请清除【CPU】或【内存】后再试")</f>
        <v>标准型 S5</v>
      </c>
      <c r="N755" t="str">
        <v>标准型 SA3</v>
      </c>
      <c r="O755" t="str">
        <v>标准型 SA2</v>
      </c>
      <c r="P755" t="str">
        <v>高 IO 型 IT5</v>
      </c>
      <c r="Q755" t="str">
        <v>内存型 MA2</v>
      </c>
    </row>
    <row r="756" spans="2:18">
      <c r="B756" t="s">
        <v>3516</v>
      </c>
      <c r="C756" t="s">
        <v>11</v>
      </c>
      <c r="D756" s="6" t="s">
        <v>3557</v>
      </c>
      <c r="E756" s="6"/>
      <c r="F756" s="6">
        <v>128</v>
      </c>
      <c r="G756" s="6" t="str">
        <f t="shared" si="11"/>
        <v>选规格!$M$756#</v>
      </c>
      <c r="H756" s="6" t="str" cm="1">
        <f t="array" ref="H756">_xlfn.LET(_xlpm.x, M757,
         _xlpm.cellAddress, "【 选规格!" &amp; ADDRESS(ROW(选规格[[#This Row],[自检]]),COLUMN(选规格[[#This Row],[自检]])) &amp; "】",
         _xlfn.IFS(ISBLANK(_xlpm.x),   "error:右侧选项不足:" &amp;  _xlpm.cellAddress,
               ISERROR(_xlpm.x),   "error:右侧选项执行失败:" &amp; _xlpm.cellAddress,
               TRUE,             "ok")
)</f>
        <v>ok</v>
      </c>
      <c r="M756" t="str" cm="1">
        <f t="array" ref="M756:Q756">IFERROR(_xlfn._xlws.SORT(
    _xlfn.UNIQUE(
        TRANSPOSE(
            _xlfn.FILTERXML("&lt;select&gt;&lt;x&gt;"&amp;SUBSTITUTE(选规格[[#This Row],[规格选项表]],",","&lt;/x&gt;&lt;x&gt;") &amp;"&lt;/x&gt;&lt;/select&gt;","//x")
        )
    )
),"无合适【规格】选项,请清除【CPU】或【内存】后再试")</f>
        <v>标准型 S5</v>
      </c>
      <c r="N756" t="str">
        <v>标准型 SA3</v>
      </c>
      <c r="O756" t="str">
        <v>标准型 SA2</v>
      </c>
      <c r="P756" t="str">
        <v>高 IO 型 IT5</v>
      </c>
      <c r="Q756" t="str">
        <v>内存型 MA2</v>
      </c>
    </row>
    <row r="757" spans="2:18" hidden="1">
      <c r="B757" t="s">
        <v>3516</v>
      </c>
      <c r="C757" t="s">
        <v>1873</v>
      </c>
      <c r="D757" s="6" t="s">
        <v>3557</v>
      </c>
      <c r="E757" s="6"/>
      <c r="F757" s="6">
        <v>128</v>
      </c>
      <c r="G757" s="6" t="str">
        <f t="shared" si="11"/>
        <v>选规格!$M$757#</v>
      </c>
      <c r="H757" s="6" t="str" cm="1">
        <f t="array" ref="H757">_xlfn.LET(_xlpm.x, M758,
         _xlpm.cellAddress, "【 选规格!" &amp; ADDRESS(ROW(选规格[[#This Row],[自检]]),COLUMN(选规格[[#This Row],[自检]])) &amp; "】",
         _xlfn.IFS(ISBLANK(_xlpm.x),   "error:右侧选项不足:" &amp;  _xlpm.cellAddress,
               ISERROR(_xlpm.x),   "error:右侧选项执行失败:" &amp; _xlpm.cellAddress,
               TRUE,             "ok")
)</f>
        <v>ok</v>
      </c>
      <c r="M757" t="str" cm="1">
        <f t="array" ref="M757:Q757">IFERROR(_xlfn._xlws.SORT(
    _xlfn.UNIQUE(
        TRANSPOSE(
            _xlfn.FILTERXML("&lt;select&gt;&lt;x&gt;"&amp;SUBSTITUTE(选规格[[#This Row],[规格选项表]],",","&lt;/x&gt;&lt;x&gt;") &amp;"&lt;/x&gt;&lt;/select&gt;","//x")
        )
    )
),"无合适【规格】选项,请清除【CPU】或【内存】后再试")</f>
        <v>标准型 S5</v>
      </c>
      <c r="N757" t="str">
        <v>标准型 SA3</v>
      </c>
      <c r="O757" t="str">
        <v>标准型 SA2</v>
      </c>
      <c r="P757" t="str">
        <v>高 IO 型 IT5</v>
      </c>
      <c r="Q757" t="str">
        <v>内存型 MA2</v>
      </c>
    </row>
    <row r="758" spans="2:18" hidden="1">
      <c r="B758" t="s">
        <v>3516</v>
      </c>
      <c r="C758" t="s">
        <v>1874</v>
      </c>
      <c r="D758" s="6" t="s">
        <v>3548</v>
      </c>
      <c r="E758" s="6"/>
      <c r="F758" s="6">
        <v>192</v>
      </c>
      <c r="G758" s="6" t="str">
        <f t="shared" si="11"/>
        <v>选规格!$M$758#</v>
      </c>
      <c r="H758" s="6" t="str" cm="1">
        <f t="array" ref="H758">_xlfn.LET(_xlpm.x, M759,
         _xlpm.cellAddress, "【 选规格!" &amp; ADDRESS(ROW(选规格[[#This Row],[自检]]),COLUMN(选规格[[#This Row],[自检]])) &amp; "】",
         _xlfn.IFS(ISBLANK(_xlpm.x),   "error:右侧选项不足:" &amp;  _xlpm.cellAddress,
               ISERROR(_xlpm.x),   "error:右侧选项执行失败:" &amp; _xlpm.cellAddress,
               TRUE,             "ok")
)</f>
        <v>ok</v>
      </c>
      <c r="M758" t="str" cm="1">
        <f t="array" ref="M758:O758">IFERROR(_xlfn._xlws.SORT(
    _xlfn.UNIQUE(
        TRANSPOSE(
            _xlfn.FILTERXML("&lt;select&gt;&lt;x&gt;"&amp;SUBSTITUTE(选规格[[#This Row],[规格选项表]],",","&lt;/x&gt;&lt;x&gt;") &amp;"&lt;/x&gt;&lt;/select&gt;","//x")
        )
    )
),"无合适【规格】选项,请清除【CPU】或【内存】后再试")</f>
        <v>标准型 S5</v>
      </c>
      <c r="N758" t="str">
        <v>标准型 SA3</v>
      </c>
      <c r="O758" t="str">
        <v>标准型 SA2</v>
      </c>
    </row>
    <row r="759" spans="2:18">
      <c r="B759" t="s">
        <v>3516</v>
      </c>
      <c r="C759" t="s">
        <v>11</v>
      </c>
      <c r="D759" s="6" t="s">
        <v>3548</v>
      </c>
      <c r="E759" s="6"/>
      <c r="F759" s="6">
        <v>192</v>
      </c>
      <c r="G759" s="6" t="str">
        <f t="shared" si="11"/>
        <v>选规格!$M$759#</v>
      </c>
      <c r="H759" s="6" t="str" cm="1">
        <f t="array" ref="H759">_xlfn.LET(_xlpm.x, M760,
         _xlpm.cellAddress, "【 选规格!" &amp; ADDRESS(ROW(选规格[[#This Row],[自检]]),COLUMN(选规格[[#This Row],[自检]])) &amp; "】",
         _xlfn.IFS(ISBLANK(_xlpm.x),   "error:右侧选项不足:" &amp;  _xlpm.cellAddress,
               ISERROR(_xlpm.x),   "error:右侧选项执行失败:" &amp; _xlpm.cellAddress,
               TRUE,             "ok")
)</f>
        <v>ok</v>
      </c>
      <c r="M759" t="str" cm="1">
        <f t="array" ref="M759:O759">IFERROR(_xlfn._xlws.SORT(
    _xlfn.UNIQUE(
        TRANSPOSE(
            _xlfn.FILTERXML("&lt;select&gt;&lt;x&gt;"&amp;SUBSTITUTE(选规格[[#This Row],[规格选项表]],",","&lt;/x&gt;&lt;x&gt;") &amp;"&lt;/x&gt;&lt;/select&gt;","//x")
        )
    )
),"无合适【规格】选项,请清除【CPU】或【内存】后再试")</f>
        <v>标准型 S5</v>
      </c>
      <c r="N759" t="str">
        <v>标准型 SA3</v>
      </c>
      <c r="O759" t="str">
        <v>标准型 SA2</v>
      </c>
    </row>
    <row r="760" spans="2:18" hidden="1">
      <c r="B760" t="s">
        <v>3516</v>
      </c>
      <c r="C760" t="s">
        <v>1873</v>
      </c>
      <c r="D760" s="6" t="s">
        <v>3548</v>
      </c>
      <c r="E760" s="6"/>
      <c r="F760" s="6">
        <v>192</v>
      </c>
      <c r="G760" s="6" t="str">
        <f t="shared" si="11"/>
        <v>选规格!$M$760#</v>
      </c>
      <c r="H760" s="6" t="str" cm="1">
        <f t="array" ref="H760">_xlfn.LET(_xlpm.x, M761,
         _xlpm.cellAddress, "【 选规格!" &amp; ADDRESS(ROW(选规格[[#This Row],[自检]]),COLUMN(选规格[[#This Row],[自检]])) &amp; "】",
         _xlfn.IFS(ISBLANK(_xlpm.x),   "error:右侧选项不足:" &amp;  _xlpm.cellAddress,
               ISERROR(_xlpm.x),   "error:右侧选项执行失败:" &amp; _xlpm.cellAddress,
               TRUE,             "ok")
)</f>
        <v>ok</v>
      </c>
      <c r="M760" t="str" cm="1">
        <f t="array" ref="M760:O760">IFERROR(_xlfn._xlws.SORT(
    _xlfn.UNIQUE(
        TRANSPOSE(
            _xlfn.FILTERXML("&lt;select&gt;&lt;x&gt;"&amp;SUBSTITUTE(选规格[[#This Row],[规格选项表]],",","&lt;/x&gt;&lt;x&gt;") &amp;"&lt;/x&gt;&lt;/select&gt;","//x")
        )
    )
),"无合适【规格】选项,请清除【CPU】或【内存】后再试")</f>
        <v>标准型 S5</v>
      </c>
      <c r="N760" t="str">
        <v>标准型 SA3</v>
      </c>
      <c r="O760" t="str">
        <v>标准型 SA2</v>
      </c>
    </row>
    <row r="761" spans="2:18" hidden="1">
      <c r="B761" t="s">
        <v>3516</v>
      </c>
      <c r="C761" t="s">
        <v>1874</v>
      </c>
      <c r="D761" s="6" t="s">
        <v>3547</v>
      </c>
      <c r="E761" s="6"/>
      <c r="F761" s="6">
        <v>256</v>
      </c>
      <c r="G761" s="6" t="str">
        <f t="shared" si="11"/>
        <v>选规格!$M$761#</v>
      </c>
      <c r="H761" s="6" t="str" cm="1">
        <f t="array" ref="H761">_xlfn.LET(_xlpm.x, M762,
         _xlpm.cellAddress, "【 选规格!" &amp; ADDRESS(ROW(选规格[[#This Row],[自检]]),COLUMN(选规格[[#This Row],[自检]])) &amp; "】",
         _xlfn.IFS(ISBLANK(_xlpm.x),   "error:右侧选项不足:" &amp;  _xlpm.cellAddress,
               ISERROR(_xlpm.x),   "error:右侧选项执行失败:" &amp; _xlpm.cellAddress,
               TRUE,             "ok")
)</f>
        <v>ok</v>
      </c>
      <c r="M761" t="str" cm="1">
        <f t="array" ref="M761:R761">IFERROR(_xlfn._xlws.SORT(
    _xlfn.UNIQUE(
        TRANSPOSE(
            _xlfn.FILTERXML("&lt;select&gt;&lt;x&gt;"&amp;SUBSTITUTE(选规格[[#This Row],[规格选项表]],",","&lt;/x&gt;&lt;x&gt;") &amp;"&lt;/x&gt;&lt;/select&gt;","//x")
        )
    )
),"无合适【规格】选项,请清除【CPU】或【内存】后再试")</f>
        <v>标准型 S5</v>
      </c>
      <c r="N761" t="str">
        <v>标准型 SA3</v>
      </c>
      <c r="O761" t="str">
        <v>标准型 SA2</v>
      </c>
      <c r="P761" t="str">
        <v>高 IO 型 IT5</v>
      </c>
      <c r="Q761" t="str">
        <v>内存型 MA2</v>
      </c>
      <c r="R761" t="str">
        <v>内存型 M5</v>
      </c>
    </row>
    <row r="762" spans="2:18">
      <c r="B762" t="s">
        <v>3516</v>
      </c>
      <c r="C762" t="s">
        <v>11</v>
      </c>
      <c r="D762" s="6" t="s">
        <v>3547</v>
      </c>
      <c r="E762" s="6"/>
      <c r="F762" s="6">
        <v>256</v>
      </c>
      <c r="G762" s="6" t="str">
        <f t="shared" si="11"/>
        <v>选规格!$M$762#</v>
      </c>
      <c r="H762" s="6" t="str" cm="1">
        <f t="array" ref="H762">_xlfn.LET(_xlpm.x, M763,
         _xlpm.cellAddress, "【 选规格!" &amp; ADDRESS(ROW(选规格[[#This Row],[自检]]),COLUMN(选规格[[#This Row],[自检]])) &amp; "】",
         _xlfn.IFS(ISBLANK(_xlpm.x),   "error:右侧选项不足:" &amp;  _xlpm.cellAddress,
               ISERROR(_xlpm.x),   "error:右侧选项执行失败:" &amp; _xlpm.cellAddress,
               TRUE,             "ok")
)</f>
        <v>ok</v>
      </c>
      <c r="M762" t="str" cm="1">
        <f t="array" ref="M762:R762">IFERROR(_xlfn._xlws.SORT(
    _xlfn.UNIQUE(
        TRANSPOSE(
            _xlfn.FILTERXML("&lt;select&gt;&lt;x&gt;"&amp;SUBSTITUTE(选规格[[#This Row],[规格选项表]],",","&lt;/x&gt;&lt;x&gt;") &amp;"&lt;/x&gt;&lt;/select&gt;","//x")
        )
    )
),"无合适【规格】选项,请清除【CPU】或【内存】后再试")</f>
        <v>标准型 S5</v>
      </c>
      <c r="N762" t="str">
        <v>标准型 SA3</v>
      </c>
      <c r="O762" t="str">
        <v>标准型 SA2</v>
      </c>
      <c r="P762" t="str">
        <v>高 IO 型 IT5</v>
      </c>
      <c r="Q762" t="str">
        <v>内存型 MA2</v>
      </c>
      <c r="R762" t="str">
        <v>内存型 M5</v>
      </c>
    </row>
    <row r="763" spans="2:18" hidden="1">
      <c r="B763" t="s">
        <v>3516</v>
      </c>
      <c r="C763" t="s">
        <v>1873</v>
      </c>
      <c r="D763" s="6" t="s">
        <v>3547</v>
      </c>
      <c r="E763" s="6"/>
      <c r="F763" s="6">
        <v>256</v>
      </c>
      <c r="G763" s="6" t="str">
        <f t="shared" si="11"/>
        <v>选规格!$M$763#</v>
      </c>
      <c r="H763" s="6" t="str" cm="1">
        <f t="array" ref="H763">_xlfn.LET(_xlpm.x, M764,
         _xlpm.cellAddress, "【 选规格!" &amp; ADDRESS(ROW(选规格[[#This Row],[自检]]),COLUMN(选规格[[#This Row],[自检]])) &amp; "】",
         _xlfn.IFS(ISBLANK(_xlpm.x),   "error:右侧选项不足:" &amp;  _xlpm.cellAddress,
               ISERROR(_xlpm.x),   "error:右侧选项执行失败:" &amp; _xlpm.cellAddress,
               TRUE,             "ok")
)</f>
        <v>ok</v>
      </c>
      <c r="M763" t="str" cm="1">
        <f t="array" ref="M763:R763">IFERROR(_xlfn._xlws.SORT(
    _xlfn.UNIQUE(
        TRANSPOSE(
            _xlfn.FILTERXML("&lt;select&gt;&lt;x&gt;"&amp;SUBSTITUTE(选规格[[#This Row],[规格选项表]],",","&lt;/x&gt;&lt;x&gt;") &amp;"&lt;/x&gt;&lt;/select&gt;","//x")
        )
    )
),"无合适【规格】选项,请清除【CPU】或【内存】后再试")</f>
        <v>标准型 S5</v>
      </c>
      <c r="N763" t="str">
        <v>标准型 SA3</v>
      </c>
      <c r="O763" t="str">
        <v>标准型 SA2</v>
      </c>
      <c r="P763" t="str">
        <v>高 IO 型 IT5</v>
      </c>
      <c r="Q763" t="str">
        <v>内存型 MA2</v>
      </c>
      <c r="R763" t="str">
        <v>内存型 M5</v>
      </c>
    </row>
    <row r="764" spans="2:18" hidden="1">
      <c r="B764" t="s">
        <v>3516</v>
      </c>
      <c r="C764" t="s">
        <v>1874</v>
      </c>
      <c r="D764" s="6" t="s">
        <v>3553</v>
      </c>
      <c r="E764" s="6"/>
      <c r="F764" s="6">
        <v>160</v>
      </c>
      <c r="G764" s="6" t="str">
        <f t="shared" si="11"/>
        <v>选规格!$M$764#</v>
      </c>
      <c r="H764" s="6" t="str" cm="1">
        <f t="array" ref="H764">_xlfn.LET(_xlpm.x, M765,
         _xlpm.cellAddress, "【 选规格!" &amp; ADDRESS(ROW(选规格[[#This Row],[自检]]),COLUMN(选规格[[#This Row],[自检]])) &amp; "】",
         _xlfn.IFS(ISBLANK(_xlpm.x),   "error:右侧选项不足:" &amp;  _xlpm.cellAddress,
               ISERROR(_xlpm.x),   "error:右侧选项执行失败:" &amp; _xlpm.cellAddress,
               TRUE,             "ok")
)</f>
        <v>ok</v>
      </c>
      <c r="M764" t="str" cm="1">
        <f t="array" ref="M764:N764">IFERROR(_xlfn._xlws.SORT(
    _xlfn.UNIQUE(
        TRANSPOSE(
            _xlfn.FILTERXML("&lt;select&gt;&lt;x&gt;"&amp;SUBSTITUTE(选规格[[#This Row],[规格选项表]],",","&lt;/x&gt;&lt;x&gt;") &amp;"&lt;/x&gt;&lt;/select&gt;","//x")
        )
    )
),"无合适【规格】选项,请清除【CPU】或【内存】后再试")</f>
        <v>标准型 SA3</v>
      </c>
      <c r="N764" t="str">
        <v>标准型 SA2</v>
      </c>
    </row>
    <row r="765" spans="2:18">
      <c r="B765" t="s">
        <v>3516</v>
      </c>
      <c r="C765" t="s">
        <v>11</v>
      </c>
      <c r="D765" s="6" t="s">
        <v>3553</v>
      </c>
      <c r="E765" s="6"/>
      <c r="F765" s="6">
        <v>160</v>
      </c>
      <c r="G765" s="6" t="str">
        <f t="shared" si="11"/>
        <v>选规格!$M$765#</v>
      </c>
      <c r="H765" s="6" t="str" cm="1">
        <f t="array" ref="H765">_xlfn.LET(_xlpm.x, M766,
         _xlpm.cellAddress, "【 选规格!" &amp; ADDRESS(ROW(选规格[[#This Row],[自检]]),COLUMN(选规格[[#This Row],[自检]])) &amp; "】",
         _xlfn.IFS(ISBLANK(_xlpm.x),   "error:右侧选项不足:" &amp;  _xlpm.cellAddress,
               ISERROR(_xlpm.x),   "error:右侧选项执行失败:" &amp; _xlpm.cellAddress,
               TRUE,             "ok")
)</f>
        <v>ok</v>
      </c>
      <c r="M765" t="str" cm="1">
        <f t="array" ref="M765:N765">IFERROR(_xlfn._xlws.SORT(
    _xlfn.UNIQUE(
        TRANSPOSE(
            _xlfn.FILTERXML("&lt;select&gt;&lt;x&gt;"&amp;SUBSTITUTE(选规格[[#This Row],[规格选项表]],",","&lt;/x&gt;&lt;x&gt;") &amp;"&lt;/x&gt;&lt;/select&gt;","//x")
        )
    )
),"无合适【规格】选项,请清除【CPU】或【内存】后再试")</f>
        <v>标准型 SA3</v>
      </c>
      <c r="N765" t="str">
        <v>标准型 SA2</v>
      </c>
    </row>
    <row r="766" spans="2:18" hidden="1">
      <c r="B766" t="s">
        <v>3516</v>
      </c>
      <c r="C766" t="s">
        <v>1873</v>
      </c>
      <c r="D766" s="6" t="s">
        <v>3553</v>
      </c>
      <c r="E766" s="6"/>
      <c r="F766" s="6">
        <v>160</v>
      </c>
      <c r="G766" s="6" t="str">
        <f t="shared" si="11"/>
        <v>选规格!$M$766#</v>
      </c>
      <c r="H766" s="6" t="str" cm="1">
        <f t="array" ref="H766">_xlfn.LET(_xlpm.x, M767,
         _xlpm.cellAddress, "【 选规格!" &amp; ADDRESS(ROW(选规格[[#This Row],[自检]]),COLUMN(选规格[[#This Row],[自检]])) &amp; "】",
         _xlfn.IFS(ISBLANK(_xlpm.x),   "error:右侧选项不足:" &amp;  _xlpm.cellAddress,
               ISERROR(_xlpm.x),   "error:右侧选项执行失败:" &amp; _xlpm.cellAddress,
               TRUE,             "ok")
)</f>
        <v>ok</v>
      </c>
      <c r="M766" t="str" cm="1">
        <f t="array" ref="M766:N766">IFERROR(_xlfn._xlws.SORT(
    _xlfn.UNIQUE(
        TRANSPOSE(
            _xlfn.FILTERXML("&lt;select&gt;&lt;x&gt;"&amp;SUBSTITUTE(选规格[[#This Row],[规格选项表]],",","&lt;/x&gt;&lt;x&gt;") &amp;"&lt;/x&gt;&lt;/select&gt;","//x")
        )
    )
),"无合适【规格】选项,请清除【CPU】或【内存】后再试")</f>
        <v>标准型 SA3</v>
      </c>
      <c r="N766" t="str">
        <v>标准型 SA2</v>
      </c>
    </row>
    <row r="767" spans="2:18" hidden="1">
      <c r="B767" t="s">
        <v>3516</v>
      </c>
      <c r="C767" t="s">
        <v>1874</v>
      </c>
      <c r="D767" s="6" t="s">
        <v>3553</v>
      </c>
      <c r="E767" s="6"/>
      <c r="F767" s="6">
        <v>320</v>
      </c>
      <c r="G767" s="6" t="str">
        <f t="shared" si="11"/>
        <v>选规格!$M$767#</v>
      </c>
      <c r="H767" s="6" t="str" cm="1">
        <f t="array" ref="H767">_xlfn.LET(_xlpm.x, M768,
         _xlpm.cellAddress, "【 选规格!" &amp; ADDRESS(ROW(选规格[[#This Row],[自检]]),COLUMN(选规格[[#This Row],[自检]])) &amp; "】",
         _xlfn.IFS(ISBLANK(_xlpm.x),   "error:右侧选项不足:" &amp;  _xlpm.cellAddress,
               ISERROR(_xlpm.x),   "error:右侧选项执行失败:" &amp; _xlpm.cellAddress,
               TRUE,             "ok")
)</f>
        <v>ok</v>
      </c>
      <c r="M767" t="str" cm="1">
        <f t="array" ref="M767:N767">IFERROR(_xlfn._xlws.SORT(
    _xlfn.UNIQUE(
        TRANSPOSE(
            _xlfn.FILTERXML("&lt;select&gt;&lt;x&gt;"&amp;SUBSTITUTE(选规格[[#This Row],[规格选项表]],",","&lt;/x&gt;&lt;x&gt;") &amp;"&lt;/x&gt;&lt;/select&gt;","//x")
        )
    )
),"无合适【规格】选项,请清除【CPU】或【内存】后再试")</f>
        <v>标准型 SA3</v>
      </c>
      <c r="N767" t="str">
        <v>标准型 SA2</v>
      </c>
    </row>
    <row r="768" spans="2:18">
      <c r="B768" t="s">
        <v>3516</v>
      </c>
      <c r="C768" t="s">
        <v>11</v>
      </c>
      <c r="D768" s="6" t="s">
        <v>3553</v>
      </c>
      <c r="E768" s="6"/>
      <c r="F768" s="6">
        <v>320</v>
      </c>
      <c r="G768" s="6" t="str">
        <f t="shared" si="11"/>
        <v>选规格!$M$768#</v>
      </c>
      <c r="H768" s="6" t="str" cm="1">
        <f t="array" ref="H768">_xlfn.LET(_xlpm.x, M769,
         _xlpm.cellAddress, "【 选规格!" &amp; ADDRESS(ROW(选规格[[#This Row],[自检]]),COLUMN(选规格[[#This Row],[自检]])) &amp; "】",
         _xlfn.IFS(ISBLANK(_xlpm.x),   "error:右侧选项不足:" &amp;  _xlpm.cellAddress,
               ISERROR(_xlpm.x),   "error:右侧选项执行失败:" &amp; _xlpm.cellAddress,
               TRUE,             "ok")
)</f>
        <v>ok</v>
      </c>
      <c r="M768" t="str" cm="1">
        <f t="array" ref="M768:N768">IFERROR(_xlfn._xlws.SORT(
    _xlfn.UNIQUE(
        TRANSPOSE(
            _xlfn.FILTERXML("&lt;select&gt;&lt;x&gt;"&amp;SUBSTITUTE(选规格[[#This Row],[规格选项表]],",","&lt;/x&gt;&lt;x&gt;") &amp;"&lt;/x&gt;&lt;/select&gt;","//x")
        )
    )
),"无合适【规格】选项,请清除【CPU】或【内存】后再试")</f>
        <v>标准型 SA3</v>
      </c>
      <c r="N768" t="str">
        <v>标准型 SA2</v>
      </c>
    </row>
    <row r="769" spans="2:14" hidden="1">
      <c r="B769" t="s">
        <v>3516</v>
      </c>
      <c r="C769" t="s">
        <v>1873</v>
      </c>
      <c r="D769" s="6" t="s">
        <v>3553</v>
      </c>
      <c r="E769" s="6"/>
      <c r="F769" s="6">
        <v>320</v>
      </c>
      <c r="G769" s="6" t="str">
        <f t="shared" si="11"/>
        <v>选规格!$M$769#</v>
      </c>
      <c r="H769" s="6" t="str" cm="1">
        <f t="array" ref="H769">_xlfn.LET(_xlpm.x, M770,
         _xlpm.cellAddress, "【 选规格!" &amp; ADDRESS(ROW(选规格[[#This Row],[自检]]),COLUMN(选规格[[#This Row],[自检]])) &amp; "】",
         _xlfn.IFS(ISBLANK(_xlpm.x),   "error:右侧选项不足:" &amp;  _xlpm.cellAddress,
               ISERROR(_xlpm.x),   "error:右侧选项执行失败:" &amp; _xlpm.cellAddress,
               TRUE,             "ok")
)</f>
        <v>ok</v>
      </c>
      <c r="M769" t="str" cm="1">
        <f t="array" ref="M769:N769">IFERROR(_xlfn._xlws.SORT(
    _xlfn.UNIQUE(
        TRANSPOSE(
            _xlfn.FILTERXML("&lt;select&gt;&lt;x&gt;"&amp;SUBSTITUTE(选规格[[#This Row],[规格选项表]],",","&lt;/x&gt;&lt;x&gt;") &amp;"&lt;/x&gt;&lt;/select&gt;","//x")
        )
    )
),"无合适【规格】选项,请清除【CPU】或【内存】后再试")</f>
        <v>标准型 SA3</v>
      </c>
      <c r="N769" t="str">
        <v>标准型 SA2</v>
      </c>
    </row>
    <row r="770" spans="2:14" hidden="1">
      <c r="B770" t="s">
        <v>3516</v>
      </c>
      <c r="C770" t="s">
        <v>1874</v>
      </c>
      <c r="D770" s="6" t="s">
        <v>3560</v>
      </c>
      <c r="E770" s="6"/>
      <c r="F770" s="6">
        <v>384</v>
      </c>
      <c r="G770" s="6" t="str">
        <f t="shared" ref="G770:G833" si="12">"选规格!"&amp;ADDRESS(ROW(M770),COLUMN(M770)) &amp; "#"</f>
        <v>选规格!$M$770#</v>
      </c>
      <c r="H770" s="6" t="str" cm="1">
        <f t="array" ref="H770">_xlfn.LET(_xlpm.x, M771,
         _xlpm.cellAddress, "【 选规格!" &amp; ADDRESS(ROW(选规格[[#This Row],[自检]]),COLUMN(选规格[[#This Row],[自检]])) &amp; "】",
         _xlfn.IFS(ISBLANK(_xlpm.x),   "error:右侧选项不足:" &amp;  _xlpm.cellAddress,
               ISERROR(_xlpm.x),   "error:右侧选项执行失败:" &amp; _xlpm.cellAddress,
               TRUE,             "ok")
)</f>
        <v>ok</v>
      </c>
      <c r="M770" t="str" cm="1">
        <f t="array" ref="M770:N770">IFERROR(_xlfn._xlws.SORT(
    _xlfn.UNIQUE(
        TRANSPOSE(
            _xlfn.FILTERXML("&lt;select&gt;&lt;x&gt;"&amp;SUBSTITUTE(选规格[[#This Row],[规格选项表]],",","&lt;/x&gt;&lt;x&gt;") &amp;"&lt;/x&gt;&lt;/select&gt;","//x")
        )
    )
),"无合适【规格】选项,请清除【CPU】或【内存】后再试")</f>
        <v>标准型 SA3</v>
      </c>
      <c r="N770" t="str">
        <v>内存型 MA2</v>
      </c>
    </row>
    <row r="771" spans="2:14">
      <c r="B771" t="s">
        <v>3516</v>
      </c>
      <c r="C771" t="s">
        <v>11</v>
      </c>
      <c r="D771" s="6" t="s">
        <v>3560</v>
      </c>
      <c r="E771" s="6"/>
      <c r="F771" s="6">
        <v>384</v>
      </c>
      <c r="G771" s="6" t="str">
        <f t="shared" si="12"/>
        <v>选规格!$M$771#</v>
      </c>
      <c r="H771" s="6" t="str" cm="1">
        <f t="array" ref="H771">_xlfn.LET(_xlpm.x, M772,
         _xlpm.cellAddress, "【 选规格!" &amp; ADDRESS(ROW(选规格[[#This Row],[自检]]),COLUMN(选规格[[#This Row],[自检]])) &amp; "】",
         _xlfn.IFS(ISBLANK(_xlpm.x),   "error:右侧选项不足:" &amp;  _xlpm.cellAddress,
               ISERROR(_xlpm.x),   "error:右侧选项执行失败:" &amp; _xlpm.cellAddress,
               TRUE,             "ok")
)</f>
        <v>ok</v>
      </c>
      <c r="M771" t="str" cm="1">
        <f t="array" ref="M771:N771">IFERROR(_xlfn._xlws.SORT(
    _xlfn.UNIQUE(
        TRANSPOSE(
            _xlfn.FILTERXML("&lt;select&gt;&lt;x&gt;"&amp;SUBSTITUTE(选规格[[#This Row],[规格选项表]],",","&lt;/x&gt;&lt;x&gt;") &amp;"&lt;/x&gt;&lt;/select&gt;","//x")
        )
    )
),"无合适【规格】选项,请清除【CPU】或【内存】后再试")</f>
        <v>标准型 SA3</v>
      </c>
      <c r="N771" t="str">
        <v>内存型 MA2</v>
      </c>
    </row>
    <row r="772" spans="2:14" hidden="1">
      <c r="B772" t="s">
        <v>3516</v>
      </c>
      <c r="C772" t="s">
        <v>1873</v>
      </c>
      <c r="D772" s="6" t="s">
        <v>3560</v>
      </c>
      <c r="E772" s="6"/>
      <c r="F772" s="6">
        <v>384</v>
      </c>
      <c r="G772" s="6" t="str">
        <f t="shared" si="12"/>
        <v>选规格!$M$772#</v>
      </c>
      <c r="H772" s="6" t="str" cm="1">
        <f t="array" ref="H772">_xlfn.LET(_xlpm.x, M773,
         _xlpm.cellAddress, "【 选规格!" &amp; ADDRESS(ROW(选规格[[#This Row],[自检]]),COLUMN(选规格[[#This Row],[自检]])) &amp; "】",
         _xlfn.IFS(ISBLANK(_xlpm.x),   "error:右侧选项不足:" &amp;  _xlpm.cellAddress,
               ISERROR(_xlpm.x),   "error:右侧选项执行失败:" &amp; _xlpm.cellAddress,
               TRUE,             "ok")
)</f>
        <v>ok</v>
      </c>
      <c r="M772" t="str" cm="1">
        <f t="array" ref="M772:N772">IFERROR(_xlfn._xlws.SORT(
    _xlfn.UNIQUE(
        TRANSPOSE(
            _xlfn.FILTERXML("&lt;select&gt;&lt;x&gt;"&amp;SUBSTITUTE(选规格[[#This Row],[规格选项表]],",","&lt;/x&gt;&lt;x&gt;") &amp;"&lt;/x&gt;&lt;/select&gt;","//x")
        )
    )
),"无合适【规格】选项,请清除【CPU】或【内存】后再试")</f>
        <v>标准型 SA3</v>
      </c>
      <c r="N772" t="str">
        <v>内存型 MA2</v>
      </c>
    </row>
    <row r="773" spans="2:14" hidden="1">
      <c r="B773" t="s">
        <v>3516</v>
      </c>
      <c r="C773" t="s">
        <v>1874</v>
      </c>
      <c r="D773" s="6" t="s">
        <v>3518</v>
      </c>
      <c r="E773" s="6"/>
      <c r="F773" s="6">
        <v>216</v>
      </c>
      <c r="G773" s="6" t="str">
        <f t="shared" si="12"/>
        <v>选规格!$M$773#</v>
      </c>
      <c r="H773" s="6" t="str" cm="1">
        <f t="array" ref="H773">_xlfn.LET(_xlpm.x, M774,
         _xlpm.cellAddress, "【 选规格!" &amp; ADDRESS(ROW(选规格[[#This Row],[自检]]),COLUMN(选规格[[#This Row],[自检]])) &amp; "】",
         _xlfn.IFS(ISBLANK(_xlpm.x),   "error:右侧选项不足:" &amp;  _xlpm.cellAddress,
               ISERROR(_xlpm.x),   "error:右侧选项执行失败:" &amp; _xlpm.cellAddress,
               TRUE,             "ok")
)</f>
        <v>ok</v>
      </c>
      <c r="M773" t="str" cm="1">
        <f t="array" ref="M773">IFERROR(_xlfn._xlws.SORT(
    _xlfn.UNIQUE(
        TRANSPOSE(
            _xlfn.FILTERXML("&lt;select&gt;&lt;x&gt;"&amp;SUBSTITUTE(选规格[[#This Row],[规格选项表]],",","&lt;/x&gt;&lt;x&gt;") &amp;"&lt;/x&gt;&lt;/select&gt;","//x")
        )
    )
),"无合适【规格】选项,请清除【CPU】或【内存】后再试")</f>
        <v>标准型 SA3</v>
      </c>
    </row>
    <row r="774" spans="2:14">
      <c r="B774" t="s">
        <v>3516</v>
      </c>
      <c r="C774" t="s">
        <v>11</v>
      </c>
      <c r="D774" s="6" t="s">
        <v>3518</v>
      </c>
      <c r="E774" s="6"/>
      <c r="F774" s="6">
        <v>216</v>
      </c>
      <c r="G774" s="6" t="str">
        <f t="shared" si="12"/>
        <v>选规格!$M$774#</v>
      </c>
      <c r="H774" s="6" t="str" cm="1">
        <f t="array" ref="H774">_xlfn.LET(_xlpm.x, M775,
         _xlpm.cellAddress, "【 选规格!" &amp; ADDRESS(ROW(选规格[[#This Row],[自检]]),COLUMN(选规格[[#This Row],[自检]])) &amp; "】",
         _xlfn.IFS(ISBLANK(_xlpm.x),   "error:右侧选项不足:" &amp;  _xlpm.cellAddress,
               ISERROR(_xlpm.x),   "error:右侧选项执行失败:" &amp; _xlpm.cellAddress,
               TRUE,             "ok")
)</f>
        <v>ok</v>
      </c>
      <c r="M774" t="str" cm="1">
        <f t="array" ref="M774">IFERROR(_xlfn._xlws.SORT(
    _xlfn.UNIQUE(
        TRANSPOSE(
            _xlfn.FILTERXML("&lt;select&gt;&lt;x&gt;"&amp;SUBSTITUTE(选规格[[#This Row],[规格选项表]],",","&lt;/x&gt;&lt;x&gt;") &amp;"&lt;/x&gt;&lt;/select&gt;","//x")
        )
    )
),"无合适【规格】选项,请清除【CPU】或【内存】后再试")</f>
        <v>标准型 SA3</v>
      </c>
    </row>
    <row r="775" spans="2:14" hidden="1">
      <c r="B775" t="s">
        <v>3516</v>
      </c>
      <c r="C775" t="s">
        <v>1873</v>
      </c>
      <c r="D775" s="6" t="s">
        <v>3518</v>
      </c>
      <c r="E775" s="6"/>
      <c r="F775" s="6">
        <v>216</v>
      </c>
      <c r="G775" s="6" t="str">
        <f t="shared" si="12"/>
        <v>选规格!$M$775#</v>
      </c>
      <c r="H775" s="6" t="str" cm="1">
        <f t="array" ref="H775">_xlfn.LET(_xlpm.x, M776,
         _xlpm.cellAddress, "【 选规格!" &amp; ADDRESS(ROW(选规格[[#This Row],[自检]]),COLUMN(选规格[[#This Row],[自检]])) &amp; "】",
         _xlfn.IFS(ISBLANK(_xlpm.x),   "error:右侧选项不足:" &amp;  _xlpm.cellAddress,
               ISERROR(_xlpm.x),   "error:右侧选项执行失败:" &amp; _xlpm.cellAddress,
               TRUE,             "ok")
)</f>
        <v>ok</v>
      </c>
      <c r="M775" t="str" cm="1">
        <f t="array" ref="M775">IFERROR(_xlfn._xlws.SORT(
    _xlfn.UNIQUE(
        TRANSPOSE(
            _xlfn.FILTERXML("&lt;select&gt;&lt;x&gt;"&amp;SUBSTITUTE(选规格[[#This Row],[规格选项表]],",","&lt;/x&gt;&lt;x&gt;") &amp;"&lt;/x&gt;&lt;/select&gt;","//x")
        )
    )
),"无合适【规格】选项,请清除【CPU】或【内存】后再试")</f>
        <v>标准型 SA3</v>
      </c>
    </row>
    <row r="776" spans="2:14" hidden="1">
      <c r="B776" t="s">
        <v>3516</v>
      </c>
      <c r="C776" t="s">
        <v>1874</v>
      </c>
      <c r="D776" s="6" t="s">
        <v>3518</v>
      </c>
      <c r="E776" s="6"/>
      <c r="F776" s="6">
        <v>470</v>
      </c>
      <c r="G776" s="6" t="str">
        <f t="shared" si="12"/>
        <v>选规格!$M$776#</v>
      </c>
      <c r="H776" s="6" t="str" cm="1">
        <f t="array" ref="H776">_xlfn.LET(_xlpm.x, M777,
         _xlpm.cellAddress, "【 选规格!" &amp; ADDRESS(ROW(选规格[[#This Row],[自检]]),COLUMN(选规格[[#This Row],[自检]])) &amp; "】",
         _xlfn.IFS(ISBLANK(_xlpm.x),   "error:右侧选项不足:" &amp;  _xlpm.cellAddress,
               ISERROR(_xlpm.x),   "error:右侧选项执行失败:" &amp; _xlpm.cellAddress,
               TRUE,             "ok")
)</f>
        <v>ok</v>
      </c>
      <c r="M776" t="str" cm="1">
        <f t="array" ref="M776">IFERROR(_xlfn._xlws.SORT(
    _xlfn.UNIQUE(
        TRANSPOSE(
            _xlfn.FILTERXML("&lt;select&gt;&lt;x&gt;"&amp;SUBSTITUTE(选规格[[#This Row],[规格选项表]],",","&lt;/x&gt;&lt;x&gt;") &amp;"&lt;/x&gt;&lt;/select&gt;","//x")
        )
    )
),"无合适【规格】选项,请清除【CPU】或【内存】后再试")</f>
        <v>标准型 SA3</v>
      </c>
    </row>
    <row r="777" spans="2:14">
      <c r="B777" t="s">
        <v>3516</v>
      </c>
      <c r="C777" t="s">
        <v>11</v>
      </c>
      <c r="D777" s="6" t="s">
        <v>3518</v>
      </c>
      <c r="E777" s="6"/>
      <c r="F777" s="6">
        <v>470</v>
      </c>
      <c r="G777" s="6" t="str">
        <f t="shared" si="12"/>
        <v>选规格!$M$777#</v>
      </c>
      <c r="H777" s="6" t="str" cm="1">
        <f t="array" ref="H777">_xlfn.LET(_xlpm.x, M778,
         _xlpm.cellAddress, "【 选规格!" &amp; ADDRESS(ROW(选规格[[#This Row],[自检]]),COLUMN(选规格[[#This Row],[自检]])) &amp; "】",
         _xlfn.IFS(ISBLANK(_xlpm.x),   "error:右侧选项不足:" &amp;  _xlpm.cellAddress,
               ISERROR(_xlpm.x),   "error:右侧选项执行失败:" &amp; _xlpm.cellAddress,
               TRUE,             "ok")
)</f>
        <v>ok</v>
      </c>
      <c r="M777" t="str" cm="1">
        <f t="array" ref="M777">IFERROR(_xlfn._xlws.SORT(
    _xlfn.UNIQUE(
        TRANSPOSE(
            _xlfn.FILTERXML("&lt;select&gt;&lt;x&gt;"&amp;SUBSTITUTE(选规格[[#This Row],[规格选项表]],",","&lt;/x&gt;&lt;x&gt;") &amp;"&lt;/x&gt;&lt;/select&gt;","//x")
        )
    )
),"无合适【规格】选项,请清除【CPU】或【内存】后再试")</f>
        <v>标准型 SA3</v>
      </c>
    </row>
    <row r="778" spans="2:14" hidden="1">
      <c r="B778" t="s">
        <v>3516</v>
      </c>
      <c r="C778" t="s">
        <v>1873</v>
      </c>
      <c r="D778" s="6" t="s">
        <v>3518</v>
      </c>
      <c r="E778" s="6"/>
      <c r="F778" s="6">
        <v>470</v>
      </c>
      <c r="G778" s="6" t="str">
        <f t="shared" si="12"/>
        <v>选规格!$M$778#</v>
      </c>
      <c r="H778" s="6" t="str" cm="1">
        <f t="array" ref="H778">_xlfn.LET(_xlpm.x, M779,
         _xlpm.cellAddress, "【 选规格!" &amp; ADDRESS(ROW(选规格[[#This Row],[自检]]),COLUMN(选规格[[#This Row],[自检]])) &amp; "】",
         _xlfn.IFS(ISBLANK(_xlpm.x),   "error:右侧选项不足:" &amp;  _xlpm.cellAddress,
               ISERROR(_xlpm.x),   "error:右侧选项执行失败:" &amp; _xlpm.cellAddress,
               TRUE,             "ok")
)</f>
        <v>ok</v>
      </c>
      <c r="M778" t="str" cm="1">
        <f t="array" ref="M778">IFERROR(_xlfn._xlws.SORT(
    _xlfn.UNIQUE(
        TRANSPOSE(
            _xlfn.FILTERXML("&lt;select&gt;&lt;x&gt;"&amp;SUBSTITUTE(选规格[[#This Row],[规格选项表]],",","&lt;/x&gt;&lt;x&gt;") &amp;"&lt;/x&gt;&lt;/select&gt;","//x")
        )
    )
),"无合适【规格】选项,请清除【CPU】或【内存】后再试")</f>
        <v>标准型 SA3</v>
      </c>
    </row>
    <row r="779" spans="2:14" hidden="1">
      <c r="B779" t="s">
        <v>3516</v>
      </c>
      <c r="C779" t="s">
        <v>1874</v>
      </c>
      <c r="D779" s="6" t="s">
        <v>3518</v>
      </c>
      <c r="E779" s="6"/>
      <c r="F779" s="6">
        <v>512</v>
      </c>
      <c r="G779" s="6" t="str">
        <f t="shared" si="12"/>
        <v>选规格!$M$779#</v>
      </c>
      <c r="H779" s="6" t="str" cm="1">
        <f t="array" ref="H779">_xlfn.LET(_xlpm.x, M780,
         _xlpm.cellAddress, "【 选规格!" &amp; ADDRESS(ROW(选规格[[#This Row],[自检]]),COLUMN(选规格[[#This Row],[自检]])) &amp; "】",
         _xlfn.IFS(ISBLANK(_xlpm.x),   "error:右侧选项不足:" &amp;  _xlpm.cellAddress,
               ISERROR(_xlpm.x),   "error:右侧选项执行失败:" &amp; _xlpm.cellAddress,
               TRUE,             "ok")
)</f>
        <v>ok</v>
      </c>
      <c r="M779" t="str" cm="1">
        <f t="array" ref="M779">IFERROR(_xlfn._xlws.SORT(
    _xlfn.UNIQUE(
        TRANSPOSE(
            _xlfn.FILTERXML("&lt;select&gt;&lt;x&gt;"&amp;SUBSTITUTE(选规格[[#This Row],[规格选项表]],",","&lt;/x&gt;&lt;x&gt;") &amp;"&lt;/x&gt;&lt;/select&gt;","//x")
        )
    )
),"无合适【规格】选项,请清除【CPU】或【内存】后再试")</f>
        <v>标准型 SA3</v>
      </c>
    </row>
    <row r="780" spans="2:14">
      <c r="B780" t="s">
        <v>3516</v>
      </c>
      <c r="C780" t="s">
        <v>11</v>
      </c>
      <c r="D780" s="6" t="s">
        <v>3518</v>
      </c>
      <c r="E780" s="6"/>
      <c r="F780" s="6">
        <v>512</v>
      </c>
      <c r="G780" s="6" t="str">
        <f t="shared" si="12"/>
        <v>选规格!$M$780#</v>
      </c>
      <c r="H780" s="6" t="str" cm="1">
        <f t="array" ref="H780">_xlfn.LET(_xlpm.x, M781,
         _xlpm.cellAddress, "【 选规格!" &amp; ADDRESS(ROW(选规格[[#This Row],[自检]]),COLUMN(选规格[[#This Row],[自检]])) &amp; "】",
         _xlfn.IFS(ISBLANK(_xlpm.x),   "error:右侧选项不足:" &amp;  _xlpm.cellAddress,
               ISERROR(_xlpm.x),   "error:右侧选项执行失败:" &amp; _xlpm.cellAddress,
               TRUE,             "ok")
)</f>
        <v>ok</v>
      </c>
      <c r="M780" t="str" cm="1">
        <f t="array" ref="M780">IFERROR(_xlfn._xlws.SORT(
    _xlfn.UNIQUE(
        TRANSPOSE(
            _xlfn.FILTERXML("&lt;select&gt;&lt;x&gt;"&amp;SUBSTITUTE(选规格[[#This Row],[规格选项表]],",","&lt;/x&gt;&lt;x&gt;") &amp;"&lt;/x&gt;&lt;/select&gt;","//x")
        )
    )
),"无合适【规格】选项,请清除【CPU】或【内存】后再试")</f>
        <v>标准型 SA3</v>
      </c>
    </row>
    <row r="781" spans="2:14" hidden="1">
      <c r="B781" t="s">
        <v>3516</v>
      </c>
      <c r="C781" t="s">
        <v>1873</v>
      </c>
      <c r="D781" s="6" t="s">
        <v>3518</v>
      </c>
      <c r="E781" s="6"/>
      <c r="F781" s="6">
        <v>512</v>
      </c>
      <c r="G781" s="6" t="str">
        <f t="shared" si="12"/>
        <v>选规格!$M$781#</v>
      </c>
      <c r="H781" s="6" t="str" cm="1">
        <f t="array" ref="H781">_xlfn.LET(_xlpm.x, M782,
         _xlpm.cellAddress, "【 选规格!" &amp; ADDRESS(ROW(选规格[[#This Row],[自检]]),COLUMN(选规格[[#This Row],[自检]])) &amp; "】",
         _xlfn.IFS(ISBLANK(_xlpm.x),   "error:右侧选项不足:" &amp;  _xlpm.cellAddress,
               ISERROR(_xlpm.x),   "error:右侧选项执行失败:" &amp; _xlpm.cellAddress,
               TRUE,             "ok")
)</f>
        <v>ok</v>
      </c>
      <c r="M781" t="str" cm="1">
        <f t="array" ref="M781">IFERROR(_xlfn._xlws.SORT(
    _xlfn.UNIQUE(
        TRANSPOSE(
            _xlfn.FILTERXML("&lt;select&gt;&lt;x&gt;"&amp;SUBSTITUTE(选规格[[#This Row],[规格选项表]],",","&lt;/x&gt;&lt;x&gt;") &amp;"&lt;/x&gt;&lt;/select&gt;","//x")
        )
    )
),"无合适【规格】选项,请清除【CPU】或【内存】后再试")</f>
        <v>标准型 SA3</v>
      </c>
    </row>
    <row r="782" spans="2:14" hidden="1">
      <c r="B782" t="s">
        <v>3516</v>
      </c>
      <c r="C782" t="s">
        <v>1874</v>
      </c>
      <c r="D782" s="6" t="s">
        <v>3518</v>
      </c>
      <c r="E782" s="6"/>
      <c r="F782" s="6">
        <v>640</v>
      </c>
      <c r="G782" s="6" t="str">
        <f t="shared" si="12"/>
        <v>选规格!$M$782#</v>
      </c>
      <c r="H782" s="6" t="str" cm="1">
        <f t="array" ref="H782">_xlfn.LET(_xlpm.x, M783,
         _xlpm.cellAddress, "【 选规格!" &amp; ADDRESS(ROW(选规格[[#This Row],[自检]]),COLUMN(选规格[[#This Row],[自检]])) &amp; "】",
         _xlfn.IFS(ISBLANK(_xlpm.x),   "error:右侧选项不足:" &amp;  _xlpm.cellAddress,
               ISERROR(_xlpm.x),   "error:右侧选项执行失败:" &amp; _xlpm.cellAddress,
               TRUE,             "ok")
)</f>
        <v>ok</v>
      </c>
      <c r="M782" t="str" cm="1">
        <f t="array" ref="M782">IFERROR(_xlfn._xlws.SORT(
    _xlfn.UNIQUE(
        TRANSPOSE(
            _xlfn.FILTERXML("&lt;select&gt;&lt;x&gt;"&amp;SUBSTITUTE(选规格[[#This Row],[规格选项表]],",","&lt;/x&gt;&lt;x&gt;") &amp;"&lt;/x&gt;&lt;/select&gt;","//x")
        )
    )
),"无合适【规格】选项,请清除【CPU】或【内存】后再试")</f>
        <v>标准型 SA3</v>
      </c>
    </row>
    <row r="783" spans="2:14">
      <c r="B783" t="s">
        <v>3516</v>
      </c>
      <c r="C783" t="s">
        <v>11</v>
      </c>
      <c r="D783" s="6" t="s">
        <v>3518</v>
      </c>
      <c r="E783" s="6"/>
      <c r="F783" s="6">
        <v>640</v>
      </c>
      <c r="G783" s="6" t="str">
        <f t="shared" si="12"/>
        <v>选规格!$M$783#</v>
      </c>
      <c r="H783" s="6" t="str" cm="1">
        <f t="array" ref="H783">_xlfn.LET(_xlpm.x, M784,
         _xlpm.cellAddress, "【 选规格!" &amp; ADDRESS(ROW(选规格[[#This Row],[自检]]),COLUMN(选规格[[#This Row],[自检]])) &amp; "】",
         _xlfn.IFS(ISBLANK(_xlpm.x),   "error:右侧选项不足:" &amp;  _xlpm.cellAddress,
               ISERROR(_xlpm.x),   "error:右侧选项执行失败:" &amp; _xlpm.cellAddress,
               TRUE,             "ok")
)</f>
        <v>ok</v>
      </c>
      <c r="M783" t="str" cm="1">
        <f t="array" ref="M783">IFERROR(_xlfn._xlws.SORT(
    _xlfn.UNIQUE(
        TRANSPOSE(
            _xlfn.FILTERXML("&lt;select&gt;&lt;x&gt;"&amp;SUBSTITUTE(选规格[[#This Row],[规格选项表]],",","&lt;/x&gt;&lt;x&gt;") &amp;"&lt;/x&gt;&lt;/select&gt;","//x")
        )
    )
),"无合适【规格】选项,请清除【CPU】或【内存】后再试")</f>
        <v>标准型 SA3</v>
      </c>
    </row>
    <row r="784" spans="2:14" hidden="1">
      <c r="B784" t="s">
        <v>3516</v>
      </c>
      <c r="C784" t="s">
        <v>1873</v>
      </c>
      <c r="D784" s="6" t="s">
        <v>3518</v>
      </c>
      <c r="E784" s="6"/>
      <c r="F784" s="6">
        <v>640</v>
      </c>
      <c r="G784" s="6" t="str">
        <f t="shared" si="12"/>
        <v>选规格!$M$784#</v>
      </c>
      <c r="H784" s="6" t="str" cm="1">
        <f t="array" ref="H784">_xlfn.LET(_xlpm.x, M785,
         _xlpm.cellAddress, "【 选规格!" &amp; ADDRESS(ROW(选规格[[#This Row],[自检]]),COLUMN(选规格[[#This Row],[自检]])) &amp; "】",
         _xlfn.IFS(ISBLANK(_xlpm.x),   "error:右侧选项不足:" &amp;  _xlpm.cellAddress,
               ISERROR(_xlpm.x),   "error:右侧选项执行失败:" &amp; _xlpm.cellAddress,
               TRUE,             "ok")
)</f>
        <v>ok</v>
      </c>
      <c r="M784" t="str" cm="1">
        <f t="array" ref="M784">IFERROR(_xlfn._xlws.SORT(
    _xlfn.UNIQUE(
        TRANSPOSE(
            _xlfn.FILTERXML("&lt;select&gt;&lt;x&gt;"&amp;SUBSTITUTE(选规格[[#This Row],[规格选项表]],",","&lt;/x&gt;&lt;x&gt;") &amp;"&lt;/x&gt;&lt;/select&gt;","//x")
        )
    )
),"无合适【规格】选项,请清除【CPU】或【内存】后再试")</f>
        <v>标准型 SA3</v>
      </c>
    </row>
    <row r="785" spans="2:14" hidden="1">
      <c r="B785" t="s">
        <v>3516</v>
      </c>
      <c r="C785" t="s">
        <v>1874</v>
      </c>
      <c r="D785" s="6" t="s">
        <v>3518</v>
      </c>
      <c r="E785" s="6"/>
      <c r="F785" s="6">
        <v>432</v>
      </c>
      <c r="G785" s="6" t="str">
        <f t="shared" si="12"/>
        <v>选规格!$M$785#</v>
      </c>
      <c r="H785" s="6" t="str" cm="1">
        <f t="array" ref="H785">_xlfn.LET(_xlpm.x, M786,
         _xlpm.cellAddress, "【 选规格!" &amp; ADDRESS(ROW(选规格[[#This Row],[自检]]),COLUMN(选规格[[#This Row],[自检]])) &amp; "】",
         _xlfn.IFS(ISBLANK(_xlpm.x),   "error:右侧选项不足:" &amp;  _xlpm.cellAddress,
               ISERROR(_xlpm.x),   "error:右侧选项执行失败:" &amp; _xlpm.cellAddress,
               TRUE,             "ok")
)</f>
        <v>ok</v>
      </c>
      <c r="M785" t="str" cm="1">
        <f t="array" ref="M785">IFERROR(_xlfn._xlws.SORT(
    _xlfn.UNIQUE(
        TRANSPOSE(
            _xlfn.FILTERXML("&lt;select&gt;&lt;x&gt;"&amp;SUBSTITUTE(选规格[[#This Row],[规格选项表]],",","&lt;/x&gt;&lt;x&gt;") &amp;"&lt;/x&gt;&lt;/select&gt;","//x")
        )
    )
),"无合适【规格】选项,请清除【CPU】或【内存】后再试")</f>
        <v>标准型 SA3</v>
      </c>
    </row>
    <row r="786" spans="2:14">
      <c r="B786" t="s">
        <v>3516</v>
      </c>
      <c r="C786" t="s">
        <v>11</v>
      </c>
      <c r="D786" s="6" t="s">
        <v>3518</v>
      </c>
      <c r="E786" s="6"/>
      <c r="F786" s="6">
        <v>432</v>
      </c>
      <c r="G786" s="6" t="str">
        <f t="shared" si="12"/>
        <v>选规格!$M$786#</v>
      </c>
      <c r="H786" s="6" t="str" cm="1">
        <f t="array" ref="H786">_xlfn.LET(_xlpm.x, M787,
         _xlpm.cellAddress, "【 选规格!" &amp; ADDRESS(ROW(选规格[[#This Row],[自检]]),COLUMN(选规格[[#This Row],[自检]])) &amp; "】",
         _xlfn.IFS(ISBLANK(_xlpm.x),   "error:右侧选项不足:" &amp;  _xlpm.cellAddress,
               ISERROR(_xlpm.x),   "error:右侧选项执行失败:" &amp; _xlpm.cellAddress,
               TRUE,             "ok")
)</f>
        <v>ok</v>
      </c>
      <c r="M786" t="str" cm="1">
        <f t="array" ref="M786">IFERROR(_xlfn._xlws.SORT(
    _xlfn.UNIQUE(
        TRANSPOSE(
            _xlfn.FILTERXML("&lt;select&gt;&lt;x&gt;"&amp;SUBSTITUTE(选规格[[#This Row],[规格选项表]],",","&lt;/x&gt;&lt;x&gt;") &amp;"&lt;/x&gt;&lt;/select&gt;","//x")
        )
    )
),"无合适【规格】选项,请清除【CPU】或【内存】后再试")</f>
        <v>标准型 SA3</v>
      </c>
    </row>
    <row r="787" spans="2:14" hidden="1">
      <c r="B787" t="s">
        <v>3516</v>
      </c>
      <c r="C787" t="s">
        <v>1873</v>
      </c>
      <c r="D787" s="6" t="s">
        <v>3518</v>
      </c>
      <c r="E787" s="6"/>
      <c r="F787" s="6">
        <v>432</v>
      </c>
      <c r="G787" s="6" t="str">
        <f t="shared" si="12"/>
        <v>选规格!$M$787#</v>
      </c>
      <c r="H787" s="6" t="str" cm="1">
        <f t="array" ref="H787">_xlfn.LET(_xlpm.x, M788,
         _xlpm.cellAddress, "【 选规格!" &amp; ADDRESS(ROW(选规格[[#This Row],[自检]]),COLUMN(选规格[[#This Row],[自检]])) &amp; "】",
         _xlfn.IFS(ISBLANK(_xlpm.x),   "error:右侧选项不足:" &amp;  _xlpm.cellAddress,
               ISERROR(_xlpm.x),   "error:右侧选项执行失败:" &amp; _xlpm.cellAddress,
               TRUE,             "ok")
)</f>
        <v>ok</v>
      </c>
      <c r="M787" t="str" cm="1">
        <f t="array" ref="M787">IFERROR(_xlfn._xlws.SORT(
    _xlfn.UNIQUE(
        TRANSPOSE(
            _xlfn.FILTERXML("&lt;select&gt;&lt;x&gt;"&amp;SUBSTITUTE(选规格[[#This Row],[规格选项表]],",","&lt;/x&gt;&lt;x&gt;") &amp;"&lt;/x&gt;&lt;/select&gt;","//x")
        )
    )
),"无合适【规格】选项,请清除【CPU】或【内存】后再试")</f>
        <v>标准型 SA3</v>
      </c>
    </row>
    <row r="788" spans="2:14" hidden="1">
      <c r="B788" t="s">
        <v>3516</v>
      </c>
      <c r="C788" t="s">
        <v>1874</v>
      </c>
      <c r="D788" s="6" t="s">
        <v>3518</v>
      </c>
      <c r="E788" s="6"/>
      <c r="F788" s="6">
        <v>940</v>
      </c>
      <c r="G788" s="6" t="str">
        <f t="shared" si="12"/>
        <v>选规格!$M$788#</v>
      </c>
      <c r="H788" s="6" t="str" cm="1">
        <f t="array" ref="H788">_xlfn.LET(_xlpm.x, M789,
         _xlpm.cellAddress, "【 选规格!" &amp; ADDRESS(ROW(选规格[[#This Row],[自检]]),COLUMN(选规格[[#This Row],[自检]])) &amp; "】",
         _xlfn.IFS(ISBLANK(_xlpm.x),   "error:右侧选项不足:" &amp;  _xlpm.cellAddress,
               ISERROR(_xlpm.x),   "error:右侧选项执行失败:" &amp; _xlpm.cellAddress,
               TRUE,             "ok")
)</f>
        <v>ok</v>
      </c>
      <c r="M788" t="str" cm="1">
        <f t="array" ref="M788">IFERROR(_xlfn._xlws.SORT(
    _xlfn.UNIQUE(
        TRANSPOSE(
            _xlfn.FILTERXML("&lt;select&gt;&lt;x&gt;"&amp;SUBSTITUTE(选规格[[#This Row],[规格选项表]],",","&lt;/x&gt;&lt;x&gt;") &amp;"&lt;/x&gt;&lt;/select&gt;","//x")
        )
    )
),"无合适【规格】选项,请清除【CPU】或【内存】后再试")</f>
        <v>标准型 SA3</v>
      </c>
    </row>
    <row r="789" spans="2:14">
      <c r="B789" t="s">
        <v>3516</v>
      </c>
      <c r="C789" t="s">
        <v>11</v>
      </c>
      <c r="D789" s="6" t="s">
        <v>3518</v>
      </c>
      <c r="E789" s="6"/>
      <c r="F789" s="6">
        <v>940</v>
      </c>
      <c r="G789" s="6" t="str">
        <f t="shared" si="12"/>
        <v>选规格!$M$789#</v>
      </c>
      <c r="H789" s="6" t="str" cm="1">
        <f t="array" ref="H789">_xlfn.LET(_xlpm.x, M790,
         _xlpm.cellAddress, "【 选规格!" &amp; ADDRESS(ROW(选规格[[#This Row],[自检]]),COLUMN(选规格[[#This Row],[自检]])) &amp; "】",
         _xlfn.IFS(ISBLANK(_xlpm.x),   "error:右侧选项不足:" &amp;  _xlpm.cellAddress,
               ISERROR(_xlpm.x),   "error:右侧选项执行失败:" &amp; _xlpm.cellAddress,
               TRUE,             "ok")
)</f>
        <v>ok</v>
      </c>
      <c r="M789" t="str" cm="1">
        <f t="array" ref="M789">IFERROR(_xlfn._xlws.SORT(
    _xlfn.UNIQUE(
        TRANSPOSE(
            _xlfn.FILTERXML("&lt;select&gt;&lt;x&gt;"&amp;SUBSTITUTE(选规格[[#This Row],[规格选项表]],",","&lt;/x&gt;&lt;x&gt;") &amp;"&lt;/x&gt;&lt;/select&gt;","//x")
        )
    )
),"无合适【规格】选项,请清除【CPU】或【内存】后再试")</f>
        <v>标准型 SA3</v>
      </c>
    </row>
    <row r="790" spans="2:14" hidden="1">
      <c r="B790" t="s">
        <v>3516</v>
      </c>
      <c r="C790" t="s">
        <v>1873</v>
      </c>
      <c r="D790" s="6" t="s">
        <v>3518</v>
      </c>
      <c r="E790" s="6"/>
      <c r="F790" s="6">
        <v>940</v>
      </c>
      <c r="G790" s="6" t="str">
        <f t="shared" si="12"/>
        <v>选规格!$M$790#</v>
      </c>
      <c r="H790" s="6" t="str" cm="1">
        <f t="array" ref="H790">_xlfn.LET(_xlpm.x, M791,
         _xlpm.cellAddress, "【 选规格!" &amp; ADDRESS(ROW(选规格[[#This Row],[自检]]),COLUMN(选规格[[#This Row],[自检]])) &amp; "】",
         _xlfn.IFS(ISBLANK(_xlpm.x),   "error:右侧选项不足:" &amp;  _xlpm.cellAddress,
               ISERROR(_xlpm.x),   "error:右侧选项执行失败:" &amp; _xlpm.cellAddress,
               TRUE,             "ok")
)</f>
        <v>ok</v>
      </c>
      <c r="M790" t="str" cm="1">
        <f t="array" ref="M790">IFERROR(_xlfn._xlws.SORT(
    _xlfn.UNIQUE(
        TRANSPOSE(
            _xlfn.FILTERXML("&lt;select&gt;&lt;x&gt;"&amp;SUBSTITUTE(选规格[[#This Row],[规格选项表]],",","&lt;/x&gt;&lt;x&gt;") &amp;"&lt;/x&gt;&lt;/select&gt;","//x")
        )
    )
),"无合适【规格】选项,请清除【CPU】或【内存】后再试")</f>
        <v>标准型 SA3</v>
      </c>
    </row>
    <row r="791" spans="2:14" hidden="1">
      <c r="B791" t="s">
        <v>207</v>
      </c>
      <c r="C791" t="s">
        <v>1873</v>
      </c>
      <c r="D791" s="6" t="s">
        <v>3586</v>
      </c>
      <c r="E791" s="6"/>
      <c r="F791" s="6">
        <v>1</v>
      </c>
      <c r="G791" s="6" t="str">
        <f t="shared" si="12"/>
        <v>选规格!$M$791#</v>
      </c>
      <c r="H791" s="6" t="str" cm="1">
        <f t="array" ref="H791">_xlfn.LET(_xlpm.x, M792,
         _xlpm.cellAddress, "【 选规格!" &amp; ADDRESS(ROW(选规格[[#This Row],[自检]]),COLUMN(选规格[[#This Row],[自检]])) &amp; "】",
         _xlfn.IFS(ISBLANK(_xlpm.x),   "error:右侧选项不足:" &amp;  _xlpm.cellAddress,
               ISERROR(_xlpm.x),   "error:右侧选项执行失败:" &amp; _xlpm.cellAddress,
               TRUE,             "ok")
)</f>
        <v>ok</v>
      </c>
      <c r="M791" t="str" cm="1">
        <f t="array" ref="M791">IFERROR(_xlfn._xlws.SORT(
    _xlfn.UNIQUE(
        TRANSPOSE(
            _xlfn.FILTERXML("&lt;select&gt;&lt;x&gt;"&amp;SUBSTITUTE(选规格[[#This Row],[规格选项表]],",","&lt;/x&gt;&lt;x&gt;") &amp;"&lt;/x&gt;&lt;/select&gt;","//x")
        )
    )
),"无合适【规格】选项,请清除【CPU】或【内存】后再试")</f>
        <v>标准架构</v>
      </c>
    </row>
    <row r="792" spans="2:14">
      <c r="B792" t="s">
        <v>207</v>
      </c>
      <c r="C792" t="s">
        <v>11</v>
      </c>
      <c r="D792" s="6" t="s">
        <v>3586</v>
      </c>
      <c r="E792" s="6"/>
      <c r="F792" s="6">
        <v>1</v>
      </c>
      <c r="G792" s="6" t="str">
        <f t="shared" si="12"/>
        <v>选规格!$M$792#</v>
      </c>
      <c r="H792" s="6" t="str" cm="1">
        <f t="array" ref="H792">_xlfn.LET(_xlpm.x, M793,
         _xlpm.cellAddress, "【 选规格!" &amp; ADDRESS(ROW(选规格[[#This Row],[自检]]),COLUMN(选规格[[#This Row],[自检]])) &amp; "】",
         _xlfn.IFS(ISBLANK(_xlpm.x),   "error:右侧选项不足:" &amp;  _xlpm.cellAddress,
               ISERROR(_xlpm.x),   "error:右侧选项执行失败:" &amp; _xlpm.cellAddress,
               TRUE,             "ok")
)</f>
        <v>ok</v>
      </c>
      <c r="M792" t="str" cm="1">
        <f t="array" ref="M792">IFERROR(_xlfn._xlws.SORT(
    _xlfn.UNIQUE(
        TRANSPOSE(
            _xlfn.FILTERXML("&lt;select&gt;&lt;x&gt;"&amp;SUBSTITUTE(选规格[[#This Row],[规格选项表]],",","&lt;/x&gt;&lt;x&gt;") &amp;"&lt;/x&gt;&lt;/select&gt;","//x")
        )
    )
),"无合适【规格】选项,请清除【CPU】或【内存】后再试")</f>
        <v>标准架构</v>
      </c>
    </row>
    <row r="793" spans="2:14" hidden="1">
      <c r="B793" t="s">
        <v>207</v>
      </c>
      <c r="C793" t="s">
        <v>1874</v>
      </c>
      <c r="D793" s="6" t="s">
        <v>3586</v>
      </c>
      <c r="E793" s="6"/>
      <c r="F793" s="6">
        <v>1</v>
      </c>
      <c r="G793" s="6" t="str">
        <f t="shared" si="12"/>
        <v>选规格!$M$793#</v>
      </c>
      <c r="H793" s="6" t="str" cm="1">
        <f t="array" ref="H793">_xlfn.LET(_xlpm.x, M794,
         _xlpm.cellAddress, "【 选规格!" &amp; ADDRESS(ROW(选规格[[#This Row],[自检]]),COLUMN(选规格[[#This Row],[自检]])) &amp; "】",
         _xlfn.IFS(ISBLANK(_xlpm.x),   "error:右侧选项不足:" &amp;  _xlpm.cellAddress,
               ISERROR(_xlpm.x),   "error:右侧选项执行失败:" &amp; _xlpm.cellAddress,
               TRUE,             "ok")
)</f>
        <v>ok</v>
      </c>
      <c r="M793" t="str" cm="1">
        <f t="array" ref="M793">IFERROR(_xlfn._xlws.SORT(
    _xlfn.UNIQUE(
        TRANSPOSE(
            _xlfn.FILTERXML("&lt;select&gt;&lt;x&gt;"&amp;SUBSTITUTE(选规格[[#This Row],[规格选项表]],",","&lt;/x&gt;&lt;x&gt;") &amp;"&lt;/x&gt;&lt;/select&gt;","//x")
        )
    )
),"无合适【规格】选项,请清除【CPU】或【内存】后再试")</f>
        <v>标准架构</v>
      </c>
    </row>
    <row r="794" spans="2:14" hidden="1">
      <c r="B794" t="s">
        <v>207</v>
      </c>
      <c r="C794" t="s">
        <v>1873</v>
      </c>
      <c r="D794" s="6" t="s">
        <v>3838</v>
      </c>
      <c r="E794" s="6"/>
      <c r="F794" s="6">
        <v>2</v>
      </c>
      <c r="G794" s="6" t="str">
        <f t="shared" si="12"/>
        <v>选规格!$M$794#</v>
      </c>
      <c r="H794" s="6" t="str" cm="1">
        <f t="array" ref="H794">_xlfn.LET(_xlpm.x, M795,
         _xlpm.cellAddress, "【 选规格!" &amp; ADDRESS(ROW(选规格[[#This Row],[自检]]),COLUMN(选规格[[#This Row],[自检]])) &amp; "】",
         _xlfn.IFS(ISBLANK(_xlpm.x),   "error:右侧选项不足:" &amp;  _xlpm.cellAddress,
               ISERROR(_xlpm.x),   "error:右侧选项执行失败:" &amp; _xlpm.cellAddress,
               TRUE,             "ok")
)</f>
        <v>ok</v>
      </c>
      <c r="M794" t="str" cm="1">
        <f t="array" ref="M794:N794">IFERROR(_xlfn._xlws.SORT(
    _xlfn.UNIQUE(
        TRANSPOSE(
            _xlfn.FILTERXML("&lt;select&gt;&lt;x&gt;"&amp;SUBSTITUTE(选规格[[#This Row],[规格选项表]],",","&lt;/x&gt;&lt;x&gt;") &amp;"&lt;/x&gt;&lt;/select&gt;","//x")
        )
    )
),"无合适【规格】选项,请清除【CPU】或【内存】后再试")</f>
        <v>标准架构</v>
      </c>
      <c r="N794" t="str">
        <v>集群架构</v>
      </c>
    </row>
    <row r="795" spans="2:14">
      <c r="B795" t="s">
        <v>207</v>
      </c>
      <c r="C795" t="s">
        <v>11</v>
      </c>
      <c r="D795" s="6" t="s">
        <v>3838</v>
      </c>
      <c r="E795" s="6"/>
      <c r="F795" s="6">
        <v>2</v>
      </c>
      <c r="G795" s="6" t="str">
        <f t="shared" si="12"/>
        <v>选规格!$M$795#</v>
      </c>
      <c r="H795" s="6" t="str" cm="1">
        <f t="array" ref="H795">_xlfn.LET(_xlpm.x, M796,
         _xlpm.cellAddress, "【 选规格!" &amp; ADDRESS(ROW(选规格[[#This Row],[自检]]),COLUMN(选规格[[#This Row],[自检]])) &amp; "】",
         _xlfn.IFS(ISBLANK(_xlpm.x),   "error:右侧选项不足:" &amp;  _xlpm.cellAddress,
               ISERROR(_xlpm.x),   "error:右侧选项执行失败:" &amp; _xlpm.cellAddress,
               TRUE,             "ok")
)</f>
        <v>ok</v>
      </c>
      <c r="M795" t="str" cm="1">
        <f t="array" ref="M795:N795">IFERROR(_xlfn._xlws.SORT(
    _xlfn.UNIQUE(
        TRANSPOSE(
            _xlfn.FILTERXML("&lt;select&gt;&lt;x&gt;"&amp;SUBSTITUTE(选规格[[#This Row],[规格选项表]],",","&lt;/x&gt;&lt;x&gt;") &amp;"&lt;/x&gt;&lt;/select&gt;","//x")
        )
    )
),"无合适【规格】选项,请清除【CPU】或【内存】后再试")</f>
        <v>标准架构</v>
      </c>
      <c r="N795" t="str">
        <v>集群架构</v>
      </c>
    </row>
    <row r="796" spans="2:14" hidden="1">
      <c r="B796" t="s">
        <v>207</v>
      </c>
      <c r="C796" t="s">
        <v>1874</v>
      </c>
      <c r="D796" s="6" t="s">
        <v>3838</v>
      </c>
      <c r="E796" s="6"/>
      <c r="F796" s="6">
        <v>2</v>
      </c>
      <c r="G796" s="6" t="str">
        <f t="shared" si="12"/>
        <v>选规格!$M$796#</v>
      </c>
      <c r="H796" s="6" t="str" cm="1">
        <f t="array" ref="H796">_xlfn.LET(_xlpm.x, M797,
         _xlpm.cellAddress, "【 选规格!" &amp; ADDRESS(ROW(选规格[[#This Row],[自检]]),COLUMN(选规格[[#This Row],[自检]])) &amp; "】",
         _xlfn.IFS(ISBLANK(_xlpm.x),   "error:右侧选项不足:" &amp;  _xlpm.cellAddress,
               ISERROR(_xlpm.x),   "error:右侧选项执行失败:" &amp; _xlpm.cellAddress,
               TRUE,             "ok")
)</f>
        <v>ok</v>
      </c>
      <c r="M796" t="str" cm="1">
        <f t="array" ref="M796:N796">IFERROR(_xlfn._xlws.SORT(
    _xlfn.UNIQUE(
        TRANSPOSE(
            _xlfn.FILTERXML("&lt;select&gt;&lt;x&gt;"&amp;SUBSTITUTE(选规格[[#This Row],[规格选项表]],",","&lt;/x&gt;&lt;x&gt;") &amp;"&lt;/x&gt;&lt;/select&gt;","//x")
        )
    )
),"无合适【规格】选项,请清除【CPU】或【内存】后再试")</f>
        <v>标准架构</v>
      </c>
      <c r="N796" t="str">
        <v>集群架构</v>
      </c>
    </row>
    <row r="797" spans="2:14" hidden="1">
      <c r="B797" t="s">
        <v>207</v>
      </c>
      <c r="C797" t="s">
        <v>1873</v>
      </c>
      <c r="D797" s="6" t="s">
        <v>3838</v>
      </c>
      <c r="E797" s="6"/>
      <c r="F797" s="6">
        <v>4</v>
      </c>
      <c r="G797" s="6" t="str">
        <f t="shared" si="12"/>
        <v>选规格!$M$797#</v>
      </c>
      <c r="H797" s="6" t="str" cm="1">
        <f t="array" ref="H797">_xlfn.LET(_xlpm.x, M798,
         _xlpm.cellAddress, "【 选规格!" &amp; ADDRESS(ROW(选规格[[#This Row],[自检]]),COLUMN(选规格[[#This Row],[自检]])) &amp; "】",
         _xlfn.IFS(ISBLANK(_xlpm.x),   "error:右侧选项不足:" &amp;  _xlpm.cellAddress,
               ISERROR(_xlpm.x),   "error:右侧选项执行失败:" &amp; _xlpm.cellAddress,
               TRUE,             "ok")
)</f>
        <v>ok</v>
      </c>
      <c r="M797" t="str" cm="1">
        <f t="array" ref="M797:N797">IFERROR(_xlfn._xlws.SORT(
    _xlfn.UNIQUE(
        TRANSPOSE(
            _xlfn.FILTERXML("&lt;select&gt;&lt;x&gt;"&amp;SUBSTITUTE(选规格[[#This Row],[规格选项表]],",","&lt;/x&gt;&lt;x&gt;") &amp;"&lt;/x&gt;&lt;/select&gt;","//x")
        )
    )
),"无合适【规格】选项,请清除【CPU】或【内存】后再试")</f>
        <v>标准架构</v>
      </c>
      <c r="N797" t="str">
        <v>集群架构</v>
      </c>
    </row>
    <row r="798" spans="2:14">
      <c r="B798" t="s">
        <v>207</v>
      </c>
      <c r="C798" t="s">
        <v>11</v>
      </c>
      <c r="D798" s="6" t="s">
        <v>3838</v>
      </c>
      <c r="E798" s="6"/>
      <c r="F798" s="6">
        <v>4</v>
      </c>
      <c r="G798" s="6" t="str">
        <f t="shared" si="12"/>
        <v>选规格!$M$798#</v>
      </c>
      <c r="H798" s="6" t="str" cm="1">
        <f t="array" ref="H798">_xlfn.LET(_xlpm.x, M799,
         _xlpm.cellAddress, "【 选规格!" &amp; ADDRESS(ROW(选规格[[#This Row],[自检]]),COLUMN(选规格[[#This Row],[自检]])) &amp; "】",
         _xlfn.IFS(ISBLANK(_xlpm.x),   "error:右侧选项不足:" &amp;  _xlpm.cellAddress,
               ISERROR(_xlpm.x),   "error:右侧选项执行失败:" &amp; _xlpm.cellAddress,
               TRUE,             "ok")
)</f>
        <v>ok</v>
      </c>
      <c r="M798" t="str" cm="1">
        <f t="array" ref="M798:N798">IFERROR(_xlfn._xlws.SORT(
    _xlfn.UNIQUE(
        TRANSPOSE(
            _xlfn.FILTERXML("&lt;select&gt;&lt;x&gt;"&amp;SUBSTITUTE(选规格[[#This Row],[规格选项表]],",","&lt;/x&gt;&lt;x&gt;") &amp;"&lt;/x&gt;&lt;/select&gt;","//x")
        )
    )
),"无合适【规格】选项,请清除【CPU】或【内存】后再试")</f>
        <v>标准架构</v>
      </c>
      <c r="N798" t="str">
        <v>集群架构</v>
      </c>
    </row>
    <row r="799" spans="2:14" hidden="1">
      <c r="B799" t="s">
        <v>207</v>
      </c>
      <c r="C799" t="s">
        <v>1874</v>
      </c>
      <c r="D799" s="6" t="s">
        <v>3838</v>
      </c>
      <c r="E799" s="6"/>
      <c r="F799" s="6">
        <v>4</v>
      </c>
      <c r="G799" s="6" t="str">
        <f t="shared" si="12"/>
        <v>选规格!$M$799#</v>
      </c>
      <c r="H799" s="6" t="str" cm="1">
        <f t="array" ref="H799">_xlfn.LET(_xlpm.x, M800,
         _xlpm.cellAddress, "【 选规格!" &amp; ADDRESS(ROW(选规格[[#This Row],[自检]]),COLUMN(选规格[[#This Row],[自检]])) &amp; "】",
         _xlfn.IFS(ISBLANK(_xlpm.x),   "error:右侧选项不足:" &amp;  _xlpm.cellAddress,
               ISERROR(_xlpm.x),   "error:右侧选项执行失败:" &amp; _xlpm.cellAddress,
               TRUE,             "ok")
)</f>
        <v>ok</v>
      </c>
      <c r="M799" t="str" cm="1">
        <f t="array" ref="M799:N799">IFERROR(_xlfn._xlws.SORT(
    _xlfn.UNIQUE(
        TRANSPOSE(
            _xlfn.FILTERXML("&lt;select&gt;&lt;x&gt;"&amp;SUBSTITUTE(选规格[[#This Row],[规格选项表]],",","&lt;/x&gt;&lt;x&gt;") &amp;"&lt;/x&gt;&lt;/select&gt;","//x")
        )
    )
),"无合适【规格】选项,请清除【CPU】或【内存】后再试")</f>
        <v>标准架构</v>
      </c>
      <c r="N799" t="str">
        <v>集群架构</v>
      </c>
    </row>
    <row r="800" spans="2:14" hidden="1">
      <c r="B800" t="s">
        <v>207</v>
      </c>
      <c r="C800" t="s">
        <v>1873</v>
      </c>
      <c r="D800" s="6" t="s">
        <v>3586</v>
      </c>
      <c r="E800" s="6"/>
      <c r="F800" s="6">
        <v>8</v>
      </c>
      <c r="G800" s="6" t="str">
        <f t="shared" si="12"/>
        <v>选规格!$M$800#</v>
      </c>
      <c r="H800" s="6" t="str" cm="1">
        <f t="array" ref="H800">_xlfn.LET(_xlpm.x, M801,
         _xlpm.cellAddress, "【 选规格!" &amp; ADDRESS(ROW(选规格[[#This Row],[自检]]),COLUMN(选规格[[#This Row],[自检]])) &amp; "】",
         _xlfn.IFS(ISBLANK(_xlpm.x),   "error:右侧选项不足:" &amp;  _xlpm.cellAddress,
               ISERROR(_xlpm.x),   "error:右侧选项执行失败:" &amp; _xlpm.cellAddress,
               TRUE,             "ok")
)</f>
        <v>ok</v>
      </c>
      <c r="M800" t="str" cm="1">
        <f t="array" ref="M800">IFERROR(_xlfn._xlws.SORT(
    _xlfn.UNIQUE(
        TRANSPOSE(
            _xlfn.FILTERXML("&lt;select&gt;&lt;x&gt;"&amp;SUBSTITUTE(选规格[[#This Row],[规格选项表]],",","&lt;/x&gt;&lt;x&gt;") &amp;"&lt;/x&gt;&lt;/select&gt;","//x")
        )
    )
),"无合适【规格】选项,请清除【CPU】或【内存】后再试")</f>
        <v>标准架构</v>
      </c>
    </row>
    <row r="801" spans="2:14">
      <c r="B801" t="s">
        <v>207</v>
      </c>
      <c r="C801" t="s">
        <v>11</v>
      </c>
      <c r="D801" s="6" t="s">
        <v>3586</v>
      </c>
      <c r="E801" s="6"/>
      <c r="F801" s="6">
        <v>8</v>
      </c>
      <c r="G801" s="6" t="str">
        <f t="shared" si="12"/>
        <v>选规格!$M$801#</v>
      </c>
      <c r="H801" s="6" t="str" cm="1">
        <f t="array" ref="H801">_xlfn.LET(_xlpm.x, M802,
         _xlpm.cellAddress, "【 选规格!" &amp; ADDRESS(ROW(选规格[[#This Row],[自检]]),COLUMN(选规格[[#This Row],[自检]])) &amp; "】",
         _xlfn.IFS(ISBLANK(_xlpm.x),   "error:右侧选项不足:" &amp;  _xlpm.cellAddress,
               ISERROR(_xlpm.x),   "error:右侧选项执行失败:" &amp; _xlpm.cellAddress,
               TRUE,             "ok")
)</f>
        <v>ok</v>
      </c>
      <c r="M801" t="str" cm="1">
        <f t="array" ref="M801">IFERROR(_xlfn._xlws.SORT(
    _xlfn.UNIQUE(
        TRANSPOSE(
            _xlfn.FILTERXML("&lt;select&gt;&lt;x&gt;"&amp;SUBSTITUTE(选规格[[#This Row],[规格选项表]],",","&lt;/x&gt;&lt;x&gt;") &amp;"&lt;/x&gt;&lt;/select&gt;","//x")
        )
    )
),"无合适【规格】选项,请清除【CPU】或【内存】后再试")</f>
        <v>标准架构</v>
      </c>
    </row>
    <row r="802" spans="2:14" hidden="1">
      <c r="B802" t="s">
        <v>207</v>
      </c>
      <c r="C802" t="s">
        <v>1874</v>
      </c>
      <c r="D802" s="6" t="s">
        <v>3586</v>
      </c>
      <c r="E802" s="6"/>
      <c r="F802" s="6">
        <v>8</v>
      </c>
      <c r="G802" s="6" t="str">
        <f t="shared" si="12"/>
        <v>选规格!$M$802#</v>
      </c>
      <c r="H802" s="6" t="str" cm="1">
        <f t="array" ref="H802">_xlfn.LET(_xlpm.x, M803,
         _xlpm.cellAddress, "【 选规格!" &amp; ADDRESS(ROW(选规格[[#This Row],[自检]]),COLUMN(选规格[[#This Row],[自检]])) &amp; "】",
         _xlfn.IFS(ISBLANK(_xlpm.x),   "error:右侧选项不足:" &amp;  _xlpm.cellAddress,
               ISERROR(_xlpm.x),   "error:右侧选项执行失败:" &amp; _xlpm.cellAddress,
               TRUE,             "ok")
)</f>
        <v>ok</v>
      </c>
      <c r="M802" t="str" cm="1">
        <f t="array" ref="M802">IFERROR(_xlfn._xlws.SORT(
    _xlfn.UNIQUE(
        TRANSPOSE(
            _xlfn.FILTERXML("&lt;select&gt;&lt;x&gt;"&amp;SUBSTITUTE(选规格[[#This Row],[规格选项表]],",","&lt;/x&gt;&lt;x&gt;") &amp;"&lt;/x&gt;&lt;/select&gt;","//x")
        )
    )
),"无合适【规格】选项,请清除【CPU】或【内存】后再试")</f>
        <v>标准架构</v>
      </c>
    </row>
    <row r="803" spans="2:14" hidden="1">
      <c r="B803" t="s">
        <v>207</v>
      </c>
      <c r="C803" t="s">
        <v>1873</v>
      </c>
      <c r="D803" s="6" t="s">
        <v>3838</v>
      </c>
      <c r="E803" s="6"/>
      <c r="F803" s="6">
        <v>12</v>
      </c>
      <c r="G803" s="6" t="str">
        <f t="shared" si="12"/>
        <v>选规格!$M$803#</v>
      </c>
      <c r="H803" s="6" t="str" cm="1">
        <f t="array" ref="H803">_xlfn.LET(_xlpm.x, M804,
         _xlpm.cellAddress, "【 选规格!" &amp; ADDRESS(ROW(选规格[[#This Row],[自检]]),COLUMN(选规格[[#This Row],[自检]])) &amp; "】",
         _xlfn.IFS(ISBLANK(_xlpm.x),   "error:右侧选项不足:" &amp;  _xlpm.cellAddress,
               ISERROR(_xlpm.x),   "error:右侧选项执行失败:" &amp; _xlpm.cellAddress,
               TRUE,             "ok")
)</f>
        <v>ok</v>
      </c>
      <c r="M803" t="str" cm="1">
        <f t="array" ref="M803:N803">IFERROR(_xlfn._xlws.SORT(
    _xlfn.UNIQUE(
        TRANSPOSE(
            _xlfn.FILTERXML("&lt;select&gt;&lt;x&gt;"&amp;SUBSTITUTE(选规格[[#This Row],[规格选项表]],",","&lt;/x&gt;&lt;x&gt;") &amp;"&lt;/x&gt;&lt;/select&gt;","//x")
        )
    )
),"无合适【规格】选项,请清除【CPU】或【内存】后再试")</f>
        <v>标准架构</v>
      </c>
      <c r="N803" t="str">
        <v>集群架构</v>
      </c>
    </row>
    <row r="804" spans="2:14">
      <c r="B804" t="s">
        <v>207</v>
      </c>
      <c r="C804" t="s">
        <v>11</v>
      </c>
      <c r="D804" s="6" t="s">
        <v>3838</v>
      </c>
      <c r="E804" s="6"/>
      <c r="F804" s="6">
        <v>12</v>
      </c>
      <c r="G804" s="6" t="str">
        <f t="shared" si="12"/>
        <v>选规格!$M$804#</v>
      </c>
      <c r="H804" s="6" t="str" cm="1">
        <f t="array" ref="H804">_xlfn.LET(_xlpm.x, M805,
         _xlpm.cellAddress, "【 选规格!" &amp; ADDRESS(ROW(选规格[[#This Row],[自检]]),COLUMN(选规格[[#This Row],[自检]])) &amp; "】",
         _xlfn.IFS(ISBLANK(_xlpm.x),   "error:右侧选项不足:" &amp;  _xlpm.cellAddress,
               ISERROR(_xlpm.x),   "error:右侧选项执行失败:" &amp; _xlpm.cellAddress,
               TRUE,             "ok")
)</f>
        <v>ok</v>
      </c>
      <c r="M804" t="str" cm="1">
        <f t="array" ref="M804:N804">IFERROR(_xlfn._xlws.SORT(
    _xlfn.UNIQUE(
        TRANSPOSE(
            _xlfn.FILTERXML("&lt;select&gt;&lt;x&gt;"&amp;SUBSTITUTE(选规格[[#This Row],[规格选项表]],",","&lt;/x&gt;&lt;x&gt;") &amp;"&lt;/x&gt;&lt;/select&gt;","//x")
        )
    )
),"无合适【规格】选项,请清除【CPU】或【内存】后再试")</f>
        <v>标准架构</v>
      </c>
      <c r="N804" t="str">
        <v>集群架构</v>
      </c>
    </row>
    <row r="805" spans="2:14" hidden="1">
      <c r="B805" t="s">
        <v>207</v>
      </c>
      <c r="C805" t="s">
        <v>1874</v>
      </c>
      <c r="D805" s="6" t="s">
        <v>3838</v>
      </c>
      <c r="E805" s="6"/>
      <c r="F805" s="6">
        <v>12</v>
      </c>
      <c r="G805" s="6" t="str">
        <f t="shared" si="12"/>
        <v>选规格!$M$805#</v>
      </c>
      <c r="H805" s="6" t="str" cm="1">
        <f t="array" ref="H805">_xlfn.LET(_xlpm.x, M806,
         _xlpm.cellAddress, "【 选规格!" &amp; ADDRESS(ROW(选规格[[#This Row],[自检]]),COLUMN(选规格[[#This Row],[自检]])) &amp; "】",
         _xlfn.IFS(ISBLANK(_xlpm.x),   "error:右侧选项不足:" &amp;  _xlpm.cellAddress,
               ISERROR(_xlpm.x),   "error:右侧选项执行失败:" &amp; _xlpm.cellAddress,
               TRUE,             "ok")
)</f>
        <v>ok</v>
      </c>
      <c r="M805" t="str" cm="1">
        <f t="array" ref="M805:N805">IFERROR(_xlfn._xlws.SORT(
    _xlfn.UNIQUE(
        TRANSPOSE(
            _xlfn.FILTERXML("&lt;select&gt;&lt;x&gt;"&amp;SUBSTITUTE(选规格[[#This Row],[规格选项表]],",","&lt;/x&gt;&lt;x&gt;") &amp;"&lt;/x&gt;&lt;/select&gt;","//x")
        )
    )
),"无合适【规格】选项,请清除【CPU】或【内存】后再试")</f>
        <v>标准架构</v>
      </c>
      <c r="N805" t="str">
        <v>集群架构</v>
      </c>
    </row>
    <row r="806" spans="2:14" hidden="1">
      <c r="B806" t="s">
        <v>207</v>
      </c>
      <c r="C806" t="s">
        <v>1873</v>
      </c>
      <c r="D806" s="6" t="s">
        <v>3586</v>
      </c>
      <c r="E806" s="6"/>
      <c r="F806" s="6">
        <v>16</v>
      </c>
      <c r="G806" s="6" t="str">
        <f t="shared" si="12"/>
        <v>选规格!$M$806#</v>
      </c>
      <c r="H806" s="6" t="str" cm="1">
        <f t="array" ref="H806">_xlfn.LET(_xlpm.x, M807,
         _xlpm.cellAddress, "【 选规格!" &amp; ADDRESS(ROW(选规格[[#This Row],[自检]]),COLUMN(选规格[[#This Row],[自检]])) &amp; "】",
         _xlfn.IFS(ISBLANK(_xlpm.x),   "error:右侧选项不足:" &amp;  _xlpm.cellAddress,
               ISERROR(_xlpm.x),   "error:右侧选项执行失败:" &amp; _xlpm.cellAddress,
               TRUE,             "ok")
)</f>
        <v>ok</v>
      </c>
      <c r="M806" t="str" cm="1">
        <f t="array" ref="M806">IFERROR(_xlfn._xlws.SORT(
    _xlfn.UNIQUE(
        TRANSPOSE(
            _xlfn.FILTERXML("&lt;select&gt;&lt;x&gt;"&amp;SUBSTITUTE(选规格[[#This Row],[规格选项表]],",","&lt;/x&gt;&lt;x&gt;") &amp;"&lt;/x&gt;&lt;/select&gt;","//x")
        )
    )
),"无合适【规格】选项,请清除【CPU】或【内存】后再试")</f>
        <v>标准架构</v>
      </c>
    </row>
    <row r="807" spans="2:14">
      <c r="B807" t="s">
        <v>207</v>
      </c>
      <c r="C807" t="s">
        <v>11</v>
      </c>
      <c r="D807" s="6" t="s">
        <v>3586</v>
      </c>
      <c r="E807" s="6"/>
      <c r="F807" s="6">
        <v>16</v>
      </c>
      <c r="G807" s="6" t="str">
        <f t="shared" si="12"/>
        <v>选规格!$M$807#</v>
      </c>
      <c r="H807" s="6" t="str" cm="1">
        <f t="array" ref="H807">_xlfn.LET(_xlpm.x, M808,
         _xlpm.cellAddress, "【 选规格!" &amp; ADDRESS(ROW(选规格[[#This Row],[自检]]),COLUMN(选规格[[#This Row],[自检]])) &amp; "】",
         _xlfn.IFS(ISBLANK(_xlpm.x),   "error:右侧选项不足:" &amp;  _xlpm.cellAddress,
               ISERROR(_xlpm.x),   "error:右侧选项执行失败:" &amp; _xlpm.cellAddress,
               TRUE,             "ok")
)</f>
        <v>ok</v>
      </c>
      <c r="M807" t="str" cm="1">
        <f t="array" ref="M807">IFERROR(_xlfn._xlws.SORT(
    _xlfn.UNIQUE(
        TRANSPOSE(
            _xlfn.FILTERXML("&lt;select&gt;&lt;x&gt;"&amp;SUBSTITUTE(选规格[[#This Row],[规格选项表]],",","&lt;/x&gt;&lt;x&gt;") &amp;"&lt;/x&gt;&lt;/select&gt;","//x")
        )
    )
),"无合适【规格】选项,请清除【CPU】或【内存】后再试")</f>
        <v>标准架构</v>
      </c>
    </row>
    <row r="808" spans="2:14" hidden="1">
      <c r="B808" t="s">
        <v>207</v>
      </c>
      <c r="C808" t="s">
        <v>1874</v>
      </c>
      <c r="D808" s="6" t="s">
        <v>3586</v>
      </c>
      <c r="E808" s="6"/>
      <c r="F808" s="6">
        <v>16</v>
      </c>
      <c r="G808" s="6" t="str">
        <f t="shared" si="12"/>
        <v>选规格!$M$808#</v>
      </c>
      <c r="H808" s="6" t="str" cm="1">
        <f t="array" ref="H808">_xlfn.LET(_xlpm.x, M809,
         _xlpm.cellAddress, "【 选规格!" &amp; ADDRESS(ROW(选规格[[#This Row],[自检]]),COLUMN(选规格[[#This Row],[自检]])) &amp; "】",
         _xlfn.IFS(ISBLANK(_xlpm.x),   "error:右侧选项不足:" &amp;  _xlpm.cellAddress,
               ISERROR(_xlpm.x),   "error:右侧选项执行失败:" &amp; _xlpm.cellAddress,
               TRUE,             "ok")
)</f>
        <v>ok</v>
      </c>
      <c r="M808" t="str" cm="1">
        <f t="array" ref="M808">IFERROR(_xlfn._xlws.SORT(
    _xlfn.UNIQUE(
        TRANSPOSE(
            _xlfn.FILTERXML("&lt;select&gt;&lt;x&gt;"&amp;SUBSTITUTE(选规格[[#This Row],[规格选项表]],",","&lt;/x&gt;&lt;x&gt;") &amp;"&lt;/x&gt;&lt;/select&gt;","//x")
        )
    )
),"无合适【规格】选项,请清除【CPU】或【内存】后再试")</f>
        <v>标准架构</v>
      </c>
    </row>
    <row r="809" spans="2:14" hidden="1">
      <c r="B809" t="s">
        <v>207</v>
      </c>
      <c r="C809" t="s">
        <v>1873</v>
      </c>
      <c r="D809" s="6" t="s">
        <v>3838</v>
      </c>
      <c r="E809" s="6"/>
      <c r="F809" s="6">
        <v>20</v>
      </c>
      <c r="G809" s="6" t="str">
        <f t="shared" si="12"/>
        <v>选规格!$M$809#</v>
      </c>
      <c r="H809" s="6" t="str" cm="1">
        <f t="array" ref="H809">_xlfn.LET(_xlpm.x, M810,
         _xlpm.cellAddress, "【 选规格!" &amp; ADDRESS(ROW(选规格[[#This Row],[自检]]),COLUMN(选规格[[#This Row],[自检]])) &amp; "】",
         _xlfn.IFS(ISBLANK(_xlpm.x),   "error:右侧选项不足:" &amp;  _xlpm.cellAddress,
               ISERROR(_xlpm.x),   "error:右侧选项执行失败:" &amp; _xlpm.cellAddress,
               TRUE,             "ok")
)</f>
        <v>ok</v>
      </c>
      <c r="M809" t="str" cm="1">
        <f t="array" ref="M809:N809">IFERROR(_xlfn._xlws.SORT(
    _xlfn.UNIQUE(
        TRANSPOSE(
            _xlfn.FILTERXML("&lt;select&gt;&lt;x&gt;"&amp;SUBSTITUTE(选规格[[#This Row],[规格选项表]],",","&lt;/x&gt;&lt;x&gt;") &amp;"&lt;/x&gt;&lt;/select&gt;","//x")
        )
    )
),"无合适【规格】选项,请清除【CPU】或【内存】后再试")</f>
        <v>标准架构</v>
      </c>
      <c r="N809" t="str">
        <v>集群架构</v>
      </c>
    </row>
    <row r="810" spans="2:14">
      <c r="B810" t="s">
        <v>207</v>
      </c>
      <c r="C810" t="s">
        <v>11</v>
      </c>
      <c r="D810" s="6" t="s">
        <v>3838</v>
      </c>
      <c r="E810" s="6"/>
      <c r="F810" s="6">
        <v>20</v>
      </c>
      <c r="G810" s="6" t="str">
        <f t="shared" si="12"/>
        <v>选规格!$M$810#</v>
      </c>
      <c r="H810" s="6" t="str" cm="1">
        <f t="array" ref="H810">_xlfn.LET(_xlpm.x, M811,
         _xlpm.cellAddress, "【 选规格!" &amp; ADDRESS(ROW(选规格[[#This Row],[自检]]),COLUMN(选规格[[#This Row],[自检]])) &amp; "】",
         _xlfn.IFS(ISBLANK(_xlpm.x),   "error:右侧选项不足:" &amp;  _xlpm.cellAddress,
               ISERROR(_xlpm.x),   "error:右侧选项执行失败:" &amp; _xlpm.cellAddress,
               TRUE,             "ok")
)</f>
        <v>ok</v>
      </c>
      <c r="M810" t="str" cm="1">
        <f t="array" ref="M810:N810">IFERROR(_xlfn._xlws.SORT(
    _xlfn.UNIQUE(
        TRANSPOSE(
            _xlfn.FILTERXML("&lt;select&gt;&lt;x&gt;"&amp;SUBSTITUTE(选规格[[#This Row],[规格选项表]],",","&lt;/x&gt;&lt;x&gt;") &amp;"&lt;/x&gt;&lt;/select&gt;","//x")
        )
    )
),"无合适【规格】选项,请清除【CPU】或【内存】后再试")</f>
        <v>标准架构</v>
      </c>
      <c r="N810" t="str">
        <v>集群架构</v>
      </c>
    </row>
    <row r="811" spans="2:14" hidden="1">
      <c r="B811" t="s">
        <v>207</v>
      </c>
      <c r="C811" t="s">
        <v>1874</v>
      </c>
      <c r="D811" s="6" t="s">
        <v>3838</v>
      </c>
      <c r="E811" s="6"/>
      <c r="F811" s="6">
        <v>20</v>
      </c>
      <c r="G811" s="6" t="str">
        <f t="shared" si="12"/>
        <v>选规格!$M$811#</v>
      </c>
      <c r="H811" s="6" t="str" cm="1">
        <f t="array" ref="H811">_xlfn.LET(_xlpm.x, M812,
         _xlpm.cellAddress, "【 选规格!" &amp; ADDRESS(ROW(选规格[[#This Row],[自检]]),COLUMN(选规格[[#This Row],[自检]])) &amp; "】",
         _xlfn.IFS(ISBLANK(_xlpm.x),   "error:右侧选项不足:" &amp;  _xlpm.cellAddress,
               ISERROR(_xlpm.x),   "error:右侧选项执行失败:" &amp; _xlpm.cellAddress,
               TRUE,             "ok")
)</f>
        <v>ok</v>
      </c>
      <c r="M811" t="str" cm="1">
        <f t="array" ref="M811:N811">IFERROR(_xlfn._xlws.SORT(
    _xlfn.UNIQUE(
        TRANSPOSE(
            _xlfn.FILTERXML("&lt;select&gt;&lt;x&gt;"&amp;SUBSTITUTE(选规格[[#This Row],[规格选项表]],",","&lt;/x&gt;&lt;x&gt;") &amp;"&lt;/x&gt;&lt;/select&gt;","//x")
        )
    )
),"无合适【规格】选项,请清除【CPU】或【内存】后再试")</f>
        <v>标准架构</v>
      </c>
      <c r="N811" t="str">
        <v>集群架构</v>
      </c>
    </row>
    <row r="812" spans="2:14" hidden="1">
      <c r="B812" t="s">
        <v>207</v>
      </c>
      <c r="C812" t="s">
        <v>1873</v>
      </c>
      <c r="D812" s="6" t="s">
        <v>3586</v>
      </c>
      <c r="E812" s="6"/>
      <c r="F812" s="6">
        <v>24</v>
      </c>
      <c r="G812" s="6" t="str">
        <f t="shared" si="12"/>
        <v>选规格!$M$812#</v>
      </c>
      <c r="H812" s="6" t="str" cm="1">
        <f t="array" ref="H812">_xlfn.LET(_xlpm.x, M813,
         _xlpm.cellAddress, "【 选规格!" &amp; ADDRESS(ROW(选规格[[#This Row],[自检]]),COLUMN(选规格[[#This Row],[自检]])) &amp; "】",
         _xlfn.IFS(ISBLANK(_xlpm.x),   "error:右侧选项不足:" &amp;  _xlpm.cellAddress,
               ISERROR(_xlpm.x),   "error:右侧选项执行失败:" &amp; _xlpm.cellAddress,
               TRUE,             "ok")
)</f>
        <v>ok</v>
      </c>
      <c r="M812" t="str" cm="1">
        <f t="array" ref="M812">IFERROR(_xlfn._xlws.SORT(
    _xlfn.UNIQUE(
        TRANSPOSE(
            _xlfn.FILTERXML("&lt;select&gt;&lt;x&gt;"&amp;SUBSTITUTE(选规格[[#This Row],[规格选项表]],",","&lt;/x&gt;&lt;x&gt;") &amp;"&lt;/x&gt;&lt;/select&gt;","//x")
        )
    )
),"无合适【规格】选项,请清除【CPU】或【内存】后再试")</f>
        <v>标准架构</v>
      </c>
    </row>
    <row r="813" spans="2:14">
      <c r="B813" t="s">
        <v>207</v>
      </c>
      <c r="C813" t="s">
        <v>11</v>
      </c>
      <c r="D813" s="6" t="s">
        <v>3586</v>
      </c>
      <c r="E813" s="6"/>
      <c r="F813" s="6">
        <v>24</v>
      </c>
      <c r="G813" s="6" t="str">
        <f t="shared" si="12"/>
        <v>选规格!$M$813#</v>
      </c>
      <c r="H813" s="6" t="str" cm="1">
        <f t="array" ref="H813">_xlfn.LET(_xlpm.x, M814,
         _xlpm.cellAddress, "【 选规格!" &amp; ADDRESS(ROW(选规格[[#This Row],[自检]]),COLUMN(选规格[[#This Row],[自检]])) &amp; "】",
         _xlfn.IFS(ISBLANK(_xlpm.x),   "error:右侧选项不足:" &amp;  _xlpm.cellAddress,
               ISERROR(_xlpm.x),   "error:右侧选项执行失败:" &amp; _xlpm.cellAddress,
               TRUE,             "ok")
)</f>
        <v>ok</v>
      </c>
      <c r="M813" t="str" cm="1">
        <f t="array" ref="M813">IFERROR(_xlfn._xlws.SORT(
    _xlfn.UNIQUE(
        TRANSPOSE(
            _xlfn.FILTERXML("&lt;select&gt;&lt;x&gt;"&amp;SUBSTITUTE(选规格[[#This Row],[规格选项表]],",","&lt;/x&gt;&lt;x&gt;") &amp;"&lt;/x&gt;&lt;/select&gt;","//x")
        )
    )
),"无合适【规格】选项,请清除【CPU】或【内存】后再试")</f>
        <v>标准架构</v>
      </c>
    </row>
    <row r="814" spans="2:14" hidden="1">
      <c r="B814" t="s">
        <v>207</v>
      </c>
      <c r="C814" t="s">
        <v>1874</v>
      </c>
      <c r="D814" s="6" t="s">
        <v>3586</v>
      </c>
      <c r="E814" s="6"/>
      <c r="F814" s="6">
        <v>24</v>
      </c>
      <c r="G814" s="6" t="str">
        <f t="shared" si="12"/>
        <v>选规格!$M$814#</v>
      </c>
      <c r="H814" s="6" t="str" cm="1">
        <f t="array" ref="H814">_xlfn.LET(_xlpm.x, M815,
         _xlpm.cellAddress, "【 选规格!" &amp; ADDRESS(ROW(选规格[[#This Row],[自检]]),COLUMN(选规格[[#This Row],[自检]])) &amp; "】",
         _xlfn.IFS(ISBLANK(_xlpm.x),   "error:右侧选项不足:" &amp;  _xlpm.cellAddress,
               ISERROR(_xlpm.x),   "error:右侧选项执行失败:" &amp; _xlpm.cellAddress,
               TRUE,             "ok")
)</f>
        <v>ok</v>
      </c>
      <c r="M814" t="str" cm="1">
        <f t="array" ref="M814">IFERROR(_xlfn._xlws.SORT(
    _xlfn.UNIQUE(
        TRANSPOSE(
            _xlfn.FILTERXML("&lt;select&gt;&lt;x&gt;"&amp;SUBSTITUTE(选规格[[#This Row],[规格选项表]],",","&lt;/x&gt;&lt;x&gt;") &amp;"&lt;/x&gt;&lt;/select&gt;","//x")
        )
    )
),"无合适【规格】选项,请清除【CPU】或【内存】后再试")</f>
        <v>标准架构</v>
      </c>
    </row>
    <row r="815" spans="2:14" hidden="1">
      <c r="B815" t="s">
        <v>207</v>
      </c>
      <c r="C815" t="s">
        <v>1873</v>
      </c>
      <c r="D815" s="6" t="s">
        <v>3838</v>
      </c>
      <c r="E815" s="6"/>
      <c r="F815" s="6">
        <v>32</v>
      </c>
      <c r="G815" s="6" t="str">
        <f t="shared" si="12"/>
        <v>选规格!$M$815#</v>
      </c>
      <c r="H815" s="6" t="str" cm="1">
        <f t="array" ref="H815">_xlfn.LET(_xlpm.x, M816,
         _xlpm.cellAddress, "【 选规格!" &amp; ADDRESS(ROW(选规格[[#This Row],[自检]]),COLUMN(选规格[[#This Row],[自检]])) &amp; "】",
         _xlfn.IFS(ISBLANK(_xlpm.x),   "error:右侧选项不足:" &amp;  _xlpm.cellAddress,
               ISERROR(_xlpm.x),   "error:右侧选项执行失败:" &amp; _xlpm.cellAddress,
               TRUE,             "ok")
)</f>
        <v>ok</v>
      </c>
      <c r="M815" t="str" cm="1">
        <f t="array" ref="M815:N815">IFERROR(_xlfn._xlws.SORT(
    _xlfn.UNIQUE(
        TRANSPOSE(
            _xlfn.FILTERXML("&lt;select&gt;&lt;x&gt;"&amp;SUBSTITUTE(选规格[[#This Row],[规格选项表]],",","&lt;/x&gt;&lt;x&gt;") &amp;"&lt;/x&gt;&lt;/select&gt;","//x")
        )
    )
),"无合适【规格】选项,请清除【CPU】或【内存】后再试")</f>
        <v>标准架构</v>
      </c>
      <c r="N815" t="str">
        <v>集群架构</v>
      </c>
    </row>
    <row r="816" spans="2:14">
      <c r="B816" t="s">
        <v>207</v>
      </c>
      <c r="C816" t="s">
        <v>11</v>
      </c>
      <c r="D816" s="6" t="s">
        <v>3838</v>
      </c>
      <c r="E816" s="6"/>
      <c r="F816" s="6">
        <v>32</v>
      </c>
      <c r="G816" s="6" t="str">
        <f t="shared" si="12"/>
        <v>选规格!$M$816#</v>
      </c>
      <c r="H816" s="6" t="str" cm="1">
        <f t="array" ref="H816">_xlfn.LET(_xlpm.x, M817,
         _xlpm.cellAddress, "【 选规格!" &amp; ADDRESS(ROW(选规格[[#This Row],[自检]]),COLUMN(选规格[[#This Row],[自检]])) &amp; "】",
         _xlfn.IFS(ISBLANK(_xlpm.x),   "error:右侧选项不足:" &amp;  _xlpm.cellAddress,
               ISERROR(_xlpm.x),   "error:右侧选项执行失败:" &amp; _xlpm.cellAddress,
               TRUE,             "ok")
)</f>
        <v>ok</v>
      </c>
      <c r="M816" t="str" cm="1">
        <f t="array" ref="M816:N816">IFERROR(_xlfn._xlws.SORT(
    _xlfn.UNIQUE(
        TRANSPOSE(
            _xlfn.FILTERXML("&lt;select&gt;&lt;x&gt;"&amp;SUBSTITUTE(选规格[[#This Row],[规格选项表]],",","&lt;/x&gt;&lt;x&gt;") &amp;"&lt;/x&gt;&lt;/select&gt;","//x")
        )
    )
),"无合适【规格】选项,请清除【CPU】或【内存】后再试")</f>
        <v>标准架构</v>
      </c>
      <c r="N816" t="str">
        <v>集群架构</v>
      </c>
    </row>
    <row r="817" spans="2:14" hidden="1">
      <c r="B817" t="s">
        <v>207</v>
      </c>
      <c r="C817" t="s">
        <v>1874</v>
      </c>
      <c r="D817" s="6" t="s">
        <v>3838</v>
      </c>
      <c r="E817" s="6"/>
      <c r="F817" s="6">
        <v>32</v>
      </c>
      <c r="G817" s="6" t="str">
        <f t="shared" si="12"/>
        <v>选规格!$M$817#</v>
      </c>
      <c r="H817" s="6" t="str" cm="1">
        <f t="array" ref="H817">_xlfn.LET(_xlpm.x, M818,
         _xlpm.cellAddress, "【 选规格!" &amp; ADDRESS(ROW(选规格[[#This Row],[自检]]),COLUMN(选规格[[#This Row],[自检]])) &amp; "】",
         _xlfn.IFS(ISBLANK(_xlpm.x),   "error:右侧选项不足:" &amp;  _xlpm.cellAddress,
               ISERROR(_xlpm.x),   "error:右侧选项执行失败:" &amp; _xlpm.cellAddress,
               TRUE,             "ok")
)</f>
        <v>ok</v>
      </c>
      <c r="M817" t="str" cm="1">
        <f t="array" ref="M817:N817">IFERROR(_xlfn._xlws.SORT(
    _xlfn.UNIQUE(
        TRANSPOSE(
            _xlfn.FILTERXML("&lt;select&gt;&lt;x&gt;"&amp;SUBSTITUTE(选规格[[#This Row],[规格选项表]],",","&lt;/x&gt;&lt;x&gt;") &amp;"&lt;/x&gt;&lt;/select&gt;","//x")
        )
    )
),"无合适【规格】选项,请清除【CPU】或【内存】后再试")</f>
        <v>标准架构</v>
      </c>
      <c r="N817" t="str">
        <v>集群架构</v>
      </c>
    </row>
    <row r="818" spans="2:14" hidden="1">
      <c r="B818" t="s">
        <v>207</v>
      </c>
      <c r="C818" t="s">
        <v>1873</v>
      </c>
      <c r="D818" s="6" t="s">
        <v>3586</v>
      </c>
      <c r="E818" s="6"/>
      <c r="F818" s="6">
        <v>40</v>
      </c>
      <c r="G818" s="6" t="str">
        <f t="shared" si="12"/>
        <v>选规格!$M$818#</v>
      </c>
      <c r="H818" s="6" t="str" cm="1">
        <f t="array" ref="H818">_xlfn.LET(_xlpm.x, M819,
         _xlpm.cellAddress, "【 选规格!" &amp; ADDRESS(ROW(选规格[[#This Row],[自检]]),COLUMN(选规格[[#This Row],[自检]])) &amp; "】",
         _xlfn.IFS(ISBLANK(_xlpm.x),   "error:右侧选项不足:" &amp;  _xlpm.cellAddress,
               ISERROR(_xlpm.x),   "error:右侧选项执行失败:" &amp; _xlpm.cellAddress,
               TRUE,             "ok")
)</f>
        <v>ok</v>
      </c>
      <c r="M818" t="str" cm="1">
        <f t="array" ref="M818">IFERROR(_xlfn._xlws.SORT(
    _xlfn.UNIQUE(
        TRANSPOSE(
            _xlfn.FILTERXML("&lt;select&gt;&lt;x&gt;"&amp;SUBSTITUTE(选规格[[#This Row],[规格选项表]],",","&lt;/x&gt;&lt;x&gt;") &amp;"&lt;/x&gt;&lt;/select&gt;","//x")
        )
    )
),"无合适【规格】选项,请清除【CPU】或【内存】后再试")</f>
        <v>标准架构</v>
      </c>
    </row>
    <row r="819" spans="2:14">
      <c r="B819" t="s">
        <v>207</v>
      </c>
      <c r="C819" t="s">
        <v>11</v>
      </c>
      <c r="D819" s="6" t="s">
        <v>3586</v>
      </c>
      <c r="E819" s="6"/>
      <c r="F819" s="6">
        <v>40</v>
      </c>
      <c r="G819" s="6" t="str">
        <f t="shared" si="12"/>
        <v>选规格!$M$819#</v>
      </c>
      <c r="H819" s="6" t="str" cm="1">
        <f t="array" ref="H819">_xlfn.LET(_xlpm.x, M820,
         _xlpm.cellAddress, "【 选规格!" &amp; ADDRESS(ROW(选规格[[#This Row],[自检]]),COLUMN(选规格[[#This Row],[自检]])) &amp; "】",
         _xlfn.IFS(ISBLANK(_xlpm.x),   "error:右侧选项不足:" &amp;  _xlpm.cellAddress,
               ISERROR(_xlpm.x),   "error:右侧选项执行失败:" &amp; _xlpm.cellAddress,
               TRUE,             "ok")
)</f>
        <v>ok</v>
      </c>
      <c r="M819" t="str" cm="1">
        <f t="array" ref="M819">IFERROR(_xlfn._xlws.SORT(
    _xlfn.UNIQUE(
        TRANSPOSE(
            _xlfn.FILTERXML("&lt;select&gt;&lt;x&gt;"&amp;SUBSTITUTE(选规格[[#This Row],[规格选项表]],",","&lt;/x&gt;&lt;x&gt;") &amp;"&lt;/x&gt;&lt;/select&gt;","//x")
        )
    )
),"无合适【规格】选项,请清除【CPU】或【内存】后再试")</f>
        <v>标准架构</v>
      </c>
    </row>
    <row r="820" spans="2:14" hidden="1">
      <c r="B820" t="s">
        <v>207</v>
      </c>
      <c r="C820" t="s">
        <v>1874</v>
      </c>
      <c r="D820" s="6" t="s">
        <v>3586</v>
      </c>
      <c r="E820" s="6"/>
      <c r="F820" s="6">
        <v>40</v>
      </c>
      <c r="G820" s="6" t="str">
        <f t="shared" si="12"/>
        <v>选规格!$M$820#</v>
      </c>
      <c r="H820" s="6" t="str" cm="1">
        <f t="array" ref="H820">_xlfn.LET(_xlpm.x, M821,
         _xlpm.cellAddress, "【 选规格!" &amp; ADDRESS(ROW(选规格[[#This Row],[自检]]),COLUMN(选规格[[#This Row],[自检]])) &amp; "】",
         _xlfn.IFS(ISBLANK(_xlpm.x),   "error:右侧选项不足:" &amp;  _xlpm.cellAddress,
               ISERROR(_xlpm.x),   "error:右侧选项执行失败:" &amp; _xlpm.cellAddress,
               TRUE,             "ok")
)</f>
        <v>ok</v>
      </c>
      <c r="M820" t="str" cm="1">
        <f t="array" ref="M820">IFERROR(_xlfn._xlws.SORT(
    _xlfn.UNIQUE(
        TRANSPOSE(
            _xlfn.FILTERXML("&lt;select&gt;&lt;x&gt;"&amp;SUBSTITUTE(选规格[[#This Row],[规格选项表]],",","&lt;/x&gt;&lt;x&gt;") &amp;"&lt;/x&gt;&lt;/select&gt;","//x")
        )
    )
),"无合适【规格】选项,请清除【CPU】或【内存】后再试")</f>
        <v>标准架构</v>
      </c>
    </row>
    <row r="821" spans="2:14" hidden="1">
      <c r="B821" t="s">
        <v>207</v>
      </c>
      <c r="C821" t="s">
        <v>1873</v>
      </c>
      <c r="D821" s="6" t="s">
        <v>3586</v>
      </c>
      <c r="E821" s="6"/>
      <c r="F821" s="6">
        <v>48</v>
      </c>
      <c r="G821" s="6" t="str">
        <f t="shared" si="12"/>
        <v>选规格!$M$821#</v>
      </c>
      <c r="H821" s="6" t="str" cm="1">
        <f t="array" ref="H821">_xlfn.LET(_xlpm.x, M822,
         _xlpm.cellAddress, "【 选规格!" &amp; ADDRESS(ROW(选规格[[#This Row],[自检]]),COLUMN(选规格[[#This Row],[自检]])) &amp; "】",
         _xlfn.IFS(ISBLANK(_xlpm.x),   "error:右侧选项不足:" &amp;  _xlpm.cellAddress,
               ISERROR(_xlpm.x),   "error:右侧选项执行失败:" &amp; _xlpm.cellAddress,
               TRUE,             "ok")
)</f>
        <v>ok</v>
      </c>
      <c r="M821" t="str" cm="1">
        <f t="array" ref="M821">IFERROR(_xlfn._xlws.SORT(
    _xlfn.UNIQUE(
        TRANSPOSE(
            _xlfn.FILTERXML("&lt;select&gt;&lt;x&gt;"&amp;SUBSTITUTE(选规格[[#This Row],[规格选项表]],",","&lt;/x&gt;&lt;x&gt;") &amp;"&lt;/x&gt;&lt;/select&gt;","//x")
        )
    )
),"无合适【规格】选项,请清除【CPU】或【内存】后再试")</f>
        <v>标准架构</v>
      </c>
    </row>
    <row r="822" spans="2:14">
      <c r="B822" t="s">
        <v>207</v>
      </c>
      <c r="C822" t="s">
        <v>11</v>
      </c>
      <c r="D822" s="6" t="s">
        <v>3586</v>
      </c>
      <c r="E822" s="6"/>
      <c r="F822" s="6">
        <v>48</v>
      </c>
      <c r="G822" s="6" t="str">
        <f t="shared" si="12"/>
        <v>选规格!$M$822#</v>
      </c>
      <c r="H822" s="6" t="str" cm="1">
        <f t="array" ref="H822">_xlfn.LET(_xlpm.x, M823,
         _xlpm.cellAddress, "【 选规格!" &amp; ADDRESS(ROW(选规格[[#This Row],[自检]]),COLUMN(选规格[[#This Row],[自检]])) &amp; "】",
         _xlfn.IFS(ISBLANK(_xlpm.x),   "error:右侧选项不足:" &amp;  _xlpm.cellAddress,
               ISERROR(_xlpm.x),   "error:右侧选项执行失败:" &amp; _xlpm.cellAddress,
               TRUE,             "ok")
)</f>
        <v>ok</v>
      </c>
      <c r="M822" t="str" cm="1">
        <f t="array" ref="M822">IFERROR(_xlfn._xlws.SORT(
    _xlfn.UNIQUE(
        TRANSPOSE(
            _xlfn.FILTERXML("&lt;select&gt;&lt;x&gt;"&amp;SUBSTITUTE(选规格[[#This Row],[规格选项表]],",","&lt;/x&gt;&lt;x&gt;") &amp;"&lt;/x&gt;&lt;/select&gt;","//x")
        )
    )
),"无合适【规格】选项,请清除【CPU】或【内存】后再试")</f>
        <v>标准架构</v>
      </c>
    </row>
    <row r="823" spans="2:14" hidden="1">
      <c r="B823" t="s">
        <v>207</v>
      </c>
      <c r="C823" t="s">
        <v>1874</v>
      </c>
      <c r="D823" s="6" t="s">
        <v>3586</v>
      </c>
      <c r="E823" s="6"/>
      <c r="F823" s="6">
        <v>48</v>
      </c>
      <c r="G823" s="6" t="str">
        <f t="shared" si="12"/>
        <v>选规格!$M$823#</v>
      </c>
      <c r="H823" s="6" t="str" cm="1">
        <f t="array" ref="H823">_xlfn.LET(_xlpm.x, M824,
         _xlpm.cellAddress, "【 选规格!" &amp; ADDRESS(ROW(选规格[[#This Row],[自检]]),COLUMN(选规格[[#This Row],[自检]])) &amp; "】",
         _xlfn.IFS(ISBLANK(_xlpm.x),   "error:右侧选项不足:" &amp;  _xlpm.cellAddress,
               ISERROR(_xlpm.x),   "error:右侧选项执行失败:" &amp; _xlpm.cellAddress,
               TRUE,             "ok")
)</f>
        <v>ok</v>
      </c>
      <c r="M823" t="str" cm="1">
        <f t="array" ref="M823">IFERROR(_xlfn._xlws.SORT(
    _xlfn.UNIQUE(
        TRANSPOSE(
            _xlfn.FILTERXML("&lt;select&gt;&lt;x&gt;"&amp;SUBSTITUTE(选规格[[#This Row],[规格选项表]],",","&lt;/x&gt;&lt;x&gt;") &amp;"&lt;/x&gt;&lt;/select&gt;","//x")
        )
    )
),"无合适【规格】选项,请清除【CPU】或【内存】后再试")</f>
        <v>标准架构</v>
      </c>
    </row>
    <row r="824" spans="2:14" hidden="1">
      <c r="B824" t="s">
        <v>207</v>
      </c>
      <c r="C824" t="s">
        <v>1873</v>
      </c>
      <c r="D824" s="6" t="s">
        <v>3838</v>
      </c>
      <c r="E824" s="6"/>
      <c r="F824" s="6">
        <v>64</v>
      </c>
      <c r="G824" s="6" t="str">
        <f t="shared" si="12"/>
        <v>选规格!$M$824#</v>
      </c>
      <c r="H824" s="6" t="str" cm="1">
        <f t="array" ref="H824">_xlfn.LET(_xlpm.x, M825,
         _xlpm.cellAddress, "【 选规格!" &amp; ADDRESS(ROW(选规格[[#This Row],[自检]]),COLUMN(选规格[[#This Row],[自检]])) &amp; "】",
         _xlfn.IFS(ISBLANK(_xlpm.x),   "error:右侧选项不足:" &amp;  _xlpm.cellAddress,
               ISERROR(_xlpm.x),   "error:右侧选项执行失败:" &amp; _xlpm.cellAddress,
               TRUE,             "ok")
)</f>
        <v>ok</v>
      </c>
      <c r="M824" t="str" cm="1">
        <f t="array" ref="M824:N824">IFERROR(_xlfn._xlws.SORT(
    _xlfn.UNIQUE(
        TRANSPOSE(
            _xlfn.FILTERXML("&lt;select&gt;&lt;x&gt;"&amp;SUBSTITUTE(选规格[[#This Row],[规格选项表]],",","&lt;/x&gt;&lt;x&gt;") &amp;"&lt;/x&gt;&lt;/select&gt;","//x")
        )
    )
),"无合适【规格】选项,请清除【CPU】或【内存】后再试")</f>
        <v>标准架构</v>
      </c>
      <c r="N824" t="str">
        <v>集群架构</v>
      </c>
    </row>
    <row r="825" spans="2:14">
      <c r="B825" t="s">
        <v>207</v>
      </c>
      <c r="C825" t="s">
        <v>11</v>
      </c>
      <c r="D825" s="6" t="s">
        <v>3838</v>
      </c>
      <c r="E825" s="6"/>
      <c r="F825" s="6">
        <v>64</v>
      </c>
      <c r="G825" s="6" t="str">
        <f t="shared" si="12"/>
        <v>选规格!$M$825#</v>
      </c>
      <c r="H825" s="6" t="str" cm="1">
        <f t="array" ref="H825">_xlfn.LET(_xlpm.x, M826,
         _xlpm.cellAddress, "【 选规格!" &amp; ADDRESS(ROW(选规格[[#This Row],[自检]]),COLUMN(选规格[[#This Row],[自检]])) &amp; "】",
         _xlfn.IFS(ISBLANK(_xlpm.x),   "error:右侧选项不足:" &amp;  _xlpm.cellAddress,
               ISERROR(_xlpm.x),   "error:右侧选项执行失败:" &amp; _xlpm.cellAddress,
               TRUE,             "ok")
)</f>
        <v>ok</v>
      </c>
      <c r="M825" t="str" cm="1">
        <f t="array" ref="M825:N825">IFERROR(_xlfn._xlws.SORT(
    _xlfn.UNIQUE(
        TRANSPOSE(
            _xlfn.FILTERXML("&lt;select&gt;&lt;x&gt;"&amp;SUBSTITUTE(选规格[[#This Row],[规格选项表]],",","&lt;/x&gt;&lt;x&gt;") &amp;"&lt;/x&gt;&lt;/select&gt;","//x")
        )
    )
),"无合适【规格】选项,请清除【CPU】或【内存】后再试")</f>
        <v>标准架构</v>
      </c>
      <c r="N825" t="str">
        <v>集群架构</v>
      </c>
    </row>
    <row r="826" spans="2:14" hidden="1">
      <c r="B826" t="s">
        <v>207</v>
      </c>
      <c r="C826" t="s">
        <v>1874</v>
      </c>
      <c r="D826" s="6" t="s">
        <v>3838</v>
      </c>
      <c r="E826" s="6"/>
      <c r="F826" s="6">
        <v>64</v>
      </c>
      <c r="G826" s="6" t="str">
        <f t="shared" si="12"/>
        <v>选规格!$M$826#</v>
      </c>
      <c r="H826" s="6" t="str" cm="1">
        <f t="array" ref="H826">_xlfn.LET(_xlpm.x, M827,
         _xlpm.cellAddress, "【 选规格!" &amp; ADDRESS(ROW(选规格[[#This Row],[自检]]),COLUMN(选规格[[#This Row],[自检]])) &amp; "】",
         _xlfn.IFS(ISBLANK(_xlpm.x),   "error:右侧选项不足:" &amp;  _xlpm.cellAddress,
               ISERROR(_xlpm.x),   "error:右侧选项执行失败:" &amp; _xlpm.cellAddress,
               TRUE,             "ok")
)</f>
        <v>ok</v>
      </c>
      <c r="M826" t="str" cm="1">
        <f t="array" ref="M826:N826">IFERROR(_xlfn._xlws.SORT(
    _xlfn.UNIQUE(
        TRANSPOSE(
            _xlfn.FILTERXML("&lt;select&gt;&lt;x&gt;"&amp;SUBSTITUTE(选规格[[#This Row],[规格选项表]],",","&lt;/x&gt;&lt;x&gt;") &amp;"&lt;/x&gt;&lt;/select&gt;","//x")
        )
    )
),"无合适【规格】选项,请清除【CPU】或【内存】后再试")</f>
        <v>标准架构</v>
      </c>
      <c r="N826" t="str">
        <v>集群架构</v>
      </c>
    </row>
    <row r="827" spans="2:14" hidden="1">
      <c r="B827" t="s">
        <v>207</v>
      </c>
      <c r="C827" t="s">
        <v>1873</v>
      </c>
      <c r="D827" s="6" t="s">
        <v>3587</v>
      </c>
      <c r="E827" s="6"/>
      <c r="F827" s="6">
        <v>96</v>
      </c>
      <c r="G827" s="6" t="str">
        <f t="shared" si="12"/>
        <v>选规格!$M$827#</v>
      </c>
      <c r="H827" s="6" t="str" cm="1">
        <f t="array" ref="H827">_xlfn.LET(_xlpm.x, M828,
         _xlpm.cellAddress, "【 选规格!" &amp; ADDRESS(ROW(选规格[[#This Row],[自检]]),COLUMN(选规格[[#This Row],[自检]])) &amp; "】",
         _xlfn.IFS(ISBLANK(_xlpm.x),   "error:右侧选项不足:" &amp;  _xlpm.cellAddress,
               ISERROR(_xlpm.x),   "error:右侧选项执行失败:" &amp; _xlpm.cellAddress,
               TRUE,             "ok")
)</f>
        <v>ok</v>
      </c>
      <c r="M827" t="str" cm="1">
        <f t="array" ref="M827">IFERROR(_xlfn._xlws.SORT(
    _xlfn.UNIQUE(
        TRANSPOSE(
            _xlfn.FILTERXML("&lt;select&gt;&lt;x&gt;"&amp;SUBSTITUTE(选规格[[#This Row],[规格选项表]],",","&lt;/x&gt;&lt;x&gt;") &amp;"&lt;/x&gt;&lt;/select&gt;","//x")
        )
    )
),"无合适【规格】选项,请清除【CPU】或【内存】后再试")</f>
        <v>集群架构</v>
      </c>
    </row>
    <row r="828" spans="2:14">
      <c r="B828" t="s">
        <v>207</v>
      </c>
      <c r="C828" t="s">
        <v>11</v>
      </c>
      <c r="D828" s="6" t="s">
        <v>3587</v>
      </c>
      <c r="E828" s="6"/>
      <c r="F828" s="6">
        <v>96</v>
      </c>
      <c r="G828" s="6" t="str">
        <f t="shared" si="12"/>
        <v>选规格!$M$828#</v>
      </c>
      <c r="H828" s="6" t="str" cm="1">
        <f t="array" ref="H828">_xlfn.LET(_xlpm.x, M829,
         _xlpm.cellAddress, "【 选规格!" &amp; ADDRESS(ROW(选规格[[#This Row],[自检]]),COLUMN(选规格[[#This Row],[自检]])) &amp; "】",
         _xlfn.IFS(ISBLANK(_xlpm.x),   "error:右侧选项不足:" &amp;  _xlpm.cellAddress,
               ISERROR(_xlpm.x),   "error:右侧选项执行失败:" &amp; _xlpm.cellAddress,
               TRUE,             "ok")
)</f>
        <v>ok</v>
      </c>
      <c r="M828" t="str" cm="1">
        <f t="array" ref="M828">IFERROR(_xlfn._xlws.SORT(
    _xlfn.UNIQUE(
        TRANSPOSE(
            _xlfn.FILTERXML("&lt;select&gt;&lt;x&gt;"&amp;SUBSTITUTE(选规格[[#This Row],[规格选项表]],",","&lt;/x&gt;&lt;x&gt;") &amp;"&lt;/x&gt;&lt;/select&gt;","//x")
        )
    )
),"无合适【规格】选项,请清除【CPU】或【内存】后再试")</f>
        <v>集群架构</v>
      </c>
    </row>
    <row r="829" spans="2:14" hidden="1">
      <c r="B829" t="s">
        <v>207</v>
      </c>
      <c r="C829" t="s">
        <v>1874</v>
      </c>
      <c r="D829" s="6" t="s">
        <v>3587</v>
      </c>
      <c r="E829" s="6"/>
      <c r="F829" s="6">
        <v>96</v>
      </c>
      <c r="G829" s="6" t="str">
        <f t="shared" si="12"/>
        <v>选规格!$M$829#</v>
      </c>
      <c r="H829" s="6" t="str" cm="1">
        <f t="array" ref="H829">_xlfn.LET(_xlpm.x, M830,
         _xlpm.cellAddress, "【 选规格!" &amp; ADDRESS(ROW(选规格[[#This Row],[自检]]),COLUMN(选规格[[#This Row],[自检]])) &amp; "】",
         _xlfn.IFS(ISBLANK(_xlpm.x),   "error:右侧选项不足:" &amp;  _xlpm.cellAddress,
               ISERROR(_xlpm.x),   "error:右侧选项执行失败:" &amp; _xlpm.cellAddress,
               TRUE,             "ok")
)</f>
        <v>ok</v>
      </c>
      <c r="M829" t="str" cm="1">
        <f t="array" ref="M829">IFERROR(_xlfn._xlws.SORT(
    _xlfn.UNIQUE(
        TRANSPOSE(
            _xlfn.FILTERXML("&lt;select&gt;&lt;x&gt;"&amp;SUBSTITUTE(选规格[[#This Row],[规格选项表]],",","&lt;/x&gt;&lt;x&gt;") &amp;"&lt;/x&gt;&lt;/select&gt;","//x")
        )
    )
),"无合适【规格】选项,请清除【CPU】或【内存】后再试")</f>
        <v>集群架构</v>
      </c>
    </row>
    <row r="830" spans="2:14" hidden="1">
      <c r="B830" t="s">
        <v>207</v>
      </c>
      <c r="C830" t="s">
        <v>1873</v>
      </c>
      <c r="D830" s="6" t="s">
        <v>3587</v>
      </c>
      <c r="E830" s="6"/>
      <c r="F830" s="6">
        <v>128</v>
      </c>
      <c r="G830" s="6" t="str">
        <f t="shared" si="12"/>
        <v>选规格!$M$830#</v>
      </c>
      <c r="H830" s="6" t="str" cm="1">
        <f t="array" ref="H830">_xlfn.LET(_xlpm.x, M831,
         _xlpm.cellAddress, "【 选规格!" &amp; ADDRESS(ROW(选规格[[#This Row],[自检]]),COLUMN(选规格[[#This Row],[自检]])) &amp; "】",
         _xlfn.IFS(ISBLANK(_xlpm.x),   "error:右侧选项不足:" &amp;  _xlpm.cellAddress,
               ISERROR(_xlpm.x),   "error:右侧选项执行失败:" &amp; _xlpm.cellAddress,
               TRUE,             "ok")
)</f>
        <v>ok</v>
      </c>
      <c r="M830" t="str" cm="1">
        <f t="array" ref="M830">IFERROR(_xlfn._xlws.SORT(
    _xlfn.UNIQUE(
        TRANSPOSE(
            _xlfn.FILTERXML("&lt;select&gt;&lt;x&gt;"&amp;SUBSTITUTE(选规格[[#This Row],[规格选项表]],",","&lt;/x&gt;&lt;x&gt;") &amp;"&lt;/x&gt;&lt;/select&gt;","//x")
        )
    )
),"无合适【规格】选项,请清除【CPU】或【内存】后再试")</f>
        <v>集群架构</v>
      </c>
    </row>
    <row r="831" spans="2:14">
      <c r="B831" t="s">
        <v>207</v>
      </c>
      <c r="C831" t="s">
        <v>11</v>
      </c>
      <c r="D831" s="6" t="s">
        <v>3587</v>
      </c>
      <c r="E831" s="6"/>
      <c r="F831" s="6">
        <v>128</v>
      </c>
      <c r="G831" s="6" t="str">
        <f t="shared" si="12"/>
        <v>选规格!$M$831#</v>
      </c>
      <c r="H831" s="6" t="str" cm="1">
        <f t="array" ref="H831">_xlfn.LET(_xlpm.x, M832,
         _xlpm.cellAddress, "【 选规格!" &amp; ADDRESS(ROW(选规格[[#This Row],[自检]]),COLUMN(选规格[[#This Row],[自检]])) &amp; "】",
         _xlfn.IFS(ISBLANK(_xlpm.x),   "error:右侧选项不足:" &amp;  _xlpm.cellAddress,
               ISERROR(_xlpm.x),   "error:右侧选项执行失败:" &amp; _xlpm.cellAddress,
               TRUE,             "ok")
)</f>
        <v>ok</v>
      </c>
      <c r="M831" t="str" cm="1">
        <f t="array" ref="M831">IFERROR(_xlfn._xlws.SORT(
    _xlfn.UNIQUE(
        TRANSPOSE(
            _xlfn.FILTERXML("&lt;select&gt;&lt;x&gt;"&amp;SUBSTITUTE(选规格[[#This Row],[规格选项表]],",","&lt;/x&gt;&lt;x&gt;") &amp;"&lt;/x&gt;&lt;/select&gt;","//x")
        )
    )
),"无合适【规格】选项,请清除【CPU】或【内存】后再试")</f>
        <v>集群架构</v>
      </c>
    </row>
    <row r="832" spans="2:14" hidden="1">
      <c r="B832" t="s">
        <v>207</v>
      </c>
      <c r="C832" t="s">
        <v>1874</v>
      </c>
      <c r="D832" s="6" t="s">
        <v>3587</v>
      </c>
      <c r="E832" s="6"/>
      <c r="F832" s="6">
        <v>128</v>
      </c>
      <c r="G832" s="6" t="str">
        <f t="shared" si="12"/>
        <v>选规格!$M$832#</v>
      </c>
      <c r="H832" s="6" t="str" cm="1">
        <f t="array" ref="H832">_xlfn.LET(_xlpm.x, M833,
         _xlpm.cellAddress, "【 选规格!" &amp; ADDRESS(ROW(选规格[[#This Row],[自检]]),COLUMN(选规格[[#This Row],[自检]])) &amp; "】",
         _xlfn.IFS(ISBLANK(_xlpm.x),   "error:右侧选项不足:" &amp;  _xlpm.cellAddress,
               ISERROR(_xlpm.x),   "error:右侧选项执行失败:" &amp; _xlpm.cellAddress,
               TRUE,             "ok")
)</f>
        <v>ok</v>
      </c>
      <c r="M832" t="str" cm="1">
        <f t="array" ref="M832">IFERROR(_xlfn._xlws.SORT(
    _xlfn.UNIQUE(
        TRANSPOSE(
            _xlfn.FILTERXML("&lt;select&gt;&lt;x&gt;"&amp;SUBSTITUTE(选规格[[#This Row],[规格选项表]],",","&lt;/x&gt;&lt;x&gt;") &amp;"&lt;/x&gt;&lt;/select&gt;","//x")
        )
    )
),"无合适【规格】选项,请清除【CPU】或【内存】后再试")</f>
        <v>集群架构</v>
      </c>
    </row>
    <row r="833" spans="2:13" hidden="1">
      <c r="B833" t="s">
        <v>207</v>
      </c>
      <c r="C833" t="s">
        <v>1873</v>
      </c>
      <c r="D833" s="6" t="s">
        <v>3587</v>
      </c>
      <c r="E833" s="6"/>
      <c r="F833" s="6">
        <v>256</v>
      </c>
      <c r="G833" s="6" t="str">
        <f t="shared" si="12"/>
        <v>选规格!$M$833#</v>
      </c>
      <c r="H833" s="6" t="str" cm="1">
        <f t="array" ref="H833">_xlfn.LET(_xlpm.x, M834,
         _xlpm.cellAddress, "【 选规格!" &amp; ADDRESS(ROW(选规格[[#This Row],[自检]]),COLUMN(选规格[[#This Row],[自检]])) &amp; "】",
         _xlfn.IFS(ISBLANK(_xlpm.x),   "error:右侧选项不足:" &amp;  _xlpm.cellAddress,
               ISERROR(_xlpm.x),   "error:右侧选项执行失败:" &amp; _xlpm.cellAddress,
               TRUE,             "ok")
)</f>
        <v>ok</v>
      </c>
      <c r="M833" t="str" cm="1">
        <f t="array" ref="M833">IFERROR(_xlfn._xlws.SORT(
    _xlfn.UNIQUE(
        TRANSPOSE(
            _xlfn.FILTERXML("&lt;select&gt;&lt;x&gt;"&amp;SUBSTITUTE(选规格[[#This Row],[规格选项表]],",","&lt;/x&gt;&lt;x&gt;") &amp;"&lt;/x&gt;&lt;/select&gt;","//x")
        )
    )
),"无合适【规格】选项,请清除【CPU】或【内存】后再试")</f>
        <v>集群架构</v>
      </c>
    </row>
    <row r="834" spans="2:13">
      <c r="B834" t="s">
        <v>207</v>
      </c>
      <c r="C834" t="s">
        <v>11</v>
      </c>
      <c r="D834" s="6" t="s">
        <v>3587</v>
      </c>
      <c r="E834" s="6"/>
      <c r="F834" s="6">
        <v>256</v>
      </c>
      <c r="G834" s="6" t="str">
        <f t="shared" ref="G834:G853" si="13">"选规格!"&amp;ADDRESS(ROW(M834),COLUMN(M834)) &amp; "#"</f>
        <v>选规格!$M$834#</v>
      </c>
      <c r="H834" s="6" t="str" cm="1">
        <f t="array" ref="H834">_xlfn.LET(_xlpm.x, M835,
         _xlpm.cellAddress, "【 选规格!" &amp; ADDRESS(ROW(选规格[[#This Row],[自检]]),COLUMN(选规格[[#This Row],[自检]])) &amp; "】",
         _xlfn.IFS(ISBLANK(_xlpm.x),   "error:右侧选项不足:" &amp;  _xlpm.cellAddress,
               ISERROR(_xlpm.x),   "error:右侧选项执行失败:" &amp; _xlpm.cellAddress,
               TRUE,             "ok")
)</f>
        <v>ok</v>
      </c>
      <c r="M834" t="str" cm="1">
        <f t="array" ref="M834">IFERROR(_xlfn._xlws.SORT(
    _xlfn.UNIQUE(
        TRANSPOSE(
            _xlfn.FILTERXML("&lt;select&gt;&lt;x&gt;"&amp;SUBSTITUTE(选规格[[#This Row],[规格选项表]],",","&lt;/x&gt;&lt;x&gt;") &amp;"&lt;/x&gt;&lt;/select&gt;","//x")
        )
    )
),"无合适【规格】选项,请清除【CPU】或【内存】后再试")</f>
        <v>集群架构</v>
      </c>
    </row>
    <row r="835" spans="2:13" hidden="1">
      <c r="B835" t="s">
        <v>207</v>
      </c>
      <c r="C835" t="s">
        <v>1874</v>
      </c>
      <c r="D835" s="6" t="s">
        <v>3587</v>
      </c>
      <c r="E835" s="6"/>
      <c r="F835" s="6">
        <v>256</v>
      </c>
      <c r="G835" s="6" t="str">
        <f t="shared" si="13"/>
        <v>选规格!$M$835#</v>
      </c>
      <c r="H835" s="6" t="str" cm="1">
        <f t="array" ref="H835">_xlfn.LET(_xlpm.x, M836,
         _xlpm.cellAddress, "【 选规格!" &amp; ADDRESS(ROW(选规格[[#This Row],[自检]]),COLUMN(选规格[[#This Row],[自检]])) &amp; "】",
         _xlfn.IFS(ISBLANK(_xlpm.x),   "error:右侧选项不足:" &amp;  _xlpm.cellAddress,
               ISERROR(_xlpm.x),   "error:右侧选项执行失败:" &amp; _xlpm.cellAddress,
               TRUE,             "ok")
)</f>
        <v>ok</v>
      </c>
      <c r="M835" t="str" cm="1">
        <f t="array" ref="M835">IFERROR(_xlfn._xlws.SORT(
    _xlfn.UNIQUE(
        TRANSPOSE(
            _xlfn.FILTERXML("&lt;select&gt;&lt;x&gt;"&amp;SUBSTITUTE(选规格[[#This Row],[规格选项表]],",","&lt;/x&gt;&lt;x&gt;") &amp;"&lt;/x&gt;&lt;/select&gt;","//x")
        )
    )
),"无合适【规格】选项,请清除【CPU】或【内存】后再试")</f>
        <v>集群架构</v>
      </c>
    </row>
    <row r="836" spans="2:13" hidden="1">
      <c r="B836" t="s">
        <v>207</v>
      </c>
      <c r="C836" t="s">
        <v>1873</v>
      </c>
      <c r="D836" s="6" t="s">
        <v>3587</v>
      </c>
      <c r="E836" s="6"/>
      <c r="F836" s="6">
        <v>384</v>
      </c>
      <c r="G836" s="6" t="str">
        <f t="shared" si="13"/>
        <v>选规格!$M$836#</v>
      </c>
      <c r="H836" s="6" t="str" cm="1">
        <f t="array" ref="H836">_xlfn.LET(_xlpm.x, M837,
         _xlpm.cellAddress, "【 选规格!" &amp; ADDRESS(ROW(选规格[[#This Row],[自检]]),COLUMN(选规格[[#This Row],[自检]])) &amp; "】",
         _xlfn.IFS(ISBLANK(_xlpm.x),   "error:右侧选项不足:" &amp;  _xlpm.cellAddress,
               ISERROR(_xlpm.x),   "error:右侧选项执行失败:" &amp; _xlpm.cellAddress,
               TRUE,             "ok")
)</f>
        <v>ok</v>
      </c>
      <c r="M836" t="str" cm="1">
        <f t="array" ref="M836">IFERROR(_xlfn._xlws.SORT(
    _xlfn.UNIQUE(
        TRANSPOSE(
            _xlfn.FILTERXML("&lt;select&gt;&lt;x&gt;"&amp;SUBSTITUTE(选规格[[#This Row],[规格选项表]],",","&lt;/x&gt;&lt;x&gt;") &amp;"&lt;/x&gt;&lt;/select&gt;","//x")
        )
    )
),"无合适【规格】选项,请清除【CPU】或【内存】后再试")</f>
        <v>集群架构</v>
      </c>
    </row>
    <row r="837" spans="2:13">
      <c r="B837" t="s">
        <v>207</v>
      </c>
      <c r="C837" t="s">
        <v>11</v>
      </c>
      <c r="D837" s="6" t="s">
        <v>3587</v>
      </c>
      <c r="E837" s="6"/>
      <c r="F837" s="6">
        <v>384</v>
      </c>
      <c r="G837" s="6" t="str">
        <f t="shared" si="13"/>
        <v>选规格!$M$837#</v>
      </c>
      <c r="H837" s="6" t="str" cm="1">
        <f t="array" ref="H837">_xlfn.LET(_xlpm.x, M838,
         _xlpm.cellAddress, "【 选规格!" &amp; ADDRESS(ROW(选规格[[#This Row],[自检]]),COLUMN(选规格[[#This Row],[自检]])) &amp; "】",
         _xlfn.IFS(ISBLANK(_xlpm.x),   "error:右侧选项不足:" &amp;  _xlpm.cellAddress,
               ISERROR(_xlpm.x),   "error:右侧选项执行失败:" &amp; _xlpm.cellAddress,
               TRUE,             "ok")
)</f>
        <v>ok</v>
      </c>
      <c r="M837" t="str" cm="1">
        <f t="array" ref="M837">IFERROR(_xlfn._xlws.SORT(
    _xlfn.UNIQUE(
        TRANSPOSE(
            _xlfn.FILTERXML("&lt;select&gt;&lt;x&gt;"&amp;SUBSTITUTE(选规格[[#This Row],[规格选项表]],",","&lt;/x&gt;&lt;x&gt;") &amp;"&lt;/x&gt;&lt;/select&gt;","//x")
        )
    )
),"无合适【规格】选项,请清除【CPU】或【内存】后再试")</f>
        <v>集群架构</v>
      </c>
    </row>
    <row r="838" spans="2:13" hidden="1">
      <c r="B838" t="s">
        <v>207</v>
      </c>
      <c r="C838" t="s">
        <v>1874</v>
      </c>
      <c r="D838" s="6" t="s">
        <v>3587</v>
      </c>
      <c r="E838" s="6"/>
      <c r="F838" s="6">
        <v>384</v>
      </c>
      <c r="G838" s="6" t="str">
        <f t="shared" si="13"/>
        <v>选规格!$M$838#</v>
      </c>
      <c r="H838" s="6" t="str" cm="1">
        <f t="array" ref="H838">_xlfn.LET(_xlpm.x, M839,
         _xlpm.cellAddress, "【 选规格!" &amp; ADDRESS(ROW(选规格[[#This Row],[自检]]),COLUMN(选规格[[#This Row],[自检]])) &amp; "】",
         _xlfn.IFS(ISBLANK(_xlpm.x),   "error:右侧选项不足:" &amp;  _xlpm.cellAddress,
               ISERROR(_xlpm.x),   "error:右侧选项执行失败:" &amp; _xlpm.cellAddress,
               TRUE,             "ok")
)</f>
        <v>ok</v>
      </c>
      <c r="M838" t="str" cm="1">
        <f t="array" ref="M838">IFERROR(_xlfn._xlws.SORT(
    _xlfn.UNIQUE(
        TRANSPOSE(
            _xlfn.FILTERXML("&lt;select&gt;&lt;x&gt;"&amp;SUBSTITUTE(选规格[[#This Row],[规格选项表]],",","&lt;/x&gt;&lt;x&gt;") &amp;"&lt;/x&gt;&lt;/select&gt;","//x")
        )
    )
),"无合适【规格】选项,请清除【CPU】或【内存】后再试")</f>
        <v>集群架构</v>
      </c>
    </row>
    <row r="839" spans="2:13" hidden="1">
      <c r="B839" t="s">
        <v>207</v>
      </c>
      <c r="C839" t="s">
        <v>1873</v>
      </c>
      <c r="D839" s="6" t="s">
        <v>3587</v>
      </c>
      <c r="E839" s="6"/>
      <c r="F839" s="6">
        <v>512</v>
      </c>
      <c r="G839" s="6" t="str">
        <f t="shared" si="13"/>
        <v>选规格!$M$839#</v>
      </c>
      <c r="H839" s="6" t="str" cm="1">
        <f t="array" ref="H839">_xlfn.LET(_xlpm.x, M840,
         _xlpm.cellAddress, "【 选规格!" &amp; ADDRESS(ROW(选规格[[#This Row],[自检]]),COLUMN(选规格[[#This Row],[自检]])) &amp; "】",
         _xlfn.IFS(ISBLANK(_xlpm.x),   "error:右侧选项不足:" &amp;  _xlpm.cellAddress,
               ISERROR(_xlpm.x),   "error:右侧选项执行失败:" &amp; _xlpm.cellAddress,
               TRUE,             "ok")
)</f>
        <v>ok</v>
      </c>
      <c r="M839" t="str" cm="1">
        <f t="array" ref="M839">IFERROR(_xlfn._xlws.SORT(
    _xlfn.UNIQUE(
        TRANSPOSE(
            _xlfn.FILTERXML("&lt;select&gt;&lt;x&gt;"&amp;SUBSTITUTE(选规格[[#This Row],[规格选项表]],",","&lt;/x&gt;&lt;x&gt;") &amp;"&lt;/x&gt;&lt;/select&gt;","//x")
        )
    )
),"无合适【规格】选项,请清除【CPU】或【内存】后再试")</f>
        <v>集群架构</v>
      </c>
    </row>
    <row r="840" spans="2:13">
      <c r="B840" t="s">
        <v>207</v>
      </c>
      <c r="C840" t="s">
        <v>11</v>
      </c>
      <c r="D840" s="6" t="s">
        <v>3587</v>
      </c>
      <c r="E840" s="6"/>
      <c r="F840" s="6">
        <v>512</v>
      </c>
      <c r="G840" s="6" t="str">
        <f t="shared" si="13"/>
        <v>选规格!$M$840#</v>
      </c>
      <c r="H840" s="6" t="str" cm="1">
        <f t="array" ref="H840">_xlfn.LET(_xlpm.x, M841,
         _xlpm.cellAddress, "【 选规格!" &amp; ADDRESS(ROW(选规格[[#This Row],[自检]]),COLUMN(选规格[[#This Row],[自检]])) &amp; "】",
         _xlfn.IFS(ISBLANK(_xlpm.x),   "error:右侧选项不足:" &amp;  _xlpm.cellAddress,
               ISERROR(_xlpm.x),   "error:右侧选项执行失败:" &amp; _xlpm.cellAddress,
               TRUE,             "ok")
)</f>
        <v>ok</v>
      </c>
      <c r="M840" t="str" cm="1">
        <f t="array" ref="M840">IFERROR(_xlfn._xlws.SORT(
    _xlfn.UNIQUE(
        TRANSPOSE(
            _xlfn.FILTERXML("&lt;select&gt;&lt;x&gt;"&amp;SUBSTITUTE(选规格[[#This Row],[规格选项表]],",","&lt;/x&gt;&lt;x&gt;") &amp;"&lt;/x&gt;&lt;/select&gt;","//x")
        )
    )
),"无合适【规格】选项,请清除【CPU】或【内存】后再试")</f>
        <v>集群架构</v>
      </c>
    </row>
    <row r="841" spans="2:13" hidden="1">
      <c r="B841" t="s">
        <v>207</v>
      </c>
      <c r="C841" t="s">
        <v>1874</v>
      </c>
      <c r="D841" s="6" t="s">
        <v>3587</v>
      </c>
      <c r="E841" s="6"/>
      <c r="F841" s="6">
        <v>512</v>
      </c>
      <c r="G841" s="6" t="str">
        <f t="shared" si="13"/>
        <v>选规格!$M$841#</v>
      </c>
      <c r="H841" s="6" t="str" cm="1">
        <f t="array" ref="H841">_xlfn.LET(_xlpm.x, M842,
         _xlpm.cellAddress, "【 选规格!" &amp; ADDRESS(ROW(选规格[[#This Row],[自检]]),COLUMN(选规格[[#This Row],[自检]])) &amp; "】",
         _xlfn.IFS(ISBLANK(_xlpm.x),   "error:右侧选项不足:" &amp;  _xlpm.cellAddress,
               ISERROR(_xlpm.x),   "error:右侧选项执行失败:" &amp; _xlpm.cellAddress,
               TRUE,             "ok")
)</f>
        <v>ok</v>
      </c>
      <c r="M841" t="str" cm="1">
        <f t="array" ref="M841">IFERROR(_xlfn._xlws.SORT(
    _xlfn.UNIQUE(
        TRANSPOSE(
            _xlfn.FILTERXML("&lt;select&gt;&lt;x&gt;"&amp;SUBSTITUTE(选规格[[#This Row],[规格选项表]],",","&lt;/x&gt;&lt;x&gt;") &amp;"&lt;/x&gt;&lt;/select&gt;","//x")
        )
    )
),"无合适【规格】选项,请清除【CPU】或【内存】后再试")</f>
        <v>集群架构</v>
      </c>
    </row>
    <row r="842" spans="2:13" hidden="1">
      <c r="B842" t="s">
        <v>207</v>
      </c>
      <c r="C842" t="s">
        <v>1873</v>
      </c>
      <c r="D842" s="6" t="s">
        <v>3587</v>
      </c>
      <c r="E842" s="6"/>
      <c r="F842" s="6">
        <v>1024</v>
      </c>
      <c r="G842" s="6" t="str">
        <f t="shared" si="13"/>
        <v>选规格!$M$842#</v>
      </c>
      <c r="H842" s="6" t="str" cm="1">
        <f t="array" ref="H842">_xlfn.LET(_xlpm.x, M843,
         _xlpm.cellAddress, "【 选规格!" &amp; ADDRESS(ROW(选规格[[#This Row],[自检]]),COLUMN(选规格[[#This Row],[自检]])) &amp; "】",
         _xlfn.IFS(ISBLANK(_xlpm.x),   "error:右侧选项不足:" &amp;  _xlpm.cellAddress,
               ISERROR(_xlpm.x),   "error:右侧选项执行失败:" &amp; _xlpm.cellAddress,
               TRUE,             "ok")
)</f>
        <v>ok</v>
      </c>
      <c r="M842" t="str" cm="1">
        <f t="array" ref="M842">IFERROR(_xlfn._xlws.SORT(
    _xlfn.UNIQUE(
        TRANSPOSE(
            _xlfn.FILTERXML("&lt;select&gt;&lt;x&gt;"&amp;SUBSTITUTE(选规格[[#This Row],[规格选项表]],",","&lt;/x&gt;&lt;x&gt;") &amp;"&lt;/x&gt;&lt;/select&gt;","//x")
        )
    )
),"无合适【规格】选项,请清除【CPU】或【内存】后再试")</f>
        <v>集群架构</v>
      </c>
    </row>
    <row r="843" spans="2:13">
      <c r="B843" t="s">
        <v>207</v>
      </c>
      <c r="C843" t="s">
        <v>11</v>
      </c>
      <c r="D843" s="6" t="s">
        <v>3587</v>
      </c>
      <c r="E843" s="6"/>
      <c r="F843" s="6">
        <v>1024</v>
      </c>
      <c r="G843" s="6" t="str">
        <f t="shared" si="13"/>
        <v>选规格!$M$843#</v>
      </c>
      <c r="H843" s="6" t="str" cm="1">
        <f t="array" ref="H843">_xlfn.LET(_xlpm.x, M844,
         _xlpm.cellAddress, "【 选规格!" &amp; ADDRESS(ROW(选规格[[#This Row],[自检]]),COLUMN(选规格[[#This Row],[自检]])) &amp; "】",
         _xlfn.IFS(ISBLANK(_xlpm.x),   "error:右侧选项不足:" &amp;  _xlpm.cellAddress,
               ISERROR(_xlpm.x),   "error:右侧选项执行失败:" &amp; _xlpm.cellAddress,
               TRUE,             "ok")
)</f>
        <v>ok</v>
      </c>
      <c r="M843" t="str" cm="1">
        <f t="array" ref="M843">IFERROR(_xlfn._xlws.SORT(
    _xlfn.UNIQUE(
        TRANSPOSE(
            _xlfn.FILTERXML("&lt;select&gt;&lt;x&gt;"&amp;SUBSTITUTE(选规格[[#This Row],[规格选项表]],",","&lt;/x&gt;&lt;x&gt;") &amp;"&lt;/x&gt;&lt;/select&gt;","//x")
        )
    )
),"无合适【规格】选项,请清除【CPU】或【内存】后再试")</f>
        <v>集群架构</v>
      </c>
    </row>
    <row r="844" spans="2:13" hidden="1">
      <c r="B844" t="s">
        <v>207</v>
      </c>
      <c r="C844" t="s">
        <v>1874</v>
      </c>
      <c r="D844" s="6" t="s">
        <v>3587</v>
      </c>
      <c r="E844" s="6"/>
      <c r="F844" s="6">
        <v>1024</v>
      </c>
      <c r="G844" s="6" t="str">
        <f t="shared" si="13"/>
        <v>选规格!$M$844#</v>
      </c>
      <c r="H844" s="6" t="str" cm="1">
        <f t="array" ref="H844">_xlfn.LET(_xlpm.x, M845,
         _xlpm.cellAddress, "【 选规格!" &amp; ADDRESS(ROW(选规格[[#This Row],[自检]]),COLUMN(选规格[[#This Row],[自检]])) &amp; "】",
         _xlfn.IFS(ISBLANK(_xlpm.x),   "error:右侧选项不足:" &amp;  _xlpm.cellAddress,
               ISERROR(_xlpm.x),   "error:右侧选项执行失败:" &amp; _xlpm.cellAddress,
               TRUE,             "ok")
)</f>
        <v>ok</v>
      </c>
      <c r="M844" t="str" cm="1">
        <f t="array" ref="M844">IFERROR(_xlfn._xlws.SORT(
    _xlfn.UNIQUE(
        TRANSPOSE(
            _xlfn.FILTERXML("&lt;select&gt;&lt;x&gt;"&amp;SUBSTITUTE(选规格[[#This Row],[规格选项表]],",","&lt;/x&gt;&lt;x&gt;") &amp;"&lt;/x&gt;&lt;/select&gt;","//x")
        )
    )
),"无合适【规格】选项,请清除【CPU】或【内存】后再试")</f>
        <v>集群架构</v>
      </c>
    </row>
    <row r="845" spans="2:13" hidden="1">
      <c r="B845" t="s">
        <v>207</v>
      </c>
      <c r="C845" t="s">
        <v>1873</v>
      </c>
      <c r="D845" s="6" t="s">
        <v>3587</v>
      </c>
      <c r="E845" s="6"/>
      <c r="F845" s="6">
        <v>2048</v>
      </c>
      <c r="G845" s="6" t="str">
        <f t="shared" si="13"/>
        <v>选规格!$M$845#</v>
      </c>
      <c r="H845" s="6" t="str" cm="1">
        <f t="array" ref="H845">_xlfn.LET(_xlpm.x, M846,
         _xlpm.cellAddress, "【 选规格!" &amp; ADDRESS(ROW(选规格[[#This Row],[自检]]),COLUMN(选规格[[#This Row],[自检]])) &amp; "】",
         _xlfn.IFS(ISBLANK(_xlpm.x),   "error:右侧选项不足:" &amp;  _xlpm.cellAddress,
               ISERROR(_xlpm.x),   "error:右侧选项执行失败:" &amp; _xlpm.cellAddress,
               TRUE,             "ok")
)</f>
        <v>ok</v>
      </c>
      <c r="M845" t="str" cm="1">
        <f t="array" ref="M845">IFERROR(_xlfn._xlws.SORT(
    _xlfn.UNIQUE(
        TRANSPOSE(
            _xlfn.FILTERXML("&lt;select&gt;&lt;x&gt;"&amp;SUBSTITUTE(选规格[[#This Row],[规格选项表]],",","&lt;/x&gt;&lt;x&gt;") &amp;"&lt;/x&gt;&lt;/select&gt;","//x")
        )
    )
),"无合适【规格】选项,请清除【CPU】或【内存】后再试")</f>
        <v>集群架构</v>
      </c>
    </row>
    <row r="846" spans="2:13">
      <c r="B846" t="s">
        <v>207</v>
      </c>
      <c r="C846" t="s">
        <v>11</v>
      </c>
      <c r="D846" s="6" t="s">
        <v>3587</v>
      </c>
      <c r="E846" s="6"/>
      <c r="F846" s="6">
        <v>2048</v>
      </c>
      <c r="G846" s="6" t="str">
        <f t="shared" si="13"/>
        <v>选规格!$M$846#</v>
      </c>
      <c r="H846" s="6" t="str" cm="1">
        <f t="array" ref="H846">_xlfn.LET(_xlpm.x, M847,
         _xlpm.cellAddress, "【 选规格!" &amp; ADDRESS(ROW(选规格[[#This Row],[自检]]),COLUMN(选规格[[#This Row],[自检]])) &amp; "】",
         _xlfn.IFS(ISBLANK(_xlpm.x),   "error:右侧选项不足:" &amp;  _xlpm.cellAddress,
               ISERROR(_xlpm.x),   "error:右侧选项执行失败:" &amp; _xlpm.cellAddress,
               TRUE,             "ok")
)</f>
        <v>ok</v>
      </c>
      <c r="M846" t="str" cm="1">
        <f t="array" ref="M846">IFERROR(_xlfn._xlws.SORT(
    _xlfn.UNIQUE(
        TRANSPOSE(
            _xlfn.FILTERXML("&lt;select&gt;&lt;x&gt;"&amp;SUBSTITUTE(选规格[[#This Row],[规格选项表]],",","&lt;/x&gt;&lt;x&gt;") &amp;"&lt;/x&gt;&lt;/select&gt;","//x")
        )
    )
),"无合适【规格】选项,请清除【CPU】或【内存】后再试")</f>
        <v>集群架构</v>
      </c>
    </row>
    <row r="847" spans="2:13" hidden="1">
      <c r="B847" t="s">
        <v>207</v>
      </c>
      <c r="C847" t="s">
        <v>1874</v>
      </c>
      <c r="D847" s="6" t="s">
        <v>3587</v>
      </c>
      <c r="E847" s="6"/>
      <c r="F847" s="6">
        <v>2048</v>
      </c>
      <c r="G847" s="6" t="str">
        <f t="shared" si="13"/>
        <v>选规格!$M$847#</v>
      </c>
      <c r="H847" s="6" t="str" cm="1">
        <f t="array" ref="H847">_xlfn.LET(_xlpm.x, M848,
         _xlpm.cellAddress, "【 选规格!" &amp; ADDRESS(ROW(选规格[[#This Row],[自检]]),COLUMN(选规格[[#This Row],[自检]])) &amp; "】",
         _xlfn.IFS(ISBLANK(_xlpm.x),   "error:右侧选项不足:" &amp;  _xlpm.cellAddress,
               ISERROR(_xlpm.x),   "error:右侧选项执行失败:" &amp; _xlpm.cellAddress,
               TRUE,             "ok")
)</f>
        <v>ok</v>
      </c>
      <c r="M847" t="str" cm="1">
        <f t="array" ref="M847">IFERROR(_xlfn._xlws.SORT(
    _xlfn.UNIQUE(
        TRANSPOSE(
            _xlfn.FILTERXML("&lt;select&gt;&lt;x&gt;"&amp;SUBSTITUTE(选规格[[#This Row],[规格选项表]],",","&lt;/x&gt;&lt;x&gt;") &amp;"&lt;/x&gt;&lt;/select&gt;","//x")
        )
    )
),"无合适【规格】选项,请清除【CPU】或【内存】后再试")</f>
        <v>集群架构</v>
      </c>
    </row>
    <row r="848" spans="2:13" hidden="1">
      <c r="B848" t="s">
        <v>207</v>
      </c>
      <c r="C848" t="s">
        <v>1873</v>
      </c>
      <c r="D848" s="6" t="s">
        <v>3587</v>
      </c>
      <c r="E848" s="6"/>
      <c r="F848" s="6">
        <v>3072</v>
      </c>
      <c r="G848" s="6" t="str">
        <f t="shared" si="13"/>
        <v>选规格!$M$848#</v>
      </c>
      <c r="H848" s="6" t="str" cm="1">
        <f t="array" ref="H848">_xlfn.LET(_xlpm.x, M849,
         _xlpm.cellAddress, "【 选规格!" &amp; ADDRESS(ROW(选规格[[#This Row],[自检]]),COLUMN(选规格[[#This Row],[自检]])) &amp; "】",
         _xlfn.IFS(ISBLANK(_xlpm.x),   "error:右侧选项不足:" &amp;  _xlpm.cellAddress,
               ISERROR(_xlpm.x),   "error:右侧选项执行失败:" &amp; _xlpm.cellAddress,
               TRUE,             "ok")
)</f>
        <v>ok</v>
      </c>
      <c r="M848" t="str" cm="1">
        <f t="array" ref="M848">IFERROR(_xlfn._xlws.SORT(
    _xlfn.UNIQUE(
        TRANSPOSE(
            _xlfn.FILTERXML("&lt;select&gt;&lt;x&gt;"&amp;SUBSTITUTE(选规格[[#This Row],[规格选项表]],",","&lt;/x&gt;&lt;x&gt;") &amp;"&lt;/x&gt;&lt;/select&gt;","//x")
        )
    )
),"无合适【规格】选项,请清除【CPU】或【内存】后再试")</f>
        <v>集群架构</v>
      </c>
    </row>
    <row r="849" spans="2:13">
      <c r="B849" t="s">
        <v>207</v>
      </c>
      <c r="C849" t="s">
        <v>11</v>
      </c>
      <c r="D849" s="6" t="s">
        <v>3587</v>
      </c>
      <c r="E849" s="6"/>
      <c r="F849" s="6">
        <v>3072</v>
      </c>
      <c r="G849" s="6" t="str">
        <f t="shared" si="13"/>
        <v>选规格!$M$849#</v>
      </c>
      <c r="H849" s="6" t="str" cm="1">
        <f t="array" ref="H849">_xlfn.LET(_xlpm.x, M850,
         _xlpm.cellAddress, "【 选规格!" &amp; ADDRESS(ROW(选规格[[#This Row],[自检]]),COLUMN(选规格[[#This Row],[自检]])) &amp; "】",
         _xlfn.IFS(ISBLANK(_xlpm.x),   "error:右侧选项不足:" &amp;  _xlpm.cellAddress,
               ISERROR(_xlpm.x),   "error:右侧选项执行失败:" &amp; _xlpm.cellAddress,
               TRUE,             "ok")
)</f>
        <v>ok</v>
      </c>
      <c r="M849" t="str" cm="1">
        <f t="array" ref="M849">IFERROR(_xlfn._xlws.SORT(
    _xlfn.UNIQUE(
        TRANSPOSE(
            _xlfn.FILTERXML("&lt;select&gt;&lt;x&gt;"&amp;SUBSTITUTE(选规格[[#This Row],[规格选项表]],",","&lt;/x&gt;&lt;x&gt;") &amp;"&lt;/x&gt;&lt;/select&gt;","//x")
        )
    )
),"无合适【规格】选项,请清除【CPU】或【内存】后再试")</f>
        <v>集群架构</v>
      </c>
    </row>
    <row r="850" spans="2:13" hidden="1">
      <c r="B850" t="s">
        <v>207</v>
      </c>
      <c r="C850" t="s">
        <v>1874</v>
      </c>
      <c r="D850" s="6" t="s">
        <v>3587</v>
      </c>
      <c r="E850" s="6"/>
      <c r="F850" s="6">
        <v>3072</v>
      </c>
      <c r="G850" s="6" t="str">
        <f t="shared" si="13"/>
        <v>选规格!$M$850#</v>
      </c>
      <c r="H850" s="6" t="str" cm="1">
        <f t="array" ref="H850">_xlfn.LET(_xlpm.x, M851,
         _xlpm.cellAddress, "【 选规格!" &amp; ADDRESS(ROW(选规格[[#This Row],[自检]]),COLUMN(选规格[[#This Row],[自检]])) &amp; "】",
         _xlfn.IFS(ISBLANK(_xlpm.x),   "error:右侧选项不足:" &amp;  _xlpm.cellAddress,
               ISERROR(_xlpm.x),   "error:右侧选项执行失败:" &amp; _xlpm.cellAddress,
               TRUE,             "ok")
)</f>
        <v>ok</v>
      </c>
      <c r="M850" t="str" cm="1">
        <f t="array" ref="M850">IFERROR(_xlfn._xlws.SORT(
    _xlfn.UNIQUE(
        TRANSPOSE(
            _xlfn.FILTERXML("&lt;select&gt;&lt;x&gt;"&amp;SUBSTITUTE(选规格[[#This Row],[规格选项表]],",","&lt;/x&gt;&lt;x&gt;") &amp;"&lt;/x&gt;&lt;/select&gt;","//x")
        )
    )
),"无合适【规格】选项,请清除【CPU】或【内存】后再试")</f>
        <v>集群架构</v>
      </c>
    </row>
    <row r="851" spans="2:13" hidden="1">
      <c r="B851" t="s">
        <v>207</v>
      </c>
      <c r="C851" t="s">
        <v>1873</v>
      </c>
      <c r="D851" s="6" t="s">
        <v>3587</v>
      </c>
      <c r="E851" s="6"/>
      <c r="F851" s="6">
        <v>4096</v>
      </c>
      <c r="G851" s="6" t="str">
        <f t="shared" si="13"/>
        <v>选规格!$M$851#</v>
      </c>
      <c r="H851" s="6" t="str" cm="1">
        <f t="array" ref="H851">_xlfn.LET(_xlpm.x, M852,
         _xlpm.cellAddress, "【 选规格!" &amp; ADDRESS(ROW(选规格[[#This Row],[自检]]),COLUMN(选规格[[#This Row],[自检]])) &amp; "】",
         _xlfn.IFS(ISBLANK(_xlpm.x),   "error:右侧选项不足:" &amp;  _xlpm.cellAddress,
               ISERROR(_xlpm.x),   "error:右侧选项执行失败:" &amp; _xlpm.cellAddress,
               TRUE,             "ok")
)</f>
        <v>ok</v>
      </c>
      <c r="M851" t="str" cm="1">
        <f t="array" ref="M851">IFERROR(_xlfn._xlws.SORT(
    _xlfn.UNIQUE(
        TRANSPOSE(
            _xlfn.FILTERXML("&lt;select&gt;&lt;x&gt;"&amp;SUBSTITUTE(选规格[[#This Row],[规格选项表]],",","&lt;/x&gt;&lt;x&gt;") &amp;"&lt;/x&gt;&lt;/select&gt;","//x")
        )
    )
),"无合适【规格】选项,请清除【CPU】或【内存】后再试")</f>
        <v>集群架构</v>
      </c>
    </row>
    <row r="852" spans="2:13">
      <c r="B852" t="s">
        <v>207</v>
      </c>
      <c r="C852" t="s">
        <v>11</v>
      </c>
      <c r="D852" s="6" t="s">
        <v>3587</v>
      </c>
      <c r="E852" s="6"/>
      <c r="F852" s="6">
        <v>4096</v>
      </c>
      <c r="G852" s="6" t="str">
        <f t="shared" si="13"/>
        <v>选规格!$M$852#</v>
      </c>
      <c r="H852" s="6" t="str" cm="1">
        <f t="array" ref="H852">_xlfn.LET(_xlpm.x, M853,
         _xlpm.cellAddress, "【 选规格!" &amp; ADDRESS(ROW(选规格[[#This Row],[自检]]),COLUMN(选规格[[#This Row],[自检]])) &amp; "】",
         _xlfn.IFS(ISBLANK(_xlpm.x),   "error:右侧选项不足:" &amp;  _xlpm.cellAddress,
               ISERROR(_xlpm.x),   "error:右侧选项执行失败:" &amp; _xlpm.cellAddress,
               TRUE,             "ok")
)</f>
        <v>ok</v>
      </c>
      <c r="M852" t="str" cm="1">
        <f t="array" ref="M852">IFERROR(_xlfn._xlws.SORT(
    _xlfn.UNIQUE(
        TRANSPOSE(
            _xlfn.FILTERXML("&lt;select&gt;&lt;x&gt;"&amp;SUBSTITUTE(选规格[[#This Row],[规格选项表]],",","&lt;/x&gt;&lt;x&gt;") &amp;"&lt;/x&gt;&lt;/select&gt;","//x")
        )
    )
),"无合适【规格】选项,请清除【CPU】或【内存】后再试")</f>
        <v>集群架构</v>
      </c>
    </row>
    <row r="853" spans="2:13" hidden="1">
      <c r="B853" t="s">
        <v>207</v>
      </c>
      <c r="C853" t="s">
        <v>1874</v>
      </c>
      <c r="D853" s="6" t="s">
        <v>3587</v>
      </c>
      <c r="E853" s="6"/>
      <c r="F853" s="6">
        <v>4096</v>
      </c>
      <c r="G853" s="6" t="str">
        <f t="shared" si="13"/>
        <v>选规格!$M$853#</v>
      </c>
      <c r="H853" s="6" t="str" cm="1">
        <f t="array" ref="H853">_xlfn.LET(_xlpm.x, M854,
         _xlpm.cellAddress, "【 选规格!" &amp; ADDRESS(ROW(选规格[[#This Row],[自检]]),COLUMN(选规格[[#This Row],[自检]])) &amp; "】",
         _xlfn.IFS(ISBLANK(_xlpm.x),   "error:右侧选项不足:" &amp;  _xlpm.cellAddress,
               ISERROR(_xlpm.x),   "error:右侧选项执行失败:" &amp; _xlpm.cellAddress,
               TRUE,             "ok")
)</f>
        <v>ok</v>
      </c>
      <c r="M853" t="str" cm="1">
        <f t="array" ref="M853">IFERROR(_xlfn._xlws.SORT(
    _xlfn.UNIQUE(
        TRANSPOSE(
            _xlfn.FILTERXML("&lt;select&gt;&lt;x&gt;"&amp;SUBSTITUTE(选规格[[#This Row],[规格选项表]],",","&lt;/x&gt;&lt;x&gt;") &amp;"&lt;/x&gt;&lt;/select&gt;","//x")
        )
    )
),"无合适【规格】选项,请清除【CPU】或【内存】后再试")</f>
        <v>集群架构</v>
      </c>
    </row>
    <row r="854" spans="2:13">
      <c r="M854" t="str" cm="1">
        <f t="array" ref="M854">IFERROR(_xlfn._xlws.SORT(
    _xlfn.UNIQUE(
        TRANSPOSE(
            _xlfn.FILTERXML("&lt;select&gt;&lt;x&gt;"&amp;SUBSTITUTE(选规格[[#This Row],[规格选项表]],",","&lt;/x&gt;&lt;x&gt;") &amp;"&lt;/x&gt;&lt;/select&gt;","//x")
        )
    )
),"无合适【规格】选项,请清除【CPU】或【内存】后再试")</f>
        <v>无合适【规格】选项,请清除【CPU】或【内存】后再试</v>
      </c>
    </row>
    <row r="855" spans="2:13">
      <c r="M855" t="str" cm="1">
        <f t="array" ref="M855">IFERROR(_xlfn._xlws.SORT(
    _xlfn.UNIQUE(
        TRANSPOSE(
            _xlfn.FILTERXML("&lt;select&gt;&lt;x&gt;"&amp;SUBSTITUTE(选规格[[#This Row],[规格选项表]],",","&lt;/x&gt;&lt;x&gt;") &amp;"&lt;/x&gt;&lt;/select&gt;","//x")
        )
    )
),"无合适【规格】选项,请清除【CPU】或【内存】后再试")</f>
        <v>无合适【规格】选项,请清除【CPU】或【内存】后再试</v>
      </c>
    </row>
    <row r="856" spans="2:13">
      <c r="M856" t="str" cm="1">
        <f t="array" ref="M856">IFERROR(_xlfn._xlws.SORT(
    _xlfn.UNIQUE(
        TRANSPOSE(
            _xlfn.FILTERXML("&lt;select&gt;&lt;x&gt;"&amp;SUBSTITUTE(选规格[[#This Row],[规格选项表]],",","&lt;/x&gt;&lt;x&gt;") &amp;"&lt;/x&gt;&lt;/select&gt;","//x")
        )
    )
),"无合适【规格】选项,请清除【CPU】或【内存】后再试")</f>
        <v>无合适【规格】选项,请清除【CPU】或【内存】后再试</v>
      </c>
    </row>
    <row r="857" spans="2:13">
      <c r="M857" t="str" cm="1">
        <f t="array" ref="M857">IFERROR(_xlfn._xlws.SORT(
    _xlfn.UNIQUE(
        TRANSPOSE(
            _xlfn.FILTERXML("&lt;select&gt;&lt;x&gt;"&amp;SUBSTITUTE(选规格[[#This Row],[规格选项表]],",","&lt;/x&gt;&lt;x&gt;") &amp;"&lt;/x&gt;&lt;/select&gt;","//x")
        )
    )
),"无合适【规格】选项,请清除【CPU】或【内存】后再试")</f>
        <v>无合适【规格】选项,请清除【CPU】或【内存】后再试</v>
      </c>
    </row>
    <row r="858" spans="2:13">
      <c r="M858" t="str" cm="1">
        <f t="array" ref="M858">IFERROR(_xlfn._xlws.SORT(
    _xlfn.UNIQUE(
        TRANSPOSE(
            _xlfn.FILTERXML("&lt;select&gt;&lt;x&gt;"&amp;SUBSTITUTE(选规格[[#This Row],[规格选项表]],",","&lt;/x&gt;&lt;x&gt;") &amp;"&lt;/x&gt;&lt;/select&gt;","//x")
        )
    )
),"无合适【规格】选项,请清除【CPU】或【内存】后再试")</f>
        <v>无合适【规格】选项,请清除【CPU】或【内存】后再试</v>
      </c>
    </row>
    <row r="859" spans="2:13">
      <c r="M859" t="str" cm="1">
        <f t="array" ref="M859">IFERROR(_xlfn._xlws.SORT(
    _xlfn.UNIQUE(
        TRANSPOSE(
            _xlfn.FILTERXML("&lt;select&gt;&lt;x&gt;"&amp;SUBSTITUTE(选规格[[#This Row],[规格选项表]],",","&lt;/x&gt;&lt;x&gt;") &amp;"&lt;/x&gt;&lt;/select&gt;","//x")
        )
    )
),"无合适【规格】选项,请清除【CPU】或【内存】后再试")</f>
        <v>无合适【规格】选项,请清除【CPU】或【内存】后再试</v>
      </c>
    </row>
    <row r="860" spans="2:13">
      <c r="M860" t="str" cm="1">
        <f t="array" ref="M860">IFERROR(_xlfn._xlws.SORT(
    _xlfn.UNIQUE(
        TRANSPOSE(
            _xlfn.FILTERXML("&lt;select&gt;&lt;x&gt;"&amp;SUBSTITUTE(选规格[[#This Row],[规格选项表]],",","&lt;/x&gt;&lt;x&gt;") &amp;"&lt;/x&gt;&lt;/select&gt;","//x")
        )
    )
),"无合适【规格】选项,请清除【CPU】或【内存】后再试")</f>
        <v>无合适【规格】选项,请清除【CPU】或【内存】后再试</v>
      </c>
    </row>
    <row r="861" spans="2:13">
      <c r="M861" t="str" cm="1">
        <f t="array" ref="M861">IFERROR(_xlfn._xlws.SORT(
    _xlfn.UNIQUE(
        TRANSPOSE(
            _xlfn.FILTERXML("&lt;select&gt;&lt;x&gt;"&amp;SUBSTITUTE(选规格[[#This Row],[规格选项表]],",","&lt;/x&gt;&lt;x&gt;") &amp;"&lt;/x&gt;&lt;/select&gt;","//x")
        )
    )
),"无合适【规格】选项,请清除【CPU】或【内存】后再试")</f>
        <v>无合适【规格】选项,请清除【CPU】或【内存】后再试</v>
      </c>
    </row>
    <row r="862" spans="2:13">
      <c r="M862" t="str" cm="1">
        <f t="array" ref="M862">IFERROR(_xlfn._xlws.SORT(
    _xlfn.UNIQUE(
        TRANSPOSE(
            _xlfn.FILTERXML("&lt;select&gt;&lt;x&gt;"&amp;SUBSTITUTE(选规格[[#This Row],[规格选项表]],",","&lt;/x&gt;&lt;x&gt;") &amp;"&lt;/x&gt;&lt;/select&gt;","//x")
        )
    )
),"无合适【规格】选项,请清除【CPU】或【内存】后再试")</f>
        <v>无合适【规格】选项,请清除【CPU】或【内存】后再试</v>
      </c>
    </row>
    <row r="863" spans="2:13">
      <c r="M863" t="str" cm="1">
        <f t="array" ref="M863">IFERROR(_xlfn._xlws.SORT(
    _xlfn.UNIQUE(
        TRANSPOSE(
            _xlfn.FILTERXML("&lt;select&gt;&lt;x&gt;"&amp;SUBSTITUTE(选规格[[#This Row],[规格选项表]],",","&lt;/x&gt;&lt;x&gt;") &amp;"&lt;/x&gt;&lt;/select&gt;","//x")
        )
    )
),"无合适【规格】选项,请清除【CPU】或【内存】后再试")</f>
        <v>无合适【规格】选项,请清除【CPU】或【内存】后再试</v>
      </c>
    </row>
    <row r="864" spans="2:13">
      <c r="M864" t="str" cm="1">
        <f t="array" ref="M864">IFERROR(_xlfn._xlws.SORT(
    _xlfn.UNIQUE(
        TRANSPOSE(
            _xlfn.FILTERXML("&lt;select&gt;&lt;x&gt;"&amp;SUBSTITUTE(选规格[[#This Row],[规格选项表]],",","&lt;/x&gt;&lt;x&gt;") &amp;"&lt;/x&gt;&lt;/select&gt;","//x")
        )
    )
),"无合适【规格】选项,请清除【CPU】或【内存】后再试")</f>
        <v>无合适【规格】选项,请清除【CPU】或【内存】后再试</v>
      </c>
    </row>
    <row r="865" spans="13:13">
      <c r="M865" t="str" cm="1">
        <f t="array" ref="M865">IFERROR(_xlfn._xlws.SORT(
    _xlfn.UNIQUE(
        TRANSPOSE(
            _xlfn.FILTERXML("&lt;select&gt;&lt;x&gt;"&amp;SUBSTITUTE(选规格[[#This Row],[规格选项表]],",","&lt;/x&gt;&lt;x&gt;") &amp;"&lt;/x&gt;&lt;/select&gt;","//x")
        )
    )
),"无合适【规格】选项,请清除【CPU】或【内存】后再试")</f>
        <v>无合适【规格】选项,请清除【CPU】或【内存】后再试</v>
      </c>
    </row>
    <row r="866" spans="13:13">
      <c r="M866" t="str" cm="1">
        <f t="array" ref="M866">IFERROR(_xlfn._xlws.SORT(
    _xlfn.UNIQUE(
        TRANSPOSE(
            _xlfn.FILTERXML("&lt;select&gt;&lt;x&gt;"&amp;SUBSTITUTE(选规格[[#This Row],[规格选项表]],",","&lt;/x&gt;&lt;x&gt;") &amp;"&lt;/x&gt;&lt;/select&gt;","//x")
        )
    )
),"无合适【规格】选项,请清除【CPU】或【内存】后再试")</f>
        <v>无合适【规格】选项,请清除【CPU】或【内存】后再试</v>
      </c>
    </row>
    <row r="867" spans="13:13">
      <c r="M867" t="str" cm="1">
        <f t="array" ref="M867">IFERROR(_xlfn._xlws.SORT(
    _xlfn.UNIQUE(
        TRANSPOSE(
            _xlfn.FILTERXML("&lt;select&gt;&lt;x&gt;"&amp;SUBSTITUTE(选规格[[#This Row],[规格选项表]],",","&lt;/x&gt;&lt;x&gt;") &amp;"&lt;/x&gt;&lt;/select&gt;","//x")
        )
    )
),"无合适【规格】选项,请清除【CPU】或【内存】后再试")</f>
        <v>无合适【规格】选项,请清除【CPU】或【内存】后再试</v>
      </c>
    </row>
    <row r="868" spans="13:13">
      <c r="M868" t="str" cm="1">
        <f t="array" ref="M868">IFERROR(_xlfn._xlws.SORT(
    _xlfn.UNIQUE(
        TRANSPOSE(
            _xlfn.FILTERXML("&lt;select&gt;&lt;x&gt;"&amp;SUBSTITUTE(选规格[[#This Row],[规格选项表]],",","&lt;/x&gt;&lt;x&gt;") &amp;"&lt;/x&gt;&lt;/select&gt;","//x")
        )
    )
),"无合适【规格】选项,请清除【CPU】或【内存】后再试")</f>
        <v>无合适【规格】选项,请清除【CPU】或【内存】后再试</v>
      </c>
    </row>
    <row r="869" spans="13:13">
      <c r="M869" t="str" cm="1">
        <f t="array" ref="M869">IFERROR(_xlfn._xlws.SORT(
    _xlfn.UNIQUE(
        TRANSPOSE(
            _xlfn.FILTERXML("&lt;select&gt;&lt;x&gt;"&amp;SUBSTITUTE(选规格[[#This Row],[规格选项表]],",","&lt;/x&gt;&lt;x&gt;") &amp;"&lt;/x&gt;&lt;/select&gt;","//x")
        )
    )
),"无合适【规格】选项,请清除【CPU】或【内存】后再试")</f>
        <v>无合适【规格】选项,请清除【CPU】或【内存】后再试</v>
      </c>
    </row>
    <row r="870" spans="13:13">
      <c r="M870" t="str" cm="1">
        <f t="array" ref="M870">IFERROR(_xlfn._xlws.SORT(
    _xlfn.UNIQUE(
        TRANSPOSE(
            _xlfn.FILTERXML("&lt;select&gt;&lt;x&gt;"&amp;SUBSTITUTE(选规格[[#This Row],[规格选项表]],",","&lt;/x&gt;&lt;x&gt;") &amp;"&lt;/x&gt;&lt;/select&gt;","//x")
        )
    )
),"无合适【规格】选项,请清除【CPU】或【内存】后再试")</f>
        <v>无合适【规格】选项,请清除【CPU】或【内存】后再试</v>
      </c>
    </row>
    <row r="871" spans="13:13">
      <c r="M871" t="str" cm="1">
        <f t="array" ref="M871">IFERROR(_xlfn._xlws.SORT(
    _xlfn.UNIQUE(
        TRANSPOSE(
            _xlfn.FILTERXML("&lt;select&gt;&lt;x&gt;"&amp;SUBSTITUTE(选规格[[#This Row],[规格选项表]],",","&lt;/x&gt;&lt;x&gt;") &amp;"&lt;/x&gt;&lt;/select&gt;","//x")
        )
    )
),"无合适【规格】选项,请清除【CPU】或【内存】后再试")</f>
        <v>无合适【规格】选项,请清除【CPU】或【内存】后再试</v>
      </c>
    </row>
    <row r="872" spans="13:13">
      <c r="M872" t="str" cm="1">
        <f t="array" ref="M872">IFERROR(_xlfn._xlws.SORT(
    _xlfn.UNIQUE(
        TRANSPOSE(
            _xlfn.FILTERXML("&lt;select&gt;&lt;x&gt;"&amp;SUBSTITUTE(选规格[[#This Row],[规格选项表]],",","&lt;/x&gt;&lt;x&gt;") &amp;"&lt;/x&gt;&lt;/select&gt;","//x")
        )
    )
),"无合适【规格】选项,请清除【CPU】或【内存】后再试")</f>
        <v>无合适【规格】选项,请清除【CPU】或【内存】后再试</v>
      </c>
    </row>
    <row r="873" spans="13:13">
      <c r="M873" t="str" cm="1">
        <f t="array" ref="M873">IFERROR(_xlfn._xlws.SORT(
    _xlfn.UNIQUE(
        TRANSPOSE(
            _xlfn.FILTERXML("&lt;select&gt;&lt;x&gt;"&amp;SUBSTITUTE(选规格[[#This Row],[规格选项表]],",","&lt;/x&gt;&lt;x&gt;") &amp;"&lt;/x&gt;&lt;/select&gt;","//x")
        )
    )
),"无合适【规格】选项,请清除【CPU】或【内存】后再试")</f>
        <v>无合适【规格】选项,请清除【CPU】或【内存】后再试</v>
      </c>
    </row>
    <row r="874" spans="13:13">
      <c r="M874" t="str" cm="1">
        <f t="array" ref="M874">IFERROR(_xlfn._xlws.SORT(
    _xlfn.UNIQUE(
        TRANSPOSE(
            _xlfn.FILTERXML("&lt;select&gt;&lt;x&gt;"&amp;SUBSTITUTE(选规格[[#This Row],[规格选项表]],",","&lt;/x&gt;&lt;x&gt;") &amp;"&lt;/x&gt;&lt;/select&gt;","//x")
        )
    )
),"无合适【规格】选项,请清除【CPU】或【内存】后再试")</f>
        <v>无合适【规格】选项,请清除【CPU】或【内存】后再试</v>
      </c>
    </row>
    <row r="875" spans="13:13">
      <c r="M875" t="str" cm="1">
        <f t="array" ref="M875">IFERROR(_xlfn._xlws.SORT(
    _xlfn.UNIQUE(
        TRANSPOSE(
            _xlfn.FILTERXML("&lt;select&gt;&lt;x&gt;"&amp;SUBSTITUTE(选规格[[#This Row],[规格选项表]],",","&lt;/x&gt;&lt;x&gt;") &amp;"&lt;/x&gt;&lt;/select&gt;","//x")
        )
    )
),"无合适【规格】选项,请清除【CPU】或【内存】后再试")</f>
        <v>无合适【规格】选项,请清除【CPU】或【内存】后再试</v>
      </c>
    </row>
    <row r="876" spans="13:13">
      <c r="M876" t="str" cm="1">
        <f t="array" ref="M876">IFERROR(_xlfn._xlws.SORT(
    _xlfn.UNIQUE(
        TRANSPOSE(
            _xlfn.FILTERXML("&lt;select&gt;&lt;x&gt;"&amp;SUBSTITUTE(选规格[[#This Row],[规格选项表]],",","&lt;/x&gt;&lt;x&gt;") &amp;"&lt;/x&gt;&lt;/select&gt;","//x")
        )
    )
),"无合适【规格】选项,请清除【CPU】或【内存】后再试")</f>
        <v>无合适【规格】选项,请清除【CPU】或【内存】后再试</v>
      </c>
    </row>
    <row r="877" spans="13:13">
      <c r="M877" t="str" cm="1">
        <f t="array" ref="M877">IFERROR(_xlfn._xlws.SORT(
    _xlfn.UNIQUE(
        TRANSPOSE(
            _xlfn.FILTERXML("&lt;select&gt;&lt;x&gt;"&amp;SUBSTITUTE(选规格[[#This Row],[规格选项表]],",","&lt;/x&gt;&lt;x&gt;") &amp;"&lt;/x&gt;&lt;/select&gt;","//x")
        )
    )
),"无合适【规格】选项,请清除【CPU】或【内存】后再试")</f>
        <v>无合适【规格】选项,请清除【CPU】或【内存】后再试</v>
      </c>
    </row>
    <row r="878" spans="13:13">
      <c r="M878" t="str" cm="1">
        <f t="array" ref="M878">IFERROR(_xlfn._xlws.SORT(
    _xlfn.UNIQUE(
        TRANSPOSE(
            _xlfn.FILTERXML("&lt;select&gt;&lt;x&gt;"&amp;SUBSTITUTE(选规格[[#This Row],[规格选项表]],",","&lt;/x&gt;&lt;x&gt;") &amp;"&lt;/x&gt;&lt;/select&gt;","//x")
        )
    )
),"无合适【规格】选项,请清除【CPU】或【内存】后再试")</f>
        <v>无合适【规格】选项,请清除【CPU】或【内存】后再试</v>
      </c>
    </row>
    <row r="879" spans="13:13">
      <c r="M879" t="str" cm="1">
        <f t="array" ref="M879">IFERROR(_xlfn._xlws.SORT(
    _xlfn.UNIQUE(
        TRANSPOSE(
            _xlfn.FILTERXML("&lt;select&gt;&lt;x&gt;"&amp;SUBSTITUTE(选规格[[#This Row],[规格选项表]],",","&lt;/x&gt;&lt;x&gt;") &amp;"&lt;/x&gt;&lt;/select&gt;","//x")
        )
    )
),"无合适【规格】选项,请清除【CPU】或【内存】后再试")</f>
        <v>无合适【规格】选项,请清除【CPU】或【内存】后再试</v>
      </c>
    </row>
    <row r="880" spans="13:13">
      <c r="M880" t="str" cm="1">
        <f t="array" ref="M880">IFERROR(_xlfn._xlws.SORT(
    _xlfn.UNIQUE(
        TRANSPOSE(
            _xlfn.FILTERXML("&lt;select&gt;&lt;x&gt;"&amp;SUBSTITUTE(选规格[[#This Row],[规格选项表]],",","&lt;/x&gt;&lt;x&gt;") &amp;"&lt;/x&gt;&lt;/select&gt;","//x")
        )
    )
),"无合适【规格】选项,请清除【CPU】或【内存】后再试")</f>
        <v>无合适【规格】选项,请清除【CPU】或【内存】后再试</v>
      </c>
    </row>
    <row r="881" spans="13:13">
      <c r="M881" t="str" cm="1">
        <f t="array" ref="M881">IFERROR(_xlfn._xlws.SORT(
    _xlfn.UNIQUE(
        TRANSPOSE(
            _xlfn.FILTERXML("&lt;select&gt;&lt;x&gt;"&amp;SUBSTITUTE(选规格[[#This Row],[规格选项表]],",","&lt;/x&gt;&lt;x&gt;") &amp;"&lt;/x&gt;&lt;/select&gt;","//x")
        )
    )
),"无合适【规格】选项,请清除【CPU】或【内存】后再试")</f>
        <v>无合适【规格】选项,请清除【CPU】或【内存】后再试</v>
      </c>
    </row>
    <row r="882" spans="13:13">
      <c r="M882" t="str" cm="1">
        <f t="array" ref="M882">IFERROR(_xlfn._xlws.SORT(
    _xlfn.UNIQUE(
        TRANSPOSE(
            _xlfn.FILTERXML("&lt;select&gt;&lt;x&gt;"&amp;SUBSTITUTE(选规格[[#This Row],[规格选项表]],",","&lt;/x&gt;&lt;x&gt;") &amp;"&lt;/x&gt;&lt;/select&gt;","//x")
        )
    )
),"无合适【规格】选项,请清除【CPU】或【内存】后再试")</f>
        <v>无合适【规格】选项,请清除【CPU】或【内存】后再试</v>
      </c>
    </row>
    <row r="883" spans="13:13">
      <c r="M883" t="str" cm="1">
        <f t="array" ref="M883">IFERROR(_xlfn._xlws.SORT(
    _xlfn.UNIQUE(
        TRANSPOSE(
            _xlfn.FILTERXML("&lt;select&gt;&lt;x&gt;"&amp;SUBSTITUTE(选规格[[#This Row],[规格选项表]],",","&lt;/x&gt;&lt;x&gt;") &amp;"&lt;/x&gt;&lt;/select&gt;","//x")
        )
    )
),"无合适【规格】选项,请清除【CPU】或【内存】后再试")</f>
        <v>无合适【规格】选项,请清除【CPU】或【内存】后再试</v>
      </c>
    </row>
    <row r="884" spans="13:13">
      <c r="M884" t="str" cm="1">
        <f t="array" ref="M884">IFERROR(_xlfn._xlws.SORT(
    _xlfn.UNIQUE(
        TRANSPOSE(
            _xlfn.FILTERXML("&lt;select&gt;&lt;x&gt;"&amp;SUBSTITUTE(选规格[[#This Row],[规格选项表]],",","&lt;/x&gt;&lt;x&gt;") &amp;"&lt;/x&gt;&lt;/select&gt;","//x")
        )
    )
),"无合适【规格】选项,请清除【CPU】或【内存】后再试")</f>
        <v>无合适【规格】选项,请清除【CPU】或【内存】后再试</v>
      </c>
    </row>
    <row r="885" spans="13:13">
      <c r="M885" t="str" cm="1">
        <f t="array" ref="M885">IFERROR(_xlfn._xlws.SORT(
    _xlfn.UNIQUE(
        TRANSPOSE(
            _xlfn.FILTERXML("&lt;select&gt;&lt;x&gt;"&amp;SUBSTITUTE(选规格[[#This Row],[规格选项表]],",","&lt;/x&gt;&lt;x&gt;") &amp;"&lt;/x&gt;&lt;/select&gt;","//x")
        )
    )
),"无合适【规格】选项,请清除【CPU】或【内存】后再试")</f>
        <v>无合适【规格】选项,请清除【CPU】或【内存】后再试</v>
      </c>
    </row>
    <row r="886" spans="13:13">
      <c r="M886" t="str" cm="1">
        <f t="array" ref="M886">IFERROR(_xlfn._xlws.SORT(
    _xlfn.UNIQUE(
        TRANSPOSE(
            _xlfn.FILTERXML("&lt;select&gt;&lt;x&gt;"&amp;SUBSTITUTE(选规格[[#This Row],[规格选项表]],",","&lt;/x&gt;&lt;x&gt;") &amp;"&lt;/x&gt;&lt;/select&gt;","//x")
        )
    )
),"无合适【规格】选项,请清除【CPU】或【内存】后再试")</f>
        <v>无合适【规格】选项,请清除【CPU】或【内存】后再试</v>
      </c>
    </row>
    <row r="887" spans="13:13">
      <c r="M887" t="str" cm="1">
        <f t="array" ref="M887">IFERROR(_xlfn._xlws.SORT(
    _xlfn.UNIQUE(
        TRANSPOSE(
            _xlfn.FILTERXML("&lt;select&gt;&lt;x&gt;"&amp;SUBSTITUTE(选规格[[#This Row],[规格选项表]],",","&lt;/x&gt;&lt;x&gt;") &amp;"&lt;/x&gt;&lt;/select&gt;","//x")
        )
    )
),"无合适【规格】选项,请清除【CPU】或【内存】后再试")</f>
        <v>无合适【规格】选项,请清除【CPU】或【内存】后再试</v>
      </c>
    </row>
    <row r="888" spans="13:13">
      <c r="M888" t="str" cm="1">
        <f t="array" ref="M888">IFERROR(_xlfn._xlws.SORT(
    _xlfn.UNIQUE(
        TRANSPOSE(
            _xlfn.FILTERXML("&lt;select&gt;&lt;x&gt;"&amp;SUBSTITUTE(选规格[[#This Row],[规格选项表]],",","&lt;/x&gt;&lt;x&gt;") &amp;"&lt;/x&gt;&lt;/select&gt;","//x")
        )
    )
),"无合适【规格】选项,请清除【CPU】或【内存】后再试")</f>
        <v>无合适【规格】选项,请清除【CPU】或【内存】后再试</v>
      </c>
    </row>
    <row r="889" spans="13:13">
      <c r="M889" t="str" cm="1">
        <f t="array" ref="M889">IFERROR(_xlfn._xlws.SORT(
    _xlfn.UNIQUE(
        TRANSPOSE(
            _xlfn.FILTERXML("&lt;select&gt;&lt;x&gt;"&amp;SUBSTITUTE(选规格[[#This Row],[规格选项表]],",","&lt;/x&gt;&lt;x&gt;") &amp;"&lt;/x&gt;&lt;/select&gt;","//x")
        )
    )
),"无合适【规格】选项,请清除【CPU】或【内存】后再试")</f>
        <v>无合适【规格】选项,请清除【CPU】或【内存】后再试</v>
      </c>
    </row>
    <row r="890" spans="13:13">
      <c r="M890" t="str" cm="1">
        <f t="array" ref="M890">IFERROR(_xlfn._xlws.SORT(
    _xlfn.UNIQUE(
        TRANSPOSE(
            _xlfn.FILTERXML("&lt;select&gt;&lt;x&gt;"&amp;SUBSTITUTE(选规格[[#This Row],[规格选项表]],",","&lt;/x&gt;&lt;x&gt;") &amp;"&lt;/x&gt;&lt;/select&gt;","//x")
        )
    )
),"无合适【规格】选项,请清除【CPU】或【内存】后再试")</f>
        <v>无合适【规格】选项,请清除【CPU】或【内存】后再试</v>
      </c>
    </row>
    <row r="891" spans="13:13">
      <c r="M891" t="str" cm="1">
        <f t="array" ref="M891">IFERROR(_xlfn._xlws.SORT(
    _xlfn.UNIQUE(
        TRANSPOSE(
            _xlfn.FILTERXML("&lt;select&gt;&lt;x&gt;"&amp;SUBSTITUTE(选规格[[#This Row],[规格选项表]],",","&lt;/x&gt;&lt;x&gt;") &amp;"&lt;/x&gt;&lt;/select&gt;","//x")
        )
    )
),"无合适【规格】选项,请清除【CPU】或【内存】后再试")</f>
        <v>无合适【规格】选项,请清除【CPU】或【内存】后再试</v>
      </c>
    </row>
    <row r="892" spans="13:13">
      <c r="M892" t="str" cm="1">
        <f t="array" ref="M892">IFERROR(_xlfn._xlws.SORT(
    _xlfn.UNIQUE(
        TRANSPOSE(
            _xlfn.FILTERXML("&lt;select&gt;&lt;x&gt;"&amp;SUBSTITUTE(选规格[[#This Row],[规格选项表]],",","&lt;/x&gt;&lt;x&gt;") &amp;"&lt;/x&gt;&lt;/select&gt;","//x")
        )
    )
),"无合适【规格】选项,请清除【CPU】或【内存】后再试")</f>
        <v>无合适【规格】选项,请清除【CPU】或【内存】后再试</v>
      </c>
    </row>
    <row r="893" spans="13:13">
      <c r="M893" t="str" cm="1">
        <f t="array" ref="M893">IFERROR(_xlfn._xlws.SORT(
    _xlfn.UNIQUE(
        TRANSPOSE(
            _xlfn.FILTERXML("&lt;select&gt;&lt;x&gt;"&amp;SUBSTITUTE(选规格[[#This Row],[规格选项表]],",","&lt;/x&gt;&lt;x&gt;") &amp;"&lt;/x&gt;&lt;/select&gt;","//x")
        )
    )
),"无合适【规格】选项,请清除【CPU】或【内存】后再试")</f>
        <v>无合适【规格】选项,请清除【CPU】或【内存】后再试</v>
      </c>
    </row>
    <row r="894" spans="13:13">
      <c r="M894" t="str" cm="1">
        <f t="array" ref="M894">IFERROR(_xlfn._xlws.SORT(
    _xlfn.UNIQUE(
        TRANSPOSE(
            _xlfn.FILTERXML("&lt;select&gt;&lt;x&gt;"&amp;SUBSTITUTE(选规格[[#This Row],[规格选项表]],",","&lt;/x&gt;&lt;x&gt;") &amp;"&lt;/x&gt;&lt;/select&gt;","//x")
        )
    )
),"无合适【规格】选项,请清除【CPU】或【内存】后再试")</f>
        <v>无合适【规格】选项,请清除【CPU】或【内存】后再试</v>
      </c>
    </row>
    <row r="895" spans="13:13">
      <c r="M895" t="str" cm="1">
        <f t="array" ref="M895">IFERROR(_xlfn._xlws.SORT(
    _xlfn.UNIQUE(
        TRANSPOSE(
            _xlfn.FILTERXML("&lt;select&gt;&lt;x&gt;"&amp;SUBSTITUTE(选规格[[#This Row],[规格选项表]],",","&lt;/x&gt;&lt;x&gt;") &amp;"&lt;/x&gt;&lt;/select&gt;","//x")
        )
    )
),"无合适【规格】选项,请清除【CPU】或【内存】后再试")</f>
        <v>无合适【规格】选项,请清除【CPU】或【内存】后再试</v>
      </c>
    </row>
    <row r="896" spans="13:13">
      <c r="M896" t="str" cm="1">
        <f t="array" ref="M896">IFERROR(_xlfn._xlws.SORT(
    _xlfn.UNIQUE(
        TRANSPOSE(
            _xlfn.FILTERXML("&lt;select&gt;&lt;x&gt;"&amp;SUBSTITUTE(选规格[[#This Row],[规格选项表]],",","&lt;/x&gt;&lt;x&gt;") &amp;"&lt;/x&gt;&lt;/select&gt;","//x")
        )
    )
),"无合适【规格】选项,请清除【CPU】或【内存】后再试")</f>
        <v>无合适【规格】选项,请清除【CPU】或【内存】后再试</v>
      </c>
    </row>
    <row r="897" spans="13:13">
      <c r="M897" t="str" cm="1">
        <f t="array" ref="M897">IFERROR(_xlfn._xlws.SORT(
    _xlfn.UNIQUE(
        TRANSPOSE(
            _xlfn.FILTERXML("&lt;select&gt;&lt;x&gt;"&amp;SUBSTITUTE(选规格[[#This Row],[规格选项表]],",","&lt;/x&gt;&lt;x&gt;") &amp;"&lt;/x&gt;&lt;/select&gt;","//x")
        )
    )
),"无合适【规格】选项,请清除【CPU】或【内存】后再试")</f>
        <v>无合适【规格】选项,请清除【CPU】或【内存】后再试</v>
      </c>
    </row>
    <row r="898" spans="13:13">
      <c r="M898" t="str" cm="1">
        <f t="array" ref="M898">IFERROR(_xlfn._xlws.SORT(
    _xlfn.UNIQUE(
        TRANSPOSE(
            _xlfn.FILTERXML("&lt;select&gt;&lt;x&gt;"&amp;SUBSTITUTE(选规格[[#This Row],[规格选项表]],",","&lt;/x&gt;&lt;x&gt;") &amp;"&lt;/x&gt;&lt;/select&gt;","//x")
        )
    )
),"无合适【规格】选项,请清除【CPU】或【内存】后再试")</f>
        <v>无合适【规格】选项,请清除【CPU】或【内存】后再试</v>
      </c>
    </row>
    <row r="899" spans="13:13">
      <c r="M899" t="str" cm="1">
        <f t="array" ref="M899">IFERROR(_xlfn._xlws.SORT(
    _xlfn.UNIQUE(
        TRANSPOSE(
            _xlfn.FILTERXML("&lt;select&gt;&lt;x&gt;"&amp;SUBSTITUTE(选规格[[#This Row],[规格选项表]],",","&lt;/x&gt;&lt;x&gt;") &amp;"&lt;/x&gt;&lt;/select&gt;","//x")
        )
    )
),"无合适【规格】选项,请清除【CPU】或【内存】后再试")</f>
        <v>无合适【规格】选项,请清除【CPU】或【内存】后再试</v>
      </c>
    </row>
    <row r="900" spans="13:13">
      <c r="M900" t="str" cm="1">
        <f t="array" ref="M900">IFERROR(_xlfn._xlws.SORT(
    _xlfn.UNIQUE(
        TRANSPOSE(
            _xlfn.FILTERXML("&lt;select&gt;&lt;x&gt;"&amp;SUBSTITUTE(选规格[[#This Row],[规格选项表]],",","&lt;/x&gt;&lt;x&gt;") &amp;"&lt;/x&gt;&lt;/select&gt;","//x")
        )
    )
),"无合适【规格】选项,请清除【CPU】或【内存】后再试")</f>
        <v>无合适【规格】选项,请清除【CPU】或【内存】后再试</v>
      </c>
    </row>
    <row r="901" spans="13:13">
      <c r="M901" t="str" cm="1">
        <f t="array" ref="M901">IFERROR(_xlfn._xlws.SORT(
    _xlfn.UNIQUE(
        TRANSPOSE(
            _xlfn.FILTERXML("&lt;select&gt;&lt;x&gt;"&amp;SUBSTITUTE(选规格[[#This Row],[规格选项表]],",","&lt;/x&gt;&lt;x&gt;") &amp;"&lt;/x&gt;&lt;/select&gt;","//x")
        )
    )
),"无合适【规格】选项,请清除【CPU】或【内存】后再试")</f>
        <v>无合适【规格】选项,请清除【CPU】或【内存】后再试</v>
      </c>
    </row>
    <row r="902" spans="13:13">
      <c r="M902" t="str" cm="1">
        <f t="array" ref="M902">IFERROR(_xlfn._xlws.SORT(
    _xlfn.UNIQUE(
        TRANSPOSE(
            _xlfn.FILTERXML("&lt;select&gt;&lt;x&gt;"&amp;SUBSTITUTE(选规格[[#This Row],[规格选项表]],",","&lt;/x&gt;&lt;x&gt;") &amp;"&lt;/x&gt;&lt;/select&gt;","//x")
        )
    )
),"无合适【规格】选项,请清除【CPU】或【内存】后再试")</f>
        <v>无合适【规格】选项,请清除【CPU】或【内存】后再试</v>
      </c>
    </row>
    <row r="903" spans="13:13">
      <c r="M903" t="str" cm="1">
        <f t="array" ref="M903">IFERROR(_xlfn._xlws.SORT(
    _xlfn.UNIQUE(
        TRANSPOSE(
            _xlfn.FILTERXML("&lt;select&gt;&lt;x&gt;"&amp;SUBSTITUTE(选规格[[#This Row],[规格选项表]],",","&lt;/x&gt;&lt;x&gt;") &amp;"&lt;/x&gt;&lt;/select&gt;","//x")
        )
    )
),"无合适【规格】选项,请清除【CPU】或【内存】后再试")</f>
        <v>无合适【规格】选项,请清除【CPU】或【内存】后再试</v>
      </c>
    </row>
    <row r="904" spans="13:13">
      <c r="M904" t="str" cm="1">
        <f t="array" ref="M904">IFERROR(_xlfn._xlws.SORT(
    _xlfn.UNIQUE(
        TRANSPOSE(
            _xlfn.FILTERXML("&lt;select&gt;&lt;x&gt;"&amp;SUBSTITUTE(选规格[[#This Row],[规格选项表]],",","&lt;/x&gt;&lt;x&gt;") &amp;"&lt;/x&gt;&lt;/select&gt;","//x")
        )
    )
),"无合适【规格】选项,请清除【CPU】或【内存】后再试")</f>
        <v>无合适【规格】选项,请清除【CPU】或【内存】后再试</v>
      </c>
    </row>
    <row r="905" spans="13:13">
      <c r="M905" t="str" cm="1">
        <f t="array" ref="M905">IFERROR(_xlfn._xlws.SORT(
    _xlfn.UNIQUE(
        TRANSPOSE(
            _xlfn.FILTERXML("&lt;select&gt;&lt;x&gt;"&amp;SUBSTITUTE(选规格[[#This Row],[规格选项表]],",","&lt;/x&gt;&lt;x&gt;") &amp;"&lt;/x&gt;&lt;/select&gt;","//x")
        )
    )
),"无合适【规格】选项,请清除【CPU】或【内存】后再试")</f>
        <v>无合适【规格】选项,请清除【CPU】或【内存】后再试</v>
      </c>
    </row>
    <row r="906" spans="13:13">
      <c r="M906" t="str" cm="1">
        <f t="array" ref="M906">IFERROR(_xlfn._xlws.SORT(
    _xlfn.UNIQUE(
        TRANSPOSE(
            _xlfn.FILTERXML("&lt;select&gt;&lt;x&gt;"&amp;SUBSTITUTE(选规格[[#This Row],[规格选项表]],",","&lt;/x&gt;&lt;x&gt;") &amp;"&lt;/x&gt;&lt;/select&gt;","//x")
        )
    )
),"无合适【规格】选项,请清除【CPU】或【内存】后再试")</f>
        <v>无合适【规格】选项,请清除【CPU】或【内存】后再试</v>
      </c>
    </row>
    <row r="907" spans="13:13">
      <c r="M907" t="str" cm="1">
        <f t="array" ref="M907">IFERROR(_xlfn._xlws.SORT(
    _xlfn.UNIQUE(
        TRANSPOSE(
            _xlfn.FILTERXML("&lt;select&gt;&lt;x&gt;"&amp;SUBSTITUTE(选规格[[#This Row],[规格选项表]],",","&lt;/x&gt;&lt;x&gt;") &amp;"&lt;/x&gt;&lt;/select&gt;","//x")
        )
    )
),"无合适【规格】选项,请清除【CPU】或【内存】后再试")</f>
        <v>无合适【规格】选项,请清除【CPU】或【内存】后再试</v>
      </c>
    </row>
    <row r="908" spans="13:13">
      <c r="M908" t="str" cm="1">
        <f t="array" ref="M908">IFERROR(_xlfn._xlws.SORT(
    _xlfn.UNIQUE(
        TRANSPOSE(
            _xlfn.FILTERXML("&lt;select&gt;&lt;x&gt;"&amp;SUBSTITUTE(选规格[[#This Row],[规格选项表]],",","&lt;/x&gt;&lt;x&gt;") &amp;"&lt;/x&gt;&lt;/select&gt;","//x")
        )
    )
),"无合适【规格】选项,请清除【CPU】或【内存】后再试")</f>
        <v>无合适【规格】选项,请清除【CPU】或【内存】后再试</v>
      </c>
    </row>
    <row r="909" spans="13:13">
      <c r="M909" t="str" cm="1">
        <f t="array" ref="M909">IFERROR(_xlfn._xlws.SORT(
    _xlfn.UNIQUE(
        TRANSPOSE(
            _xlfn.FILTERXML("&lt;select&gt;&lt;x&gt;"&amp;SUBSTITUTE(选规格[[#This Row],[规格选项表]],",","&lt;/x&gt;&lt;x&gt;") &amp;"&lt;/x&gt;&lt;/select&gt;","//x")
        )
    )
),"无合适【规格】选项,请清除【CPU】或【内存】后再试")</f>
        <v>无合适【规格】选项,请清除【CPU】或【内存】后再试</v>
      </c>
    </row>
    <row r="910" spans="13:13">
      <c r="M910" t="str" cm="1">
        <f t="array" ref="M910">IFERROR(_xlfn._xlws.SORT(
    _xlfn.UNIQUE(
        TRANSPOSE(
            _xlfn.FILTERXML("&lt;select&gt;&lt;x&gt;"&amp;SUBSTITUTE(选规格[[#This Row],[规格选项表]],",","&lt;/x&gt;&lt;x&gt;") &amp;"&lt;/x&gt;&lt;/select&gt;","//x")
        )
    )
),"无合适【规格】选项,请清除【CPU】或【内存】后再试")</f>
        <v>无合适【规格】选项,请清除【CPU】或【内存】后再试</v>
      </c>
    </row>
    <row r="911" spans="13:13">
      <c r="M911" t="str" cm="1">
        <f t="array" ref="M911">IFERROR(_xlfn._xlws.SORT(
    _xlfn.UNIQUE(
        TRANSPOSE(
            _xlfn.FILTERXML("&lt;select&gt;&lt;x&gt;"&amp;SUBSTITUTE(选规格[[#This Row],[规格选项表]],",","&lt;/x&gt;&lt;x&gt;") &amp;"&lt;/x&gt;&lt;/select&gt;","//x")
        )
    )
),"无合适【规格】选项,请清除【CPU】或【内存】后再试")</f>
        <v>无合适【规格】选项,请清除【CPU】或【内存】后再试</v>
      </c>
    </row>
    <row r="912" spans="13:13">
      <c r="M912" t="str" cm="1">
        <f t="array" ref="M912">IFERROR(_xlfn._xlws.SORT(
    _xlfn.UNIQUE(
        TRANSPOSE(
            _xlfn.FILTERXML("&lt;select&gt;&lt;x&gt;"&amp;SUBSTITUTE(选规格[[#This Row],[规格选项表]],",","&lt;/x&gt;&lt;x&gt;") &amp;"&lt;/x&gt;&lt;/select&gt;","//x")
        )
    )
),"无合适【规格】选项,请清除【CPU】或【内存】后再试")</f>
        <v>无合适【规格】选项,请清除【CPU】或【内存】后再试</v>
      </c>
    </row>
    <row r="913" spans="13:13">
      <c r="M913" t="str" cm="1">
        <f t="array" ref="M913">IFERROR(_xlfn._xlws.SORT(
    _xlfn.UNIQUE(
        TRANSPOSE(
            _xlfn.FILTERXML("&lt;select&gt;&lt;x&gt;"&amp;SUBSTITUTE(选规格[[#This Row],[规格选项表]],",","&lt;/x&gt;&lt;x&gt;") &amp;"&lt;/x&gt;&lt;/select&gt;","//x")
        )
    )
),"无合适【规格】选项,请清除【CPU】或【内存】后再试")</f>
        <v>无合适【规格】选项,请清除【CPU】或【内存】后再试</v>
      </c>
    </row>
    <row r="914" spans="13:13">
      <c r="M914" t="str" cm="1">
        <f t="array" ref="M914">IFERROR(_xlfn._xlws.SORT(
    _xlfn.UNIQUE(
        TRANSPOSE(
            _xlfn.FILTERXML("&lt;select&gt;&lt;x&gt;"&amp;SUBSTITUTE(选规格[[#This Row],[规格选项表]],",","&lt;/x&gt;&lt;x&gt;") &amp;"&lt;/x&gt;&lt;/select&gt;","//x")
        )
    )
),"无合适【规格】选项,请清除【CPU】或【内存】后再试")</f>
        <v>无合适【规格】选项,请清除【CPU】或【内存】后再试</v>
      </c>
    </row>
    <row r="915" spans="13:13">
      <c r="M915" t="str" cm="1">
        <f t="array" ref="M915">IFERROR(_xlfn._xlws.SORT(
    _xlfn.UNIQUE(
        TRANSPOSE(
            _xlfn.FILTERXML("&lt;select&gt;&lt;x&gt;"&amp;SUBSTITUTE(选规格[[#This Row],[规格选项表]],",","&lt;/x&gt;&lt;x&gt;") &amp;"&lt;/x&gt;&lt;/select&gt;","//x")
        )
    )
),"无合适【规格】选项,请清除【CPU】或【内存】后再试")</f>
        <v>无合适【规格】选项,请清除【CPU】或【内存】后再试</v>
      </c>
    </row>
    <row r="916" spans="13:13">
      <c r="M916" t="str" cm="1">
        <f t="array" ref="M916">IFERROR(_xlfn._xlws.SORT(
    _xlfn.UNIQUE(
        TRANSPOSE(
            _xlfn.FILTERXML("&lt;select&gt;&lt;x&gt;"&amp;SUBSTITUTE(选规格[[#This Row],[规格选项表]],",","&lt;/x&gt;&lt;x&gt;") &amp;"&lt;/x&gt;&lt;/select&gt;","//x")
        )
    )
),"无合适【规格】选项,请清除【CPU】或【内存】后再试")</f>
        <v>无合适【规格】选项,请清除【CPU】或【内存】后再试</v>
      </c>
    </row>
    <row r="917" spans="13:13">
      <c r="M917" t="str" cm="1">
        <f t="array" ref="M917">IFERROR(_xlfn._xlws.SORT(
    _xlfn.UNIQUE(
        TRANSPOSE(
            _xlfn.FILTERXML("&lt;select&gt;&lt;x&gt;"&amp;SUBSTITUTE(选规格[[#This Row],[规格选项表]],",","&lt;/x&gt;&lt;x&gt;") &amp;"&lt;/x&gt;&lt;/select&gt;","//x")
        )
    )
),"无合适【规格】选项,请清除【CPU】或【内存】后再试")</f>
        <v>无合适【规格】选项,请清除【CPU】或【内存】后再试</v>
      </c>
    </row>
    <row r="918" spans="13:13">
      <c r="M918" t="str" cm="1">
        <f t="array" ref="M918">IFERROR(_xlfn._xlws.SORT(
    _xlfn.UNIQUE(
        TRANSPOSE(
            _xlfn.FILTERXML("&lt;select&gt;&lt;x&gt;"&amp;SUBSTITUTE(选规格[[#This Row],[规格选项表]],",","&lt;/x&gt;&lt;x&gt;") &amp;"&lt;/x&gt;&lt;/select&gt;","//x")
        )
    )
),"无合适【规格】选项,请清除【CPU】或【内存】后再试")</f>
        <v>无合适【规格】选项,请清除【CPU】或【内存】后再试</v>
      </c>
    </row>
    <row r="919" spans="13:13">
      <c r="M919" t="str" cm="1">
        <f t="array" ref="M919">IFERROR(_xlfn._xlws.SORT(
    _xlfn.UNIQUE(
        TRANSPOSE(
            _xlfn.FILTERXML("&lt;select&gt;&lt;x&gt;"&amp;SUBSTITUTE(选规格[[#This Row],[规格选项表]],",","&lt;/x&gt;&lt;x&gt;") &amp;"&lt;/x&gt;&lt;/select&gt;","//x")
        )
    )
),"无合适【规格】选项,请清除【CPU】或【内存】后再试")</f>
        <v>无合适【规格】选项,请清除【CPU】或【内存】后再试</v>
      </c>
    </row>
    <row r="920" spans="13:13">
      <c r="M920" t="str" cm="1">
        <f t="array" ref="M920">IFERROR(_xlfn._xlws.SORT(
    _xlfn.UNIQUE(
        TRANSPOSE(
            _xlfn.FILTERXML("&lt;select&gt;&lt;x&gt;"&amp;SUBSTITUTE(选规格[[#This Row],[规格选项表]],",","&lt;/x&gt;&lt;x&gt;") &amp;"&lt;/x&gt;&lt;/select&gt;","//x")
        )
    )
),"无合适【规格】选项,请清除【CPU】或【内存】后再试")</f>
        <v>无合适【规格】选项,请清除【CPU】或【内存】后再试</v>
      </c>
    </row>
    <row r="921" spans="13:13">
      <c r="M921" t="str" cm="1">
        <f t="array" ref="M921">IFERROR(_xlfn._xlws.SORT(
    _xlfn.UNIQUE(
        TRANSPOSE(
            _xlfn.FILTERXML("&lt;select&gt;&lt;x&gt;"&amp;SUBSTITUTE(选规格[[#This Row],[规格选项表]],",","&lt;/x&gt;&lt;x&gt;") &amp;"&lt;/x&gt;&lt;/select&gt;","//x")
        )
    )
),"无合适【规格】选项,请清除【CPU】或【内存】后再试")</f>
        <v>无合适【规格】选项,请清除【CPU】或【内存】后再试</v>
      </c>
    </row>
    <row r="922" spans="13:13">
      <c r="M922" t="str" cm="1">
        <f t="array" ref="M922">IFERROR(_xlfn._xlws.SORT(
    _xlfn.UNIQUE(
        TRANSPOSE(
            _xlfn.FILTERXML("&lt;select&gt;&lt;x&gt;"&amp;SUBSTITUTE(选规格[[#This Row],[规格选项表]],",","&lt;/x&gt;&lt;x&gt;") &amp;"&lt;/x&gt;&lt;/select&gt;","//x")
        )
    )
),"无合适【规格】选项,请清除【CPU】或【内存】后再试")</f>
        <v>无合适【规格】选项,请清除【CPU】或【内存】后再试</v>
      </c>
    </row>
    <row r="923" spans="13:13">
      <c r="M923" t="str" cm="1">
        <f t="array" ref="M923">IFERROR(_xlfn._xlws.SORT(
    _xlfn.UNIQUE(
        TRANSPOSE(
            _xlfn.FILTERXML("&lt;select&gt;&lt;x&gt;"&amp;SUBSTITUTE(选规格[[#This Row],[规格选项表]],",","&lt;/x&gt;&lt;x&gt;") &amp;"&lt;/x&gt;&lt;/select&gt;","//x")
        )
    )
),"无合适【规格】选项,请清除【CPU】或【内存】后再试")</f>
        <v>无合适【规格】选项,请清除【CPU】或【内存】后再试</v>
      </c>
    </row>
    <row r="924" spans="13:13">
      <c r="M924" t="str" cm="1">
        <f t="array" ref="M924">IFERROR(_xlfn._xlws.SORT(
    _xlfn.UNIQUE(
        TRANSPOSE(
            _xlfn.FILTERXML("&lt;select&gt;&lt;x&gt;"&amp;SUBSTITUTE(选规格[[#This Row],[规格选项表]],",","&lt;/x&gt;&lt;x&gt;") &amp;"&lt;/x&gt;&lt;/select&gt;","//x")
        )
    )
),"无合适【规格】选项,请清除【CPU】或【内存】后再试")</f>
        <v>无合适【规格】选项,请清除【CPU】或【内存】后再试</v>
      </c>
    </row>
    <row r="925" spans="13:13">
      <c r="M925" t="str" cm="1">
        <f t="array" ref="M925">IFERROR(_xlfn._xlws.SORT(
    _xlfn.UNIQUE(
        TRANSPOSE(
            _xlfn.FILTERXML("&lt;select&gt;&lt;x&gt;"&amp;SUBSTITUTE(选规格[[#This Row],[规格选项表]],",","&lt;/x&gt;&lt;x&gt;") &amp;"&lt;/x&gt;&lt;/select&gt;","//x")
        )
    )
),"无合适【规格】选项,请清除【CPU】或【内存】后再试")</f>
        <v>无合适【规格】选项,请清除【CPU】或【内存】后再试</v>
      </c>
    </row>
    <row r="926" spans="13:13">
      <c r="M926" t="str" cm="1">
        <f t="array" ref="M926">IFERROR(_xlfn._xlws.SORT(
    _xlfn.UNIQUE(
        TRANSPOSE(
            _xlfn.FILTERXML("&lt;select&gt;&lt;x&gt;"&amp;SUBSTITUTE(选规格[[#This Row],[规格选项表]],",","&lt;/x&gt;&lt;x&gt;") &amp;"&lt;/x&gt;&lt;/select&gt;","//x")
        )
    )
),"无合适【规格】选项,请清除【CPU】或【内存】后再试")</f>
        <v>无合适【规格】选项,请清除【CPU】或【内存】后再试</v>
      </c>
    </row>
    <row r="927" spans="13:13">
      <c r="M927" t="str" cm="1">
        <f t="array" ref="M927">IFERROR(_xlfn._xlws.SORT(
    _xlfn.UNIQUE(
        TRANSPOSE(
            _xlfn.FILTERXML("&lt;select&gt;&lt;x&gt;"&amp;SUBSTITUTE(选规格[[#This Row],[规格选项表]],",","&lt;/x&gt;&lt;x&gt;") &amp;"&lt;/x&gt;&lt;/select&gt;","//x")
        )
    )
),"无合适【规格】选项,请清除【CPU】或【内存】后再试")</f>
        <v>无合适【规格】选项,请清除【CPU】或【内存】后再试</v>
      </c>
    </row>
    <row r="928" spans="13:13">
      <c r="M928" t="str" cm="1">
        <f t="array" ref="M928">IFERROR(_xlfn._xlws.SORT(
    _xlfn.UNIQUE(
        TRANSPOSE(
            _xlfn.FILTERXML("&lt;select&gt;&lt;x&gt;"&amp;SUBSTITUTE(选规格[[#This Row],[规格选项表]],",","&lt;/x&gt;&lt;x&gt;") &amp;"&lt;/x&gt;&lt;/select&gt;","//x")
        )
    )
),"无合适【规格】选项,请清除【CPU】或【内存】后再试")</f>
        <v>无合适【规格】选项,请清除【CPU】或【内存】后再试</v>
      </c>
    </row>
    <row r="929" spans="13:13">
      <c r="M929" t="str" cm="1">
        <f t="array" ref="M929">IFERROR(_xlfn._xlws.SORT(
    _xlfn.UNIQUE(
        TRANSPOSE(
            _xlfn.FILTERXML("&lt;select&gt;&lt;x&gt;"&amp;SUBSTITUTE(选规格[[#This Row],[规格选项表]],",","&lt;/x&gt;&lt;x&gt;") &amp;"&lt;/x&gt;&lt;/select&gt;","//x")
        )
    )
),"无合适【规格】选项,请清除【CPU】或【内存】后再试")</f>
        <v>无合适【规格】选项,请清除【CPU】或【内存】后再试</v>
      </c>
    </row>
    <row r="930" spans="13:13">
      <c r="M930" t="str" cm="1">
        <f t="array" ref="M930">IFERROR(_xlfn._xlws.SORT(
    _xlfn.UNIQUE(
        TRANSPOSE(
            _xlfn.FILTERXML("&lt;select&gt;&lt;x&gt;"&amp;SUBSTITUTE(选规格[[#This Row],[规格选项表]],",","&lt;/x&gt;&lt;x&gt;") &amp;"&lt;/x&gt;&lt;/select&gt;","//x")
        )
    )
),"无合适【规格】选项,请清除【CPU】或【内存】后再试")</f>
        <v>无合适【规格】选项,请清除【CPU】或【内存】后再试</v>
      </c>
    </row>
    <row r="931" spans="13:13">
      <c r="M931" t="str" cm="1">
        <f t="array" ref="M931">IFERROR(_xlfn._xlws.SORT(
    _xlfn.UNIQUE(
        TRANSPOSE(
            _xlfn.FILTERXML("&lt;select&gt;&lt;x&gt;"&amp;SUBSTITUTE(选规格[[#This Row],[规格选项表]],",","&lt;/x&gt;&lt;x&gt;") &amp;"&lt;/x&gt;&lt;/select&gt;","//x")
        )
    )
),"无合适【规格】选项,请清除【CPU】或【内存】后再试")</f>
        <v>无合适【规格】选项,请清除【CPU】或【内存】后再试</v>
      </c>
    </row>
    <row r="932" spans="13:13">
      <c r="M932" t="str" cm="1">
        <f t="array" ref="M932">IFERROR(_xlfn._xlws.SORT(
    _xlfn.UNIQUE(
        TRANSPOSE(
            _xlfn.FILTERXML("&lt;select&gt;&lt;x&gt;"&amp;SUBSTITUTE(选规格[[#This Row],[规格选项表]],",","&lt;/x&gt;&lt;x&gt;") &amp;"&lt;/x&gt;&lt;/select&gt;","//x")
        )
    )
),"无合适【规格】选项,请清除【CPU】或【内存】后再试")</f>
        <v>无合适【规格】选项,请清除【CPU】或【内存】后再试</v>
      </c>
    </row>
    <row r="933" spans="13:13">
      <c r="M933" t="str" cm="1">
        <f t="array" ref="M933">IFERROR(_xlfn._xlws.SORT(
    _xlfn.UNIQUE(
        TRANSPOSE(
            _xlfn.FILTERXML("&lt;select&gt;&lt;x&gt;"&amp;SUBSTITUTE(选规格[[#This Row],[规格选项表]],",","&lt;/x&gt;&lt;x&gt;") &amp;"&lt;/x&gt;&lt;/select&gt;","//x")
        )
    )
),"无合适【规格】选项,请清除【CPU】或【内存】后再试")</f>
        <v>无合适【规格】选项,请清除【CPU】或【内存】后再试</v>
      </c>
    </row>
    <row r="934" spans="13:13">
      <c r="M934" t="str" cm="1">
        <f t="array" ref="M934">IFERROR(_xlfn._xlws.SORT(
    _xlfn.UNIQUE(
        TRANSPOSE(
            _xlfn.FILTERXML("&lt;select&gt;&lt;x&gt;"&amp;SUBSTITUTE(选规格[[#This Row],[规格选项表]],",","&lt;/x&gt;&lt;x&gt;") &amp;"&lt;/x&gt;&lt;/select&gt;","//x")
        )
    )
),"无合适【规格】选项,请清除【CPU】或【内存】后再试")</f>
        <v>无合适【规格】选项,请清除【CPU】或【内存】后再试</v>
      </c>
    </row>
    <row r="935" spans="13:13">
      <c r="M935" t="str" cm="1">
        <f t="array" ref="M935">IFERROR(_xlfn._xlws.SORT(
    _xlfn.UNIQUE(
        TRANSPOSE(
            _xlfn.FILTERXML("&lt;select&gt;&lt;x&gt;"&amp;SUBSTITUTE(选规格[[#This Row],[规格选项表]],",","&lt;/x&gt;&lt;x&gt;") &amp;"&lt;/x&gt;&lt;/select&gt;","//x")
        )
    )
),"无合适【规格】选项,请清除【CPU】或【内存】后再试")</f>
        <v>无合适【规格】选项,请清除【CPU】或【内存】后再试</v>
      </c>
    </row>
    <row r="936" spans="13:13">
      <c r="M936" t="str" cm="1">
        <f t="array" ref="M936">IFERROR(_xlfn._xlws.SORT(
    _xlfn.UNIQUE(
        TRANSPOSE(
            _xlfn.FILTERXML("&lt;select&gt;&lt;x&gt;"&amp;SUBSTITUTE(选规格[[#This Row],[规格选项表]],",","&lt;/x&gt;&lt;x&gt;") &amp;"&lt;/x&gt;&lt;/select&gt;","//x")
        )
    )
),"无合适【规格】选项,请清除【CPU】或【内存】后再试")</f>
        <v>无合适【规格】选项,请清除【CPU】或【内存】后再试</v>
      </c>
    </row>
    <row r="937" spans="13:13">
      <c r="M937" t="str" cm="1">
        <f t="array" ref="M937">IFERROR(_xlfn._xlws.SORT(
    _xlfn.UNIQUE(
        TRANSPOSE(
            _xlfn.FILTERXML("&lt;select&gt;&lt;x&gt;"&amp;SUBSTITUTE(选规格[[#This Row],[规格选项表]],",","&lt;/x&gt;&lt;x&gt;") &amp;"&lt;/x&gt;&lt;/select&gt;","//x")
        )
    )
),"无合适【规格】选项,请清除【CPU】或【内存】后再试")</f>
        <v>无合适【规格】选项,请清除【CPU】或【内存】后再试</v>
      </c>
    </row>
    <row r="938" spans="13:13">
      <c r="M938" t="str" cm="1">
        <f t="array" ref="M938">IFERROR(_xlfn._xlws.SORT(
    _xlfn.UNIQUE(
        TRANSPOSE(
            _xlfn.FILTERXML("&lt;select&gt;&lt;x&gt;"&amp;SUBSTITUTE(选规格[[#This Row],[规格选项表]],",","&lt;/x&gt;&lt;x&gt;") &amp;"&lt;/x&gt;&lt;/select&gt;","//x")
        )
    )
),"无合适【规格】选项,请清除【CPU】或【内存】后再试")</f>
        <v>无合适【规格】选项,请清除【CPU】或【内存】后再试</v>
      </c>
    </row>
    <row r="939" spans="13:13">
      <c r="M939" t="str" cm="1">
        <f t="array" ref="M939">IFERROR(_xlfn._xlws.SORT(
    _xlfn.UNIQUE(
        TRANSPOSE(
            _xlfn.FILTERXML("&lt;select&gt;&lt;x&gt;"&amp;SUBSTITUTE(选规格[[#This Row],[规格选项表]],",","&lt;/x&gt;&lt;x&gt;") &amp;"&lt;/x&gt;&lt;/select&gt;","//x")
        )
    )
),"无合适【规格】选项,请清除【CPU】或【内存】后再试")</f>
        <v>无合适【规格】选项,请清除【CPU】或【内存】后再试</v>
      </c>
    </row>
    <row r="940" spans="13:13">
      <c r="M940" t="str" cm="1">
        <f t="array" ref="M940">IFERROR(_xlfn._xlws.SORT(
    _xlfn.UNIQUE(
        TRANSPOSE(
            _xlfn.FILTERXML("&lt;select&gt;&lt;x&gt;"&amp;SUBSTITUTE(选规格[[#This Row],[规格选项表]],",","&lt;/x&gt;&lt;x&gt;") &amp;"&lt;/x&gt;&lt;/select&gt;","//x")
        )
    )
),"无合适【规格】选项,请清除【CPU】或【内存】后再试")</f>
        <v>无合适【规格】选项,请清除【CPU】或【内存】后再试</v>
      </c>
    </row>
    <row r="941" spans="13:13">
      <c r="M941" t="str" cm="1">
        <f t="array" ref="M941">IFERROR(_xlfn._xlws.SORT(
    _xlfn.UNIQUE(
        TRANSPOSE(
            _xlfn.FILTERXML("&lt;select&gt;&lt;x&gt;"&amp;SUBSTITUTE(选规格[[#This Row],[规格选项表]],",","&lt;/x&gt;&lt;x&gt;") &amp;"&lt;/x&gt;&lt;/select&gt;","//x")
        )
    )
),"无合适【规格】选项,请清除【CPU】或【内存】后再试")</f>
        <v>无合适【规格】选项,请清除【CPU】或【内存】后再试</v>
      </c>
    </row>
    <row r="942" spans="13:13">
      <c r="M942" t="str" cm="1">
        <f t="array" ref="M942">IFERROR(_xlfn._xlws.SORT(
    _xlfn.UNIQUE(
        TRANSPOSE(
            _xlfn.FILTERXML("&lt;select&gt;&lt;x&gt;"&amp;SUBSTITUTE(选规格[[#This Row],[规格选项表]],",","&lt;/x&gt;&lt;x&gt;") &amp;"&lt;/x&gt;&lt;/select&gt;","//x")
        )
    )
),"无合适【规格】选项,请清除【CPU】或【内存】后再试")</f>
        <v>无合适【规格】选项,请清除【CPU】或【内存】后再试</v>
      </c>
    </row>
    <row r="943" spans="13:13">
      <c r="M943" t="str" cm="1">
        <f t="array" ref="M943">IFERROR(_xlfn._xlws.SORT(
    _xlfn.UNIQUE(
        TRANSPOSE(
            _xlfn.FILTERXML("&lt;select&gt;&lt;x&gt;"&amp;SUBSTITUTE(选规格[[#This Row],[规格选项表]],",","&lt;/x&gt;&lt;x&gt;") &amp;"&lt;/x&gt;&lt;/select&gt;","//x")
        )
    )
),"无合适【规格】选项,请清除【CPU】或【内存】后再试")</f>
        <v>无合适【规格】选项,请清除【CPU】或【内存】后再试</v>
      </c>
    </row>
    <row r="944" spans="13:13">
      <c r="M944" t="str" cm="1">
        <f t="array" ref="M944">IFERROR(_xlfn._xlws.SORT(
    _xlfn.UNIQUE(
        TRANSPOSE(
            _xlfn.FILTERXML("&lt;select&gt;&lt;x&gt;"&amp;SUBSTITUTE(选规格[[#This Row],[规格选项表]],",","&lt;/x&gt;&lt;x&gt;") &amp;"&lt;/x&gt;&lt;/select&gt;","//x")
        )
    )
),"无合适【规格】选项,请清除【CPU】或【内存】后再试")</f>
        <v>无合适【规格】选项,请清除【CPU】或【内存】后再试</v>
      </c>
    </row>
    <row r="945" spans="13:13">
      <c r="M945" t="str" cm="1">
        <f t="array" ref="M945">IFERROR(_xlfn._xlws.SORT(
    _xlfn.UNIQUE(
        TRANSPOSE(
            _xlfn.FILTERXML("&lt;select&gt;&lt;x&gt;"&amp;SUBSTITUTE(选规格[[#This Row],[规格选项表]],",","&lt;/x&gt;&lt;x&gt;") &amp;"&lt;/x&gt;&lt;/select&gt;","//x")
        )
    )
),"无合适【规格】选项,请清除【CPU】或【内存】后再试")</f>
        <v>无合适【规格】选项,请清除【CPU】或【内存】后再试</v>
      </c>
    </row>
    <row r="946" spans="13:13">
      <c r="M946" t="str" cm="1">
        <f t="array" ref="M946">IFERROR(_xlfn._xlws.SORT(
    _xlfn.UNIQUE(
        TRANSPOSE(
            _xlfn.FILTERXML("&lt;select&gt;&lt;x&gt;"&amp;SUBSTITUTE(选规格[[#This Row],[规格选项表]],",","&lt;/x&gt;&lt;x&gt;") &amp;"&lt;/x&gt;&lt;/select&gt;","//x")
        )
    )
),"无合适【规格】选项,请清除【CPU】或【内存】后再试")</f>
        <v>无合适【规格】选项,请清除【CPU】或【内存】后再试</v>
      </c>
    </row>
    <row r="947" spans="13:13">
      <c r="M947" t="str" cm="1">
        <f t="array" ref="M947">IFERROR(_xlfn._xlws.SORT(
    _xlfn.UNIQUE(
        TRANSPOSE(
            _xlfn.FILTERXML("&lt;select&gt;&lt;x&gt;"&amp;SUBSTITUTE(选规格[[#This Row],[规格选项表]],",","&lt;/x&gt;&lt;x&gt;") &amp;"&lt;/x&gt;&lt;/select&gt;","//x")
        )
    )
),"无合适【规格】选项,请清除【CPU】或【内存】后再试")</f>
        <v>无合适【规格】选项,请清除【CPU】或【内存】后再试</v>
      </c>
    </row>
    <row r="948" spans="13:13">
      <c r="M948" t="str" cm="1">
        <f t="array" ref="M948">IFERROR(_xlfn._xlws.SORT(
    _xlfn.UNIQUE(
        TRANSPOSE(
            _xlfn.FILTERXML("&lt;select&gt;&lt;x&gt;"&amp;SUBSTITUTE(选规格[[#This Row],[规格选项表]],",","&lt;/x&gt;&lt;x&gt;") &amp;"&lt;/x&gt;&lt;/select&gt;","//x")
        )
    )
),"无合适【规格】选项,请清除【CPU】或【内存】后再试")</f>
        <v>无合适【规格】选项,请清除【CPU】或【内存】后再试</v>
      </c>
    </row>
    <row r="949" spans="13:13">
      <c r="M949" t="str" cm="1">
        <f t="array" ref="M949">IFERROR(_xlfn._xlws.SORT(
    _xlfn.UNIQUE(
        TRANSPOSE(
            _xlfn.FILTERXML("&lt;select&gt;&lt;x&gt;"&amp;SUBSTITUTE(选规格[[#This Row],[规格选项表]],",","&lt;/x&gt;&lt;x&gt;") &amp;"&lt;/x&gt;&lt;/select&gt;","//x")
        )
    )
),"无合适【规格】选项,请清除【CPU】或【内存】后再试")</f>
        <v>无合适【规格】选项,请清除【CPU】或【内存】后再试</v>
      </c>
    </row>
    <row r="950" spans="13:13">
      <c r="M950" t="str" cm="1">
        <f t="array" ref="M950">IFERROR(_xlfn._xlws.SORT(
    _xlfn.UNIQUE(
        TRANSPOSE(
            _xlfn.FILTERXML("&lt;select&gt;&lt;x&gt;"&amp;SUBSTITUTE(选规格[[#This Row],[规格选项表]],",","&lt;/x&gt;&lt;x&gt;") &amp;"&lt;/x&gt;&lt;/select&gt;","//x")
        )
    )
),"无合适【规格】选项,请清除【CPU】或【内存】后再试")</f>
        <v>无合适【规格】选项,请清除【CPU】或【内存】后再试</v>
      </c>
    </row>
    <row r="951" spans="13:13">
      <c r="M951" t="str" cm="1">
        <f t="array" ref="M951">IFERROR(_xlfn._xlws.SORT(
    _xlfn.UNIQUE(
        TRANSPOSE(
            _xlfn.FILTERXML("&lt;select&gt;&lt;x&gt;"&amp;SUBSTITUTE(选规格[[#This Row],[规格选项表]],",","&lt;/x&gt;&lt;x&gt;") &amp;"&lt;/x&gt;&lt;/select&gt;","//x")
        )
    )
),"无合适【规格】选项,请清除【CPU】或【内存】后再试")</f>
        <v>无合适【规格】选项,请清除【CPU】或【内存】后再试</v>
      </c>
    </row>
    <row r="952" spans="13:13">
      <c r="M952" t="str" cm="1">
        <f t="array" ref="M952">IFERROR(_xlfn._xlws.SORT(
    _xlfn.UNIQUE(
        TRANSPOSE(
            _xlfn.FILTERXML("&lt;select&gt;&lt;x&gt;"&amp;SUBSTITUTE(选规格[[#This Row],[规格选项表]],",","&lt;/x&gt;&lt;x&gt;") &amp;"&lt;/x&gt;&lt;/select&gt;","//x")
        )
    )
),"无合适【规格】选项,请清除【CPU】或【内存】后再试")</f>
        <v>无合适【规格】选项,请清除【CPU】或【内存】后再试</v>
      </c>
    </row>
    <row r="953" spans="13:13">
      <c r="M953" t="str" cm="1">
        <f t="array" ref="M953">IFERROR(_xlfn._xlws.SORT(
    _xlfn.UNIQUE(
        TRANSPOSE(
            _xlfn.FILTERXML("&lt;select&gt;&lt;x&gt;"&amp;SUBSTITUTE(选规格[[#This Row],[规格选项表]],",","&lt;/x&gt;&lt;x&gt;") &amp;"&lt;/x&gt;&lt;/select&gt;","//x")
        )
    )
),"无合适【规格】选项,请清除【CPU】或【内存】后再试")</f>
        <v>无合适【规格】选项,请清除【CPU】或【内存】后再试</v>
      </c>
    </row>
    <row r="954" spans="13:13">
      <c r="M954" t="str" cm="1">
        <f t="array" ref="M954">IFERROR(_xlfn._xlws.SORT(
    _xlfn.UNIQUE(
        TRANSPOSE(
            _xlfn.FILTERXML("&lt;select&gt;&lt;x&gt;"&amp;SUBSTITUTE(选规格[[#This Row],[规格选项表]],",","&lt;/x&gt;&lt;x&gt;") &amp;"&lt;/x&gt;&lt;/select&gt;","//x")
        )
    )
),"无合适【规格】选项,请清除【CPU】或【内存】后再试")</f>
        <v>无合适【规格】选项,请清除【CPU】或【内存】后再试</v>
      </c>
    </row>
    <row r="955" spans="13:13">
      <c r="M955" t="str" cm="1">
        <f t="array" ref="M955">IFERROR(_xlfn._xlws.SORT(
    _xlfn.UNIQUE(
        TRANSPOSE(
            _xlfn.FILTERXML("&lt;select&gt;&lt;x&gt;"&amp;SUBSTITUTE(选规格[[#This Row],[规格选项表]],",","&lt;/x&gt;&lt;x&gt;") &amp;"&lt;/x&gt;&lt;/select&gt;","//x")
        )
    )
),"无合适【规格】选项,请清除【CPU】或【内存】后再试")</f>
        <v>无合适【规格】选项,请清除【CPU】或【内存】后再试</v>
      </c>
    </row>
    <row r="956" spans="13:13">
      <c r="M956" t="str" cm="1">
        <f t="array" ref="M956">IFERROR(_xlfn._xlws.SORT(
    _xlfn.UNIQUE(
        TRANSPOSE(
            _xlfn.FILTERXML("&lt;select&gt;&lt;x&gt;"&amp;SUBSTITUTE(选规格[[#This Row],[规格选项表]],",","&lt;/x&gt;&lt;x&gt;") &amp;"&lt;/x&gt;&lt;/select&gt;","//x")
        )
    )
),"无合适【规格】选项,请清除【CPU】或【内存】后再试")</f>
        <v>无合适【规格】选项,请清除【CPU】或【内存】后再试</v>
      </c>
    </row>
    <row r="957" spans="13:13">
      <c r="M957" t="str" cm="1">
        <f t="array" ref="M957">IFERROR(_xlfn._xlws.SORT(
    _xlfn.UNIQUE(
        TRANSPOSE(
            _xlfn.FILTERXML("&lt;select&gt;&lt;x&gt;"&amp;SUBSTITUTE(选规格[[#This Row],[规格选项表]],",","&lt;/x&gt;&lt;x&gt;") &amp;"&lt;/x&gt;&lt;/select&gt;","//x")
        )
    )
),"无合适【规格】选项,请清除【CPU】或【内存】后再试")</f>
        <v>无合适【规格】选项,请清除【CPU】或【内存】后再试</v>
      </c>
    </row>
    <row r="958" spans="13:13">
      <c r="M958" t="str" cm="1">
        <f t="array" ref="M958">IFERROR(_xlfn._xlws.SORT(
    _xlfn.UNIQUE(
        TRANSPOSE(
            _xlfn.FILTERXML("&lt;select&gt;&lt;x&gt;"&amp;SUBSTITUTE(选规格[[#This Row],[规格选项表]],",","&lt;/x&gt;&lt;x&gt;") &amp;"&lt;/x&gt;&lt;/select&gt;","//x")
        )
    )
),"无合适【规格】选项,请清除【CPU】或【内存】后再试")</f>
        <v>无合适【规格】选项,请清除【CPU】或【内存】后再试</v>
      </c>
    </row>
    <row r="959" spans="13:13">
      <c r="M959" t="str" cm="1">
        <f t="array" ref="M959">IFERROR(_xlfn._xlws.SORT(
    _xlfn.UNIQUE(
        TRANSPOSE(
            _xlfn.FILTERXML("&lt;select&gt;&lt;x&gt;"&amp;SUBSTITUTE(选规格[[#This Row],[规格选项表]],",","&lt;/x&gt;&lt;x&gt;") &amp;"&lt;/x&gt;&lt;/select&gt;","//x")
        )
    )
),"无合适【规格】选项,请清除【CPU】或【内存】后再试")</f>
        <v>无合适【规格】选项,请清除【CPU】或【内存】后再试</v>
      </c>
    </row>
    <row r="960" spans="13:13">
      <c r="M960" t="str" cm="1">
        <f t="array" ref="M960">IFERROR(_xlfn._xlws.SORT(
    _xlfn.UNIQUE(
        TRANSPOSE(
            _xlfn.FILTERXML("&lt;select&gt;&lt;x&gt;"&amp;SUBSTITUTE(选规格[[#This Row],[规格选项表]],",","&lt;/x&gt;&lt;x&gt;") &amp;"&lt;/x&gt;&lt;/select&gt;","//x")
        )
    )
),"无合适【规格】选项,请清除【CPU】或【内存】后再试")</f>
        <v>无合适【规格】选项,请清除【CPU】或【内存】后再试</v>
      </c>
    </row>
    <row r="961" spans="13:13">
      <c r="M961" t="str" cm="1">
        <f t="array" ref="M961">IFERROR(_xlfn._xlws.SORT(
    _xlfn.UNIQUE(
        TRANSPOSE(
            _xlfn.FILTERXML("&lt;select&gt;&lt;x&gt;"&amp;SUBSTITUTE(选规格[[#This Row],[规格选项表]],",","&lt;/x&gt;&lt;x&gt;") &amp;"&lt;/x&gt;&lt;/select&gt;","//x")
        )
    )
),"无合适【规格】选项,请清除【CPU】或【内存】后再试")</f>
        <v>无合适【规格】选项,请清除【CPU】或【内存】后再试</v>
      </c>
    </row>
    <row r="962" spans="13:13">
      <c r="M962" t="str" cm="1">
        <f t="array" ref="M962">IFERROR(_xlfn._xlws.SORT(
    _xlfn.UNIQUE(
        TRANSPOSE(
            _xlfn.FILTERXML("&lt;select&gt;&lt;x&gt;"&amp;SUBSTITUTE(选规格[[#This Row],[规格选项表]],",","&lt;/x&gt;&lt;x&gt;") &amp;"&lt;/x&gt;&lt;/select&gt;","//x")
        )
    )
),"无合适【规格】选项,请清除【CPU】或【内存】后再试")</f>
        <v>无合适【规格】选项,请清除【CPU】或【内存】后再试</v>
      </c>
    </row>
    <row r="963" spans="13:13">
      <c r="M963" t="str" cm="1">
        <f t="array" ref="M963">IFERROR(_xlfn._xlws.SORT(
    _xlfn.UNIQUE(
        TRANSPOSE(
            _xlfn.FILTERXML("&lt;select&gt;&lt;x&gt;"&amp;SUBSTITUTE(选规格[[#This Row],[规格选项表]],",","&lt;/x&gt;&lt;x&gt;") &amp;"&lt;/x&gt;&lt;/select&gt;","//x")
        )
    )
),"无合适【规格】选项,请清除【CPU】或【内存】后再试")</f>
        <v>无合适【规格】选项,请清除【CPU】或【内存】后再试</v>
      </c>
    </row>
    <row r="964" spans="13:13">
      <c r="M964" t="str" cm="1">
        <f t="array" ref="M964">IFERROR(_xlfn._xlws.SORT(
    _xlfn.UNIQUE(
        TRANSPOSE(
            _xlfn.FILTERXML("&lt;select&gt;&lt;x&gt;"&amp;SUBSTITUTE(选规格[[#This Row],[规格选项表]],",","&lt;/x&gt;&lt;x&gt;") &amp;"&lt;/x&gt;&lt;/select&gt;","//x")
        )
    )
),"无合适【规格】选项,请清除【CPU】或【内存】后再试")</f>
        <v>无合适【规格】选项,请清除【CPU】或【内存】后再试</v>
      </c>
    </row>
    <row r="965" spans="13:13">
      <c r="M965" t="str" cm="1">
        <f t="array" ref="M965">IFERROR(_xlfn._xlws.SORT(
    _xlfn.UNIQUE(
        TRANSPOSE(
            _xlfn.FILTERXML("&lt;select&gt;&lt;x&gt;"&amp;SUBSTITUTE(选规格[[#This Row],[规格选项表]],",","&lt;/x&gt;&lt;x&gt;") &amp;"&lt;/x&gt;&lt;/select&gt;","//x")
        )
    )
),"无合适【规格】选项,请清除【CPU】或【内存】后再试")</f>
        <v>无合适【规格】选项,请清除【CPU】或【内存】后再试</v>
      </c>
    </row>
    <row r="966" spans="13:13">
      <c r="M966" t="str" cm="1">
        <f t="array" ref="M966">IFERROR(_xlfn._xlws.SORT(
    _xlfn.UNIQUE(
        TRANSPOSE(
            _xlfn.FILTERXML("&lt;select&gt;&lt;x&gt;"&amp;SUBSTITUTE(选规格[[#This Row],[规格选项表]],",","&lt;/x&gt;&lt;x&gt;") &amp;"&lt;/x&gt;&lt;/select&gt;","//x")
        )
    )
),"无合适【规格】选项,请清除【CPU】或【内存】后再试")</f>
        <v>无合适【规格】选项,请清除【CPU】或【内存】后再试</v>
      </c>
    </row>
    <row r="967" spans="13:13">
      <c r="M967" t="str" cm="1">
        <f t="array" ref="M967">IFERROR(_xlfn._xlws.SORT(
    _xlfn.UNIQUE(
        TRANSPOSE(
            _xlfn.FILTERXML("&lt;select&gt;&lt;x&gt;"&amp;SUBSTITUTE(选规格[[#This Row],[规格选项表]],",","&lt;/x&gt;&lt;x&gt;") &amp;"&lt;/x&gt;&lt;/select&gt;","//x")
        )
    )
),"无合适【规格】选项,请清除【CPU】或【内存】后再试")</f>
        <v>无合适【规格】选项,请清除【CPU】或【内存】后再试</v>
      </c>
    </row>
    <row r="968" spans="13:13">
      <c r="M968" t="str" cm="1">
        <f t="array" ref="M968">IFERROR(_xlfn._xlws.SORT(
    _xlfn.UNIQUE(
        TRANSPOSE(
            _xlfn.FILTERXML("&lt;select&gt;&lt;x&gt;"&amp;SUBSTITUTE(选规格[[#This Row],[规格选项表]],",","&lt;/x&gt;&lt;x&gt;") &amp;"&lt;/x&gt;&lt;/select&gt;","//x")
        )
    )
),"无合适【规格】选项,请清除【CPU】或【内存】后再试")</f>
        <v>无合适【规格】选项,请清除【CPU】或【内存】后再试</v>
      </c>
    </row>
    <row r="969" spans="13:13">
      <c r="M969" t="str" cm="1">
        <f t="array" ref="M969">IFERROR(_xlfn._xlws.SORT(
    _xlfn.UNIQUE(
        TRANSPOSE(
            _xlfn.FILTERXML("&lt;select&gt;&lt;x&gt;"&amp;SUBSTITUTE(选规格[[#This Row],[规格选项表]],",","&lt;/x&gt;&lt;x&gt;") &amp;"&lt;/x&gt;&lt;/select&gt;","//x")
        )
    )
),"无合适【规格】选项,请清除【CPU】或【内存】后再试")</f>
        <v>无合适【规格】选项,请清除【CPU】或【内存】后再试</v>
      </c>
    </row>
    <row r="970" spans="13:13">
      <c r="M970" t="str" cm="1">
        <f t="array" ref="M970">IFERROR(_xlfn._xlws.SORT(
    _xlfn.UNIQUE(
        TRANSPOSE(
            _xlfn.FILTERXML("&lt;select&gt;&lt;x&gt;"&amp;SUBSTITUTE(选规格[[#This Row],[规格选项表]],",","&lt;/x&gt;&lt;x&gt;") &amp;"&lt;/x&gt;&lt;/select&gt;","//x")
        )
    )
),"无合适【规格】选项,请清除【CPU】或【内存】后再试")</f>
        <v>无合适【规格】选项,请清除【CPU】或【内存】后再试</v>
      </c>
    </row>
    <row r="971" spans="13:13">
      <c r="M971" t="str" cm="1">
        <f t="array" ref="M971">IFERROR(_xlfn._xlws.SORT(
    _xlfn.UNIQUE(
        TRANSPOSE(
            _xlfn.FILTERXML("&lt;select&gt;&lt;x&gt;"&amp;SUBSTITUTE(选规格[[#This Row],[规格选项表]],",","&lt;/x&gt;&lt;x&gt;") &amp;"&lt;/x&gt;&lt;/select&gt;","//x")
        )
    )
),"无合适【规格】选项,请清除【CPU】或【内存】后再试")</f>
        <v>无合适【规格】选项,请清除【CPU】或【内存】后再试</v>
      </c>
    </row>
    <row r="972" spans="13:13">
      <c r="M972" t="str" cm="1">
        <f t="array" ref="M972">IFERROR(_xlfn._xlws.SORT(
    _xlfn.UNIQUE(
        TRANSPOSE(
            _xlfn.FILTERXML("&lt;select&gt;&lt;x&gt;"&amp;SUBSTITUTE(选规格[[#This Row],[规格选项表]],",","&lt;/x&gt;&lt;x&gt;") &amp;"&lt;/x&gt;&lt;/select&gt;","//x")
        )
    )
),"无合适【规格】选项,请清除【CPU】或【内存】后再试")</f>
        <v>无合适【规格】选项,请清除【CPU】或【内存】后再试</v>
      </c>
    </row>
    <row r="973" spans="13:13">
      <c r="M973" t="str" cm="1">
        <f t="array" ref="M973">IFERROR(_xlfn._xlws.SORT(
    _xlfn.UNIQUE(
        TRANSPOSE(
            _xlfn.FILTERXML("&lt;select&gt;&lt;x&gt;"&amp;SUBSTITUTE(选规格[[#This Row],[规格选项表]],",","&lt;/x&gt;&lt;x&gt;") &amp;"&lt;/x&gt;&lt;/select&gt;","//x")
        )
    )
),"无合适【规格】选项,请清除【CPU】或【内存】后再试")</f>
        <v>无合适【规格】选项,请清除【CPU】或【内存】后再试</v>
      </c>
    </row>
    <row r="974" spans="13:13">
      <c r="M974" t="str" cm="1">
        <f t="array" ref="M974">IFERROR(_xlfn._xlws.SORT(
    _xlfn.UNIQUE(
        TRANSPOSE(
            _xlfn.FILTERXML("&lt;select&gt;&lt;x&gt;"&amp;SUBSTITUTE(选规格[[#This Row],[规格选项表]],",","&lt;/x&gt;&lt;x&gt;") &amp;"&lt;/x&gt;&lt;/select&gt;","//x")
        )
    )
),"无合适【规格】选项,请清除【CPU】或【内存】后再试")</f>
        <v>无合适【规格】选项,请清除【CPU】或【内存】后再试</v>
      </c>
    </row>
    <row r="975" spans="13:13">
      <c r="M975" t="str" cm="1">
        <f t="array" ref="M975">IFERROR(_xlfn._xlws.SORT(
    _xlfn.UNIQUE(
        TRANSPOSE(
            _xlfn.FILTERXML("&lt;select&gt;&lt;x&gt;"&amp;SUBSTITUTE(选规格[[#This Row],[规格选项表]],",","&lt;/x&gt;&lt;x&gt;") &amp;"&lt;/x&gt;&lt;/select&gt;","//x")
        )
    )
),"无合适【规格】选项,请清除【CPU】或【内存】后再试")</f>
        <v>无合适【规格】选项,请清除【CPU】或【内存】后再试</v>
      </c>
    </row>
    <row r="976" spans="13:13">
      <c r="M976" t="str" cm="1">
        <f t="array" ref="M976">IFERROR(_xlfn._xlws.SORT(
    _xlfn.UNIQUE(
        TRANSPOSE(
            _xlfn.FILTERXML("&lt;select&gt;&lt;x&gt;"&amp;SUBSTITUTE(选规格[[#This Row],[规格选项表]],",","&lt;/x&gt;&lt;x&gt;") &amp;"&lt;/x&gt;&lt;/select&gt;","//x")
        )
    )
),"无合适【规格】选项,请清除【CPU】或【内存】后再试")</f>
        <v>无合适【规格】选项,请清除【CPU】或【内存】后再试</v>
      </c>
    </row>
    <row r="977" spans="13:13">
      <c r="M977" t="str" cm="1">
        <f t="array" ref="M977">IFERROR(_xlfn._xlws.SORT(
    _xlfn.UNIQUE(
        TRANSPOSE(
            _xlfn.FILTERXML("&lt;select&gt;&lt;x&gt;"&amp;SUBSTITUTE(选规格[[#This Row],[规格选项表]],",","&lt;/x&gt;&lt;x&gt;") &amp;"&lt;/x&gt;&lt;/select&gt;","//x")
        )
    )
),"无合适【规格】选项,请清除【CPU】或【内存】后再试")</f>
        <v>无合适【规格】选项,请清除【CPU】或【内存】后再试</v>
      </c>
    </row>
    <row r="978" spans="13:13">
      <c r="M978" t="str" cm="1">
        <f t="array" ref="M978">IFERROR(_xlfn._xlws.SORT(
    _xlfn.UNIQUE(
        TRANSPOSE(
            _xlfn.FILTERXML("&lt;select&gt;&lt;x&gt;"&amp;SUBSTITUTE(选规格[[#This Row],[规格选项表]],",","&lt;/x&gt;&lt;x&gt;") &amp;"&lt;/x&gt;&lt;/select&gt;","//x")
        )
    )
),"无合适【规格】选项,请清除【CPU】或【内存】后再试")</f>
        <v>无合适【规格】选项,请清除【CPU】或【内存】后再试</v>
      </c>
    </row>
    <row r="979" spans="13:13">
      <c r="M979" t="str" cm="1">
        <f t="array" ref="M979">IFERROR(_xlfn._xlws.SORT(
    _xlfn.UNIQUE(
        TRANSPOSE(
            _xlfn.FILTERXML("&lt;select&gt;&lt;x&gt;"&amp;SUBSTITUTE(选规格[[#This Row],[规格选项表]],",","&lt;/x&gt;&lt;x&gt;") &amp;"&lt;/x&gt;&lt;/select&gt;","//x")
        )
    )
),"无合适【规格】选项,请清除【CPU】或【内存】后再试")</f>
        <v>无合适【规格】选项,请清除【CPU】或【内存】后再试</v>
      </c>
    </row>
    <row r="980" spans="13:13">
      <c r="M980" t="str" cm="1">
        <f t="array" ref="M980">IFERROR(_xlfn._xlws.SORT(
    _xlfn.UNIQUE(
        TRANSPOSE(
            _xlfn.FILTERXML("&lt;select&gt;&lt;x&gt;"&amp;SUBSTITUTE(选规格[[#This Row],[规格选项表]],",","&lt;/x&gt;&lt;x&gt;") &amp;"&lt;/x&gt;&lt;/select&gt;","//x")
        )
    )
),"无合适【规格】选项,请清除【CPU】或【内存】后再试")</f>
        <v>无合适【规格】选项,请清除【CPU】或【内存】后再试</v>
      </c>
    </row>
    <row r="981" spans="13:13">
      <c r="M981" t="str" cm="1">
        <f t="array" ref="M981">IFERROR(_xlfn._xlws.SORT(
    _xlfn.UNIQUE(
        TRANSPOSE(
            _xlfn.FILTERXML("&lt;select&gt;&lt;x&gt;"&amp;SUBSTITUTE(选规格[[#This Row],[规格选项表]],",","&lt;/x&gt;&lt;x&gt;") &amp;"&lt;/x&gt;&lt;/select&gt;","//x")
        )
    )
),"无合适【规格】选项,请清除【CPU】或【内存】后再试")</f>
        <v>无合适【规格】选项,请清除【CPU】或【内存】后再试</v>
      </c>
    </row>
    <row r="982" spans="13:13">
      <c r="M982" t="str" cm="1">
        <f t="array" ref="M982">IFERROR(_xlfn._xlws.SORT(
    _xlfn.UNIQUE(
        TRANSPOSE(
            _xlfn.FILTERXML("&lt;select&gt;&lt;x&gt;"&amp;SUBSTITUTE(选规格[[#This Row],[规格选项表]],",","&lt;/x&gt;&lt;x&gt;") &amp;"&lt;/x&gt;&lt;/select&gt;","//x")
        )
    )
),"无合适【规格】选项,请清除【CPU】或【内存】后再试")</f>
        <v>无合适【规格】选项,请清除【CPU】或【内存】后再试</v>
      </c>
    </row>
    <row r="983" spans="13:13">
      <c r="M983" t="str" cm="1">
        <f t="array" ref="M983">IFERROR(_xlfn._xlws.SORT(
    _xlfn.UNIQUE(
        TRANSPOSE(
            _xlfn.FILTERXML("&lt;select&gt;&lt;x&gt;"&amp;SUBSTITUTE(选规格[[#This Row],[规格选项表]],",","&lt;/x&gt;&lt;x&gt;") &amp;"&lt;/x&gt;&lt;/select&gt;","//x")
        )
    )
),"无合适【规格】选项,请清除【CPU】或【内存】后再试")</f>
        <v>无合适【规格】选项,请清除【CPU】或【内存】后再试</v>
      </c>
    </row>
    <row r="984" spans="13:13">
      <c r="M984" t="str" cm="1">
        <f t="array" ref="M984">IFERROR(_xlfn._xlws.SORT(
    _xlfn.UNIQUE(
        TRANSPOSE(
            _xlfn.FILTERXML("&lt;select&gt;&lt;x&gt;"&amp;SUBSTITUTE(选规格[[#This Row],[规格选项表]],",","&lt;/x&gt;&lt;x&gt;") &amp;"&lt;/x&gt;&lt;/select&gt;","//x")
        )
    )
),"无合适【规格】选项,请清除【CPU】或【内存】后再试")</f>
        <v>无合适【规格】选项,请清除【CPU】或【内存】后再试</v>
      </c>
    </row>
    <row r="985" spans="13:13">
      <c r="M985" t="str" cm="1">
        <f t="array" ref="M985">IFERROR(_xlfn._xlws.SORT(
    _xlfn.UNIQUE(
        TRANSPOSE(
            _xlfn.FILTERXML("&lt;select&gt;&lt;x&gt;"&amp;SUBSTITUTE(选规格[[#This Row],[规格选项表]],",","&lt;/x&gt;&lt;x&gt;") &amp;"&lt;/x&gt;&lt;/select&gt;","//x")
        )
    )
),"无合适【规格】选项,请清除【CPU】或【内存】后再试")</f>
        <v>无合适【规格】选项,请清除【CPU】或【内存】后再试</v>
      </c>
    </row>
    <row r="986" spans="13:13">
      <c r="M986" t="str" cm="1">
        <f t="array" ref="M986">IFERROR(_xlfn._xlws.SORT(
    _xlfn.UNIQUE(
        TRANSPOSE(
            _xlfn.FILTERXML("&lt;select&gt;&lt;x&gt;"&amp;SUBSTITUTE(选规格[[#This Row],[规格选项表]],",","&lt;/x&gt;&lt;x&gt;") &amp;"&lt;/x&gt;&lt;/select&gt;","//x")
        )
    )
),"无合适【规格】选项,请清除【CPU】或【内存】后再试")</f>
        <v>无合适【规格】选项,请清除【CPU】或【内存】后再试</v>
      </c>
    </row>
    <row r="987" spans="13:13">
      <c r="M987" t="str" cm="1">
        <f t="array" ref="M987">IFERROR(_xlfn._xlws.SORT(
    _xlfn.UNIQUE(
        TRANSPOSE(
            _xlfn.FILTERXML("&lt;select&gt;&lt;x&gt;"&amp;SUBSTITUTE(选规格[[#This Row],[规格选项表]],",","&lt;/x&gt;&lt;x&gt;") &amp;"&lt;/x&gt;&lt;/select&gt;","//x")
        )
    )
),"无合适【规格】选项,请清除【CPU】或【内存】后再试")</f>
        <v>无合适【规格】选项,请清除【CPU】或【内存】后再试</v>
      </c>
    </row>
    <row r="988" spans="13:13">
      <c r="M988" t="str" cm="1">
        <f t="array" ref="M988">IFERROR(_xlfn._xlws.SORT(
    _xlfn.UNIQUE(
        TRANSPOSE(
            _xlfn.FILTERXML("&lt;select&gt;&lt;x&gt;"&amp;SUBSTITUTE(选规格[[#This Row],[规格选项表]],",","&lt;/x&gt;&lt;x&gt;") &amp;"&lt;/x&gt;&lt;/select&gt;","//x")
        )
    )
),"无合适【规格】选项,请清除【CPU】或【内存】后再试")</f>
        <v>无合适【规格】选项,请清除【CPU】或【内存】后再试</v>
      </c>
    </row>
    <row r="989" spans="13:13">
      <c r="M989" t="str" cm="1">
        <f t="array" ref="M989">IFERROR(_xlfn._xlws.SORT(
    _xlfn.UNIQUE(
        TRANSPOSE(
            _xlfn.FILTERXML("&lt;select&gt;&lt;x&gt;"&amp;SUBSTITUTE(选规格[[#This Row],[规格选项表]],",","&lt;/x&gt;&lt;x&gt;") &amp;"&lt;/x&gt;&lt;/select&gt;","//x")
        )
    )
),"无合适【规格】选项,请清除【CPU】或【内存】后再试")</f>
        <v>无合适【规格】选项,请清除【CPU】或【内存】后再试</v>
      </c>
    </row>
    <row r="990" spans="13:13">
      <c r="M990" t="str" cm="1">
        <f t="array" ref="M990">IFERROR(_xlfn._xlws.SORT(
    _xlfn.UNIQUE(
        TRANSPOSE(
            _xlfn.FILTERXML("&lt;select&gt;&lt;x&gt;"&amp;SUBSTITUTE(选规格[[#This Row],[规格选项表]],",","&lt;/x&gt;&lt;x&gt;") &amp;"&lt;/x&gt;&lt;/select&gt;","//x")
        )
    )
),"无合适【规格】选项,请清除【CPU】或【内存】后再试")</f>
        <v>无合适【规格】选项,请清除【CPU】或【内存】后再试</v>
      </c>
    </row>
    <row r="991" spans="13:13">
      <c r="M991" t="str" cm="1">
        <f t="array" ref="M991">IFERROR(_xlfn._xlws.SORT(
    _xlfn.UNIQUE(
        TRANSPOSE(
            _xlfn.FILTERXML("&lt;select&gt;&lt;x&gt;"&amp;SUBSTITUTE(选规格[[#This Row],[规格选项表]],",","&lt;/x&gt;&lt;x&gt;") &amp;"&lt;/x&gt;&lt;/select&gt;","//x")
        )
    )
),"无合适【规格】选项,请清除【CPU】或【内存】后再试")</f>
        <v>无合适【规格】选项,请清除【CPU】或【内存】后再试</v>
      </c>
    </row>
    <row r="992" spans="13:13">
      <c r="M992" t="str" cm="1">
        <f t="array" ref="M992">IFERROR(_xlfn._xlws.SORT(
    _xlfn.UNIQUE(
        TRANSPOSE(
            _xlfn.FILTERXML("&lt;select&gt;&lt;x&gt;"&amp;SUBSTITUTE(选规格[[#This Row],[规格选项表]],",","&lt;/x&gt;&lt;x&gt;") &amp;"&lt;/x&gt;&lt;/select&gt;","//x")
        )
    )
),"无合适【规格】选项,请清除【CPU】或【内存】后再试")</f>
        <v>无合适【规格】选项,请清除【CPU】或【内存】后再试</v>
      </c>
    </row>
    <row r="993" spans="13:13">
      <c r="M993" t="str" cm="1">
        <f t="array" ref="M993">IFERROR(_xlfn._xlws.SORT(
    _xlfn.UNIQUE(
        TRANSPOSE(
            _xlfn.FILTERXML("&lt;select&gt;&lt;x&gt;"&amp;SUBSTITUTE(选规格[[#This Row],[规格选项表]],",","&lt;/x&gt;&lt;x&gt;") &amp;"&lt;/x&gt;&lt;/select&gt;","//x")
        )
    )
),"无合适【规格】选项,请清除【CPU】或【内存】后再试")</f>
        <v>无合适【规格】选项,请清除【CPU】或【内存】后再试</v>
      </c>
    </row>
    <row r="994" spans="13:13">
      <c r="M994" t="str" cm="1">
        <f t="array" ref="M994">IFERROR(_xlfn._xlws.SORT(
    _xlfn.UNIQUE(
        TRANSPOSE(
            _xlfn.FILTERXML("&lt;select&gt;&lt;x&gt;"&amp;SUBSTITUTE(选规格[[#This Row],[规格选项表]],",","&lt;/x&gt;&lt;x&gt;") &amp;"&lt;/x&gt;&lt;/select&gt;","//x")
        )
    )
),"无合适【规格】选项,请清除【CPU】或【内存】后再试")</f>
        <v>无合适【规格】选项,请清除【CPU】或【内存】后再试</v>
      </c>
    </row>
    <row r="995" spans="13:13">
      <c r="M995" t="str" cm="1">
        <f t="array" ref="M995">IFERROR(_xlfn._xlws.SORT(
    _xlfn.UNIQUE(
        TRANSPOSE(
            _xlfn.FILTERXML("&lt;select&gt;&lt;x&gt;"&amp;SUBSTITUTE(选规格[[#This Row],[规格选项表]],",","&lt;/x&gt;&lt;x&gt;") &amp;"&lt;/x&gt;&lt;/select&gt;","//x")
        )
    )
),"无合适【规格】选项,请清除【CPU】或【内存】后再试")</f>
        <v>无合适【规格】选项,请清除【CPU】或【内存】后再试</v>
      </c>
    </row>
    <row r="996" spans="13:13">
      <c r="M996" t="str" cm="1">
        <f t="array" ref="M996">IFERROR(_xlfn._xlws.SORT(
    _xlfn.UNIQUE(
        TRANSPOSE(
            _xlfn.FILTERXML("&lt;select&gt;&lt;x&gt;"&amp;SUBSTITUTE(选规格[[#This Row],[规格选项表]],",","&lt;/x&gt;&lt;x&gt;") &amp;"&lt;/x&gt;&lt;/select&gt;","//x")
        )
    )
),"无合适【规格】选项,请清除【CPU】或【内存】后再试")</f>
        <v>无合适【规格】选项,请清除【CPU】或【内存】后再试</v>
      </c>
    </row>
    <row r="997" spans="13:13">
      <c r="M997" t="str" cm="1">
        <f t="array" ref="M997">IFERROR(_xlfn._xlws.SORT(
    _xlfn.UNIQUE(
        TRANSPOSE(
            _xlfn.FILTERXML("&lt;select&gt;&lt;x&gt;"&amp;SUBSTITUTE(选规格[[#This Row],[规格选项表]],",","&lt;/x&gt;&lt;x&gt;") &amp;"&lt;/x&gt;&lt;/select&gt;","//x")
        )
    )
),"无合适【规格】选项,请清除【CPU】或【内存】后再试")</f>
        <v>无合适【规格】选项,请清除【CPU】或【内存】后再试</v>
      </c>
    </row>
    <row r="998" spans="13:13">
      <c r="M998" t="str" cm="1">
        <f t="array" ref="M998">IFERROR(_xlfn._xlws.SORT(
    _xlfn.UNIQUE(
        TRANSPOSE(
            _xlfn.FILTERXML("&lt;select&gt;&lt;x&gt;"&amp;SUBSTITUTE(选规格[[#This Row],[规格选项表]],",","&lt;/x&gt;&lt;x&gt;") &amp;"&lt;/x&gt;&lt;/select&gt;","//x")
        )
    )
),"无合适【规格】选项,请清除【CPU】或【内存】后再试")</f>
        <v>无合适【规格】选项,请清除【CPU】或【内存】后再试</v>
      </c>
    </row>
    <row r="999" spans="13:13">
      <c r="M999" t="str" cm="1">
        <f t="array" ref="M999">IFERROR(_xlfn._xlws.SORT(
    _xlfn.UNIQUE(
        TRANSPOSE(
            _xlfn.FILTERXML("&lt;select&gt;&lt;x&gt;"&amp;SUBSTITUTE(选规格[[#This Row],[规格选项表]],",","&lt;/x&gt;&lt;x&gt;") &amp;"&lt;/x&gt;&lt;/select&gt;","//x")
        )
    )
),"无合适【规格】选项,请清除【CPU】或【内存】后再试")</f>
        <v>无合适【规格】选项,请清除【CPU】或【内存】后再试</v>
      </c>
    </row>
    <row r="1000" spans="13:13">
      <c r="M1000" t="str" cm="1">
        <f t="array" ref="M1000">IFERROR(_xlfn._xlws.SORT(
    _xlfn.UNIQUE(
        TRANSPOSE(
            _xlfn.FILTERXML("&lt;select&gt;&lt;x&gt;"&amp;SUBSTITUTE(选规格[[#This Row],[规格选项表]],",","&lt;/x&gt;&lt;x&gt;") &amp;"&lt;/x&gt;&lt;/select&gt;","//x")
        )
    )
),"无合适【规格】选项,请清除【CPU】或【内存】后再试")</f>
        <v>无合适【规格】选项,请清除【CPU】或【内存】后再试</v>
      </c>
    </row>
    <row r="1001" spans="13:13">
      <c r="M1001" t="str" cm="1">
        <f t="array" ref="M1001">IFERROR(_xlfn._xlws.SORT(
    _xlfn.UNIQUE(
        TRANSPOSE(
            _xlfn.FILTERXML("&lt;select&gt;&lt;x&gt;"&amp;SUBSTITUTE(选规格[[#This Row],[规格选项表]],",","&lt;/x&gt;&lt;x&gt;") &amp;"&lt;/x&gt;&lt;/select&gt;","//x")
        )
    )
),"无合适【规格】选项,请清除【CPU】或【内存】后再试")</f>
        <v>无合适【规格】选项,请清除【CPU】或【内存】后再试</v>
      </c>
    </row>
    <row r="1002" spans="13:13">
      <c r="M1002" t="str" cm="1">
        <f t="array" ref="M1002">IFERROR(_xlfn._xlws.SORT(
    _xlfn.UNIQUE(
        TRANSPOSE(
            _xlfn.FILTERXML("&lt;select&gt;&lt;x&gt;"&amp;SUBSTITUTE(选规格[[#This Row],[规格选项表]],",","&lt;/x&gt;&lt;x&gt;") &amp;"&lt;/x&gt;&lt;/select&gt;","//x")
        )
    )
),"无合适【规格】选项,请清除【CPU】或【内存】后再试")</f>
        <v>无合适【规格】选项,请清除【CPU】或【内存】后再试</v>
      </c>
    </row>
    <row r="1003" spans="13:13">
      <c r="M1003" t="str" cm="1">
        <f t="array" ref="M1003">IFERROR(_xlfn._xlws.SORT(
    _xlfn.UNIQUE(
        TRANSPOSE(
            _xlfn.FILTERXML("&lt;select&gt;&lt;x&gt;"&amp;SUBSTITUTE(选规格[[#This Row],[规格选项表]],",","&lt;/x&gt;&lt;x&gt;") &amp;"&lt;/x&gt;&lt;/select&gt;","//x")
        )
    )
),"无合适【规格】选项,请清除【CPU】或【内存】后再试")</f>
        <v>无合适【规格】选项,请清除【CPU】或【内存】后再试</v>
      </c>
    </row>
    <row r="1004" spans="13:13">
      <c r="M1004" t="str" cm="1">
        <f t="array" ref="M1004">IFERROR(_xlfn._xlws.SORT(
    _xlfn.UNIQUE(
        TRANSPOSE(
            _xlfn.FILTERXML("&lt;select&gt;&lt;x&gt;"&amp;SUBSTITUTE(选规格[[#This Row],[规格选项表]],",","&lt;/x&gt;&lt;x&gt;") &amp;"&lt;/x&gt;&lt;/select&gt;","//x")
        )
    )
),"无合适【规格】选项,请清除【CPU】或【内存】后再试")</f>
        <v>无合适【规格】选项,请清除【CPU】或【内存】后再试</v>
      </c>
    </row>
    <row r="1005" spans="13:13">
      <c r="M1005" t="str" cm="1">
        <f t="array" ref="M1005">IFERROR(_xlfn._xlws.SORT(
    _xlfn.UNIQUE(
        TRANSPOSE(
            _xlfn.FILTERXML("&lt;select&gt;&lt;x&gt;"&amp;SUBSTITUTE(选规格[[#This Row],[规格选项表]],",","&lt;/x&gt;&lt;x&gt;") &amp;"&lt;/x&gt;&lt;/select&gt;","//x")
        )
    )
),"无合适【规格】选项,请清除【CPU】或【内存】后再试")</f>
        <v>无合适【规格】选项,请清除【CPU】或【内存】后再试</v>
      </c>
    </row>
    <row r="1006" spans="13:13">
      <c r="M1006" t="str" cm="1">
        <f t="array" ref="M1006">IFERROR(_xlfn._xlws.SORT(
    _xlfn.UNIQUE(
        TRANSPOSE(
            _xlfn.FILTERXML("&lt;select&gt;&lt;x&gt;"&amp;SUBSTITUTE(选规格[[#This Row],[规格选项表]],",","&lt;/x&gt;&lt;x&gt;") &amp;"&lt;/x&gt;&lt;/select&gt;","//x")
        )
    )
),"无合适【规格】选项,请清除【CPU】或【内存】后再试")</f>
        <v>无合适【规格】选项,请清除【CPU】或【内存】后再试</v>
      </c>
    </row>
    <row r="1007" spans="13:13">
      <c r="M1007" t="str" cm="1">
        <f t="array" ref="M1007">IFERROR(_xlfn._xlws.SORT(
    _xlfn.UNIQUE(
        TRANSPOSE(
            _xlfn.FILTERXML("&lt;select&gt;&lt;x&gt;"&amp;SUBSTITUTE(选规格[[#This Row],[规格选项表]],",","&lt;/x&gt;&lt;x&gt;") &amp;"&lt;/x&gt;&lt;/select&gt;","//x")
        )
    )
),"无合适【规格】选项,请清除【CPU】或【内存】后再试")</f>
        <v>无合适【规格】选项,请清除【CPU】或【内存】后再试</v>
      </c>
    </row>
    <row r="1008" spans="13:13">
      <c r="M1008" t="str" cm="1">
        <f t="array" ref="M1008">IFERROR(_xlfn._xlws.SORT(
    _xlfn.UNIQUE(
        TRANSPOSE(
            _xlfn.FILTERXML("&lt;select&gt;&lt;x&gt;"&amp;SUBSTITUTE(选规格[[#This Row],[规格选项表]],",","&lt;/x&gt;&lt;x&gt;") &amp;"&lt;/x&gt;&lt;/select&gt;","//x")
        )
    )
),"无合适【规格】选项,请清除【CPU】或【内存】后再试")</f>
        <v>无合适【规格】选项,请清除【CPU】或【内存】后再试</v>
      </c>
    </row>
    <row r="1009" spans="13:13">
      <c r="M1009" t="str" cm="1">
        <f t="array" ref="M1009">IFERROR(_xlfn._xlws.SORT(
    _xlfn.UNIQUE(
        TRANSPOSE(
            _xlfn.FILTERXML("&lt;select&gt;&lt;x&gt;"&amp;SUBSTITUTE(选规格[[#This Row],[规格选项表]],",","&lt;/x&gt;&lt;x&gt;") &amp;"&lt;/x&gt;&lt;/select&gt;","//x")
        )
    )
),"无合适【规格】选项,请清除【CPU】或【内存】后再试")</f>
        <v>无合适【规格】选项,请清除【CPU】或【内存】后再试</v>
      </c>
    </row>
    <row r="1010" spans="13:13">
      <c r="M1010" t="str" cm="1">
        <f t="array" ref="M1010">IFERROR(_xlfn._xlws.SORT(
    _xlfn.UNIQUE(
        TRANSPOSE(
            _xlfn.FILTERXML("&lt;select&gt;&lt;x&gt;"&amp;SUBSTITUTE(选规格[[#This Row],[规格选项表]],",","&lt;/x&gt;&lt;x&gt;") &amp;"&lt;/x&gt;&lt;/select&gt;","//x")
        )
    )
),"无合适【规格】选项,请清除【CPU】或【内存】后再试")</f>
        <v>无合适【规格】选项,请清除【CPU】或【内存】后再试</v>
      </c>
    </row>
    <row r="1011" spans="13:13">
      <c r="M1011" t="str" cm="1">
        <f t="array" ref="M1011">IFERROR(_xlfn._xlws.SORT(
    _xlfn.UNIQUE(
        TRANSPOSE(
            _xlfn.FILTERXML("&lt;select&gt;&lt;x&gt;"&amp;SUBSTITUTE(选规格[[#This Row],[规格选项表]],",","&lt;/x&gt;&lt;x&gt;") &amp;"&lt;/x&gt;&lt;/select&gt;","//x")
        )
    )
),"无合适【规格】选项,请清除【CPU】或【内存】后再试")</f>
        <v>无合适【规格】选项,请清除【CPU】或【内存】后再试</v>
      </c>
    </row>
    <row r="1012" spans="13:13">
      <c r="M1012" t="str" cm="1">
        <f t="array" ref="M1012">IFERROR(_xlfn._xlws.SORT(
    _xlfn.UNIQUE(
        TRANSPOSE(
            _xlfn.FILTERXML("&lt;select&gt;&lt;x&gt;"&amp;SUBSTITUTE(选规格[[#This Row],[规格选项表]],",","&lt;/x&gt;&lt;x&gt;") &amp;"&lt;/x&gt;&lt;/select&gt;","//x")
        )
    )
),"无合适【规格】选项,请清除【CPU】或【内存】后再试")</f>
        <v>无合适【规格】选项,请清除【CPU】或【内存】后再试</v>
      </c>
    </row>
    <row r="1013" spans="13:13">
      <c r="M1013" t="str" cm="1">
        <f t="array" ref="M1013">IFERROR(_xlfn._xlws.SORT(
    _xlfn.UNIQUE(
        TRANSPOSE(
            _xlfn.FILTERXML("&lt;select&gt;&lt;x&gt;"&amp;SUBSTITUTE(选规格[[#This Row],[规格选项表]],",","&lt;/x&gt;&lt;x&gt;") &amp;"&lt;/x&gt;&lt;/select&gt;","//x")
        )
    )
),"无合适【规格】选项,请清除【CPU】或【内存】后再试")</f>
        <v>无合适【规格】选项,请清除【CPU】或【内存】后再试</v>
      </c>
    </row>
    <row r="1014" spans="13:13">
      <c r="M1014" t="str" cm="1">
        <f t="array" ref="M1014">IFERROR(_xlfn._xlws.SORT(
    _xlfn.UNIQUE(
        TRANSPOSE(
            _xlfn.FILTERXML("&lt;select&gt;&lt;x&gt;"&amp;SUBSTITUTE(选规格[[#This Row],[规格选项表]],",","&lt;/x&gt;&lt;x&gt;") &amp;"&lt;/x&gt;&lt;/select&gt;","//x")
        )
    )
),"无合适【规格】选项,请清除【CPU】或【内存】后再试")</f>
        <v>无合适【规格】选项,请清除【CPU】或【内存】后再试</v>
      </c>
    </row>
    <row r="1015" spans="13:13">
      <c r="M1015" t="str" cm="1">
        <f t="array" ref="M1015">IFERROR(_xlfn._xlws.SORT(
    _xlfn.UNIQUE(
        TRANSPOSE(
            _xlfn.FILTERXML("&lt;select&gt;&lt;x&gt;"&amp;SUBSTITUTE(选规格[[#This Row],[规格选项表]],",","&lt;/x&gt;&lt;x&gt;") &amp;"&lt;/x&gt;&lt;/select&gt;","//x")
        )
    )
),"无合适【规格】选项,请清除【CPU】或【内存】后再试")</f>
        <v>无合适【规格】选项,请清除【CPU】或【内存】后再试</v>
      </c>
    </row>
    <row r="1016" spans="13:13">
      <c r="M1016" t="str" cm="1">
        <f t="array" ref="M1016">IFERROR(_xlfn._xlws.SORT(
    _xlfn.UNIQUE(
        TRANSPOSE(
            _xlfn.FILTERXML("&lt;select&gt;&lt;x&gt;"&amp;SUBSTITUTE(选规格[[#This Row],[规格选项表]],",","&lt;/x&gt;&lt;x&gt;") &amp;"&lt;/x&gt;&lt;/select&gt;","//x")
        )
    )
),"无合适【规格】选项,请清除【CPU】或【内存】后再试")</f>
        <v>无合适【规格】选项,请清除【CPU】或【内存】后再试</v>
      </c>
    </row>
    <row r="1017" spans="13:13">
      <c r="M1017" t="str" cm="1">
        <f t="array" ref="M1017">IFERROR(_xlfn._xlws.SORT(
    _xlfn.UNIQUE(
        TRANSPOSE(
            _xlfn.FILTERXML("&lt;select&gt;&lt;x&gt;"&amp;SUBSTITUTE(选规格[[#This Row],[规格选项表]],",","&lt;/x&gt;&lt;x&gt;") &amp;"&lt;/x&gt;&lt;/select&gt;","//x")
        )
    )
),"无合适【规格】选项,请清除【CPU】或【内存】后再试")</f>
        <v>无合适【规格】选项,请清除【CPU】或【内存】后再试</v>
      </c>
    </row>
    <row r="1018" spans="13:13">
      <c r="M1018" t="str" cm="1">
        <f t="array" ref="M1018">IFERROR(_xlfn._xlws.SORT(
    _xlfn.UNIQUE(
        TRANSPOSE(
            _xlfn.FILTERXML("&lt;select&gt;&lt;x&gt;"&amp;SUBSTITUTE(选规格[[#This Row],[规格选项表]],",","&lt;/x&gt;&lt;x&gt;") &amp;"&lt;/x&gt;&lt;/select&gt;","//x")
        )
    )
),"无合适【规格】选项,请清除【CPU】或【内存】后再试")</f>
        <v>无合适【规格】选项,请清除【CPU】或【内存】后再试</v>
      </c>
    </row>
    <row r="1019" spans="13:13">
      <c r="M1019" t="str" cm="1">
        <f t="array" ref="M1019">IFERROR(_xlfn._xlws.SORT(
    _xlfn.UNIQUE(
        TRANSPOSE(
            _xlfn.FILTERXML("&lt;select&gt;&lt;x&gt;"&amp;SUBSTITUTE(选规格[[#This Row],[规格选项表]],",","&lt;/x&gt;&lt;x&gt;") &amp;"&lt;/x&gt;&lt;/select&gt;","//x")
        )
    )
),"无合适【规格】选项,请清除【CPU】或【内存】后再试")</f>
        <v>无合适【规格】选项,请清除【CPU】或【内存】后再试</v>
      </c>
    </row>
    <row r="1020" spans="13:13">
      <c r="M1020" t="str" cm="1">
        <f t="array" ref="M1020">IFERROR(_xlfn._xlws.SORT(
    _xlfn.UNIQUE(
        TRANSPOSE(
            _xlfn.FILTERXML("&lt;select&gt;&lt;x&gt;"&amp;SUBSTITUTE(选规格[[#This Row],[规格选项表]],",","&lt;/x&gt;&lt;x&gt;") &amp;"&lt;/x&gt;&lt;/select&gt;","//x")
        )
    )
),"无合适【规格】选项,请清除【CPU】或【内存】后再试")</f>
        <v>无合适【规格】选项,请清除【CPU】或【内存】后再试</v>
      </c>
    </row>
    <row r="1021" spans="13:13">
      <c r="M1021" t="str" cm="1">
        <f t="array" ref="M1021">IFERROR(_xlfn._xlws.SORT(
    _xlfn.UNIQUE(
        TRANSPOSE(
            _xlfn.FILTERXML("&lt;select&gt;&lt;x&gt;"&amp;SUBSTITUTE(选规格[[#This Row],[规格选项表]],",","&lt;/x&gt;&lt;x&gt;") &amp;"&lt;/x&gt;&lt;/select&gt;","//x")
        )
    )
),"无合适【规格】选项,请清除【CPU】或【内存】后再试")</f>
        <v>无合适【规格】选项,请清除【CPU】或【内存】后再试</v>
      </c>
    </row>
    <row r="1022" spans="13:13">
      <c r="M1022" t="str" cm="1">
        <f t="array" ref="M1022">IFERROR(_xlfn._xlws.SORT(
    _xlfn.UNIQUE(
        TRANSPOSE(
            _xlfn.FILTERXML("&lt;select&gt;&lt;x&gt;"&amp;SUBSTITUTE(选规格[[#This Row],[规格选项表]],",","&lt;/x&gt;&lt;x&gt;") &amp;"&lt;/x&gt;&lt;/select&gt;","//x")
        )
    )
),"无合适【规格】选项,请清除【CPU】或【内存】后再试")</f>
        <v>无合适【规格】选项,请清除【CPU】或【内存】后再试</v>
      </c>
    </row>
    <row r="1023" spans="13:13">
      <c r="M1023" t="str" cm="1">
        <f t="array" ref="M1023">IFERROR(_xlfn._xlws.SORT(
    _xlfn.UNIQUE(
        TRANSPOSE(
            _xlfn.FILTERXML("&lt;select&gt;&lt;x&gt;"&amp;SUBSTITUTE(选规格[[#This Row],[规格选项表]],",","&lt;/x&gt;&lt;x&gt;") &amp;"&lt;/x&gt;&lt;/select&gt;","//x")
        )
    )
),"无合适【规格】选项,请清除【CPU】或【内存】后再试")</f>
        <v>无合适【规格】选项,请清除【CPU】或【内存】后再试</v>
      </c>
    </row>
    <row r="1024" spans="13:13">
      <c r="M1024" t="str" cm="1">
        <f t="array" ref="M1024">IFERROR(_xlfn._xlws.SORT(
    _xlfn.UNIQUE(
        TRANSPOSE(
            _xlfn.FILTERXML("&lt;select&gt;&lt;x&gt;"&amp;SUBSTITUTE(选规格[[#This Row],[规格选项表]],",","&lt;/x&gt;&lt;x&gt;") &amp;"&lt;/x&gt;&lt;/select&gt;","//x")
        )
    )
),"无合适【规格】选项,请清除【CPU】或【内存】后再试")</f>
        <v>无合适【规格】选项,请清除【CPU】或【内存】后再试</v>
      </c>
    </row>
    <row r="1025" spans="13:13">
      <c r="M1025" t="str" cm="1">
        <f t="array" ref="M1025">IFERROR(_xlfn._xlws.SORT(
    _xlfn.UNIQUE(
        TRANSPOSE(
            _xlfn.FILTERXML("&lt;select&gt;&lt;x&gt;"&amp;SUBSTITUTE(选规格[[#This Row],[规格选项表]],",","&lt;/x&gt;&lt;x&gt;") &amp;"&lt;/x&gt;&lt;/select&gt;","//x")
        )
    )
),"无合适【规格】选项,请清除【CPU】或【内存】后再试")</f>
        <v>无合适【规格】选项,请清除【CPU】或【内存】后再试</v>
      </c>
    </row>
    <row r="1026" spans="13:13">
      <c r="M1026" t="str" cm="1">
        <f t="array" ref="M1026">IFERROR(_xlfn._xlws.SORT(
    _xlfn.UNIQUE(
        TRANSPOSE(
            _xlfn.FILTERXML("&lt;select&gt;&lt;x&gt;"&amp;SUBSTITUTE(选规格[[#This Row],[规格选项表]],",","&lt;/x&gt;&lt;x&gt;") &amp;"&lt;/x&gt;&lt;/select&gt;","//x")
        )
    )
),"无合适【规格】选项,请清除【CPU】或【内存】后再试")</f>
        <v>无合适【规格】选项,请清除【CPU】或【内存】后再试</v>
      </c>
    </row>
    <row r="1027" spans="13:13">
      <c r="M1027" t="str" cm="1">
        <f t="array" ref="M1027">IFERROR(_xlfn._xlws.SORT(
    _xlfn.UNIQUE(
        TRANSPOSE(
            _xlfn.FILTERXML("&lt;select&gt;&lt;x&gt;"&amp;SUBSTITUTE(选规格[[#This Row],[规格选项表]],",","&lt;/x&gt;&lt;x&gt;") &amp;"&lt;/x&gt;&lt;/select&gt;","//x")
        )
    )
),"无合适【规格】选项,请清除【CPU】或【内存】后再试")</f>
        <v>无合适【规格】选项,请清除【CPU】或【内存】后再试</v>
      </c>
    </row>
    <row r="1028" spans="13:13">
      <c r="M1028" t="str" cm="1">
        <f t="array" ref="M1028">IFERROR(_xlfn._xlws.SORT(
    _xlfn.UNIQUE(
        TRANSPOSE(
            _xlfn.FILTERXML("&lt;select&gt;&lt;x&gt;"&amp;SUBSTITUTE(选规格[[#This Row],[规格选项表]],",","&lt;/x&gt;&lt;x&gt;") &amp;"&lt;/x&gt;&lt;/select&gt;","//x")
        )
    )
),"无合适【规格】选项,请清除【CPU】或【内存】后再试")</f>
        <v>无合适【规格】选项,请清除【CPU】或【内存】后再试</v>
      </c>
    </row>
    <row r="1029" spans="13:13">
      <c r="M1029" t="str" cm="1">
        <f t="array" ref="M1029">IFERROR(_xlfn._xlws.SORT(
    _xlfn.UNIQUE(
        TRANSPOSE(
            _xlfn.FILTERXML("&lt;select&gt;&lt;x&gt;"&amp;SUBSTITUTE(选规格[[#This Row],[规格选项表]],",","&lt;/x&gt;&lt;x&gt;") &amp;"&lt;/x&gt;&lt;/select&gt;","//x")
        )
    )
),"无合适【规格】选项,请清除【CPU】或【内存】后再试")</f>
        <v>无合适【规格】选项,请清除【CPU】或【内存】后再试</v>
      </c>
    </row>
    <row r="1030" spans="13:13">
      <c r="M1030" t="str" cm="1">
        <f t="array" ref="M1030">IFERROR(_xlfn._xlws.SORT(
    _xlfn.UNIQUE(
        TRANSPOSE(
            _xlfn.FILTERXML("&lt;select&gt;&lt;x&gt;"&amp;SUBSTITUTE(选规格[[#This Row],[规格选项表]],",","&lt;/x&gt;&lt;x&gt;") &amp;"&lt;/x&gt;&lt;/select&gt;","//x")
        )
    )
),"无合适【规格】选项,请清除【CPU】或【内存】后再试")</f>
        <v>无合适【规格】选项,请清除【CPU】或【内存】后再试</v>
      </c>
    </row>
    <row r="1031" spans="13:13">
      <c r="M1031" t="str" cm="1">
        <f t="array" ref="M1031">IFERROR(_xlfn._xlws.SORT(
    _xlfn.UNIQUE(
        TRANSPOSE(
            _xlfn.FILTERXML("&lt;select&gt;&lt;x&gt;"&amp;SUBSTITUTE(选规格[[#This Row],[规格选项表]],",","&lt;/x&gt;&lt;x&gt;") &amp;"&lt;/x&gt;&lt;/select&gt;","//x")
        )
    )
),"无合适【规格】选项,请清除【CPU】或【内存】后再试")</f>
        <v>无合适【规格】选项,请清除【CPU】或【内存】后再试</v>
      </c>
    </row>
    <row r="1032" spans="13:13">
      <c r="M1032" t="str" cm="1">
        <f t="array" ref="M1032">IFERROR(_xlfn._xlws.SORT(
    _xlfn.UNIQUE(
        TRANSPOSE(
            _xlfn.FILTERXML("&lt;select&gt;&lt;x&gt;"&amp;SUBSTITUTE(选规格[[#This Row],[规格选项表]],",","&lt;/x&gt;&lt;x&gt;") &amp;"&lt;/x&gt;&lt;/select&gt;","//x")
        )
    )
),"无合适【规格】选项,请清除【CPU】或【内存】后再试")</f>
        <v>无合适【规格】选项,请清除【CPU】或【内存】后再试</v>
      </c>
    </row>
    <row r="1033" spans="13:13">
      <c r="M1033" t="str" cm="1">
        <f t="array" ref="M1033">IFERROR(_xlfn._xlws.SORT(
    _xlfn.UNIQUE(
        TRANSPOSE(
            _xlfn.FILTERXML("&lt;select&gt;&lt;x&gt;"&amp;SUBSTITUTE(选规格[[#This Row],[规格选项表]],",","&lt;/x&gt;&lt;x&gt;") &amp;"&lt;/x&gt;&lt;/select&gt;","//x")
        )
    )
),"无合适【规格】选项,请清除【CPU】或【内存】后再试")</f>
        <v>无合适【规格】选项,请清除【CPU】或【内存】后再试</v>
      </c>
    </row>
    <row r="1034" spans="13:13">
      <c r="M1034" t="str" cm="1">
        <f t="array" ref="M1034">IFERROR(_xlfn._xlws.SORT(
    _xlfn.UNIQUE(
        TRANSPOSE(
            _xlfn.FILTERXML("&lt;select&gt;&lt;x&gt;"&amp;SUBSTITUTE(选规格[[#This Row],[规格选项表]],",","&lt;/x&gt;&lt;x&gt;") &amp;"&lt;/x&gt;&lt;/select&gt;","//x")
        )
    )
),"无合适【规格】选项,请清除【CPU】或【内存】后再试")</f>
        <v>无合适【规格】选项,请清除【CPU】或【内存】后再试</v>
      </c>
    </row>
    <row r="1035" spans="13:13">
      <c r="M1035" t="str" cm="1">
        <f t="array" ref="M1035">IFERROR(_xlfn._xlws.SORT(
    _xlfn.UNIQUE(
        TRANSPOSE(
            _xlfn.FILTERXML("&lt;select&gt;&lt;x&gt;"&amp;SUBSTITUTE(选规格[[#This Row],[规格选项表]],",","&lt;/x&gt;&lt;x&gt;") &amp;"&lt;/x&gt;&lt;/select&gt;","//x")
        )
    )
),"无合适【规格】选项,请清除【CPU】或【内存】后再试")</f>
        <v>无合适【规格】选项,请清除【CPU】或【内存】后再试</v>
      </c>
    </row>
    <row r="1036" spans="13:13">
      <c r="M1036" t="str" cm="1">
        <f t="array" ref="M1036">IFERROR(_xlfn._xlws.SORT(
    _xlfn.UNIQUE(
        TRANSPOSE(
            _xlfn.FILTERXML("&lt;select&gt;&lt;x&gt;"&amp;SUBSTITUTE(选规格[[#This Row],[规格选项表]],",","&lt;/x&gt;&lt;x&gt;") &amp;"&lt;/x&gt;&lt;/select&gt;","//x")
        )
    )
),"无合适【规格】选项,请清除【CPU】或【内存】后再试")</f>
        <v>无合适【规格】选项,请清除【CPU】或【内存】后再试</v>
      </c>
    </row>
    <row r="1037" spans="13:13">
      <c r="M1037" t="str" cm="1">
        <f t="array" ref="M1037">IFERROR(_xlfn._xlws.SORT(
    _xlfn.UNIQUE(
        TRANSPOSE(
            _xlfn.FILTERXML("&lt;select&gt;&lt;x&gt;"&amp;SUBSTITUTE(选规格[[#This Row],[规格选项表]],",","&lt;/x&gt;&lt;x&gt;") &amp;"&lt;/x&gt;&lt;/select&gt;","//x")
        )
    )
),"无合适【规格】选项,请清除【CPU】或【内存】后再试")</f>
        <v>无合适【规格】选项,请清除【CPU】或【内存】后再试</v>
      </c>
    </row>
    <row r="1038" spans="13:13">
      <c r="M1038" t="str" cm="1">
        <f t="array" ref="M1038">IFERROR(_xlfn._xlws.SORT(
    _xlfn.UNIQUE(
        TRANSPOSE(
            _xlfn.FILTERXML("&lt;select&gt;&lt;x&gt;"&amp;SUBSTITUTE(选规格[[#This Row],[规格选项表]],",","&lt;/x&gt;&lt;x&gt;") &amp;"&lt;/x&gt;&lt;/select&gt;","//x")
        )
    )
),"无合适【规格】选项,请清除【CPU】或【内存】后再试")</f>
        <v>无合适【规格】选项,请清除【CPU】或【内存】后再试</v>
      </c>
    </row>
    <row r="1039" spans="13:13">
      <c r="M1039" t="str" cm="1">
        <f t="array" ref="M1039">IFERROR(_xlfn._xlws.SORT(
    _xlfn.UNIQUE(
        TRANSPOSE(
            _xlfn.FILTERXML("&lt;select&gt;&lt;x&gt;"&amp;SUBSTITUTE(选规格[[#This Row],[规格选项表]],",","&lt;/x&gt;&lt;x&gt;") &amp;"&lt;/x&gt;&lt;/select&gt;","//x")
        )
    )
),"无合适【规格】选项,请清除【CPU】或【内存】后再试")</f>
        <v>无合适【规格】选项,请清除【CPU】或【内存】后再试</v>
      </c>
    </row>
    <row r="1040" spans="13:13">
      <c r="M1040" t="str" cm="1">
        <f t="array" ref="M1040">IFERROR(_xlfn._xlws.SORT(
    _xlfn.UNIQUE(
        TRANSPOSE(
            _xlfn.FILTERXML("&lt;select&gt;&lt;x&gt;"&amp;SUBSTITUTE(选规格[[#This Row],[规格选项表]],",","&lt;/x&gt;&lt;x&gt;") &amp;"&lt;/x&gt;&lt;/select&gt;","//x")
        )
    )
),"无合适【规格】选项,请清除【CPU】或【内存】后再试")</f>
        <v>无合适【规格】选项,请清除【CPU】或【内存】后再试</v>
      </c>
    </row>
    <row r="1041" spans="13:13">
      <c r="M1041" t="str" cm="1">
        <f t="array" ref="M1041">IFERROR(_xlfn._xlws.SORT(
    _xlfn.UNIQUE(
        TRANSPOSE(
            _xlfn.FILTERXML("&lt;select&gt;&lt;x&gt;"&amp;SUBSTITUTE(选规格[[#This Row],[规格选项表]],",","&lt;/x&gt;&lt;x&gt;") &amp;"&lt;/x&gt;&lt;/select&gt;","//x")
        )
    )
),"无合适【规格】选项,请清除【CPU】或【内存】后再试")</f>
        <v>无合适【规格】选项,请清除【CPU】或【内存】后再试</v>
      </c>
    </row>
    <row r="1042" spans="13:13">
      <c r="M1042" t="str" cm="1">
        <f t="array" ref="M1042">IFERROR(_xlfn._xlws.SORT(
    _xlfn.UNIQUE(
        TRANSPOSE(
            _xlfn.FILTERXML("&lt;select&gt;&lt;x&gt;"&amp;SUBSTITUTE(选规格[[#This Row],[规格选项表]],",","&lt;/x&gt;&lt;x&gt;") &amp;"&lt;/x&gt;&lt;/select&gt;","//x")
        )
    )
),"无合适【规格】选项,请清除【CPU】或【内存】后再试")</f>
        <v>无合适【规格】选项,请清除【CPU】或【内存】后再试</v>
      </c>
    </row>
    <row r="1043" spans="13:13">
      <c r="M1043" t="str" cm="1">
        <f t="array" ref="M1043">IFERROR(_xlfn._xlws.SORT(
    _xlfn.UNIQUE(
        TRANSPOSE(
            _xlfn.FILTERXML("&lt;select&gt;&lt;x&gt;"&amp;SUBSTITUTE(选规格[[#This Row],[规格选项表]],",","&lt;/x&gt;&lt;x&gt;") &amp;"&lt;/x&gt;&lt;/select&gt;","//x")
        )
    )
),"无合适【规格】选项,请清除【CPU】或【内存】后再试")</f>
        <v>无合适【规格】选项,请清除【CPU】或【内存】后再试</v>
      </c>
    </row>
    <row r="1044" spans="13:13">
      <c r="M1044" t="str" cm="1">
        <f t="array" ref="M1044">IFERROR(_xlfn._xlws.SORT(
    _xlfn.UNIQUE(
        TRANSPOSE(
            _xlfn.FILTERXML("&lt;select&gt;&lt;x&gt;"&amp;SUBSTITUTE(选规格[[#This Row],[规格选项表]],",","&lt;/x&gt;&lt;x&gt;") &amp;"&lt;/x&gt;&lt;/select&gt;","//x")
        )
    )
),"无合适【规格】选项,请清除【CPU】或【内存】后再试")</f>
        <v>无合适【规格】选项,请清除【CPU】或【内存】后再试</v>
      </c>
    </row>
    <row r="1045" spans="13:13">
      <c r="M1045" t="str" cm="1">
        <f t="array" ref="M1045">IFERROR(_xlfn._xlws.SORT(
    _xlfn.UNIQUE(
        TRANSPOSE(
            _xlfn.FILTERXML("&lt;select&gt;&lt;x&gt;"&amp;SUBSTITUTE(选规格[[#This Row],[规格选项表]],",","&lt;/x&gt;&lt;x&gt;") &amp;"&lt;/x&gt;&lt;/select&gt;","//x")
        )
    )
),"无合适【规格】选项,请清除【CPU】或【内存】后再试")</f>
        <v>无合适【规格】选项,请清除【CPU】或【内存】后再试</v>
      </c>
    </row>
    <row r="1046" spans="13:13">
      <c r="M1046" t="str" cm="1">
        <f t="array" ref="M1046">IFERROR(_xlfn._xlws.SORT(
    _xlfn.UNIQUE(
        TRANSPOSE(
            _xlfn.FILTERXML("&lt;select&gt;&lt;x&gt;"&amp;SUBSTITUTE(选规格[[#This Row],[规格选项表]],",","&lt;/x&gt;&lt;x&gt;") &amp;"&lt;/x&gt;&lt;/select&gt;","//x")
        )
    )
),"无合适【规格】选项,请清除【CPU】或【内存】后再试")</f>
        <v>无合适【规格】选项,请清除【CPU】或【内存】后再试</v>
      </c>
    </row>
    <row r="1047" spans="13:13">
      <c r="M1047" t="str" cm="1">
        <f t="array" ref="M1047">IFERROR(_xlfn._xlws.SORT(
    _xlfn.UNIQUE(
        TRANSPOSE(
            _xlfn.FILTERXML("&lt;select&gt;&lt;x&gt;"&amp;SUBSTITUTE(选规格[[#This Row],[规格选项表]],",","&lt;/x&gt;&lt;x&gt;") &amp;"&lt;/x&gt;&lt;/select&gt;","//x")
        )
    )
),"无合适【规格】选项,请清除【CPU】或【内存】后再试")</f>
        <v>无合适【规格】选项,请清除【CPU】或【内存】后再试</v>
      </c>
    </row>
    <row r="1048" spans="13:13">
      <c r="M1048" t="str" cm="1">
        <f t="array" ref="M1048">IFERROR(_xlfn._xlws.SORT(
    _xlfn.UNIQUE(
        TRANSPOSE(
            _xlfn.FILTERXML("&lt;select&gt;&lt;x&gt;"&amp;SUBSTITUTE(选规格[[#This Row],[规格选项表]],",","&lt;/x&gt;&lt;x&gt;") &amp;"&lt;/x&gt;&lt;/select&gt;","//x")
        )
    )
),"无合适【规格】选项,请清除【CPU】或【内存】后再试")</f>
        <v>无合适【规格】选项,请清除【CPU】或【内存】后再试</v>
      </c>
    </row>
    <row r="1049" spans="13:13">
      <c r="M1049" t="str" cm="1">
        <f t="array" ref="M1049">IFERROR(_xlfn._xlws.SORT(
    _xlfn.UNIQUE(
        TRANSPOSE(
            _xlfn.FILTERXML("&lt;select&gt;&lt;x&gt;"&amp;SUBSTITUTE(选规格[[#This Row],[规格选项表]],",","&lt;/x&gt;&lt;x&gt;") &amp;"&lt;/x&gt;&lt;/select&gt;","//x")
        )
    )
),"无合适【规格】选项,请清除【CPU】或【内存】后再试")</f>
        <v>无合适【规格】选项,请清除【CPU】或【内存】后再试</v>
      </c>
    </row>
    <row r="1050" spans="13:13">
      <c r="M1050" t="str" cm="1">
        <f t="array" ref="M1050">IFERROR(_xlfn._xlws.SORT(
    _xlfn.UNIQUE(
        TRANSPOSE(
            _xlfn.FILTERXML("&lt;select&gt;&lt;x&gt;"&amp;SUBSTITUTE(选规格[[#This Row],[规格选项表]],",","&lt;/x&gt;&lt;x&gt;") &amp;"&lt;/x&gt;&lt;/select&gt;","//x")
        )
    )
),"无合适【规格】选项,请清除【CPU】或【内存】后再试")</f>
        <v>无合适【规格】选项,请清除【CPU】或【内存】后再试</v>
      </c>
    </row>
    <row r="1051" spans="13:13">
      <c r="M1051" t="str" cm="1">
        <f t="array" ref="M1051">IFERROR(_xlfn._xlws.SORT(
    _xlfn.UNIQUE(
        TRANSPOSE(
            _xlfn.FILTERXML("&lt;select&gt;&lt;x&gt;"&amp;SUBSTITUTE(选规格[[#This Row],[规格选项表]],",","&lt;/x&gt;&lt;x&gt;") &amp;"&lt;/x&gt;&lt;/select&gt;","//x")
        )
    )
),"无合适【规格】选项,请清除【CPU】或【内存】后再试")</f>
        <v>无合适【规格】选项,请清除【CPU】或【内存】后再试</v>
      </c>
    </row>
    <row r="1052" spans="13:13">
      <c r="M1052" t="str" cm="1">
        <f t="array" ref="M1052">IFERROR(_xlfn._xlws.SORT(
    _xlfn.UNIQUE(
        TRANSPOSE(
            _xlfn.FILTERXML("&lt;select&gt;&lt;x&gt;"&amp;SUBSTITUTE(选规格[[#This Row],[规格选项表]],",","&lt;/x&gt;&lt;x&gt;") &amp;"&lt;/x&gt;&lt;/select&gt;","//x")
        )
    )
),"无合适【规格】选项,请清除【CPU】或【内存】后再试")</f>
        <v>无合适【规格】选项,请清除【CPU】或【内存】后再试</v>
      </c>
    </row>
    <row r="1053" spans="13:13">
      <c r="M1053" t="str" cm="1">
        <f t="array" ref="M1053">IFERROR(_xlfn._xlws.SORT(
    _xlfn.UNIQUE(
        TRANSPOSE(
            _xlfn.FILTERXML("&lt;select&gt;&lt;x&gt;"&amp;SUBSTITUTE(选规格[[#This Row],[规格选项表]],",","&lt;/x&gt;&lt;x&gt;") &amp;"&lt;/x&gt;&lt;/select&gt;","//x")
        )
    )
),"无合适【规格】选项,请清除【CPU】或【内存】后再试")</f>
        <v>无合适【规格】选项,请清除【CPU】或【内存】后再试</v>
      </c>
    </row>
    <row r="1054" spans="13:13">
      <c r="M1054" t="str" cm="1">
        <f t="array" ref="M1054">IFERROR(_xlfn._xlws.SORT(
    _xlfn.UNIQUE(
        TRANSPOSE(
            _xlfn.FILTERXML("&lt;select&gt;&lt;x&gt;"&amp;SUBSTITUTE(选规格[[#This Row],[规格选项表]],",","&lt;/x&gt;&lt;x&gt;") &amp;"&lt;/x&gt;&lt;/select&gt;","//x")
        )
    )
),"无合适【规格】选项,请清除【CPU】或【内存】后再试")</f>
        <v>无合适【规格】选项,请清除【CPU】或【内存】后再试</v>
      </c>
    </row>
    <row r="1055" spans="13:13">
      <c r="M1055" t="str" cm="1">
        <f t="array" ref="M1055">IFERROR(_xlfn._xlws.SORT(
    _xlfn.UNIQUE(
        TRANSPOSE(
            _xlfn.FILTERXML("&lt;select&gt;&lt;x&gt;"&amp;SUBSTITUTE(选规格[[#This Row],[规格选项表]],",","&lt;/x&gt;&lt;x&gt;") &amp;"&lt;/x&gt;&lt;/select&gt;","//x")
        )
    )
),"无合适【规格】选项,请清除【CPU】或【内存】后再试")</f>
        <v>无合适【规格】选项,请清除【CPU】或【内存】后再试</v>
      </c>
    </row>
    <row r="1056" spans="13:13">
      <c r="M1056" t="str" cm="1">
        <f t="array" ref="M1056">IFERROR(_xlfn._xlws.SORT(
    _xlfn.UNIQUE(
        TRANSPOSE(
            _xlfn.FILTERXML("&lt;select&gt;&lt;x&gt;"&amp;SUBSTITUTE(选规格[[#This Row],[规格选项表]],",","&lt;/x&gt;&lt;x&gt;") &amp;"&lt;/x&gt;&lt;/select&gt;","//x")
        )
    )
),"无合适【规格】选项,请清除【CPU】或【内存】后再试")</f>
        <v>无合适【规格】选项,请清除【CPU】或【内存】后再试</v>
      </c>
    </row>
    <row r="1057" spans="13:13">
      <c r="M1057" t="str" cm="1">
        <f t="array" ref="M1057">IFERROR(_xlfn._xlws.SORT(
    _xlfn.UNIQUE(
        TRANSPOSE(
            _xlfn.FILTERXML("&lt;select&gt;&lt;x&gt;"&amp;SUBSTITUTE(选规格[[#This Row],[规格选项表]],",","&lt;/x&gt;&lt;x&gt;") &amp;"&lt;/x&gt;&lt;/select&gt;","//x")
        )
    )
),"无合适【规格】选项,请清除【CPU】或【内存】后再试")</f>
        <v>无合适【规格】选项,请清除【CPU】或【内存】后再试</v>
      </c>
    </row>
    <row r="1058" spans="13:13">
      <c r="M1058" t="str" cm="1">
        <f t="array" ref="M1058">IFERROR(_xlfn._xlws.SORT(
    _xlfn.UNIQUE(
        TRANSPOSE(
            _xlfn.FILTERXML("&lt;select&gt;&lt;x&gt;"&amp;SUBSTITUTE(选规格[[#This Row],[规格选项表]],",","&lt;/x&gt;&lt;x&gt;") &amp;"&lt;/x&gt;&lt;/select&gt;","//x")
        )
    )
),"无合适【规格】选项,请清除【CPU】或【内存】后再试")</f>
        <v>无合适【规格】选项,请清除【CPU】或【内存】后再试</v>
      </c>
    </row>
    <row r="1059" spans="13:13">
      <c r="M1059" t="str" cm="1">
        <f t="array" ref="M1059">IFERROR(_xlfn._xlws.SORT(
    _xlfn.UNIQUE(
        TRANSPOSE(
            _xlfn.FILTERXML("&lt;select&gt;&lt;x&gt;"&amp;SUBSTITUTE(选规格[[#This Row],[规格选项表]],",","&lt;/x&gt;&lt;x&gt;") &amp;"&lt;/x&gt;&lt;/select&gt;","//x")
        )
    )
),"无合适【规格】选项,请清除【CPU】或【内存】后再试")</f>
        <v>无合适【规格】选项,请清除【CPU】或【内存】后再试</v>
      </c>
    </row>
    <row r="1060" spans="13:13">
      <c r="M1060" t="str" cm="1">
        <f t="array" ref="M1060">IFERROR(_xlfn._xlws.SORT(
    _xlfn.UNIQUE(
        TRANSPOSE(
            _xlfn.FILTERXML("&lt;select&gt;&lt;x&gt;"&amp;SUBSTITUTE(选规格[[#This Row],[规格选项表]],",","&lt;/x&gt;&lt;x&gt;") &amp;"&lt;/x&gt;&lt;/select&gt;","//x")
        )
    )
),"无合适【规格】选项,请清除【CPU】或【内存】后再试")</f>
        <v>无合适【规格】选项,请清除【CPU】或【内存】后再试</v>
      </c>
    </row>
    <row r="1061" spans="13:13">
      <c r="M1061" t="str" cm="1">
        <f t="array" ref="M1061">IFERROR(_xlfn._xlws.SORT(
    _xlfn.UNIQUE(
        TRANSPOSE(
            _xlfn.FILTERXML("&lt;select&gt;&lt;x&gt;"&amp;SUBSTITUTE(选规格[[#This Row],[规格选项表]],",","&lt;/x&gt;&lt;x&gt;") &amp;"&lt;/x&gt;&lt;/select&gt;","//x")
        )
    )
),"无合适【规格】选项,请清除【CPU】或【内存】后再试")</f>
        <v>无合适【规格】选项,请清除【CPU】或【内存】后再试</v>
      </c>
    </row>
    <row r="1062" spans="13:13">
      <c r="M1062" t="str" cm="1">
        <f t="array" ref="M1062">IFERROR(_xlfn._xlws.SORT(
    _xlfn.UNIQUE(
        TRANSPOSE(
            _xlfn.FILTERXML("&lt;select&gt;&lt;x&gt;"&amp;SUBSTITUTE(选规格[[#This Row],[规格选项表]],",","&lt;/x&gt;&lt;x&gt;") &amp;"&lt;/x&gt;&lt;/select&gt;","//x")
        )
    )
),"无合适【规格】选项,请清除【CPU】或【内存】后再试")</f>
        <v>无合适【规格】选项,请清除【CPU】或【内存】后再试</v>
      </c>
    </row>
    <row r="1063" spans="13:13">
      <c r="M1063" t="str" cm="1">
        <f t="array" ref="M1063">IFERROR(_xlfn._xlws.SORT(
    _xlfn.UNIQUE(
        TRANSPOSE(
            _xlfn.FILTERXML("&lt;select&gt;&lt;x&gt;"&amp;SUBSTITUTE(选规格[[#This Row],[规格选项表]],",","&lt;/x&gt;&lt;x&gt;") &amp;"&lt;/x&gt;&lt;/select&gt;","//x")
        )
    )
),"无合适【规格】选项,请清除【CPU】或【内存】后再试")</f>
        <v>无合适【规格】选项,请清除【CPU】或【内存】后再试</v>
      </c>
    </row>
    <row r="1064" spans="13:13">
      <c r="M1064" t="str" cm="1">
        <f t="array" ref="M1064">IFERROR(_xlfn._xlws.SORT(
    _xlfn.UNIQUE(
        TRANSPOSE(
            _xlfn.FILTERXML("&lt;select&gt;&lt;x&gt;"&amp;SUBSTITUTE(选规格[[#This Row],[规格选项表]],",","&lt;/x&gt;&lt;x&gt;") &amp;"&lt;/x&gt;&lt;/select&gt;","//x")
        )
    )
),"无合适【规格】选项,请清除【CPU】或【内存】后再试")</f>
        <v>无合适【规格】选项,请清除【CPU】或【内存】后再试</v>
      </c>
    </row>
    <row r="1065" spans="13:13">
      <c r="M1065" t="str" cm="1">
        <f t="array" ref="M1065">IFERROR(_xlfn._xlws.SORT(
    _xlfn.UNIQUE(
        TRANSPOSE(
            _xlfn.FILTERXML("&lt;select&gt;&lt;x&gt;"&amp;SUBSTITUTE(选规格[[#This Row],[规格选项表]],",","&lt;/x&gt;&lt;x&gt;") &amp;"&lt;/x&gt;&lt;/select&gt;","//x")
        )
    )
),"无合适【规格】选项,请清除【CPU】或【内存】后再试")</f>
        <v>无合适【规格】选项,请清除【CPU】或【内存】后再试</v>
      </c>
    </row>
    <row r="1066" spans="13:13">
      <c r="M1066" t="str" cm="1">
        <f t="array" ref="M1066">IFERROR(_xlfn._xlws.SORT(
    _xlfn.UNIQUE(
        TRANSPOSE(
            _xlfn.FILTERXML("&lt;select&gt;&lt;x&gt;"&amp;SUBSTITUTE(选规格[[#This Row],[规格选项表]],",","&lt;/x&gt;&lt;x&gt;") &amp;"&lt;/x&gt;&lt;/select&gt;","//x")
        )
    )
),"无合适【规格】选项,请清除【CPU】或【内存】后再试")</f>
        <v>无合适【规格】选项,请清除【CPU】或【内存】后再试</v>
      </c>
    </row>
    <row r="1067" spans="13:13">
      <c r="M1067" t="str" cm="1">
        <f t="array" ref="M1067">IFERROR(_xlfn._xlws.SORT(
    _xlfn.UNIQUE(
        TRANSPOSE(
            _xlfn.FILTERXML("&lt;select&gt;&lt;x&gt;"&amp;SUBSTITUTE(选规格[[#This Row],[规格选项表]],",","&lt;/x&gt;&lt;x&gt;") &amp;"&lt;/x&gt;&lt;/select&gt;","//x")
        )
    )
),"无合适【规格】选项,请清除【CPU】或【内存】后再试")</f>
        <v>无合适【规格】选项,请清除【CPU】或【内存】后再试</v>
      </c>
    </row>
    <row r="1068" spans="13:13">
      <c r="M1068" t="str" cm="1">
        <f t="array" ref="M1068">IFERROR(_xlfn._xlws.SORT(
    _xlfn.UNIQUE(
        TRANSPOSE(
            _xlfn.FILTERXML("&lt;select&gt;&lt;x&gt;"&amp;SUBSTITUTE(选规格[[#This Row],[规格选项表]],",","&lt;/x&gt;&lt;x&gt;") &amp;"&lt;/x&gt;&lt;/select&gt;","//x")
        )
    )
),"无合适【规格】选项,请清除【CPU】或【内存】后再试")</f>
        <v>无合适【规格】选项,请清除【CPU】或【内存】后再试</v>
      </c>
    </row>
    <row r="1069" spans="13:13">
      <c r="M1069" t="str" cm="1">
        <f t="array" ref="M1069">IFERROR(_xlfn._xlws.SORT(
    _xlfn.UNIQUE(
        TRANSPOSE(
            _xlfn.FILTERXML("&lt;select&gt;&lt;x&gt;"&amp;SUBSTITUTE(选规格[[#This Row],[规格选项表]],",","&lt;/x&gt;&lt;x&gt;") &amp;"&lt;/x&gt;&lt;/select&gt;","//x")
        )
    )
),"无合适【规格】选项,请清除【CPU】或【内存】后再试")</f>
        <v>无合适【规格】选项,请清除【CPU】或【内存】后再试</v>
      </c>
    </row>
    <row r="1070" spans="13:13">
      <c r="M1070" t="str" cm="1">
        <f t="array" ref="M1070">IFERROR(_xlfn._xlws.SORT(
    _xlfn.UNIQUE(
        TRANSPOSE(
            _xlfn.FILTERXML("&lt;select&gt;&lt;x&gt;"&amp;SUBSTITUTE(选规格[[#This Row],[规格选项表]],",","&lt;/x&gt;&lt;x&gt;") &amp;"&lt;/x&gt;&lt;/select&gt;","//x")
        )
    )
),"无合适【规格】选项,请清除【CPU】或【内存】后再试")</f>
        <v>无合适【规格】选项,请清除【CPU】或【内存】后再试</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A9B67-9C82-48D9-B13C-711CDA9CA140}">
  <dimension ref="B1:AZ2199"/>
  <sheetViews>
    <sheetView topLeftCell="E1" workbookViewId="0">
      <selection activeCell="L2" sqref="L2"/>
    </sheetView>
  </sheetViews>
  <sheetFormatPr defaultRowHeight="13.9"/>
  <cols>
    <col min="1" max="1" width="31" customWidth="1"/>
    <col min="2" max="2" width="11" bestFit="1" customWidth="1"/>
    <col min="3" max="3" width="7.1328125" bestFit="1" customWidth="1"/>
    <col min="4" max="4" width="29.265625" bestFit="1" customWidth="1"/>
    <col min="5" max="5" width="80.53125" bestFit="1" customWidth="1"/>
    <col min="6" max="6" width="7.1328125" bestFit="1" customWidth="1"/>
    <col min="7" max="7" width="16.86328125" bestFit="1" customWidth="1"/>
    <col min="8" max="8" width="7.1328125" bestFit="1" customWidth="1"/>
  </cols>
  <sheetData>
    <row r="1" spans="2:52">
      <c r="B1" t="s">
        <v>47</v>
      </c>
      <c r="C1" t="s">
        <v>1872</v>
      </c>
      <c r="D1" t="s">
        <v>3477</v>
      </c>
      <c r="E1" t="s">
        <v>3481</v>
      </c>
      <c r="F1" t="s">
        <v>1877</v>
      </c>
      <c r="G1" t="s">
        <v>3485</v>
      </c>
      <c r="H1" t="s">
        <v>1882</v>
      </c>
      <c r="L1" s="1" t="s">
        <v>3486</v>
      </c>
    </row>
    <row r="2" spans="2:52">
      <c r="B2" t="s">
        <v>64</v>
      </c>
      <c r="C2" t="s">
        <v>1873</v>
      </c>
      <c r="E2" s="6" t="s">
        <v>3737</v>
      </c>
      <c r="F2" s="6"/>
      <c r="G2" s="6" t="str">
        <f t="shared" ref="G2:G65" si="0">"选CPU!" &amp; ADDRESS(ROW(L2),COLUMN(L2)) &amp; "#"</f>
        <v>选CPU!$L$2#</v>
      </c>
      <c r="H2" s="6" t="str" cm="1">
        <f t="array" ref="H2">_xlfn.LET(_xlpm.x, L1,
         _xlpm.cellAddress, "【 选CPU!" &amp; ADDRESS(ROW(选CPU[[#This Row],[自检]]),COLUMN(选CPU[[#This Row],[自检]])) &amp; "】",
         _xlfn.IFS(ISBLANK(_xlpm.x),   "error:右侧选项不足:" &amp;  _xlpm.cellAddress,
               ISERROR(_xlpm.x),   "error:右侧选项执行失败:" &amp; _xlpm.cellAddress,
               TRUE,             "ok")
)</f>
        <v>ok</v>
      </c>
      <c r="J2" s="11"/>
      <c r="L2" cm="1">
        <f t="array" ref="L2:AZ2">IFERROR(_xlfn._xlws.SORT(
    _xlfn.UNIQUE(
        TRANSPOSE(
            _xlfn.FILTERXML("&lt;select&gt;&lt;x&gt;"&amp;SUBSTITUTE(选CPU[[#This Row],[CPU选项表]],",","&lt;/x&gt;&lt;x&gt;") &amp;"&lt;/x&gt;&lt;/select&gt;","//x")
        )
    )
),"无合适选项，请联系作者更新数据")</f>
        <v>1</v>
      </c>
      <c r="M2">
        <v>2</v>
      </c>
      <c r="N2">
        <v>4</v>
      </c>
      <c r="O2">
        <v>8</v>
      </c>
      <c r="P2">
        <v>16</v>
      </c>
      <c r="Q2">
        <v>32</v>
      </c>
      <c r="R2">
        <v>48</v>
      </c>
      <c r="S2">
        <v>62</v>
      </c>
      <c r="T2">
        <v>64</v>
      </c>
      <c r="U2">
        <v>124</v>
      </c>
      <c r="V2">
        <v>80</v>
      </c>
      <c r="W2">
        <v>90</v>
      </c>
      <c r="X2">
        <v>128</v>
      </c>
      <c r="Y2">
        <v>160</v>
      </c>
      <c r="Z2">
        <v>180</v>
      </c>
      <c r="AA2">
        <v>24</v>
      </c>
      <c r="AB2">
        <v>68</v>
      </c>
      <c r="AC2">
        <v>96</v>
      </c>
      <c r="AD2">
        <v>116</v>
      </c>
      <c r="AE2">
        <v>232</v>
      </c>
      <c r="AF2">
        <v>72</v>
      </c>
      <c r="AG2">
        <v>12</v>
      </c>
      <c r="AH2">
        <v>56</v>
      </c>
      <c r="AI2">
        <v>84</v>
      </c>
      <c r="AJ2">
        <v>46</v>
      </c>
      <c r="AK2">
        <v>92</v>
      </c>
      <c r="AL2">
        <v>52</v>
      </c>
      <c r="AM2">
        <v>104</v>
      </c>
      <c r="AN2">
        <v>10</v>
      </c>
      <c r="AO2">
        <v>20</v>
      </c>
      <c r="AP2">
        <v>40</v>
      </c>
      <c r="AQ2">
        <v>6</v>
      </c>
      <c r="AR2">
        <v>14</v>
      </c>
      <c r="AS2">
        <v>28</v>
      </c>
      <c r="AT2">
        <v>18</v>
      </c>
      <c r="AU2">
        <v>36</v>
      </c>
      <c r="AV2">
        <v>82</v>
      </c>
      <c r="AW2">
        <v>164</v>
      </c>
      <c r="AX2">
        <v>22</v>
      </c>
      <c r="AY2">
        <v>44</v>
      </c>
      <c r="AZ2">
        <v>76</v>
      </c>
    </row>
    <row r="3" spans="2:52">
      <c r="B3" t="s">
        <v>64</v>
      </c>
      <c r="C3" t="s">
        <v>11</v>
      </c>
      <c r="E3" s="6" t="s">
        <v>3738</v>
      </c>
      <c r="F3" s="6"/>
      <c r="G3" s="6" t="str">
        <f t="shared" si="0"/>
        <v>选CPU!$L$3#</v>
      </c>
      <c r="H3" s="6" t="str" cm="1">
        <f t="array" ref="H3">_xlfn.LET(_xlpm.x, L2,
         _xlpm.cellAddress, "【 选CPU!" &amp; ADDRESS(ROW(选CPU[[#This Row],[自检]]),COLUMN(选CPU[[#This Row],[自检]])) &amp; "】",
         _xlfn.IFS(ISBLANK(_xlpm.x),   "error:右侧选项不足:" &amp;  _xlpm.cellAddress,
               ISERROR(_xlpm.x),   "error:右侧选项执行失败:" &amp; _xlpm.cellAddress,
               TRUE,             "ok")
)</f>
        <v>ok</v>
      </c>
      <c r="L3" cm="1">
        <f t="array" ref="L3:AW3">IFERROR(_xlfn._xlws.SORT(
    _xlfn.UNIQUE(
        TRANSPOSE(
            _xlfn.FILTERXML("&lt;select&gt;&lt;x&gt;"&amp;SUBSTITUTE(选CPU[[#This Row],[CPU选项表]],",","&lt;/x&gt;&lt;x&gt;") &amp;"&lt;/x&gt;&lt;/select&gt;","//x")
        )
    )
),"无合适选项，请联系作者更新数据")</f>
        <v>1</v>
      </c>
      <c r="M3">
        <v>2</v>
      </c>
      <c r="N3">
        <v>4</v>
      </c>
      <c r="O3">
        <v>8</v>
      </c>
      <c r="P3">
        <v>16</v>
      </c>
      <c r="Q3">
        <v>32</v>
      </c>
      <c r="R3">
        <v>48</v>
      </c>
      <c r="S3">
        <v>62</v>
      </c>
      <c r="T3">
        <v>64</v>
      </c>
      <c r="U3">
        <v>124</v>
      </c>
      <c r="V3">
        <v>80</v>
      </c>
      <c r="W3">
        <v>90</v>
      </c>
      <c r="X3">
        <v>128</v>
      </c>
      <c r="Y3">
        <v>160</v>
      </c>
      <c r="Z3">
        <v>180</v>
      </c>
      <c r="AA3">
        <v>24</v>
      </c>
      <c r="AB3">
        <v>68</v>
      </c>
      <c r="AC3">
        <v>96</v>
      </c>
      <c r="AD3">
        <v>116</v>
      </c>
      <c r="AE3">
        <v>232</v>
      </c>
      <c r="AF3">
        <v>72</v>
      </c>
      <c r="AG3">
        <v>76</v>
      </c>
      <c r="AH3">
        <v>12</v>
      </c>
      <c r="AI3">
        <v>40</v>
      </c>
      <c r="AJ3">
        <v>56</v>
      </c>
      <c r="AK3">
        <v>84</v>
      </c>
      <c r="AL3">
        <v>52</v>
      </c>
      <c r="AM3">
        <v>104</v>
      </c>
      <c r="AN3">
        <v>10</v>
      </c>
      <c r="AO3">
        <v>20</v>
      </c>
      <c r="AP3">
        <v>6</v>
      </c>
      <c r="AQ3">
        <v>14</v>
      </c>
      <c r="AR3">
        <v>28</v>
      </c>
      <c r="AS3">
        <v>36</v>
      </c>
      <c r="AT3">
        <v>82</v>
      </c>
      <c r="AU3">
        <v>164</v>
      </c>
      <c r="AV3">
        <v>22</v>
      </c>
      <c r="AW3">
        <v>44</v>
      </c>
    </row>
    <row r="4" spans="2:52">
      <c r="B4" t="s">
        <v>64</v>
      </c>
      <c r="C4" t="s">
        <v>1874</v>
      </c>
      <c r="E4" s="6" t="s">
        <v>3739</v>
      </c>
      <c r="F4" s="6"/>
      <c r="G4" s="6" t="str">
        <f t="shared" si="0"/>
        <v>选CPU!$L$4#</v>
      </c>
      <c r="H4" s="6" t="str" cm="1">
        <f t="array" ref="H4">_xlfn.LET(_xlpm.x, L3,
         _xlpm.cellAddress, "【 选CPU!" &amp; ADDRESS(ROW(选CPU[[#This Row],[自检]]),COLUMN(选CPU[[#This Row],[自检]])) &amp; "】",
         _xlfn.IFS(ISBLANK(_xlpm.x),   "error:右侧选项不足:" &amp;  _xlpm.cellAddress,
               ISERROR(_xlpm.x),   "error:右侧选项执行失败:" &amp; _xlpm.cellAddress,
               TRUE,             "ok")
)</f>
        <v>ok</v>
      </c>
      <c r="L4" cm="1">
        <f t="array" ref="L4:AY4">IFERROR(_xlfn._xlws.SORT(
    _xlfn.UNIQUE(
        TRANSPOSE(
            _xlfn.FILTERXML("&lt;select&gt;&lt;x&gt;"&amp;SUBSTITUTE(选CPU[[#This Row],[CPU选项表]],",","&lt;/x&gt;&lt;x&gt;") &amp;"&lt;/x&gt;&lt;/select&gt;","//x")
        )
    )
),"无合适选项，请联系作者更新数据")</f>
        <v>32</v>
      </c>
      <c r="M4">
        <v>64</v>
      </c>
      <c r="N4">
        <v>124</v>
      </c>
      <c r="O4">
        <v>1</v>
      </c>
      <c r="P4">
        <v>2</v>
      </c>
      <c r="Q4">
        <v>4</v>
      </c>
      <c r="R4">
        <v>8</v>
      </c>
      <c r="S4">
        <v>16</v>
      </c>
      <c r="T4">
        <v>48</v>
      </c>
      <c r="U4">
        <v>80</v>
      </c>
      <c r="V4">
        <v>90</v>
      </c>
      <c r="W4">
        <v>96</v>
      </c>
      <c r="X4">
        <v>128</v>
      </c>
      <c r="Y4">
        <v>160</v>
      </c>
      <c r="Z4">
        <v>180</v>
      </c>
      <c r="AA4">
        <v>24</v>
      </c>
      <c r="AB4">
        <v>76</v>
      </c>
      <c r="AC4">
        <v>84</v>
      </c>
      <c r="AD4">
        <v>68</v>
      </c>
      <c r="AE4">
        <v>116</v>
      </c>
      <c r="AF4">
        <v>232</v>
      </c>
      <c r="AG4">
        <v>12</v>
      </c>
      <c r="AH4">
        <v>28</v>
      </c>
      <c r="AI4">
        <v>72</v>
      </c>
      <c r="AJ4">
        <v>56</v>
      </c>
      <c r="AK4">
        <v>62</v>
      </c>
      <c r="AL4">
        <v>46</v>
      </c>
      <c r="AM4">
        <v>92</v>
      </c>
      <c r="AN4">
        <v>52</v>
      </c>
      <c r="AO4">
        <v>104</v>
      </c>
      <c r="AP4">
        <v>10</v>
      </c>
      <c r="AQ4">
        <v>20</v>
      </c>
      <c r="AR4">
        <v>40</v>
      </c>
      <c r="AS4">
        <v>6</v>
      </c>
      <c r="AT4">
        <v>14</v>
      </c>
      <c r="AU4">
        <v>36</v>
      </c>
      <c r="AV4">
        <v>82</v>
      </c>
      <c r="AW4">
        <v>164</v>
      </c>
      <c r="AX4">
        <v>22</v>
      </c>
      <c r="AY4">
        <v>44</v>
      </c>
    </row>
    <row r="5" spans="2:52">
      <c r="B5" t="s">
        <v>3516</v>
      </c>
      <c r="C5" t="s">
        <v>1874</v>
      </c>
      <c r="E5" s="6" t="s">
        <v>3561</v>
      </c>
      <c r="F5" s="6"/>
      <c r="G5" s="6" t="str">
        <f t="shared" si="0"/>
        <v>选CPU!$L$5#</v>
      </c>
      <c r="H5" s="6" t="str" cm="1">
        <f t="array" ref="H5">_xlfn.LET(_xlpm.x, L4,
         _xlpm.cellAddress, "【 选CPU!" &amp; ADDRESS(ROW(选CPU[[#This Row],[自检]]),COLUMN(选CPU[[#This Row],[自检]])) &amp; "】",
         _xlfn.IFS(ISBLANK(_xlpm.x),   "error:右侧选项不足:" &amp;  _xlpm.cellAddress,
               ISERROR(_xlpm.x),   "error:右侧选项执行失败:" &amp; _xlpm.cellAddress,
               TRUE,             "ok")
)</f>
        <v>ok</v>
      </c>
      <c r="L5" cm="1">
        <f t="array" ref="L5:AA5">IFERROR(_xlfn._xlws.SORT(
    _xlfn.UNIQUE(
        TRANSPOSE(
            _xlfn.FILTERXML("&lt;select&gt;&lt;x&gt;"&amp;SUBSTITUTE(选CPU[[#This Row],[CPU选项表]],",","&lt;/x&gt;&lt;x&gt;") &amp;"&lt;/x&gt;&lt;/select&gt;","//x")
        )
    )
),"无合适选项，请联系作者更新数据")</f>
        <v>2</v>
      </c>
      <c r="M5">
        <v>4</v>
      </c>
      <c r="N5">
        <v>8</v>
      </c>
      <c r="O5">
        <v>16</v>
      </c>
      <c r="P5">
        <v>24</v>
      </c>
      <c r="Q5">
        <v>32</v>
      </c>
      <c r="R5">
        <v>48</v>
      </c>
      <c r="S5">
        <v>64</v>
      </c>
      <c r="T5">
        <v>76</v>
      </c>
      <c r="U5">
        <v>80</v>
      </c>
      <c r="V5">
        <v>96</v>
      </c>
      <c r="W5">
        <v>116</v>
      </c>
      <c r="X5">
        <v>128</v>
      </c>
      <c r="Y5">
        <v>160</v>
      </c>
      <c r="Z5">
        <v>232</v>
      </c>
      <c r="AA5">
        <v>12</v>
      </c>
    </row>
    <row r="6" spans="2:52">
      <c r="B6" t="s">
        <v>3516</v>
      </c>
      <c r="C6" t="s">
        <v>11</v>
      </c>
      <c r="E6" s="6" t="s">
        <v>3561</v>
      </c>
      <c r="F6" s="6"/>
      <c r="G6" s="6" t="str">
        <f t="shared" si="0"/>
        <v>选CPU!$L$6#</v>
      </c>
      <c r="H6" s="6" t="str" cm="1">
        <f t="array" ref="H6">_xlfn.LET(_xlpm.x, L5,
         _xlpm.cellAddress, "【 选CPU!" &amp; ADDRESS(ROW(选CPU[[#This Row],[自检]]),COLUMN(选CPU[[#This Row],[自检]])) &amp; "】",
         _xlfn.IFS(ISBLANK(_xlpm.x),   "error:右侧选项不足:" &amp;  _xlpm.cellAddress,
               ISERROR(_xlpm.x),   "error:右侧选项执行失败:" &amp; _xlpm.cellAddress,
               TRUE,             "ok")
)</f>
        <v>ok</v>
      </c>
      <c r="L6" cm="1">
        <f t="array" ref="L6:AA6">IFERROR(_xlfn._xlws.SORT(
    _xlfn.UNIQUE(
        TRANSPOSE(
            _xlfn.FILTERXML("&lt;select&gt;&lt;x&gt;"&amp;SUBSTITUTE(选CPU[[#This Row],[CPU选项表]],",","&lt;/x&gt;&lt;x&gt;") &amp;"&lt;/x&gt;&lt;/select&gt;","//x")
        )
    )
),"无合适选项，请联系作者更新数据")</f>
        <v>2</v>
      </c>
      <c r="M6">
        <v>4</v>
      </c>
      <c r="N6">
        <v>8</v>
      </c>
      <c r="O6">
        <v>16</v>
      </c>
      <c r="P6">
        <v>24</v>
      </c>
      <c r="Q6">
        <v>32</v>
      </c>
      <c r="R6">
        <v>48</v>
      </c>
      <c r="S6">
        <v>64</v>
      </c>
      <c r="T6">
        <v>76</v>
      </c>
      <c r="U6">
        <v>80</v>
      </c>
      <c r="V6">
        <v>96</v>
      </c>
      <c r="W6">
        <v>116</v>
      </c>
      <c r="X6">
        <v>128</v>
      </c>
      <c r="Y6">
        <v>160</v>
      </c>
      <c r="Z6">
        <v>232</v>
      </c>
      <c r="AA6">
        <v>12</v>
      </c>
    </row>
    <row r="7" spans="2:52">
      <c r="B7" t="s">
        <v>3516</v>
      </c>
      <c r="C7" t="s">
        <v>1873</v>
      </c>
      <c r="E7" s="6" t="s">
        <v>3561</v>
      </c>
      <c r="F7" s="6"/>
      <c r="G7" s="6" t="str">
        <f t="shared" si="0"/>
        <v>选CPU!$L$7#</v>
      </c>
      <c r="H7" s="6" t="str" cm="1">
        <f t="array" ref="H7">_xlfn.LET(_xlpm.x, L6,
         _xlpm.cellAddress, "【 选CPU!" &amp; ADDRESS(ROW(选CPU[[#This Row],[自检]]),COLUMN(选CPU[[#This Row],[自检]])) &amp; "】",
         _xlfn.IFS(ISBLANK(_xlpm.x),   "error:右侧选项不足:" &amp;  _xlpm.cellAddress,
               ISERROR(_xlpm.x),   "error:右侧选项执行失败:" &amp; _xlpm.cellAddress,
               TRUE,             "ok")
)</f>
        <v>ok</v>
      </c>
      <c r="L7" cm="1">
        <f t="array" ref="L7:AA7">IFERROR(_xlfn._xlws.SORT(
    _xlfn.UNIQUE(
        TRANSPOSE(
            _xlfn.FILTERXML("&lt;select&gt;&lt;x&gt;"&amp;SUBSTITUTE(选CPU[[#This Row],[CPU选项表]],",","&lt;/x&gt;&lt;x&gt;") &amp;"&lt;/x&gt;&lt;/select&gt;","//x")
        )
    )
),"无合适选项，请联系作者更新数据")</f>
        <v>2</v>
      </c>
      <c r="M7">
        <v>4</v>
      </c>
      <c r="N7">
        <v>8</v>
      </c>
      <c r="O7">
        <v>16</v>
      </c>
      <c r="P7">
        <v>24</v>
      </c>
      <c r="Q7">
        <v>32</v>
      </c>
      <c r="R7">
        <v>48</v>
      </c>
      <c r="S7">
        <v>64</v>
      </c>
      <c r="T7">
        <v>76</v>
      </c>
      <c r="U7">
        <v>80</v>
      </c>
      <c r="V7">
        <v>96</v>
      </c>
      <c r="W7">
        <v>116</v>
      </c>
      <c r="X7">
        <v>128</v>
      </c>
      <c r="Y7">
        <v>160</v>
      </c>
      <c r="Z7">
        <v>232</v>
      </c>
      <c r="AA7">
        <v>12</v>
      </c>
    </row>
    <row r="8" spans="2:52">
      <c r="B8" t="s">
        <v>241</v>
      </c>
      <c r="C8" t="s">
        <v>1874</v>
      </c>
      <c r="E8" s="6" t="s">
        <v>3482</v>
      </c>
      <c r="F8" s="6"/>
      <c r="G8" s="6" t="str">
        <f t="shared" si="0"/>
        <v>选CPU!$L$8#</v>
      </c>
      <c r="H8" s="6" t="str" cm="1">
        <f t="array" ref="H8">_xlfn.LET(_xlpm.x, L7,
         _xlpm.cellAddress, "【 选CPU!" &amp; ADDRESS(ROW(选CPU[[#This Row],[自检]]),COLUMN(选CPU[[#This Row],[自检]])) &amp; "】",
         _xlfn.IFS(ISBLANK(_xlpm.x),   "error:右侧选项不足:" &amp;  _xlpm.cellAddress,
               ISERROR(_xlpm.x),   "error:右侧选项执行失败:" &amp; _xlpm.cellAddress,
               TRUE,             "ok")
)</f>
        <v>ok</v>
      </c>
      <c r="L8" cm="1">
        <f t="array" ref="L8:R8">IFERROR(_xlfn._xlws.SORT(
    _xlfn.UNIQUE(
        TRANSPOSE(
            _xlfn.FILTERXML("&lt;select&gt;&lt;x&gt;"&amp;SUBSTITUTE(选CPU[[#This Row],[CPU选项表]],",","&lt;/x&gt;&lt;x&gt;") &amp;"&lt;/x&gt;&lt;/select&gt;","//x")
        )
    )
),"无合适选项，请联系作者更新数据")</f>
        <v>1</v>
      </c>
      <c r="M8">
        <v>2</v>
      </c>
      <c r="N8">
        <v>4</v>
      </c>
      <c r="O8">
        <v>8</v>
      </c>
      <c r="P8">
        <v>16</v>
      </c>
      <c r="Q8">
        <v>24</v>
      </c>
      <c r="R8">
        <v>48</v>
      </c>
    </row>
    <row r="9" spans="2:52">
      <c r="B9" t="s">
        <v>241</v>
      </c>
      <c r="C9" t="s">
        <v>1873</v>
      </c>
      <c r="E9" s="6" t="s">
        <v>3482</v>
      </c>
      <c r="F9" s="6"/>
      <c r="G9" s="6" t="str">
        <f t="shared" si="0"/>
        <v>选CPU!$L$9#</v>
      </c>
      <c r="H9" s="6" t="str" cm="1">
        <f t="array" ref="H9">_xlfn.LET(_xlpm.x, L8,
         _xlpm.cellAddress, "【 选CPU!" &amp; ADDRESS(ROW(选CPU[[#This Row],[自检]]),COLUMN(选CPU[[#This Row],[自检]])) &amp; "】",
         _xlfn.IFS(ISBLANK(_xlpm.x),   "error:右侧选项不足:" &amp;  _xlpm.cellAddress,
               ISERROR(_xlpm.x),   "error:右侧选项执行失败:" &amp; _xlpm.cellAddress,
               TRUE,             "ok")
)</f>
        <v>ok</v>
      </c>
      <c r="L9" cm="1">
        <f t="array" ref="L9:R9">IFERROR(_xlfn._xlws.SORT(
    _xlfn.UNIQUE(
        TRANSPOSE(
            _xlfn.FILTERXML("&lt;select&gt;&lt;x&gt;"&amp;SUBSTITUTE(选CPU[[#This Row],[CPU选项表]],",","&lt;/x&gt;&lt;x&gt;") &amp;"&lt;/x&gt;&lt;/select&gt;","//x")
        )
    )
),"无合适选项，请联系作者更新数据")</f>
        <v>1</v>
      </c>
      <c r="M9">
        <v>2</v>
      </c>
      <c r="N9">
        <v>4</v>
      </c>
      <c r="O9">
        <v>8</v>
      </c>
      <c r="P9">
        <v>16</v>
      </c>
      <c r="Q9">
        <v>24</v>
      </c>
      <c r="R9">
        <v>48</v>
      </c>
    </row>
    <row r="10" spans="2:52">
      <c r="B10" t="s">
        <v>241</v>
      </c>
      <c r="C10" t="s">
        <v>11</v>
      </c>
      <c r="E10" s="6" t="s">
        <v>3482</v>
      </c>
      <c r="F10" s="6"/>
      <c r="G10" s="6" t="str">
        <f t="shared" si="0"/>
        <v>选CPU!$L$10#</v>
      </c>
      <c r="H10" s="6" t="str" cm="1">
        <f t="array" ref="H10">_xlfn.LET(_xlpm.x, L9,
         _xlpm.cellAddress, "【 选CPU!" &amp; ADDRESS(ROW(选CPU[[#This Row],[自检]]),COLUMN(选CPU[[#This Row],[自检]])) &amp; "】",
         _xlfn.IFS(ISBLANK(_xlpm.x),   "error:右侧选项不足:" &amp;  _xlpm.cellAddress,
               ISERROR(_xlpm.x),   "error:右侧选项执行失败:" &amp; _xlpm.cellAddress,
               TRUE,             "ok")
)</f>
        <v>ok</v>
      </c>
      <c r="L10" cm="1">
        <f t="array" ref="L10:R10">IFERROR(_xlfn._xlws.SORT(
    _xlfn.UNIQUE(
        TRANSPOSE(
            _xlfn.FILTERXML("&lt;select&gt;&lt;x&gt;"&amp;SUBSTITUTE(选CPU[[#This Row],[CPU选项表]],",","&lt;/x&gt;&lt;x&gt;") &amp;"&lt;/x&gt;&lt;/select&gt;","//x")
        )
    )
),"无合适选项，请联系作者更新数据")</f>
        <v>1</v>
      </c>
      <c r="M10">
        <v>2</v>
      </c>
      <c r="N10">
        <v>4</v>
      </c>
      <c r="O10">
        <v>8</v>
      </c>
      <c r="P10">
        <v>16</v>
      </c>
      <c r="Q10">
        <v>24</v>
      </c>
      <c r="R10">
        <v>48</v>
      </c>
    </row>
    <row r="11" spans="2:52">
      <c r="B11" t="s">
        <v>64</v>
      </c>
      <c r="C11" t="s">
        <v>1873</v>
      </c>
      <c r="D11" t="s">
        <v>2259</v>
      </c>
      <c r="E11" s="6" t="s">
        <v>3299</v>
      </c>
      <c r="F11" s="6">
        <v>1</v>
      </c>
      <c r="G11" s="6" t="str">
        <f t="shared" si="0"/>
        <v>选CPU!$L$11#</v>
      </c>
      <c r="H11" s="6" t="str" cm="1">
        <f t="array" ref="H11">_xlfn.LET(_xlpm.x, L10,
         _xlpm.cellAddress, "【 选CPU!" &amp; ADDRESS(ROW(选CPU[[#This Row],[自检]]),COLUMN(选CPU[[#This Row],[自检]])) &amp; "】",
         _xlfn.IFS(ISBLANK(_xlpm.x),   "error:右侧选项不足:" &amp;  _xlpm.cellAddress,
               ISERROR(_xlpm.x),   "error:右侧选项执行失败:" &amp; _xlpm.cellAddress,
               TRUE,             "ok")
)</f>
        <v>ok</v>
      </c>
      <c r="L11" cm="1">
        <f t="array" ref="L11">IFERROR(_xlfn._xlws.SORT(
    _xlfn.UNIQUE(
        TRANSPOSE(
            _xlfn.FILTERXML("&lt;select&gt;&lt;x&gt;"&amp;SUBSTITUTE(选CPU[[#This Row],[CPU选项表]],",","&lt;/x&gt;&lt;x&gt;") &amp;"&lt;/x&gt;&lt;/select&gt;","//x")
        )
    )
),"无合适选项，请联系作者更新数据")</f>
        <v>1</v>
      </c>
    </row>
    <row r="12" spans="2:52">
      <c r="B12" t="s">
        <v>64</v>
      </c>
      <c r="C12" t="s">
        <v>1873</v>
      </c>
      <c r="D12" t="s">
        <v>2259</v>
      </c>
      <c r="E12" s="6" t="s">
        <v>3299</v>
      </c>
      <c r="F12" s="6">
        <v>2</v>
      </c>
      <c r="G12" s="6" t="str">
        <f t="shared" si="0"/>
        <v>选CPU!$L$12#</v>
      </c>
      <c r="H12" s="6" t="str" cm="1">
        <f t="array" ref="H12">_xlfn.LET(_xlpm.x, L11,
         _xlpm.cellAddress, "【 选CPU!" &amp; ADDRESS(ROW(选CPU[[#This Row],[自检]]),COLUMN(选CPU[[#This Row],[自检]])) &amp; "】",
         _xlfn.IFS(ISBLANK(_xlpm.x),   "error:右侧选项不足:" &amp;  _xlpm.cellAddress,
               ISERROR(_xlpm.x),   "error:右侧选项执行失败:" &amp; _xlpm.cellAddress,
               TRUE,             "ok")
)</f>
        <v>ok</v>
      </c>
      <c r="L12" cm="1">
        <f t="array" ref="L12">IFERROR(_xlfn._xlws.SORT(
    _xlfn.UNIQUE(
        TRANSPOSE(
            _xlfn.FILTERXML("&lt;select&gt;&lt;x&gt;"&amp;SUBSTITUTE(选CPU[[#This Row],[CPU选项表]],",","&lt;/x&gt;&lt;x&gt;") &amp;"&lt;/x&gt;&lt;/select&gt;","//x")
        )
    )
),"无合适选项，请联系作者更新数据")</f>
        <v>1</v>
      </c>
    </row>
    <row r="13" spans="2:52">
      <c r="B13" t="s">
        <v>64</v>
      </c>
      <c r="C13" t="s">
        <v>1873</v>
      </c>
      <c r="D13" t="s">
        <v>2259</v>
      </c>
      <c r="E13" s="6" t="s">
        <v>3402</v>
      </c>
      <c r="F13" s="6">
        <v>4</v>
      </c>
      <c r="G13" s="6" t="str">
        <f t="shared" si="0"/>
        <v>选CPU!$L$13#</v>
      </c>
      <c r="H13" s="6" t="str" cm="1">
        <f t="array" ref="H13">_xlfn.LET(_xlpm.x, L12,
         _xlpm.cellAddress, "【 选CPU!" &amp; ADDRESS(ROW(选CPU[[#This Row],[自检]]),COLUMN(选CPU[[#This Row],[自检]])) &amp; "】",
         _xlfn.IFS(ISBLANK(_xlpm.x),   "error:右侧选项不足:" &amp;  _xlpm.cellAddress,
               ISERROR(_xlpm.x),   "error:右侧选项执行失败:" &amp; _xlpm.cellAddress,
               TRUE,             "ok")
)</f>
        <v>ok</v>
      </c>
      <c r="L13" cm="1">
        <f t="array" ref="L13:M13">IFERROR(_xlfn._xlws.SORT(
    _xlfn.UNIQUE(
        TRANSPOSE(
            _xlfn.FILTERXML("&lt;select&gt;&lt;x&gt;"&amp;SUBSTITUTE(选CPU[[#This Row],[CPU选项表]],",","&lt;/x&gt;&lt;x&gt;") &amp;"&lt;/x&gt;&lt;/select&gt;","//x")
        )
    )
),"无合适选项，请联系作者更新数据")</f>
        <v>1</v>
      </c>
      <c r="M13">
        <v>2</v>
      </c>
    </row>
    <row r="14" spans="2:52">
      <c r="B14" t="s">
        <v>64</v>
      </c>
      <c r="C14" t="s">
        <v>1873</v>
      </c>
      <c r="D14" t="s">
        <v>2259</v>
      </c>
      <c r="E14" s="6" t="s">
        <v>3458</v>
      </c>
      <c r="F14" s="6">
        <v>8</v>
      </c>
      <c r="G14" s="6" t="str">
        <f t="shared" si="0"/>
        <v>选CPU!$L$14#</v>
      </c>
      <c r="H14" s="6" t="str" cm="1">
        <f t="array" ref="H14">_xlfn.LET(_xlpm.x, L13,
         _xlpm.cellAddress, "【 选CPU!" &amp; ADDRESS(ROW(选CPU[[#This Row],[自检]]),COLUMN(选CPU[[#This Row],[自检]])) &amp; "】",
         _xlfn.IFS(ISBLANK(_xlpm.x),   "error:右侧选项不足:" &amp;  _xlpm.cellAddress,
               ISERROR(_xlpm.x),   "error:右侧选项执行失败:" &amp; _xlpm.cellAddress,
               TRUE,             "ok")
)</f>
        <v>ok</v>
      </c>
      <c r="L14" cm="1">
        <f t="array" ref="L14:M14">IFERROR(_xlfn._xlws.SORT(
    _xlfn.UNIQUE(
        TRANSPOSE(
            _xlfn.FILTERXML("&lt;select&gt;&lt;x&gt;"&amp;SUBSTITUTE(选CPU[[#This Row],[CPU选项表]],",","&lt;/x&gt;&lt;x&gt;") &amp;"&lt;/x&gt;&lt;/select&gt;","//x")
        )
    )
),"无合适选项，请联系作者更新数据")</f>
        <v>2</v>
      </c>
      <c r="M14">
        <v>4</v>
      </c>
    </row>
    <row r="15" spans="2:52">
      <c r="B15" t="s">
        <v>64</v>
      </c>
      <c r="C15" t="s">
        <v>1873</v>
      </c>
      <c r="D15" t="s">
        <v>2259</v>
      </c>
      <c r="E15" s="6" t="s">
        <v>3269</v>
      </c>
      <c r="F15" s="6">
        <v>16</v>
      </c>
      <c r="G15" s="6" t="str">
        <f t="shared" si="0"/>
        <v>选CPU!$L$15#</v>
      </c>
      <c r="H15" s="6" t="str" cm="1">
        <f t="array" ref="H15">_xlfn.LET(_xlpm.x, L14,
         _xlpm.cellAddress, "【 选CPU!" &amp; ADDRESS(ROW(选CPU[[#This Row],[自检]]),COLUMN(选CPU[[#This Row],[自检]])) &amp; "】",
         _xlfn.IFS(ISBLANK(_xlpm.x),   "error:右侧选项不足:" &amp;  _xlpm.cellAddress,
               ISERROR(_xlpm.x),   "error:右侧选项执行失败:" &amp; _xlpm.cellAddress,
               TRUE,             "ok")
)</f>
        <v>ok</v>
      </c>
      <c r="L15" cm="1">
        <f t="array" ref="L15:M15">IFERROR(_xlfn._xlws.SORT(
    _xlfn.UNIQUE(
        TRANSPOSE(
            _xlfn.FILTERXML("&lt;select&gt;&lt;x&gt;"&amp;SUBSTITUTE(选CPU[[#This Row],[CPU选项表]],",","&lt;/x&gt;&lt;x&gt;") &amp;"&lt;/x&gt;&lt;/select&gt;","//x")
        )
    )
),"无合适选项，请联系作者更新数据")</f>
        <v>4</v>
      </c>
      <c r="M15">
        <v>8</v>
      </c>
    </row>
    <row r="16" spans="2:52">
      <c r="B16" t="s">
        <v>64</v>
      </c>
      <c r="C16" t="s">
        <v>1873</v>
      </c>
      <c r="D16" t="s">
        <v>2259</v>
      </c>
      <c r="E16" s="6" t="s">
        <v>3448</v>
      </c>
      <c r="F16" s="6">
        <v>32</v>
      </c>
      <c r="G16" s="6" t="str">
        <f t="shared" si="0"/>
        <v>选CPU!$L$16#</v>
      </c>
      <c r="H16" s="6" t="str" cm="1">
        <f t="array" ref="H16">_xlfn.LET(_xlpm.x, L15,
         _xlpm.cellAddress, "【 选CPU!" &amp; ADDRESS(ROW(选CPU[[#This Row],[自检]]),COLUMN(选CPU[[#This Row],[自检]])) &amp; "】",
         _xlfn.IFS(ISBLANK(_xlpm.x),   "error:右侧选项不足:" &amp;  _xlpm.cellAddress,
               ISERROR(_xlpm.x),   "error:右侧选项执行失败:" &amp; _xlpm.cellAddress,
               TRUE,             "ok")
)</f>
        <v>ok</v>
      </c>
      <c r="L16" cm="1">
        <f t="array" ref="L16:M16">IFERROR(_xlfn._xlws.SORT(
    _xlfn.UNIQUE(
        TRANSPOSE(
            _xlfn.FILTERXML("&lt;select&gt;&lt;x&gt;"&amp;SUBSTITUTE(选CPU[[#This Row],[CPU选项表]],",","&lt;/x&gt;&lt;x&gt;") &amp;"&lt;/x&gt;&lt;/select&gt;","//x")
        )
    )
),"无合适选项，请联系作者更新数据")</f>
        <v>8</v>
      </c>
      <c r="M16">
        <v>16</v>
      </c>
    </row>
    <row r="17" spans="2:13">
      <c r="B17" t="s">
        <v>64</v>
      </c>
      <c r="C17" t="s">
        <v>1873</v>
      </c>
      <c r="D17" t="s">
        <v>2259</v>
      </c>
      <c r="E17" s="6" t="s">
        <v>3449</v>
      </c>
      <c r="F17" s="6">
        <v>64</v>
      </c>
      <c r="G17" s="6" t="str">
        <f t="shared" si="0"/>
        <v>选CPU!$L$17#</v>
      </c>
      <c r="H17" s="6" t="str" cm="1">
        <f t="array" ref="H17">_xlfn.LET(_xlpm.x, L16,
         _xlpm.cellAddress, "【 选CPU!" &amp; ADDRESS(ROW(选CPU[[#This Row],[自检]]),COLUMN(选CPU[[#This Row],[自检]])) &amp; "】",
         _xlfn.IFS(ISBLANK(_xlpm.x),   "error:右侧选项不足:" &amp;  _xlpm.cellAddress,
               ISERROR(_xlpm.x),   "error:右侧选项执行失败:" &amp; _xlpm.cellAddress,
               TRUE,             "ok")
)</f>
        <v>ok</v>
      </c>
      <c r="L17" cm="1">
        <f t="array" ref="L17:M17">IFERROR(_xlfn._xlws.SORT(
    _xlfn.UNIQUE(
        TRANSPOSE(
            _xlfn.FILTERXML("&lt;select&gt;&lt;x&gt;"&amp;SUBSTITUTE(选CPU[[#This Row],[CPU选项表]],",","&lt;/x&gt;&lt;x&gt;") &amp;"&lt;/x&gt;&lt;/select&gt;","//x")
        )
    )
),"无合适选项，请联系作者更新数据")</f>
        <v>16</v>
      </c>
      <c r="M17">
        <v>32</v>
      </c>
    </row>
    <row r="18" spans="2:13">
      <c r="B18" t="s">
        <v>64</v>
      </c>
      <c r="C18" t="s">
        <v>1873</v>
      </c>
      <c r="D18" t="s">
        <v>2259</v>
      </c>
      <c r="E18" s="6" t="s">
        <v>3275</v>
      </c>
      <c r="F18" s="6">
        <v>128</v>
      </c>
      <c r="G18" s="6" t="str">
        <f t="shared" si="0"/>
        <v>选CPU!$L$18#</v>
      </c>
      <c r="H18" s="6" t="str" cm="1">
        <f t="array" ref="H18">_xlfn.LET(_xlpm.x, L17,
         _xlpm.cellAddress, "【 选CPU!" &amp; ADDRESS(ROW(选CPU[[#This Row],[自检]]),COLUMN(选CPU[[#This Row],[自检]])) &amp; "】",
         _xlfn.IFS(ISBLANK(_xlpm.x),   "error:右侧选项不足:" &amp;  _xlpm.cellAddress,
               ISERROR(_xlpm.x),   "error:右侧选项执行失败:" &amp; _xlpm.cellAddress,
               TRUE,             "ok")
)</f>
        <v>ok</v>
      </c>
      <c r="L18" cm="1">
        <f t="array" ref="L18">IFERROR(_xlfn._xlws.SORT(
    _xlfn.UNIQUE(
        TRANSPOSE(
            _xlfn.FILTERXML("&lt;select&gt;&lt;x&gt;"&amp;SUBSTITUTE(选CPU[[#This Row],[CPU选项表]],",","&lt;/x&gt;&lt;x&gt;") &amp;"&lt;/x&gt;&lt;/select&gt;","//x")
        )
    )
),"无合适选项，请联系作者更新数据")</f>
        <v>32</v>
      </c>
    </row>
    <row r="19" spans="2:13">
      <c r="B19" t="s">
        <v>64</v>
      </c>
      <c r="C19" t="s">
        <v>1873</v>
      </c>
      <c r="D19" t="s">
        <v>2259</v>
      </c>
      <c r="E19" s="6" t="s">
        <v>3294</v>
      </c>
      <c r="F19" s="6">
        <v>96</v>
      </c>
      <c r="G19" s="6" t="str">
        <f t="shared" si="0"/>
        <v>选CPU!$L$19#</v>
      </c>
      <c r="H19" s="6" t="str" cm="1">
        <f t="array" ref="H19">_xlfn.LET(_xlpm.x, L18,
         _xlpm.cellAddress, "【 选CPU!" &amp; ADDRESS(ROW(选CPU[[#This Row],[自检]]),COLUMN(选CPU[[#This Row],[自检]])) &amp; "】",
         _xlfn.IFS(ISBLANK(_xlpm.x),   "error:右侧选项不足:" &amp;  _xlpm.cellAddress,
               ISERROR(_xlpm.x),   "error:右侧选项执行失败:" &amp; _xlpm.cellAddress,
               TRUE,             "ok")
)</f>
        <v>ok</v>
      </c>
      <c r="L19" cm="1">
        <f t="array" ref="L19">IFERROR(_xlfn._xlws.SORT(
    _xlfn.UNIQUE(
        TRANSPOSE(
            _xlfn.FILTERXML("&lt;select&gt;&lt;x&gt;"&amp;SUBSTITUTE(选CPU[[#This Row],[CPU选项表]],",","&lt;/x&gt;&lt;x&gt;") &amp;"&lt;/x&gt;&lt;/select&gt;","//x")
        )
    )
),"无合适选项，请联系作者更新数据")</f>
        <v>48</v>
      </c>
    </row>
    <row r="20" spans="2:13">
      <c r="B20" t="s">
        <v>64</v>
      </c>
      <c r="C20" t="s">
        <v>1873</v>
      </c>
      <c r="D20" t="s">
        <v>2259</v>
      </c>
      <c r="E20" s="6" t="s">
        <v>3294</v>
      </c>
      <c r="F20" s="6">
        <v>192</v>
      </c>
      <c r="G20" s="6" t="str">
        <f t="shared" si="0"/>
        <v>选CPU!$L$20#</v>
      </c>
      <c r="H20" s="6" t="str" cm="1">
        <f t="array" ref="H20">_xlfn.LET(_xlpm.x, L19,
         _xlpm.cellAddress, "【 选CPU!" &amp; ADDRESS(ROW(选CPU[[#This Row],[自检]]),COLUMN(选CPU[[#This Row],[自检]])) &amp; "】",
         _xlfn.IFS(ISBLANK(_xlpm.x),   "error:右侧选项不足:" &amp;  _xlpm.cellAddress,
               ISERROR(_xlpm.x),   "error:右侧选项执行失败:" &amp; _xlpm.cellAddress,
               TRUE,             "ok")
)</f>
        <v>ok</v>
      </c>
      <c r="L20" cm="1">
        <f t="array" ref="L20">IFERROR(_xlfn._xlws.SORT(
    _xlfn.UNIQUE(
        TRANSPOSE(
            _xlfn.FILTERXML("&lt;select&gt;&lt;x&gt;"&amp;SUBSTITUTE(选CPU[[#This Row],[CPU选项表]],",","&lt;/x&gt;&lt;x&gt;") &amp;"&lt;/x&gt;&lt;/select&gt;","//x")
        )
    )
),"无合适选项，请联系作者更新数据")</f>
        <v>48</v>
      </c>
    </row>
    <row r="21" spans="2:13">
      <c r="B21" t="s">
        <v>64</v>
      </c>
      <c r="C21" t="s">
        <v>1873</v>
      </c>
      <c r="D21" t="s">
        <v>2259</v>
      </c>
      <c r="E21" s="6" t="s">
        <v>3605</v>
      </c>
      <c r="F21" s="6">
        <v>216</v>
      </c>
      <c r="G21" s="6" t="str">
        <f t="shared" si="0"/>
        <v>选CPU!$L$21#</v>
      </c>
      <c r="H21" s="6" t="str" cm="1">
        <f t="array" ref="H21">_xlfn.LET(_xlpm.x, L20,
         _xlpm.cellAddress, "【 选CPU!" &amp; ADDRESS(ROW(选CPU[[#This Row],[自检]]),COLUMN(选CPU[[#This Row],[自检]])) &amp; "】",
         _xlfn.IFS(ISBLANK(_xlpm.x),   "error:右侧选项不足:" &amp;  _xlpm.cellAddress,
               ISERROR(_xlpm.x),   "error:右侧选项执行失败:" &amp; _xlpm.cellAddress,
               TRUE,             "ok")
)</f>
        <v>ok</v>
      </c>
      <c r="L21" cm="1">
        <f t="array" ref="L21">IFERROR(_xlfn._xlws.SORT(
    _xlfn.UNIQUE(
        TRANSPOSE(
            _xlfn.FILTERXML("&lt;select&gt;&lt;x&gt;"&amp;SUBSTITUTE(选CPU[[#This Row],[CPU选项表]],",","&lt;/x&gt;&lt;x&gt;") &amp;"&lt;/x&gt;&lt;/select&gt;","//x")
        )
    )
),"无合适选项，请联系作者更新数据")</f>
        <v>62</v>
      </c>
    </row>
    <row r="22" spans="2:13">
      <c r="B22" t="s">
        <v>64</v>
      </c>
      <c r="C22" t="s">
        <v>1873</v>
      </c>
      <c r="D22" t="s">
        <v>2259</v>
      </c>
      <c r="E22" s="6" t="s">
        <v>3276</v>
      </c>
      <c r="F22" s="6">
        <v>256</v>
      </c>
      <c r="G22" s="6" t="str">
        <f t="shared" si="0"/>
        <v>选CPU!$L$22#</v>
      </c>
      <c r="H22" s="6" t="str" cm="1">
        <f t="array" ref="H22">_xlfn.LET(_xlpm.x, L21,
         _xlpm.cellAddress, "【 选CPU!" &amp; ADDRESS(ROW(选CPU[[#This Row],[自检]]),COLUMN(选CPU[[#This Row],[自检]])) &amp; "】",
         _xlfn.IFS(ISBLANK(_xlpm.x),   "error:右侧选项不足:" &amp;  _xlpm.cellAddress,
               ISERROR(_xlpm.x),   "error:右侧选项执行失败:" &amp; _xlpm.cellAddress,
               TRUE,             "ok")
)</f>
        <v>ok</v>
      </c>
      <c r="L22" cm="1">
        <f t="array" ref="L22">IFERROR(_xlfn._xlws.SORT(
    _xlfn.UNIQUE(
        TRANSPOSE(
            _xlfn.FILTERXML("&lt;select&gt;&lt;x&gt;"&amp;SUBSTITUTE(选CPU[[#This Row],[CPU选项表]],",","&lt;/x&gt;&lt;x&gt;") &amp;"&lt;/x&gt;&lt;/select&gt;","//x")
        )
    )
),"无合适选项，请联系作者更新数据")</f>
        <v>64</v>
      </c>
    </row>
    <row r="23" spans="2:13">
      <c r="B23" t="s">
        <v>64</v>
      </c>
      <c r="C23" t="s">
        <v>1873</v>
      </c>
      <c r="D23" t="s">
        <v>2259</v>
      </c>
      <c r="E23" s="6" t="s">
        <v>3607</v>
      </c>
      <c r="F23" s="6">
        <v>432</v>
      </c>
      <c r="G23" s="6" t="str">
        <f t="shared" si="0"/>
        <v>选CPU!$L$23#</v>
      </c>
      <c r="H23" s="6" t="str" cm="1">
        <f t="array" ref="H23">_xlfn.LET(_xlpm.x, L22,
         _xlpm.cellAddress, "【 选CPU!" &amp; ADDRESS(ROW(选CPU[[#This Row],[自检]]),COLUMN(选CPU[[#This Row],[自检]])) &amp; "】",
         _xlfn.IFS(ISBLANK(_xlpm.x),   "error:右侧选项不足:" &amp;  _xlpm.cellAddress,
               ISERROR(_xlpm.x),   "error:右侧选项执行失败:" &amp; _xlpm.cellAddress,
               TRUE,             "ok")
)</f>
        <v>ok</v>
      </c>
      <c r="L23" cm="1">
        <f t="array" ref="L23">IFERROR(_xlfn._xlws.SORT(
    _xlfn.UNIQUE(
        TRANSPOSE(
            _xlfn.FILTERXML("&lt;select&gt;&lt;x&gt;"&amp;SUBSTITUTE(选CPU[[#This Row],[CPU选项表]],",","&lt;/x&gt;&lt;x&gt;") &amp;"&lt;/x&gt;&lt;/select&gt;","//x")
        )
    )
),"无合适选项，请联系作者更新数据")</f>
        <v>124</v>
      </c>
    </row>
    <row r="24" spans="2:13">
      <c r="B24" t="s">
        <v>64</v>
      </c>
      <c r="C24" t="s">
        <v>1873</v>
      </c>
      <c r="D24" t="s">
        <v>2220</v>
      </c>
      <c r="E24" s="6" t="s">
        <v>3299</v>
      </c>
      <c r="F24" s="6">
        <v>1</v>
      </c>
      <c r="G24" s="6" t="str">
        <f t="shared" si="0"/>
        <v>选CPU!$L$24#</v>
      </c>
      <c r="H24" s="6" t="str" cm="1">
        <f t="array" ref="H24">_xlfn.LET(_xlpm.x, L23,
         _xlpm.cellAddress, "【 选CPU!" &amp; ADDRESS(ROW(选CPU[[#This Row],[自检]]),COLUMN(选CPU[[#This Row],[自检]])) &amp; "】",
         _xlfn.IFS(ISBLANK(_xlpm.x),   "error:右侧选项不足:" &amp;  _xlpm.cellAddress,
               ISERROR(_xlpm.x),   "error:右侧选项执行失败:" &amp; _xlpm.cellAddress,
               TRUE,             "ok")
)</f>
        <v>ok</v>
      </c>
      <c r="L24" cm="1">
        <f t="array" ref="L24">IFERROR(_xlfn._xlws.SORT(
    _xlfn.UNIQUE(
        TRANSPOSE(
            _xlfn.FILTERXML("&lt;select&gt;&lt;x&gt;"&amp;SUBSTITUTE(选CPU[[#This Row],[CPU选项表]],",","&lt;/x&gt;&lt;x&gt;") &amp;"&lt;/x&gt;&lt;/select&gt;","//x")
        )
    )
),"无合适选项，请联系作者更新数据")</f>
        <v>1</v>
      </c>
    </row>
    <row r="25" spans="2:13">
      <c r="B25" t="s">
        <v>64</v>
      </c>
      <c r="C25" t="s">
        <v>1873</v>
      </c>
      <c r="D25" t="s">
        <v>2220</v>
      </c>
      <c r="E25" s="6" t="s">
        <v>3299</v>
      </c>
      <c r="F25" s="6">
        <v>2</v>
      </c>
      <c r="G25" s="6" t="str">
        <f t="shared" si="0"/>
        <v>选CPU!$L$25#</v>
      </c>
      <c r="H25" s="6" t="str" cm="1">
        <f t="array" ref="H25">_xlfn.LET(_xlpm.x, L24,
         _xlpm.cellAddress, "【 选CPU!" &amp; ADDRESS(ROW(选CPU[[#This Row],[自检]]),COLUMN(选CPU[[#This Row],[自检]])) &amp; "】",
         _xlfn.IFS(ISBLANK(_xlpm.x),   "error:右侧选项不足:" &amp;  _xlpm.cellAddress,
               ISERROR(_xlpm.x),   "error:右侧选项执行失败:" &amp; _xlpm.cellAddress,
               TRUE,             "ok")
)</f>
        <v>ok</v>
      </c>
      <c r="L25" cm="1">
        <f t="array" ref="L25">IFERROR(_xlfn._xlws.SORT(
    _xlfn.UNIQUE(
        TRANSPOSE(
            _xlfn.FILTERXML("&lt;select&gt;&lt;x&gt;"&amp;SUBSTITUTE(选CPU[[#This Row],[CPU选项表]],",","&lt;/x&gt;&lt;x&gt;") &amp;"&lt;/x&gt;&lt;/select&gt;","//x")
        )
    )
),"无合适选项，请联系作者更新数据")</f>
        <v>1</v>
      </c>
    </row>
    <row r="26" spans="2:13">
      <c r="B26" t="s">
        <v>64</v>
      </c>
      <c r="C26" t="s">
        <v>1873</v>
      </c>
      <c r="D26" t="s">
        <v>2220</v>
      </c>
      <c r="E26" s="6" t="s">
        <v>3402</v>
      </c>
      <c r="F26" s="6">
        <v>4</v>
      </c>
      <c r="G26" s="6" t="str">
        <f t="shared" si="0"/>
        <v>选CPU!$L$26#</v>
      </c>
      <c r="H26" s="6" t="str" cm="1">
        <f t="array" ref="H26">_xlfn.LET(_xlpm.x, L25,
         _xlpm.cellAddress, "【 选CPU!" &amp; ADDRESS(ROW(选CPU[[#This Row],[自检]]),COLUMN(选CPU[[#This Row],[自检]])) &amp; "】",
         _xlfn.IFS(ISBLANK(_xlpm.x),   "error:右侧选项不足:" &amp;  _xlpm.cellAddress,
               ISERROR(_xlpm.x),   "error:右侧选项执行失败:" &amp; _xlpm.cellAddress,
               TRUE,             "ok")
)</f>
        <v>ok</v>
      </c>
      <c r="L26" cm="1">
        <f t="array" ref="L26:M26">IFERROR(_xlfn._xlws.SORT(
    _xlfn.UNIQUE(
        TRANSPOSE(
            _xlfn.FILTERXML("&lt;select&gt;&lt;x&gt;"&amp;SUBSTITUTE(选CPU[[#This Row],[CPU选项表]],",","&lt;/x&gt;&lt;x&gt;") &amp;"&lt;/x&gt;&lt;/select&gt;","//x")
        )
    )
),"无合适选项，请联系作者更新数据")</f>
        <v>1</v>
      </c>
      <c r="M26">
        <v>2</v>
      </c>
    </row>
    <row r="27" spans="2:13">
      <c r="B27" t="s">
        <v>64</v>
      </c>
      <c r="C27" t="s">
        <v>1873</v>
      </c>
      <c r="D27" t="s">
        <v>2220</v>
      </c>
      <c r="E27" s="6" t="s">
        <v>3458</v>
      </c>
      <c r="F27" s="6">
        <v>8</v>
      </c>
      <c r="G27" s="6" t="str">
        <f t="shared" si="0"/>
        <v>选CPU!$L$27#</v>
      </c>
      <c r="H27" s="6" t="str" cm="1">
        <f t="array" ref="H27">_xlfn.LET(_xlpm.x, L26,
         _xlpm.cellAddress, "【 选CPU!" &amp; ADDRESS(ROW(选CPU[[#This Row],[自检]]),COLUMN(选CPU[[#This Row],[自检]])) &amp; "】",
         _xlfn.IFS(ISBLANK(_xlpm.x),   "error:右侧选项不足:" &amp;  _xlpm.cellAddress,
               ISERROR(_xlpm.x),   "error:右侧选项执行失败:" &amp; _xlpm.cellAddress,
               TRUE,             "ok")
)</f>
        <v>ok</v>
      </c>
      <c r="L27" cm="1">
        <f t="array" ref="L27:M27">IFERROR(_xlfn._xlws.SORT(
    _xlfn.UNIQUE(
        TRANSPOSE(
            _xlfn.FILTERXML("&lt;select&gt;&lt;x&gt;"&amp;SUBSTITUTE(选CPU[[#This Row],[CPU选项表]],",","&lt;/x&gt;&lt;x&gt;") &amp;"&lt;/x&gt;&lt;/select&gt;","//x")
        )
    )
),"无合适选项，请联系作者更新数据")</f>
        <v>2</v>
      </c>
      <c r="M27">
        <v>4</v>
      </c>
    </row>
    <row r="28" spans="2:13">
      <c r="B28" t="s">
        <v>64</v>
      </c>
      <c r="C28" t="s">
        <v>1873</v>
      </c>
      <c r="D28" t="s">
        <v>2220</v>
      </c>
      <c r="E28" s="6" t="s">
        <v>3269</v>
      </c>
      <c r="F28" s="6">
        <v>16</v>
      </c>
      <c r="G28" s="6" t="str">
        <f t="shared" si="0"/>
        <v>选CPU!$L$28#</v>
      </c>
      <c r="H28" s="6" t="str" cm="1">
        <f t="array" ref="H28">_xlfn.LET(_xlpm.x, L27,
         _xlpm.cellAddress, "【 选CPU!" &amp; ADDRESS(ROW(选CPU[[#This Row],[自检]]),COLUMN(选CPU[[#This Row],[自检]])) &amp; "】",
         _xlfn.IFS(ISBLANK(_xlpm.x),   "error:右侧选项不足:" &amp;  _xlpm.cellAddress,
               ISERROR(_xlpm.x),   "error:右侧选项执行失败:" &amp; _xlpm.cellAddress,
               TRUE,             "ok")
)</f>
        <v>ok</v>
      </c>
      <c r="L28" cm="1">
        <f t="array" ref="L28:M28">IFERROR(_xlfn._xlws.SORT(
    _xlfn.UNIQUE(
        TRANSPOSE(
            _xlfn.FILTERXML("&lt;select&gt;&lt;x&gt;"&amp;SUBSTITUTE(选CPU[[#This Row],[CPU选项表]],",","&lt;/x&gt;&lt;x&gt;") &amp;"&lt;/x&gt;&lt;/select&gt;","//x")
        )
    )
),"无合适选项，请联系作者更新数据")</f>
        <v>4</v>
      </c>
      <c r="M28">
        <v>8</v>
      </c>
    </row>
    <row r="29" spans="2:13">
      <c r="B29" t="s">
        <v>64</v>
      </c>
      <c r="C29" t="s">
        <v>1873</v>
      </c>
      <c r="D29" t="s">
        <v>2220</v>
      </c>
      <c r="E29" s="6" t="s">
        <v>3448</v>
      </c>
      <c r="F29" s="6">
        <v>32</v>
      </c>
      <c r="G29" s="6" t="str">
        <f t="shared" si="0"/>
        <v>选CPU!$L$29#</v>
      </c>
      <c r="H29" s="6" t="str" cm="1">
        <f t="array" ref="H29">_xlfn.LET(_xlpm.x, L28,
         _xlpm.cellAddress, "【 选CPU!" &amp; ADDRESS(ROW(选CPU[[#This Row],[自检]]),COLUMN(选CPU[[#This Row],[自检]])) &amp; "】",
         _xlfn.IFS(ISBLANK(_xlpm.x),   "error:右侧选项不足:" &amp;  _xlpm.cellAddress,
               ISERROR(_xlpm.x),   "error:右侧选项执行失败:" &amp; _xlpm.cellAddress,
               TRUE,             "ok")
)</f>
        <v>ok</v>
      </c>
      <c r="L29" cm="1">
        <f t="array" ref="L29:M29">IFERROR(_xlfn._xlws.SORT(
    _xlfn.UNIQUE(
        TRANSPOSE(
            _xlfn.FILTERXML("&lt;select&gt;&lt;x&gt;"&amp;SUBSTITUTE(选CPU[[#This Row],[CPU选项表]],",","&lt;/x&gt;&lt;x&gt;") &amp;"&lt;/x&gt;&lt;/select&gt;","//x")
        )
    )
),"无合适选项，请联系作者更新数据")</f>
        <v>8</v>
      </c>
      <c r="M29">
        <v>16</v>
      </c>
    </row>
    <row r="30" spans="2:13">
      <c r="B30" t="s">
        <v>64</v>
      </c>
      <c r="C30" t="s">
        <v>1873</v>
      </c>
      <c r="D30" t="s">
        <v>2220</v>
      </c>
      <c r="E30" s="6" t="s">
        <v>3449</v>
      </c>
      <c r="F30" s="6">
        <v>64</v>
      </c>
      <c r="G30" s="6" t="str">
        <f t="shared" si="0"/>
        <v>选CPU!$L$30#</v>
      </c>
      <c r="H30" s="6" t="str" cm="1">
        <f t="array" ref="H30">_xlfn.LET(_xlpm.x, L29,
         _xlpm.cellAddress, "【 选CPU!" &amp; ADDRESS(ROW(选CPU[[#This Row],[自检]]),COLUMN(选CPU[[#This Row],[自检]])) &amp; "】",
         _xlfn.IFS(ISBLANK(_xlpm.x),   "error:右侧选项不足:" &amp;  _xlpm.cellAddress,
               ISERROR(_xlpm.x),   "error:右侧选项执行失败:" &amp; _xlpm.cellAddress,
               TRUE,             "ok")
)</f>
        <v>ok</v>
      </c>
      <c r="L30" cm="1">
        <f t="array" ref="L30:M30">IFERROR(_xlfn._xlws.SORT(
    _xlfn.UNIQUE(
        TRANSPOSE(
            _xlfn.FILTERXML("&lt;select&gt;&lt;x&gt;"&amp;SUBSTITUTE(选CPU[[#This Row],[CPU选项表]],",","&lt;/x&gt;&lt;x&gt;") &amp;"&lt;/x&gt;&lt;/select&gt;","//x")
        )
    )
),"无合适选项，请联系作者更新数据")</f>
        <v>16</v>
      </c>
      <c r="M30">
        <v>32</v>
      </c>
    </row>
    <row r="31" spans="2:13">
      <c r="B31" t="s">
        <v>64</v>
      </c>
      <c r="C31" t="s">
        <v>1873</v>
      </c>
      <c r="D31" t="s">
        <v>2220</v>
      </c>
      <c r="E31" s="6" t="s">
        <v>3450</v>
      </c>
      <c r="F31" s="6">
        <v>128</v>
      </c>
      <c r="G31" s="6" t="str">
        <f t="shared" si="0"/>
        <v>选CPU!$L$31#</v>
      </c>
      <c r="H31" s="6" t="str" cm="1">
        <f t="array" ref="H31">_xlfn.LET(_xlpm.x, L30,
         _xlpm.cellAddress, "【 选CPU!" &amp; ADDRESS(ROW(选CPU[[#This Row],[自检]]),COLUMN(选CPU[[#This Row],[自检]])) &amp; "】",
         _xlfn.IFS(ISBLANK(_xlpm.x),   "error:右侧选项不足:" &amp;  _xlpm.cellAddress,
               ISERROR(_xlpm.x),   "error:右侧选项执行失败:" &amp; _xlpm.cellAddress,
               TRUE,             "ok")
)</f>
        <v>ok</v>
      </c>
      <c r="L31" cm="1">
        <f t="array" ref="L31:M31">IFERROR(_xlfn._xlws.SORT(
    _xlfn.UNIQUE(
        TRANSPOSE(
            _xlfn.FILTERXML("&lt;select&gt;&lt;x&gt;"&amp;SUBSTITUTE(选CPU[[#This Row],[CPU选项表]],",","&lt;/x&gt;&lt;x&gt;") &amp;"&lt;/x&gt;&lt;/select&gt;","//x")
        )
    )
),"无合适选项，请联系作者更新数据")</f>
        <v>32</v>
      </c>
      <c r="M31">
        <v>64</v>
      </c>
    </row>
    <row r="32" spans="2:13">
      <c r="B32" t="s">
        <v>64</v>
      </c>
      <c r="C32" t="s">
        <v>1873</v>
      </c>
      <c r="D32" t="s">
        <v>2220</v>
      </c>
      <c r="E32" s="6" t="s">
        <v>3294</v>
      </c>
      <c r="F32" s="6">
        <v>96</v>
      </c>
      <c r="G32" s="6" t="str">
        <f t="shared" si="0"/>
        <v>选CPU!$L$32#</v>
      </c>
      <c r="H32" s="6" t="str" cm="1">
        <f t="array" ref="H32">_xlfn.LET(_xlpm.x, L31,
         _xlpm.cellAddress, "【 选CPU!" &amp; ADDRESS(ROW(选CPU[[#This Row],[自检]]),COLUMN(选CPU[[#This Row],[自检]])) &amp; "】",
         _xlfn.IFS(ISBLANK(_xlpm.x),   "error:右侧选项不足:" &amp;  _xlpm.cellAddress,
               ISERROR(_xlpm.x),   "error:右侧选项执行失败:" &amp; _xlpm.cellAddress,
               TRUE,             "ok")
)</f>
        <v>ok</v>
      </c>
      <c r="L32" cm="1">
        <f t="array" ref="L32">IFERROR(_xlfn._xlws.SORT(
    _xlfn.UNIQUE(
        TRANSPOSE(
            _xlfn.FILTERXML("&lt;select&gt;&lt;x&gt;"&amp;SUBSTITUTE(选CPU[[#This Row],[CPU选项表]],",","&lt;/x&gt;&lt;x&gt;") &amp;"&lt;/x&gt;&lt;/select&gt;","//x")
        )
    )
),"无合适选项，请联系作者更新数据")</f>
        <v>48</v>
      </c>
    </row>
    <row r="33" spans="2:13">
      <c r="B33" t="s">
        <v>64</v>
      </c>
      <c r="C33" t="s">
        <v>1873</v>
      </c>
      <c r="D33" t="s">
        <v>2220</v>
      </c>
      <c r="E33" s="6" t="s">
        <v>3451</v>
      </c>
      <c r="F33" s="6">
        <v>256</v>
      </c>
      <c r="G33" s="6" t="str">
        <f t="shared" si="0"/>
        <v>选CPU!$L$33#</v>
      </c>
      <c r="H33" s="6" t="str" cm="1">
        <f t="array" ref="H33">_xlfn.LET(_xlpm.x, L32,
         _xlpm.cellAddress, "【 选CPU!" &amp; ADDRESS(ROW(选CPU[[#This Row],[自检]]),COLUMN(选CPU[[#This Row],[自检]])) &amp; "】",
         _xlfn.IFS(ISBLANK(_xlpm.x),   "error:右侧选项不足:" &amp;  _xlpm.cellAddress,
               ISERROR(_xlpm.x),   "error:右侧选项执行失败:" &amp; _xlpm.cellAddress,
               TRUE,             "ok")
)</f>
        <v>ok</v>
      </c>
      <c r="L33" cm="1">
        <f t="array" ref="L33:M33">IFERROR(_xlfn._xlws.SORT(
    _xlfn.UNIQUE(
        TRANSPOSE(
            _xlfn.FILTERXML("&lt;select&gt;&lt;x&gt;"&amp;SUBSTITUTE(选CPU[[#This Row],[CPU选项表]],",","&lt;/x&gt;&lt;x&gt;") &amp;"&lt;/x&gt;&lt;/select&gt;","//x")
        )
    )
),"无合适选项，请联系作者更新数据")</f>
        <v>64</v>
      </c>
      <c r="M33">
        <v>128</v>
      </c>
    </row>
    <row r="34" spans="2:13">
      <c r="B34" t="s">
        <v>64</v>
      </c>
      <c r="C34" t="s">
        <v>1873</v>
      </c>
      <c r="D34" t="s">
        <v>2220</v>
      </c>
      <c r="E34" s="6" t="s">
        <v>3256</v>
      </c>
      <c r="F34" s="6">
        <v>160</v>
      </c>
      <c r="G34" s="6" t="str">
        <f t="shared" si="0"/>
        <v>选CPU!$L$34#</v>
      </c>
      <c r="H34" s="6" t="str" cm="1">
        <f t="array" ref="H34">_xlfn.LET(_xlpm.x, L33,
         _xlpm.cellAddress, "【 选CPU!" &amp; ADDRESS(ROW(选CPU[[#This Row],[自检]]),COLUMN(选CPU[[#This Row],[自检]])) &amp; "】",
         _xlfn.IFS(ISBLANK(_xlpm.x),   "error:右侧选项不足:" &amp;  _xlpm.cellAddress,
               ISERROR(_xlpm.x),   "error:右侧选项执行失败:" &amp; _xlpm.cellAddress,
               TRUE,             "ok")
)</f>
        <v>ok</v>
      </c>
      <c r="L34" cm="1">
        <f t="array" ref="L34">IFERROR(_xlfn._xlws.SORT(
    _xlfn.UNIQUE(
        TRANSPOSE(
            _xlfn.FILTERXML("&lt;select&gt;&lt;x&gt;"&amp;SUBSTITUTE(选CPU[[#This Row],[CPU选项表]],",","&lt;/x&gt;&lt;x&gt;") &amp;"&lt;/x&gt;&lt;/select&gt;","//x")
        )
    )
),"无合适选项，请联系作者更新数据")</f>
        <v>80</v>
      </c>
    </row>
    <row r="35" spans="2:13">
      <c r="B35" t="s">
        <v>64</v>
      </c>
      <c r="C35" t="s">
        <v>1873</v>
      </c>
      <c r="D35" t="s">
        <v>2220</v>
      </c>
      <c r="E35" s="6" t="s">
        <v>3312</v>
      </c>
      <c r="F35" s="6">
        <v>224</v>
      </c>
      <c r="G35" s="6" t="str">
        <f t="shared" si="0"/>
        <v>选CPU!$L$35#</v>
      </c>
      <c r="H35" s="6" t="str" cm="1">
        <f t="array" ref="H35">_xlfn.LET(_xlpm.x, L34,
         _xlpm.cellAddress, "【 选CPU!" &amp; ADDRESS(ROW(选CPU[[#This Row],[自检]]),COLUMN(选CPU[[#This Row],[自检]])) &amp; "】",
         _xlfn.IFS(ISBLANK(_xlpm.x),   "error:右侧选项不足:" &amp;  _xlpm.cellAddress,
               ISERROR(_xlpm.x),   "error:右侧选项执行失败:" &amp; _xlpm.cellAddress,
               TRUE,             "ok")
)</f>
        <v>ok</v>
      </c>
      <c r="L35" cm="1">
        <f t="array" ref="L35">IFERROR(_xlfn._xlws.SORT(
    _xlfn.UNIQUE(
        TRANSPOSE(
            _xlfn.FILTERXML("&lt;select&gt;&lt;x&gt;"&amp;SUBSTITUTE(选CPU[[#This Row],[CPU选项表]],",","&lt;/x&gt;&lt;x&gt;") &amp;"&lt;/x&gt;&lt;/select&gt;","//x")
        )
    )
),"无合适选项，请联系作者更新数据")</f>
        <v>90</v>
      </c>
    </row>
    <row r="36" spans="2:13">
      <c r="B36" t="s">
        <v>64</v>
      </c>
      <c r="C36" t="s">
        <v>1873</v>
      </c>
      <c r="D36" t="s">
        <v>2220</v>
      </c>
      <c r="E36" s="6" t="s">
        <v>3308</v>
      </c>
      <c r="F36" s="6">
        <v>320</v>
      </c>
      <c r="G36" s="6" t="str">
        <f t="shared" si="0"/>
        <v>选CPU!$L$36#</v>
      </c>
      <c r="H36" s="6" t="str" cm="1">
        <f t="array" ref="H36">_xlfn.LET(_xlpm.x, L35,
         _xlpm.cellAddress, "【 选CPU!" &amp; ADDRESS(ROW(选CPU[[#This Row],[自检]]),COLUMN(选CPU[[#This Row],[自检]])) &amp; "】",
         _xlfn.IFS(ISBLANK(_xlpm.x),   "error:右侧选项不足:" &amp;  _xlpm.cellAddress,
               ISERROR(_xlpm.x),   "error:右侧选项执行失败:" &amp; _xlpm.cellAddress,
               TRUE,             "ok")
)</f>
        <v>ok</v>
      </c>
      <c r="L36" cm="1">
        <f t="array" ref="L36">IFERROR(_xlfn._xlws.SORT(
    _xlfn.UNIQUE(
        TRANSPOSE(
            _xlfn.FILTERXML("&lt;select&gt;&lt;x&gt;"&amp;SUBSTITUTE(选CPU[[#This Row],[CPU选项表]],",","&lt;/x&gt;&lt;x&gt;") &amp;"&lt;/x&gt;&lt;/select&gt;","//x")
        )
    )
),"无合适选项，请联系作者更新数据")</f>
        <v>160</v>
      </c>
    </row>
    <row r="37" spans="2:13">
      <c r="B37" t="s">
        <v>64</v>
      </c>
      <c r="C37" t="s">
        <v>1873</v>
      </c>
      <c r="D37" t="s">
        <v>2220</v>
      </c>
      <c r="E37" s="6" t="s">
        <v>3315</v>
      </c>
      <c r="F37" s="6">
        <v>464</v>
      </c>
      <c r="G37" s="6" t="str">
        <f t="shared" si="0"/>
        <v>选CPU!$L$37#</v>
      </c>
      <c r="H37" s="6" t="str" cm="1">
        <f t="array" ref="H37">_xlfn.LET(_xlpm.x, L36,
         _xlpm.cellAddress, "【 选CPU!" &amp; ADDRESS(ROW(选CPU[[#This Row],[自检]]),COLUMN(选CPU[[#This Row],[自检]])) &amp; "】",
         _xlfn.IFS(ISBLANK(_xlpm.x),   "error:右侧选项不足:" &amp;  _xlpm.cellAddress,
               ISERROR(_xlpm.x),   "error:右侧选项执行失败:" &amp; _xlpm.cellAddress,
               TRUE,             "ok")
)</f>
        <v>ok</v>
      </c>
      <c r="L37" cm="1">
        <f t="array" ref="L37">IFERROR(_xlfn._xlws.SORT(
    _xlfn.UNIQUE(
        TRANSPOSE(
            _xlfn.FILTERXML("&lt;select&gt;&lt;x&gt;"&amp;SUBSTITUTE(选CPU[[#This Row],[CPU选项表]],",","&lt;/x&gt;&lt;x&gt;") &amp;"&lt;/x&gt;&lt;/select&gt;","//x")
        )
    )
),"无合适选项，请联系作者更新数据")</f>
        <v>180</v>
      </c>
    </row>
    <row r="38" spans="2:13">
      <c r="B38" t="s">
        <v>64</v>
      </c>
      <c r="C38" t="s">
        <v>1873</v>
      </c>
      <c r="D38" t="s">
        <v>2278</v>
      </c>
      <c r="E38" s="6" t="s">
        <v>3299</v>
      </c>
      <c r="F38" s="6">
        <v>2</v>
      </c>
      <c r="G38" s="6" t="str">
        <f t="shared" si="0"/>
        <v>选CPU!$L$38#</v>
      </c>
      <c r="H38" s="6" t="str" cm="1">
        <f t="array" ref="H38">_xlfn.LET(_xlpm.x, L37,
         _xlpm.cellAddress, "【 选CPU!" &amp; ADDRESS(ROW(选CPU[[#This Row],[自检]]),COLUMN(选CPU[[#This Row],[自检]])) &amp; "】",
         _xlfn.IFS(ISBLANK(_xlpm.x),   "error:右侧选项不足:" &amp;  _xlpm.cellAddress,
               ISERROR(_xlpm.x),   "error:右侧选项执行失败:" &amp; _xlpm.cellAddress,
               TRUE,             "ok")
)</f>
        <v>ok</v>
      </c>
      <c r="L38" cm="1">
        <f t="array" ref="L38">IFERROR(_xlfn._xlws.SORT(
    _xlfn.UNIQUE(
        TRANSPOSE(
            _xlfn.FILTERXML("&lt;select&gt;&lt;x&gt;"&amp;SUBSTITUTE(选CPU[[#This Row],[CPU选项表]],",","&lt;/x&gt;&lt;x&gt;") &amp;"&lt;/x&gt;&lt;/select&gt;","//x")
        )
    )
),"无合适选项，请联系作者更新数据")</f>
        <v>1</v>
      </c>
    </row>
    <row r="39" spans="2:13">
      <c r="B39" t="s">
        <v>64</v>
      </c>
      <c r="C39" t="s">
        <v>1873</v>
      </c>
      <c r="D39" t="s">
        <v>2278</v>
      </c>
      <c r="E39" s="6" t="s">
        <v>3402</v>
      </c>
      <c r="F39" s="6">
        <v>4</v>
      </c>
      <c r="G39" s="6" t="str">
        <f t="shared" si="0"/>
        <v>选CPU!$L$39#</v>
      </c>
      <c r="H39" s="6" t="str" cm="1">
        <f t="array" ref="H39">_xlfn.LET(_xlpm.x, L38,
         _xlpm.cellAddress, "【 选CPU!" &amp; ADDRESS(ROW(选CPU[[#This Row],[自检]]),COLUMN(选CPU[[#This Row],[自检]])) &amp; "】",
         _xlfn.IFS(ISBLANK(_xlpm.x),   "error:右侧选项不足:" &amp;  _xlpm.cellAddress,
               ISERROR(_xlpm.x),   "error:右侧选项执行失败:" &amp; _xlpm.cellAddress,
               TRUE,             "ok")
)</f>
        <v>ok</v>
      </c>
      <c r="L39" cm="1">
        <f t="array" ref="L39:M39">IFERROR(_xlfn._xlws.SORT(
    _xlfn.UNIQUE(
        TRANSPOSE(
            _xlfn.FILTERXML("&lt;select&gt;&lt;x&gt;"&amp;SUBSTITUTE(选CPU[[#This Row],[CPU选项表]],",","&lt;/x&gt;&lt;x&gt;") &amp;"&lt;/x&gt;&lt;/select&gt;","//x")
        )
    )
),"无合适选项，请联系作者更新数据")</f>
        <v>1</v>
      </c>
      <c r="M39">
        <v>2</v>
      </c>
    </row>
    <row r="40" spans="2:13">
      <c r="B40" t="s">
        <v>64</v>
      </c>
      <c r="C40" t="s">
        <v>1873</v>
      </c>
      <c r="D40" t="s">
        <v>2278</v>
      </c>
      <c r="E40" s="6" t="s">
        <v>3458</v>
      </c>
      <c r="F40" s="6">
        <v>8</v>
      </c>
      <c r="G40" s="6" t="str">
        <f t="shared" si="0"/>
        <v>选CPU!$L$40#</v>
      </c>
      <c r="H40" s="6" t="str" cm="1">
        <f t="array" ref="H40">_xlfn.LET(_xlpm.x, L39,
         _xlpm.cellAddress, "【 选CPU!" &amp; ADDRESS(ROW(选CPU[[#This Row],[自检]]),COLUMN(选CPU[[#This Row],[自检]])) &amp; "】",
         _xlfn.IFS(ISBLANK(_xlpm.x),   "error:右侧选项不足:" &amp;  _xlpm.cellAddress,
               ISERROR(_xlpm.x),   "error:右侧选项执行失败:" &amp; _xlpm.cellAddress,
               TRUE,             "ok")
)</f>
        <v>ok</v>
      </c>
      <c r="L40" cm="1">
        <f t="array" ref="L40:M40">IFERROR(_xlfn._xlws.SORT(
    _xlfn.UNIQUE(
        TRANSPOSE(
            _xlfn.FILTERXML("&lt;select&gt;&lt;x&gt;"&amp;SUBSTITUTE(选CPU[[#This Row],[CPU选项表]],",","&lt;/x&gt;&lt;x&gt;") &amp;"&lt;/x&gt;&lt;/select&gt;","//x")
        )
    )
),"无合适选项，请联系作者更新数据")</f>
        <v>2</v>
      </c>
      <c r="M40">
        <v>4</v>
      </c>
    </row>
    <row r="41" spans="2:13">
      <c r="B41" t="s">
        <v>64</v>
      </c>
      <c r="C41" t="s">
        <v>1873</v>
      </c>
      <c r="D41" t="s">
        <v>2278</v>
      </c>
      <c r="E41" s="6" t="s">
        <v>3269</v>
      </c>
      <c r="F41" s="6">
        <v>16</v>
      </c>
      <c r="G41" s="6" t="str">
        <f t="shared" si="0"/>
        <v>选CPU!$L$41#</v>
      </c>
      <c r="H41" s="6" t="str" cm="1">
        <f t="array" ref="H41">_xlfn.LET(_xlpm.x, L40,
         _xlpm.cellAddress, "【 选CPU!" &amp; ADDRESS(ROW(选CPU[[#This Row],[自检]]),COLUMN(选CPU[[#This Row],[自检]])) &amp; "】",
         _xlfn.IFS(ISBLANK(_xlpm.x),   "error:右侧选项不足:" &amp;  _xlpm.cellAddress,
               ISERROR(_xlpm.x),   "error:右侧选项执行失败:" &amp; _xlpm.cellAddress,
               TRUE,             "ok")
)</f>
        <v>ok</v>
      </c>
      <c r="L41" cm="1">
        <f t="array" ref="L41:M41">IFERROR(_xlfn._xlws.SORT(
    _xlfn.UNIQUE(
        TRANSPOSE(
            _xlfn.FILTERXML("&lt;select&gt;&lt;x&gt;"&amp;SUBSTITUTE(选CPU[[#This Row],[CPU选项表]],",","&lt;/x&gt;&lt;x&gt;") &amp;"&lt;/x&gt;&lt;/select&gt;","//x")
        )
    )
),"无合适选项，请联系作者更新数据")</f>
        <v>4</v>
      </c>
      <c r="M41">
        <v>8</v>
      </c>
    </row>
    <row r="42" spans="2:13">
      <c r="B42" t="s">
        <v>64</v>
      </c>
      <c r="C42" t="s">
        <v>1873</v>
      </c>
      <c r="D42" t="s">
        <v>2278</v>
      </c>
      <c r="E42" s="6" t="s">
        <v>3448</v>
      </c>
      <c r="F42" s="6">
        <v>32</v>
      </c>
      <c r="G42" s="6" t="str">
        <f t="shared" si="0"/>
        <v>选CPU!$L$42#</v>
      </c>
      <c r="H42" s="6" t="str" cm="1">
        <f t="array" ref="H42">_xlfn.LET(_xlpm.x, L41,
         _xlpm.cellAddress, "【 选CPU!" &amp; ADDRESS(ROW(选CPU[[#This Row],[自检]]),COLUMN(选CPU[[#This Row],[自检]])) &amp; "】",
         _xlfn.IFS(ISBLANK(_xlpm.x),   "error:右侧选项不足:" &amp;  _xlpm.cellAddress,
               ISERROR(_xlpm.x),   "error:右侧选项执行失败:" &amp; _xlpm.cellAddress,
               TRUE,             "ok")
)</f>
        <v>ok</v>
      </c>
      <c r="L42" cm="1">
        <f t="array" ref="L42:M42">IFERROR(_xlfn._xlws.SORT(
    _xlfn.UNIQUE(
        TRANSPOSE(
            _xlfn.FILTERXML("&lt;select&gt;&lt;x&gt;"&amp;SUBSTITUTE(选CPU[[#This Row],[CPU选项表]],",","&lt;/x&gt;&lt;x&gt;") &amp;"&lt;/x&gt;&lt;/select&gt;","//x")
        )
    )
),"无合适选项，请联系作者更新数据")</f>
        <v>8</v>
      </c>
      <c r="M42">
        <v>16</v>
      </c>
    </row>
    <row r="43" spans="2:13">
      <c r="B43" t="s">
        <v>64</v>
      </c>
      <c r="C43" t="s">
        <v>1873</v>
      </c>
      <c r="D43" t="s">
        <v>2278</v>
      </c>
      <c r="E43" s="6" t="s">
        <v>3449</v>
      </c>
      <c r="F43" s="6">
        <v>64</v>
      </c>
      <c r="G43" s="6" t="str">
        <f t="shared" si="0"/>
        <v>选CPU!$L$43#</v>
      </c>
      <c r="H43" s="6" t="str" cm="1">
        <f t="array" ref="H43">_xlfn.LET(_xlpm.x, L42,
         _xlpm.cellAddress, "【 选CPU!" &amp; ADDRESS(ROW(选CPU[[#This Row],[自检]]),COLUMN(选CPU[[#This Row],[自检]])) &amp; "】",
         _xlfn.IFS(ISBLANK(_xlpm.x),   "error:右侧选项不足:" &amp;  _xlpm.cellAddress,
               ISERROR(_xlpm.x),   "error:右侧选项执行失败:" &amp; _xlpm.cellAddress,
               TRUE,             "ok")
)</f>
        <v>ok</v>
      </c>
      <c r="L43" cm="1">
        <f t="array" ref="L43:M43">IFERROR(_xlfn._xlws.SORT(
    _xlfn.UNIQUE(
        TRANSPOSE(
            _xlfn.FILTERXML("&lt;select&gt;&lt;x&gt;"&amp;SUBSTITUTE(选CPU[[#This Row],[CPU选项表]],",","&lt;/x&gt;&lt;x&gt;") &amp;"&lt;/x&gt;&lt;/select&gt;","//x")
        )
    )
),"无合适选项，请联系作者更新数据")</f>
        <v>16</v>
      </c>
      <c r="M43">
        <v>32</v>
      </c>
    </row>
    <row r="44" spans="2:13">
      <c r="B44" t="s">
        <v>64</v>
      </c>
      <c r="C44" t="s">
        <v>1873</v>
      </c>
      <c r="D44" t="s">
        <v>2278</v>
      </c>
      <c r="E44" s="6" t="s">
        <v>3290</v>
      </c>
      <c r="F44" s="6">
        <v>48</v>
      </c>
      <c r="G44" s="6" t="str">
        <f t="shared" si="0"/>
        <v>选CPU!$L$44#</v>
      </c>
      <c r="H44" s="6" t="str" cm="1">
        <f t="array" ref="H44">_xlfn.LET(_xlpm.x, L43,
         _xlpm.cellAddress, "【 选CPU!" &amp; ADDRESS(ROW(选CPU[[#This Row],[自检]]),COLUMN(选CPU[[#This Row],[自检]])) &amp; "】",
         _xlfn.IFS(ISBLANK(_xlpm.x),   "error:右侧选项不足:" &amp;  _xlpm.cellAddress,
               ISERROR(_xlpm.x),   "error:右侧选项执行失败:" &amp; _xlpm.cellAddress,
               TRUE,             "ok")
)</f>
        <v>ok</v>
      </c>
      <c r="L44" cm="1">
        <f t="array" ref="L44">IFERROR(_xlfn._xlws.SORT(
    _xlfn.UNIQUE(
        TRANSPOSE(
            _xlfn.FILTERXML("&lt;select&gt;&lt;x&gt;"&amp;SUBSTITUTE(选CPU[[#This Row],[CPU选项表]],",","&lt;/x&gt;&lt;x&gt;") &amp;"&lt;/x&gt;&lt;/select&gt;","//x")
        )
    )
),"无合适选项，请联系作者更新数据")</f>
        <v>24</v>
      </c>
    </row>
    <row r="45" spans="2:13">
      <c r="B45" t="s">
        <v>64</v>
      </c>
      <c r="C45" t="s">
        <v>1873</v>
      </c>
      <c r="D45" t="s">
        <v>2278</v>
      </c>
      <c r="E45" s="6" t="s">
        <v>3460</v>
      </c>
      <c r="F45" s="6">
        <v>96</v>
      </c>
      <c r="G45" s="6" t="str">
        <f t="shared" si="0"/>
        <v>选CPU!$L$45#</v>
      </c>
      <c r="H45" s="6" t="str" cm="1">
        <f t="array" ref="H45">_xlfn.LET(_xlpm.x, L44,
         _xlpm.cellAddress, "【 选CPU!" &amp; ADDRESS(ROW(选CPU[[#This Row],[自检]]),COLUMN(选CPU[[#This Row],[自检]])) &amp; "】",
         _xlfn.IFS(ISBLANK(_xlpm.x),   "error:右侧选项不足:" &amp;  _xlpm.cellAddress,
               ISERROR(_xlpm.x),   "error:右侧选项执行失败:" &amp; _xlpm.cellAddress,
               TRUE,             "ok")
)</f>
        <v>ok</v>
      </c>
      <c r="L45" cm="1">
        <f t="array" ref="L45:M45">IFERROR(_xlfn._xlws.SORT(
    _xlfn.UNIQUE(
        TRANSPOSE(
            _xlfn.FILTERXML("&lt;select&gt;&lt;x&gt;"&amp;SUBSTITUTE(选CPU[[#This Row],[CPU选项表]],",","&lt;/x&gt;&lt;x&gt;") &amp;"&lt;/x&gt;&lt;/select&gt;","//x")
        )
    )
),"无合适选项，请联系作者更新数据")</f>
        <v>24</v>
      </c>
      <c r="M45">
        <v>48</v>
      </c>
    </row>
    <row r="46" spans="2:13">
      <c r="B46" t="s">
        <v>64</v>
      </c>
      <c r="C46" t="s">
        <v>1873</v>
      </c>
      <c r="D46" t="s">
        <v>2278</v>
      </c>
      <c r="E46" s="6" t="s">
        <v>3275</v>
      </c>
      <c r="F46" s="6">
        <v>128</v>
      </c>
      <c r="G46" s="6" t="str">
        <f t="shared" si="0"/>
        <v>选CPU!$L$46#</v>
      </c>
      <c r="H46" s="6" t="str" cm="1">
        <f t="array" ref="H46">_xlfn.LET(_xlpm.x, L45,
         _xlpm.cellAddress, "【 选CPU!" &amp; ADDRESS(ROW(选CPU[[#This Row],[自检]]),COLUMN(选CPU[[#This Row],[自检]])) &amp; "】",
         _xlfn.IFS(ISBLANK(_xlpm.x),   "error:右侧选项不足:" &amp;  _xlpm.cellAddress,
               ISERROR(_xlpm.x),   "error:右侧选项执行失败:" &amp; _xlpm.cellAddress,
               TRUE,             "ok")
)</f>
        <v>ok</v>
      </c>
      <c r="L46" cm="1">
        <f t="array" ref="L46">IFERROR(_xlfn._xlws.SORT(
    _xlfn.UNIQUE(
        TRANSPOSE(
            _xlfn.FILTERXML("&lt;select&gt;&lt;x&gt;"&amp;SUBSTITUTE(选CPU[[#This Row],[CPU选项表]],",","&lt;/x&gt;&lt;x&gt;") &amp;"&lt;/x&gt;&lt;/select&gt;","//x")
        )
    )
),"无合适选项，请联系作者更新数据")</f>
        <v>32</v>
      </c>
    </row>
    <row r="47" spans="2:13">
      <c r="B47" t="s">
        <v>64</v>
      </c>
      <c r="C47" t="s">
        <v>1873</v>
      </c>
      <c r="D47" t="s">
        <v>2278</v>
      </c>
      <c r="E47" s="6" t="s">
        <v>3294</v>
      </c>
      <c r="F47" s="6">
        <v>192</v>
      </c>
      <c r="G47" s="6" t="str">
        <f t="shared" si="0"/>
        <v>选CPU!$L$47#</v>
      </c>
      <c r="H47" s="6" t="str" cm="1">
        <f t="array" ref="H47">_xlfn.LET(_xlpm.x, L46,
         _xlpm.cellAddress, "【 选CPU!" &amp; ADDRESS(ROW(选CPU[[#This Row],[自检]]),COLUMN(选CPU[[#This Row],[自检]])) &amp; "】",
         _xlfn.IFS(ISBLANK(_xlpm.x),   "error:右侧选项不足:" &amp;  _xlpm.cellAddress,
               ISERROR(_xlpm.x),   "error:右侧选项执行失败:" &amp; _xlpm.cellAddress,
               TRUE,             "ok")
)</f>
        <v>ok</v>
      </c>
      <c r="L47" cm="1">
        <f t="array" ref="L47">IFERROR(_xlfn._xlws.SORT(
    _xlfn.UNIQUE(
        TRANSPOSE(
            _xlfn.FILTERXML("&lt;select&gt;&lt;x&gt;"&amp;SUBSTITUTE(选CPU[[#This Row],[CPU选项表]],",","&lt;/x&gt;&lt;x&gt;") &amp;"&lt;/x&gt;&lt;/select&gt;","//x")
        )
    )
),"无合适选项，请联系作者更新数据")</f>
        <v>48</v>
      </c>
    </row>
    <row r="48" spans="2:13">
      <c r="B48" t="s">
        <v>64</v>
      </c>
      <c r="C48" t="s">
        <v>1873</v>
      </c>
      <c r="D48" t="s">
        <v>2278</v>
      </c>
      <c r="E48" s="6" t="s">
        <v>3276</v>
      </c>
      <c r="F48" s="6">
        <v>256</v>
      </c>
      <c r="G48" s="6" t="str">
        <f t="shared" si="0"/>
        <v>选CPU!$L$48#</v>
      </c>
      <c r="H48" s="6" t="str" cm="1">
        <f t="array" ref="H48">_xlfn.LET(_xlpm.x, L47,
         _xlpm.cellAddress, "【 选CPU!" &amp; ADDRESS(ROW(选CPU[[#This Row],[自检]]),COLUMN(选CPU[[#This Row],[自检]])) &amp; "】",
         _xlfn.IFS(ISBLANK(_xlpm.x),   "error:右侧选项不足:" &amp;  _xlpm.cellAddress,
               ISERROR(_xlpm.x),   "error:右侧选项执行失败:" &amp; _xlpm.cellAddress,
               TRUE,             "ok")
)</f>
        <v>ok</v>
      </c>
      <c r="L48" cm="1">
        <f t="array" ref="L48">IFERROR(_xlfn._xlws.SORT(
    _xlfn.UNIQUE(
        TRANSPOSE(
            _xlfn.FILTERXML("&lt;select&gt;&lt;x&gt;"&amp;SUBSTITUTE(选CPU[[#This Row],[CPU选项表]],",","&lt;/x&gt;&lt;x&gt;") &amp;"&lt;/x&gt;&lt;/select&gt;","//x")
        )
    )
),"无合适选项，请联系作者更新数据")</f>
        <v>64</v>
      </c>
    </row>
    <row r="49" spans="2:13">
      <c r="B49" t="s">
        <v>64</v>
      </c>
      <c r="C49" t="s">
        <v>1873</v>
      </c>
      <c r="D49" t="s">
        <v>2179</v>
      </c>
      <c r="E49" s="6" t="s">
        <v>3269</v>
      </c>
      <c r="F49" s="6">
        <v>16</v>
      </c>
      <c r="G49" s="6" t="str">
        <f t="shared" si="0"/>
        <v>选CPU!$L$49#</v>
      </c>
      <c r="H49" s="6" t="str" cm="1">
        <f t="array" ref="H49">_xlfn.LET(_xlpm.x, L48,
         _xlpm.cellAddress, "【 选CPU!" &amp; ADDRESS(ROW(选CPU[[#This Row],[自检]]),COLUMN(选CPU[[#This Row],[自检]])) &amp; "】",
         _xlfn.IFS(ISBLANK(_xlpm.x),   "error:右侧选项不足:" &amp;  _xlpm.cellAddress,
               ISERROR(_xlpm.x),   "error:右侧选项执行失败:" &amp; _xlpm.cellAddress,
               TRUE,             "ok")
)</f>
        <v>ok</v>
      </c>
      <c r="L49" cm="1">
        <f t="array" ref="L49:M49">IFERROR(_xlfn._xlws.SORT(
    _xlfn.UNIQUE(
        TRANSPOSE(
            _xlfn.FILTERXML("&lt;select&gt;&lt;x&gt;"&amp;SUBSTITUTE(选CPU[[#This Row],[CPU选项表]],",","&lt;/x&gt;&lt;x&gt;") &amp;"&lt;/x&gt;&lt;/select&gt;","//x")
        )
    )
),"无合适选项，请联系作者更新数据")</f>
        <v>4</v>
      </c>
      <c r="M49">
        <v>8</v>
      </c>
    </row>
    <row r="50" spans="2:13">
      <c r="B50" t="s">
        <v>64</v>
      </c>
      <c r="C50" t="s">
        <v>1873</v>
      </c>
      <c r="D50" t="s">
        <v>2179</v>
      </c>
      <c r="E50" s="6" t="s">
        <v>3448</v>
      </c>
      <c r="F50" s="6">
        <v>32</v>
      </c>
      <c r="G50" s="6" t="str">
        <f t="shared" si="0"/>
        <v>选CPU!$L$50#</v>
      </c>
      <c r="H50" s="6" t="str" cm="1">
        <f t="array" ref="H50">_xlfn.LET(_xlpm.x, L49,
         _xlpm.cellAddress, "【 选CPU!" &amp; ADDRESS(ROW(选CPU[[#This Row],[自检]]),COLUMN(选CPU[[#This Row],[自检]])) &amp; "】",
         _xlfn.IFS(ISBLANK(_xlpm.x),   "error:右侧选项不足:" &amp;  _xlpm.cellAddress,
               ISERROR(_xlpm.x),   "error:右侧选项执行失败:" &amp; _xlpm.cellAddress,
               TRUE,             "ok")
)</f>
        <v>ok</v>
      </c>
      <c r="L50" cm="1">
        <f t="array" ref="L50:M50">IFERROR(_xlfn._xlws.SORT(
    _xlfn.UNIQUE(
        TRANSPOSE(
            _xlfn.FILTERXML("&lt;select&gt;&lt;x&gt;"&amp;SUBSTITUTE(选CPU[[#This Row],[CPU选项表]],",","&lt;/x&gt;&lt;x&gt;") &amp;"&lt;/x&gt;&lt;/select&gt;","//x")
        )
    )
),"无合适选项，请联系作者更新数据")</f>
        <v>8</v>
      </c>
      <c r="M50">
        <v>16</v>
      </c>
    </row>
    <row r="51" spans="2:13">
      <c r="B51" t="s">
        <v>64</v>
      </c>
      <c r="C51" t="s">
        <v>1873</v>
      </c>
      <c r="D51" t="s">
        <v>2179</v>
      </c>
      <c r="E51" s="6" t="s">
        <v>3449</v>
      </c>
      <c r="F51" s="6">
        <v>64</v>
      </c>
      <c r="G51" s="6" t="str">
        <f t="shared" si="0"/>
        <v>选CPU!$L$51#</v>
      </c>
      <c r="H51" s="6" t="str" cm="1">
        <f t="array" ref="H51">_xlfn.LET(_xlpm.x, L50,
         _xlpm.cellAddress, "【 选CPU!" &amp; ADDRESS(ROW(选CPU[[#This Row],[自检]]),COLUMN(选CPU[[#This Row],[自检]])) &amp; "】",
         _xlfn.IFS(ISBLANK(_xlpm.x),   "error:右侧选项不足:" &amp;  _xlpm.cellAddress,
               ISERROR(_xlpm.x),   "error:右侧选项执行失败:" &amp; _xlpm.cellAddress,
               TRUE,             "ok")
)</f>
        <v>ok</v>
      </c>
      <c r="L51" cm="1">
        <f t="array" ref="L51:M51">IFERROR(_xlfn._xlws.SORT(
    _xlfn.UNIQUE(
        TRANSPOSE(
            _xlfn.FILTERXML("&lt;select&gt;&lt;x&gt;"&amp;SUBSTITUTE(选CPU[[#This Row],[CPU选项表]],",","&lt;/x&gt;&lt;x&gt;") &amp;"&lt;/x&gt;&lt;/select&gt;","//x")
        )
    )
),"无合适选项，请联系作者更新数据")</f>
        <v>16</v>
      </c>
      <c r="M51">
        <v>32</v>
      </c>
    </row>
    <row r="52" spans="2:13">
      <c r="B52" t="s">
        <v>64</v>
      </c>
      <c r="C52" t="s">
        <v>1873</v>
      </c>
      <c r="D52" t="s">
        <v>2179</v>
      </c>
      <c r="E52" s="6" t="s">
        <v>3275</v>
      </c>
      <c r="F52" s="6">
        <v>128</v>
      </c>
      <c r="G52" s="6" t="str">
        <f t="shared" si="0"/>
        <v>选CPU!$L$52#</v>
      </c>
      <c r="H52" s="6" t="str" cm="1">
        <f t="array" ref="H52">_xlfn.LET(_xlpm.x, L51,
         _xlpm.cellAddress, "【 选CPU!" &amp; ADDRESS(ROW(选CPU[[#This Row],[自检]]),COLUMN(选CPU[[#This Row],[自检]])) &amp; "】",
         _xlfn.IFS(ISBLANK(_xlpm.x),   "error:右侧选项不足:" &amp;  _xlpm.cellAddress,
               ISERROR(_xlpm.x),   "error:右侧选项执行失败:" &amp; _xlpm.cellAddress,
               TRUE,             "ok")
)</f>
        <v>ok</v>
      </c>
      <c r="L52" cm="1">
        <f t="array" ref="L52">IFERROR(_xlfn._xlws.SORT(
    _xlfn.UNIQUE(
        TRANSPOSE(
            _xlfn.FILTERXML("&lt;select&gt;&lt;x&gt;"&amp;SUBSTITUTE(选CPU[[#This Row],[CPU选项表]],",","&lt;/x&gt;&lt;x&gt;") &amp;"&lt;/x&gt;&lt;/select&gt;","//x")
        )
    )
),"无合适选项，请联系作者更新数据")</f>
        <v>32</v>
      </c>
    </row>
    <row r="53" spans="2:13">
      <c r="B53" t="s">
        <v>64</v>
      </c>
      <c r="C53" t="s">
        <v>1873</v>
      </c>
      <c r="D53" t="s">
        <v>2179</v>
      </c>
      <c r="E53" s="6" t="s">
        <v>3304</v>
      </c>
      <c r="F53" s="6">
        <v>316</v>
      </c>
      <c r="G53" s="6" t="str">
        <f t="shared" si="0"/>
        <v>选CPU!$L$53#</v>
      </c>
      <c r="H53" s="6" t="str" cm="1">
        <f t="array" ref="H53">_xlfn.LET(_xlpm.x, L52,
         _xlpm.cellAddress, "【 选CPU!" &amp; ADDRESS(ROW(选CPU[[#This Row],[自检]]),COLUMN(选CPU[[#This Row],[自检]])) &amp; "】",
         _xlfn.IFS(ISBLANK(_xlpm.x),   "error:右侧选项不足:" &amp;  _xlpm.cellAddress,
               ISERROR(_xlpm.x),   "error:右侧选项执行失败:" &amp; _xlpm.cellAddress,
               TRUE,             "ok")
)</f>
        <v>ok</v>
      </c>
      <c r="L53" cm="1">
        <f t="array" ref="L53">IFERROR(_xlfn._xlws.SORT(
    _xlfn.UNIQUE(
        TRANSPOSE(
            _xlfn.FILTERXML("&lt;select&gt;&lt;x&gt;"&amp;SUBSTITUTE(选CPU[[#This Row],[CPU选项表]],",","&lt;/x&gt;&lt;x&gt;") &amp;"&lt;/x&gt;&lt;/select&gt;","//x")
        )
    )
),"无合适选项，请联系作者更新数据")</f>
        <v>68</v>
      </c>
    </row>
    <row r="54" spans="2:13">
      <c r="B54" t="s">
        <v>64</v>
      </c>
      <c r="C54" t="s">
        <v>1873</v>
      </c>
      <c r="D54" t="s">
        <v>2190</v>
      </c>
      <c r="E54" s="6" t="s">
        <v>3299</v>
      </c>
      <c r="F54" s="6">
        <v>1</v>
      </c>
      <c r="G54" s="6" t="str">
        <f t="shared" si="0"/>
        <v>选CPU!$L$54#</v>
      </c>
      <c r="H54" s="6" t="str" cm="1">
        <f t="array" ref="H54">_xlfn.LET(_xlpm.x, L53,
         _xlpm.cellAddress, "【 选CPU!" &amp; ADDRESS(ROW(选CPU[[#This Row],[自检]]),COLUMN(选CPU[[#This Row],[自检]])) &amp; "】",
         _xlfn.IFS(ISBLANK(_xlpm.x),   "error:右侧选项不足:" &amp;  _xlpm.cellAddress,
               ISERROR(_xlpm.x),   "error:右侧选项执行失败:" &amp; _xlpm.cellAddress,
               TRUE,             "ok")
)</f>
        <v>ok</v>
      </c>
      <c r="L54" cm="1">
        <f t="array" ref="L54">IFERROR(_xlfn._xlws.SORT(
    _xlfn.UNIQUE(
        TRANSPOSE(
            _xlfn.FILTERXML("&lt;select&gt;&lt;x&gt;"&amp;SUBSTITUTE(选CPU[[#This Row],[CPU选项表]],",","&lt;/x&gt;&lt;x&gt;") &amp;"&lt;/x&gt;&lt;/select&gt;","//x")
        )
    )
),"无合适选项，请联系作者更新数据")</f>
        <v>1</v>
      </c>
    </row>
    <row r="55" spans="2:13">
      <c r="B55" t="s">
        <v>64</v>
      </c>
      <c r="C55" t="s">
        <v>1873</v>
      </c>
      <c r="D55" t="s">
        <v>2190</v>
      </c>
      <c r="E55" s="6" t="s">
        <v>3299</v>
      </c>
      <c r="F55" s="6">
        <v>2</v>
      </c>
      <c r="G55" s="6" t="str">
        <f t="shared" si="0"/>
        <v>选CPU!$L$55#</v>
      </c>
      <c r="H55" s="6" t="str" cm="1">
        <f t="array" ref="H55">_xlfn.LET(_xlpm.x, L54,
         _xlpm.cellAddress, "【 选CPU!" &amp; ADDRESS(ROW(选CPU[[#This Row],[自检]]),COLUMN(选CPU[[#This Row],[自检]])) &amp; "】",
         _xlfn.IFS(ISBLANK(_xlpm.x),   "error:右侧选项不足:" &amp;  _xlpm.cellAddress,
               ISERROR(_xlpm.x),   "error:右侧选项执行失败:" &amp; _xlpm.cellAddress,
               TRUE,             "ok")
)</f>
        <v>ok</v>
      </c>
      <c r="L55" cm="1">
        <f t="array" ref="L55">IFERROR(_xlfn._xlws.SORT(
    _xlfn.UNIQUE(
        TRANSPOSE(
            _xlfn.FILTERXML("&lt;select&gt;&lt;x&gt;"&amp;SUBSTITUTE(选CPU[[#This Row],[CPU选项表]],",","&lt;/x&gt;&lt;x&gt;") &amp;"&lt;/x&gt;&lt;/select&gt;","//x")
        )
    )
),"无合适选项，请联系作者更新数据")</f>
        <v>1</v>
      </c>
    </row>
    <row r="56" spans="2:13">
      <c r="B56" t="s">
        <v>64</v>
      </c>
      <c r="C56" t="s">
        <v>1873</v>
      </c>
      <c r="D56" t="s">
        <v>2190</v>
      </c>
      <c r="E56" s="6" t="s">
        <v>3402</v>
      </c>
      <c r="F56" s="6">
        <v>4</v>
      </c>
      <c r="G56" s="6" t="str">
        <f t="shared" si="0"/>
        <v>选CPU!$L$56#</v>
      </c>
      <c r="H56" s="6" t="str" cm="1">
        <f t="array" ref="H56">_xlfn.LET(_xlpm.x, L55,
         _xlpm.cellAddress, "【 选CPU!" &amp; ADDRESS(ROW(选CPU[[#This Row],[自检]]),COLUMN(选CPU[[#This Row],[自检]])) &amp; "】",
         _xlfn.IFS(ISBLANK(_xlpm.x),   "error:右侧选项不足:" &amp;  _xlpm.cellAddress,
               ISERROR(_xlpm.x),   "error:右侧选项执行失败:" &amp; _xlpm.cellAddress,
               TRUE,             "ok")
)</f>
        <v>ok</v>
      </c>
      <c r="L56" cm="1">
        <f t="array" ref="L56:M56">IFERROR(_xlfn._xlws.SORT(
    _xlfn.UNIQUE(
        TRANSPOSE(
            _xlfn.FILTERXML("&lt;select&gt;&lt;x&gt;"&amp;SUBSTITUTE(选CPU[[#This Row],[CPU选项表]],",","&lt;/x&gt;&lt;x&gt;") &amp;"&lt;/x&gt;&lt;/select&gt;","//x")
        )
    )
),"无合适选项，请联系作者更新数据")</f>
        <v>1</v>
      </c>
      <c r="M56">
        <v>2</v>
      </c>
    </row>
    <row r="57" spans="2:13">
      <c r="B57" t="s">
        <v>64</v>
      </c>
      <c r="C57" t="s">
        <v>1873</v>
      </c>
      <c r="D57" t="s">
        <v>2190</v>
      </c>
      <c r="E57" s="6" t="s">
        <v>3458</v>
      </c>
      <c r="F57" s="6">
        <v>8</v>
      </c>
      <c r="G57" s="6" t="str">
        <f t="shared" si="0"/>
        <v>选CPU!$L$57#</v>
      </c>
      <c r="H57" s="6" t="str" cm="1">
        <f t="array" ref="H57">_xlfn.LET(_xlpm.x, L56,
         _xlpm.cellAddress, "【 选CPU!" &amp; ADDRESS(ROW(选CPU[[#This Row],[自检]]),COLUMN(选CPU[[#This Row],[自检]])) &amp; "】",
         _xlfn.IFS(ISBLANK(_xlpm.x),   "error:右侧选项不足:" &amp;  _xlpm.cellAddress,
               ISERROR(_xlpm.x),   "error:右侧选项执行失败:" &amp; _xlpm.cellAddress,
               TRUE,             "ok")
)</f>
        <v>ok</v>
      </c>
      <c r="L57" cm="1">
        <f t="array" ref="L57:M57">IFERROR(_xlfn._xlws.SORT(
    _xlfn.UNIQUE(
        TRANSPOSE(
            _xlfn.FILTERXML("&lt;select&gt;&lt;x&gt;"&amp;SUBSTITUTE(选CPU[[#This Row],[CPU选项表]],",","&lt;/x&gt;&lt;x&gt;") &amp;"&lt;/x&gt;&lt;/select&gt;","//x")
        )
    )
),"无合适选项，请联系作者更新数据")</f>
        <v>2</v>
      </c>
      <c r="M57">
        <v>4</v>
      </c>
    </row>
    <row r="58" spans="2:13">
      <c r="B58" t="s">
        <v>64</v>
      </c>
      <c r="C58" t="s">
        <v>1873</v>
      </c>
      <c r="D58" t="s">
        <v>2190</v>
      </c>
      <c r="E58" s="6" t="s">
        <v>3269</v>
      </c>
      <c r="F58" s="6">
        <v>16</v>
      </c>
      <c r="G58" s="6" t="str">
        <f t="shared" si="0"/>
        <v>选CPU!$L$58#</v>
      </c>
      <c r="H58" s="6" t="str" cm="1">
        <f t="array" ref="H58">_xlfn.LET(_xlpm.x, L57,
         _xlpm.cellAddress, "【 选CPU!" &amp; ADDRESS(ROW(选CPU[[#This Row],[自检]]),COLUMN(选CPU[[#This Row],[自检]])) &amp; "】",
         _xlfn.IFS(ISBLANK(_xlpm.x),   "error:右侧选项不足:" &amp;  _xlpm.cellAddress,
               ISERROR(_xlpm.x),   "error:右侧选项执行失败:" &amp; _xlpm.cellAddress,
               TRUE,             "ok")
)</f>
        <v>ok</v>
      </c>
      <c r="L58" cm="1">
        <f t="array" ref="L58:M58">IFERROR(_xlfn._xlws.SORT(
    _xlfn.UNIQUE(
        TRANSPOSE(
            _xlfn.FILTERXML("&lt;select&gt;&lt;x&gt;"&amp;SUBSTITUTE(选CPU[[#This Row],[CPU选项表]],",","&lt;/x&gt;&lt;x&gt;") &amp;"&lt;/x&gt;&lt;/select&gt;","//x")
        )
    )
),"无合适选项，请联系作者更新数据")</f>
        <v>4</v>
      </c>
      <c r="M58">
        <v>8</v>
      </c>
    </row>
    <row r="59" spans="2:13">
      <c r="B59" t="s">
        <v>64</v>
      </c>
      <c r="C59" t="s">
        <v>1873</v>
      </c>
      <c r="D59" t="s">
        <v>2190</v>
      </c>
      <c r="E59" s="6" t="s">
        <v>3448</v>
      </c>
      <c r="F59" s="6">
        <v>32</v>
      </c>
      <c r="G59" s="6" t="str">
        <f t="shared" si="0"/>
        <v>选CPU!$L$59#</v>
      </c>
      <c r="H59" s="6" t="str" cm="1">
        <f t="array" ref="H59">_xlfn.LET(_xlpm.x, L58,
         _xlpm.cellAddress, "【 选CPU!" &amp; ADDRESS(ROW(选CPU[[#This Row],[自检]]),COLUMN(选CPU[[#This Row],[自检]])) &amp; "】",
         _xlfn.IFS(ISBLANK(_xlpm.x),   "error:右侧选项不足:" &amp;  _xlpm.cellAddress,
               ISERROR(_xlpm.x),   "error:右侧选项执行失败:" &amp; _xlpm.cellAddress,
               TRUE,             "ok")
)</f>
        <v>ok</v>
      </c>
      <c r="L59" cm="1">
        <f t="array" ref="L59:M59">IFERROR(_xlfn._xlws.SORT(
    _xlfn.UNIQUE(
        TRANSPOSE(
            _xlfn.FILTERXML("&lt;select&gt;&lt;x&gt;"&amp;SUBSTITUTE(选CPU[[#This Row],[CPU选项表]],",","&lt;/x&gt;&lt;x&gt;") &amp;"&lt;/x&gt;&lt;/select&gt;","//x")
        )
    )
),"无合适选项，请联系作者更新数据")</f>
        <v>8</v>
      </c>
      <c r="M59">
        <v>16</v>
      </c>
    </row>
    <row r="60" spans="2:13">
      <c r="B60" t="s">
        <v>64</v>
      </c>
      <c r="C60" t="s">
        <v>1873</v>
      </c>
      <c r="D60" t="s">
        <v>2190</v>
      </c>
      <c r="E60" s="6" t="s">
        <v>3449</v>
      </c>
      <c r="F60" s="6">
        <v>64</v>
      </c>
      <c r="G60" s="6" t="str">
        <f t="shared" si="0"/>
        <v>选CPU!$L$60#</v>
      </c>
      <c r="H60" s="6" t="str" cm="1">
        <f t="array" ref="H60">_xlfn.LET(_xlpm.x, L59,
         _xlpm.cellAddress, "【 选CPU!" &amp; ADDRESS(ROW(选CPU[[#This Row],[自检]]),COLUMN(选CPU[[#This Row],[自检]])) &amp; "】",
         _xlfn.IFS(ISBLANK(_xlpm.x),   "error:右侧选项不足:" &amp;  _xlpm.cellAddress,
               ISERROR(_xlpm.x),   "error:右侧选项执行失败:" &amp; _xlpm.cellAddress,
               TRUE,             "ok")
)</f>
        <v>ok</v>
      </c>
      <c r="L60" cm="1">
        <f t="array" ref="L60:M60">IFERROR(_xlfn._xlws.SORT(
    _xlfn.UNIQUE(
        TRANSPOSE(
            _xlfn.FILTERXML("&lt;select&gt;&lt;x&gt;"&amp;SUBSTITUTE(选CPU[[#This Row],[CPU选项表]],",","&lt;/x&gt;&lt;x&gt;") &amp;"&lt;/x&gt;&lt;/select&gt;","//x")
        )
    )
),"无合适选项，请联系作者更新数据")</f>
        <v>16</v>
      </c>
      <c r="M60">
        <v>32</v>
      </c>
    </row>
    <row r="61" spans="2:13">
      <c r="B61" t="s">
        <v>64</v>
      </c>
      <c r="C61" t="s">
        <v>1873</v>
      </c>
      <c r="D61" t="s">
        <v>2190</v>
      </c>
      <c r="E61" s="6" t="s">
        <v>3450</v>
      </c>
      <c r="F61" s="6">
        <v>128</v>
      </c>
      <c r="G61" s="6" t="str">
        <f t="shared" si="0"/>
        <v>选CPU!$L$61#</v>
      </c>
      <c r="H61" s="6" t="str" cm="1">
        <f t="array" ref="H61">_xlfn.LET(_xlpm.x, L60,
         _xlpm.cellAddress, "【 选CPU!" &amp; ADDRESS(ROW(选CPU[[#This Row],[自检]]),COLUMN(选CPU[[#This Row],[自检]])) &amp; "】",
         _xlfn.IFS(ISBLANK(_xlpm.x),   "error:右侧选项不足:" &amp;  _xlpm.cellAddress,
               ISERROR(_xlpm.x),   "error:右侧选项执行失败:" &amp; _xlpm.cellAddress,
               TRUE,             "ok")
)</f>
        <v>ok</v>
      </c>
      <c r="L61" cm="1">
        <f t="array" ref="L61:M61">IFERROR(_xlfn._xlws.SORT(
    _xlfn.UNIQUE(
        TRANSPOSE(
            _xlfn.FILTERXML("&lt;select&gt;&lt;x&gt;"&amp;SUBSTITUTE(选CPU[[#This Row],[CPU选项表]],",","&lt;/x&gt;&lt;x&gt;") &amp;"&lt;/x&gt;&lt;/select&gt;","//x")
        )
    )
),"无合适选项，请联系作者更新数据")</f>
        <v>32</v>
      </c>
      <c r="M61">
        <v>64</v>
      </c>
    </row>
    <row r="62" spans="2:13">
      <c r="B62" t="s">
        <v>64</v>
      </c>
      <c r="C62" t="s">
        <v>1873</v>
      </c>
      <c r="D62" t="s">
        <v>2190</v>
      </c>
      <c r="E62" s="6" t="s">
        <v>3294</v>
      </c>
      <c r="F62" s="6">
        <v>96</v>
      </c>
      <c r="G62" s="6" t="str">
        <f t="shared" si="0"/>
        <v>选CPU!$L$62#</v>
      </c>
      <c r="H62" s="6" t="str" cm="1">
        <f t="array" ref="H62">_xlfn.LET(_xlpm.x, L61,
         _xlpm.cellAddress, "【 选CPU!" &amp; ADDRESS(ROW(选CPU[[#This Row],[自检]]),COLUMN(选CPU[[#This Row],[自检]])) &amp; "】",
         _xlfn.IFS(ISBLANK(_xlpm.x),   "error:右侧选项不足:" &amp;  _xlpm.cellAddress,
               ISERROR(_xlpm.x),   "error:右侧选项执行失败:" &amp; _xlpm.cellAddress,
               TRUE,             "ok")
)</f>
        <v>ok</v>
      </c>
      <c r="L62" cm="1">
        <f t="array" ref="L62">IFERROR(_xlfn._xlws.SORT(
    _xlfn.UNIQUE(
        TRANSPOSE(
            _xlfn.FILTERXML("&lt;select&gt;&lt;x&gt;"&amp;SUBSTITUTE(选CPU[[#This Row],[CPU选项表]],",","&lt;/x&gt;&lt;x&gt;") &amp;"&lt;/x&gt;&lt;/select&gt;","//x")
        )
    )
),"无合适选项，请联系作者更新数据")</f>
        <v>48</v>
      </c>
    </row>
    <row r="63" spans="2:13">
      <c r="B63" t="s">
        <v>64</v>
      </c>
      <c r="C63" t="s">
        <v>1873</v>
      </c>
      <c r="D63" t="s">
        <v>2190</v>
      </c>
      <c r="E63" s="6" t="s">
        <v>3282</v>
      </c>
      <c r="F63" s="6">
        <v>192</v>
      </c>
      <c r="G63" s="6" t="str">
        <f t="shared" si="0"/>
        <v>选CPU!$L$63#</v>
      </c>
      <c r="H63" s="6" t="str" cm="1">
        <f t="array" ref="H63">_xlfn.LET(_xlpm.x, L62,
         _xlpm.cellAddress, "【 选CPU!" &amp; ADDRESS(ROW(选CPU[[#This Row],[自检]]),COLUMN(选CPU[[#This Row],[自检]])) &amp; "】",
         _xlfn.IFS(ISBLANK(_xlpm.x),   "error:右侧选项不足:" &amp;  _xlpm.cellAddress,
               ISERROR(_xlpm.x),   "error:右侧选项执行失败:" &amp; _xlpm.cellAddress,
               TRUE,             "ok")
)</f>
        <v>ok</v>
      </c>
      <c r="L63" cm="1">
        <f t="array" ref="L63:M63">IFERROR(_xlfn._xlws.SORT(
    _xlfn.UNIQUE(
        TRANSPOSE(
            _xlfn.FILTERXML("&lt;select&gt;&lt;x&gt;"&amp;SUBSTITUTE(选CPU[[#This Row],[CPU选项表]],",","&lt;/x&gt;&lt;x&gt;") &amp;"&lt;/x&gt;&lt;/select&gt;","//x")
        )
    )
),"无合适选项，请联系作者更新数据")</f>
        <v>48</v>
      </c>
      <c r="M63">
        <v>96</v>
      </c>
    </row>
    <row r="64" spans="2:13">
      <c r="B64" t="s">
        <v>64</v>
      </c>
      <c r="C64" t="s">
        <v>1873</v>
      </c>
      <c r="D64" t="s">
        <v>2190</v>
      </c>
      <c r="E64" s="6" t="s">
        <v>3451</v>
      </c>
      <c r="F64" s="6">
        <v>256</v>
      </c>
      <c r="G64" s="6" t="str">
        <f t="shared" si="0"/>
        <v>选CPU!$L$64#</v>
      </c>
      <c r="H64" s="6" t="str" cm="1">
        <f t="array" ref="H64">_xlfn.LET(_xlpm.x, L63,
         _xlpm.cellAddress, "【 选CPU!" &amp; ADDRESS(ROW(选CPU[[#This Row],[自检]]),COLUMN(选CPU[[#This Row],[自检]])) &amp; "】",
         _xlfn.IFS(ISBLANK(_xlpm.x),   "error:右侧选项不足:" &amp;  _xlpm.cellAddress,
               ISERROR(_xlpm.x),   "error:右侧选项执行失败:" &amp; _xlpm.cellAddress,
               TRUE,             "ok")
)</f>
        <v>ok</v>
      </c>
      <c r="L64" cm="1">
        <f t="array" ref="L64:M64">IFERROR(_xlfn._xlws.SORT(
    _xlfn.UNIQUE(
        TRANSPOSE(
            _xlfn.FILTERXML("&lt;select&gt;&lt;x&gt;"&amp;SUBSTITUTE(选CPU[[#This Row],[CPU选项表]],",","&lt;/x&gt;&lt;x&gt;") &amp;"&lt;/x&gt;&lt;/select&gt;","//x")
        )
    )
),"无合适选项，请联系作者更新数据")</f>
        <v>64</v>
      </c>
      <c r="M64">
        <v>128</v>
      </c>
    </row>
    <row r="65" spans="2:13">
      <c r="B65" t="s">
        <v>64</v>
      </c>
      <c r="C65" t="s">
        <v>1873</v>
      </c>
      <c r="D65" t="s">
        <v>2190</v>
      </c>
      <c r="E65" s="6" t="s">
        <v>3256</v>
      </c>
      <c r="F65" s="6">
        <v>160</v>
      </c>
      <c r="G65" s="6" t="str">
        <f t="shared" si="0"/>
        <v>选CPU!$L$65#</v>
      </c>
      <c r="H65" s="6" t="str" cm="1">
        <f t="array" ref="H65">_xlfn.LET(_xlpm.x, L64,
         _xlpm.cellAddress, "【 选CPU!" &amp; ADDRESS(ROW(选CPU[[#This Row],[自检]]),COLUMN(选CPU[[#This Row],[自检]])) &amp; "】",
         _xlfn.IFS(ISBLANK(_xlpm.x),   "error:右侧选项不足:" &amp;  _xlpm.cellAddress,
               ISERROR(_xlpm.x),   "error:右侧选项执行失败:" &amp; _xlpm.cellAddress,
               TRUE,             "ok")
)</f>
        <v>ok</v>
      </c>
      <c r="L65" cm="1">
        <f t="array" ref="L65">IFERROR(_xlfn._xlws.SORT(
    _xlfn.UNIQUE(
        TRANSPOSE(
            _xlfn.FILTERXML("&lt;select&gt;&lt;x&gt;"&amp;SUBSTITUTE(选CPU[[#This Row],[CPU选项表]],",","&lt;/x&gt;&lt;x&gt;") &amp;"&lt;/x&gt;&lt;/select&gt;","//x")
        )
    )
),"无合适选项，请联系作者更新数据")</f>
        <v>80</v>
      </c>
    </row>
    <row r="66" spans="2:13">
      <c r="B66" t="s">
        <v>64</v>
      </c>
      <c r="C66" t="s">
        <v>1873</v>
      </c>
      <c r="D66" t="s">
        <v>2190</v>
      </c>
      <c r="E66" s="6" t="s">
        <v>3473</v>
      </c>
      <c r="F66" s="6">
        <v>320</v>
      </c>
      <c r="G66" s="6" t="str">
        <f t="shared" ref="G66:G129" si="1">"选CPU!" &amp; ADDRESS(ROW(L66),COLUMN(L66)) &amp; "#"</f>
        <v>选CPU!$L$66#</v>
      </c>
      <c r="H66" s="6" t="str" cm="1">
        <f t="array" ref="H66">_xlfn.LET(_xlpm.x, L65,
         _xlpm.cellAddress, "【 选CPU!" &amp; ADDRESS(ROW(选CPU[[#This Row],[自检]]),COLUMN(选CPU[[#This Row],[自检]])) &amp; "】",
         _xlfn.IFS(ISBLANK(_xlpm.x),   "error:右侧选项不足:" &amp;  _xlpm.cellAddress,
               ISERROR(_xlpm.x),   "error:右侧选项执行失败:" &amp; _xlpm.cellAddress,
               TRUE,             "ok")
)</f>
        <v>ok</v>
      </c>
      <c r="L66" cm="1">
        <f t="array" ref="L66:M66">IFERROR(_xlfn._xlws.SORT(
    _xlfn.UNIQUE(
        TRANSPOSE(
            _xlfn.FILTERXML("&lt;select&gt;&lt;x&gt;"&amp;SUBSTITUTE(选CPU[[#This Row],[CPU选项表]],",","&lt;/x&gt;&lt;x&gt;") &amp;"&lt;/x&gt;&lt;/select&gt;","//x")
        )
    )
),"无合适选项，请联系作者更新数据")</f>
        <v>80</v>
      </c>
      <c r="M66">
        <v>160</v>
      </c>
    </row>
    <row r="67" spans="2:13">
      <c r="B67" t="s">
        <v>64</v>
      </c>
      <c r="C67" t="s">
        <v>1873</v>
      </c>
      <c r="D67" t="s">
        <v>2190</v>
      </c>
      <c r="E67" s="6" t="s">
        <v>3251</v>
      </c>
      <c r="F67" s="6">
        <v>384</v>
      </c>
      <c r="G67" s="6" t="str">
        <f t="shared" si="1"/>
        <v>选CPU!$L$67#</v>
      </c>
      <c r="H67" s="6" t="str" cm="1">
        <f t="array" ref="H67">_xlfn.LET(_xlpm.x, L66,
         _xlpm.cellAddress, "【 选CPU!" &amp; ADDRESS(ROW(选CPU[[#This Row],[自检]]),COLUMN(选CPU[[#This Row],[自检]])) &amp; "】",
         _xlfn.IFS(ISBLANK(_xlpm.x),   "error:右侧选项不足:" &amp;  _xlpm.cellAddress,
               ISERROR(_xlpm.x),   "error:右侧选项执行失败:" &amp; _xlpm.cellAddress,
               TRUE,             "ok")
)</f>
        <v>ok</v>
      </c>
      <c r="L67" cm="1">
        <f t="array" ref="L67">IFERROR(_xlfn._xlws.SORT(
    _xlfn.UNIQUE(
        TRANSPOSE(
            _xlfn.FILTERXML("&lt;select&gt;&lt;x&gt;"&amp;SUBSTITUTE(选CPU[[#This Row],[CPU选项表]],",","&lt;/x&gt;&lt;x&gt;") &amp;"&lt;/x&gt;&lt;/select&gt;","//x")
        )
    )
),"无合适选项，请联系作者更新数据")</f>
        <v>96</v>
      </c>
    </row>
    <row r="68" spans="2:13">
      <c r="B68" t="s">
        <v>64</v>
      </c>
      <c r="C68" t="s">
        <v>1873</v>
      </c>
      <c r="D68" t="s">
        <v>2190</v>
      </c>
      <c r="E68" s="6" t="s">
        <v>3306</v>
      </c>
      <c r="F68" s="6">
        <v>216</v>
      </c>
      <c r="G68" s="6" t="str">
        <f t="shared" si="1"/>
        <v>选CPU!$L$68#</v>
      </c>
      <c r="H68" s="6" t="str" cm="1">
        <f t="array" ref="H68">_xlfn.LET(_xlpm.x, L67,
         _xlpm.cellAddress, "【 选CPU!" &amp; ADDRESS(ROW(选CPU[[#This Row],[自检]]),COLUMN(选CPU[[#This Row],[自检]])) &amp; "】",
         _xlfn.IFS(ISBLANK(_xlpm.x),   "error:右侧选项不足:" &amp;  _xlpm.cellAddress,
               ISERROR(_xlpm.x),   "error:右侧选项执行失败:" &amp; _xlpm.cellAddress,
               TRUE,             "ok")
)</f>
        <v>ok</v>
      </c>
      <c r="L68" cm="1">
        <f t="array" ref="L68">IFERROR(_xlfn._xlws.SORT(
    _xlfn.UNIQUE(
        TRANSPOSE(
            _xlfn.FILTERXML("&lt;select&gt;&lt;x&gt;"&amp;SUBSTITUTE(选CPU[[#This Row],[CPU选项表]],",","&lt;/x&gt;&lt;x&gt;") &amp;"&lt;/x&gt;&lt;/select&gt;","//x")
        )
    )
),"无合适选项，请联系作者更新数据")</f>
        <v>116</v>
      </c>
    </row>
    <row r="69" spans="2:13">
      <c r="B69" t="s">
        <v>64</v>
      </c>
      <c r="C69" t="s">
        <v>1873</v>
      </c>
      <c r="D69" t="s">
        <v>2190</v>
      </c>
      <c r="E69" s="6" t="s">
        <v>3306</v>
      </c>
      <c r="F69" s="6">
        <v>470</v>
      </c>
      <c r="G69" s="6" t="str">
        <f t="shared" si="1"/>
        <v>选CPU!$L$69#</v>
      </c>
      <c r="H69" s="6" t="str" cm="1">
        <f t="array" ref="H69">_xlfn.LET(_xlpm.x, L68,
         _xlpm.cellAddress, "【 选CPU!" &amp; ADDRESS(ROW(选CPU[[#This Row],[自检]]),COLUMN(选CPU[[#This Row],[自检]])) &amp; "】",
         _xlfn.IFS(ISBLANK(_xlpm.x),   "error:右侧选项不足:" &amp;  _xlpm.cellAddress,
               ISERROR(_xlpm.x),   "error:右侧选项执行失败:" &amp; _xlpm.cellAddress,
               TRUE,             "ok")
)</f>
        <v>ok</v>
      </c>
      <c r="L69" cm="1">
        <f t="array" ref="L69">IFERROR(_xlfn._xlws.SORT(
    _xlfn.UNIQUE(
        TRANSPOSE(
            _xlfn.FILTERXML("&lt;select&gt;&lt;x&gt;"&amp;SUBSTITUTE(选CPU[[#This Row],[CPU选项表]],",","&lt;/x&gt;&lt;x&gt;") &amp;"&lt;/x&gt;&lt;/select&gt;","//x")
        )
    )
),"无合适选项，请联系作者更新数据")</f>
        <v>116</v>
      </c>
    </row>
    <row r="70" spans="2:13">
      <c r="B70" t="s">
        <v>64</v>
      </c>
      <c r="C70" t="s">
        <v>1873</v>
      </c>
      <c r="D70" t="s">
        <v>2190</v>
      </c>
      <c r="E70" s="6" t="s">
        <v>3307</v>
      </c>
      <c r="F70" s="6">
        <v>215</v>
      </c>
      <c r="G70" s="6" t="str">
        <f t="shared" si="1"/>
        <v>选CPU!$L$70#</v>
      </c>
      <c r="H70" s="6" t="str" cm="1">
        <f t="array" ref="H70">_xlfn.LET(_xlpm.x, L69,
         _xlpm.cellAddress, "【 选CPU!" &amp; ADDRESS(ROW(选CPU[[#This Row],[自检]]),COLUMN(选CPU[[#This Row],[自检]])) &amp; "】",
         _xlfn.IFS(ISBLANK(_xlpm.x),   "error:右侧选项不足:" &amp;  _xlpm.cellAddress,
               ISERROR(_xlpm.x),   "error:右侧选项执行失败:" &amp; _xlpm.cellAddress,
               TRUE,             "ok")
)</f>
        <v>ok</v>
      </c>
      <c r="L70" cm="1">
        <f t="array" ref="L70">IFERROR(_xlfn._xlws.SORT(
    _xlfn.UNIQUE(
        TRANSPOSE(
            _xlfn.FILTERXML("&lt;select&gt;&lt;x&gt;"&amp;SUBSTITUTE(选CPU[[#This Row],[CPU选项表]],",","&lt;/x&gt;&lt;x&gt;") &amp;"&lt;/x&gt;&lt;/select&gt;","//x")
        )
    )
),"无合适选项，请联系作者更新数据")</f>
        <v>128</v>
      </c>
    </row>
    <row r="71" spans="2:13">
      <c r="B71" t="s">
        <v>64</v>
      </c>
      <c r="C71" t="s">
        <v>1873</v>
      </c>
      <c r="D71" t="s">
        <v>2190</v>
      </c>
      <c r="E71" s="6" t="s">
        <v>3308</v>
      </c>
      <c r="F71" s="6">
        <v>640</v>
      </c>
      <c r="G71" s="6" t="str">
        <f t="shared" si="1"/>
        <v>选CPU!$L$71#</v>
      </c>
      <c r="H71" s="6" t="str" cm="1">
        <f t="array" ref="H71">_xlfn.LET(_xlpm.x, L70,
         _xlpm.cellAddress, "【 选CPU!" &amp; ADDRESS(ROW(选CPU[[#This Row],[自检]]),COLUMN(选CPU[[#This Row],[自检]])) &amp; "】",
         _xlfn.IFS(ISBLANK(_xlpm.x),   "error:右侧选项不足:" &amp;  _xlpm.cellAddress,
               ISERROR(_xlpm.x),   "error:右侧选项执行失败:" &amp; _xlpm.cellAddress,
               TRUE,             "ok")
)</f>
        <v>ok</v>
      </c>
      <c r="L71" cm="1">
        <f t="array" ref="L71">IFERROR(_xlfn._xlws.SORT(
    _xlfn.UNIQUE(
        TRANSPOSE(
            _xlfn.FILTERXML("&lt;select&gt;&lt;x&gt;"&amp;SUBSTITUTE(选CPU[[#This Row],[CPU选项表]],",","&lt;/x&gt;&lt;x&gt;") &amp;"&lt;/x&gt;&lt;/select&gt;","//x")
        )
    )
),"无合适选项，请联系作者更新数据")</f>
        <v>160</v>
      </c>
    </row>
    <row r="72" spans="2:13">
      <c r="B72" t="s">
        <v>64</v>
      </c>
      <c r="C72" t="s">
        <v>1873</v>
      </c>
      <c r="D72" t="s">
        <v>2190</v>
      </c>
      <c r="E72" s="6" t="s">
        <v>3310</v>
      </c>
      <c r="F72" s="6">
        <v>432</v>
      </c>
      <c r="G72" s="6" t="str">
        <f t="shared" si="1"/>
        <v>选CPU!$L$72#</v>
      </c>
      <c r="H72" s="6" t="str" cm="1">
        <f t="array" ref="H72">_xlfn.LET(_xlpm.x, L71,
         _xlpm.cellAddress, "【 选CPU!" &amp; ADDRESS(ROW(选CPU[[#This Row],[自检]]),COLUMN(选CPU[[#This Row],[自检]])) &amp; "】",
         _xlfn.IFS(ISBLANK(_xlpm.x),   "error:右侧选项不足:" &amp;  _xlpm.cellAddress,
               ISERROR(_xlpm.x),   "error:右侧选项执行失败:" &amp; _xlpm.cellAddress,
               TRUE,             "ok")
)</f>
        <v>ok</v>
      </c>
      <c r="L72" cm="1">
        <f t="array" ref="L72">IFERROR(_xlfn._xlws.SORT(
    _xlfn.UNIQUE(
        TRANSPOSE(
            _xlfn.FILTERXML("&lt;select&gt;&lt;x&gt;"&amp;SUBSTITUTE(选CPU[[#This Row],[CPU选项表]],",","&lt;/x&gt;&lt;x&gt;") &amp;"&lt;/x&gt;&lt;/select&gt;","//x")
        )
    )
),"无合适选项，请联系作者更新数据")</f>
        <v>232</v>
      </c>
    </row>
    <row r="73" spans="2:13">
      <c r="B73" t="s">
        <v>64</v>
      </c>
      <c r="C73" t="s">
        <v>1873</v>
      </c>
      <c r="D73" t="s">
        <v>2190</v>
      </c>
      <c r="E73" s="6" t="s">
        <v>3310</v>
      </c>
      <c r="F73" s="6">
        <v>940</v>
      </c>
      <c r="G73" s="6" t="str">
        <f t="shared" si="1"/>
        <v>选CPU!$L$73#</v>
      </c>
      <c r="H73" s="6" t="str" cm="1">
        <f t="array" ref="H73">_xlfn.LET(_xlpm.x, L72,
         _xlpm.cellAddress, "【 选CPU!" &amp; ADDRESS(ROW(选CPU[[#This Row],[自检]]),COLUMN(选CPU[[#This Row],[自检]])) &amp; "】",
         _xlfn.IFS(ISBLANK(_xlpm.x),   "error:右侧选项不足:" &amp;  _xlpm.cellAddress,
               ISERROR(_xlpm.x),   "error:右侧选项执行失败:" &amp; _xlpm.cellAddress,
               TRUE,             "ok")
)</f>
        <v>ok</v>
      </c>
      <c r="L73" cm="1">
        <f t="array" ref="L73">IFERROR(_xlfn._xlws.SORT(
    _xlfn.UNIQUE(
        TRANSPOSE(
            _xlfn.FILTERXML("&lt;select&gt;&lt;x&gt;"&amp;SUBSTITUTE(选CPU[[#This Row],[CPU选项表]],",","&lt;/x&gt;&lt;x&gt;") &amp;"&lt;/x&gt;&lt;/select&gt;","//x")
        )
    )
),"无合适选项，请联系作者更新数据")</f>
        <v>232</v>
      </c>
    </row>
    <row r="74" spans="2:13">
      <c r="B74" t="s">
        <v>64</v>
      </c>
      <c r="C74" t="s">
        <v>1873</v>
      </c>
      <c r="D74" t="s">
        <v>2296</v>
      </c>
      <c r="E74" s="6" t="s">
        <v>3299</v>
      </c>
      <c r="F74" s="6">
        <v>1</v>
      </c>
      <c r="G74" s="6" t="str">
        <f t="shared" si="1"/>
        <v>选CPU!$L$74#</v>
      </c>
      <c r="H74" s="6" t="str" cm="1">
        <f t="array" ref="H74">_xlfn.LET(_xlpm.x, L73,
         _xlpm.cellAddress, "【 选CPU!" &amp; ADDRESS(ROW(选CPU[[#This Row],[自检]]),COLUMN(选CPU[[#This Row],[自检]])) &amp; "】",
         _xlfn.IFS(ISBLANK(_xlpm.x),   "error:右侧选项不足:" &amp;  _xlpm.cellAddress,
               ISERROR(_xlpm.x),   "error:右侧选项执行失败:" &amp; _xlpm.cellAddress,
               TRUE,             "ok")
)</f>
        <v>ok</v>
      </c>
      <c r="L74" cm="1">
        <f t="array" ref="L74">IFERROR(_xlfn._xlws.SORT(
    _xlfn.UNIQUE(
        TRANSPOSE(
            _xlfn.FILTERXML("&lt;select&gt;&lt;x&gt;"&amp;SUBSTITUTE(选CPU[[#This Row],[CPU选项表]],",","&lt;/x&gt;&lt;x&gt;") &amp;"&lt;/x&gt;&lt;/select&gt;","//x")
        )
    )
),"无合适选项，请联系作者更新数据")</f>
        <v>1</v>
      </c>
    </row>
    <row r="75" spans="2:13">
      <c r="B75" t="s">
        <v>64</v>
      </c>
      <c r="C75" t="s">
        <v>1873</v>
      </c>
      <c r="D75" t="s">
        <v>2296</v>
      </c>
      <c r="E75" s="6" t="s">
        <v>3299</v>
      </c>
      <c r="F75" s="6">
        <v>2</v>
      </c>
      <c r="G75" s="6" t="str">
        <f t="shared" si="1"/>
        <v>选CPU!$L$75#</v>
      </c>
      <c r="H75" s="6" t="str" cm="1">
        <f t="array" ref="H75">_xlfn.LET(_xlpm.x, L74,
         _xlpm.cellAddress, "【 选CPU!" &amp; ADDRESS(ROW(选CPU[[#This Row],[自检]]),COLUMN(选CPU[[#This Row],[自检]])) &amp; "】",
         _xlfn.IFS(ISBLANK(_xlpm.x),   "error:右侧选项不足:" &amp;  _xlpm.cellAddress,
               ISERROR(_xlpm.x),   "error:右侧选项执行失败:" &amp; _xlpm.cellAddress,
               TRUE,             "ok")
)</f>
        <v>ok</v>
      </c>
      <c r="L75" cm="1">
        <f t="array" ref="L75">IFERROR(_xlfn._xlws.SORT(
    _xlfn.UNIQUE(
        TRANSPOSE(
            _xlfn.FILTERXML("&lt;select&gt;&lt;x&gt;"&amp;SUBSTITUTE(选CPU[[#This Row],[CPU选项表]],",","&lt;/x&gt;&lt;x&gt;") &amp;"&lt;/x&gt;&lt;/select&gt;","//x")
        )
    )
),"无合适选项，请联系作者更新数据")</f>
        <v>1</v>
      </c>
    </row>
    <row r="76" spans="2:13">
      <c r="B76" t="s">
        <v>64</v>
      </c>
      <c r="C76" t="s">
        <v>1873</v>
      </c>
      <c r="D76" t="s">
        <v>2296</v>
      </c>
      <c r="E76" s="6" t="s">
        <v>3402</v>
      </c>
      <c r="F76" s="6">
        <v>4</v>
      </c>
      <c r="G76" s="6" t="str">
        <f t="shared" si="1"/>
        <v>选CPU!$L$76#</v>
      </c>
      <c r="H76" s="6" t="str" cm="1">
        <f t="array" ref="H76">_xlfn.LET(_xlpm.x, L75,
         _xlpm.cellAddress, "【 选CPU!" &amp; ADDRESS(ROW(选CPU[[#This Row],[自检]]),COLUMN(选CPU[[#This Row],[自检]])) &amp; "】",
         _xlfn.IFS(ISBLANK(_xlpm.x),   "error:右侧选项不足:" &amp;  _xlpm.cellAddress,
               ISERROR(_xlpm.x),   "error:右侧选项执行失败:" &amp; _xlpm.cellAddress,
               TRUE,             "ok")
)</f>
        <v>ok</v>
      </c>
      <c r="L76" cm="1">
        <f t="array" ref="L76:M76">IFERROR(_xlfn._xlws.SORT(
    _xlfn.UNIQUE(
        TRANSPOSE(
            _xlfn.FILTERXML("&lt;select&gt;&lt;x&gt;"&amp;SUBSTITUTE(选CPU[[#This Row],[CPU选项表]],",","&lt;/x&gt;&lt;x&gt;") &amp;"&lt;/x&gt;&lt;/select&gt;","//x")
        )
    )
),"无合适选项，请联系作者更新数据")</f>
        <v>1</v>
      </c>
      <c r="M76">
        <v>2</v>
      </c>
    </row>
    <row r="77" spans="2:13">
      <c r="B77" t="s">
        <v>64</v>
      </c>
      <c r="C77" t="s">
        <v>1873</v>
      </c>
      <c r="D77" t="s">
        <v>2296</v>
      </c>
      <c r="E77" s="6" t="s">
        <v>3458</v>
      </c>
      <c r="F77" s="6">
        <v>8</v>
      </c>
      <c r="G77" s="6" t="str">
        <f t="shared" si="1"/>
        <v>选CPU!$L$77#</v>
      </c>
      <c r="H77" s="6" t="str" cm="1">
        <f t="array" ref="H77">_xlfn.LET(_xlpm.x, L76,
         _xlpm.cellAddress, "【 选CPU!" &amp; ADDRESS(ROW(选CPU[[#This Row],[自检]]),COLUMN(选CPU[[#This Row],[自检]])) &amp; "】",
         _xlfn.IFS(ISBLANK(_xlpm.x),   "error:右侧选项不足:" &amp;  _xlpm.cellAddress,
               ISERROR(_xlpm.x),   "error:右侧选项执行失败:" &amp; _xlpm.cellAddress,
               TRUE,             "ok")
)</f>
        <v>ok</v>
      </c>
      <c r="L77" cm="1">
        <f t="array" ref="L77:M77">IFERROR(_xlfn._xlws.SORT(
    _xlfn.UNIQUE(
        TRANSPOSE(
            _xlfn.FILTERXML("&lt;select&gt;&lt;x&gt;"&amp;SUBSTITUTE(选CPU[[#This Row],[CPU选项表]],",","&lt;/x&gt;&lt;x&gt;") &amp;"&lt;/x&gt;&lt;/select&gt;","//x")
        )
    )
),"无合适选项，请联系作者更新数据")</f>
        <v>2</v>
      </c>
      <c r="M77">
        <v>4</v>
      </c>
    </row>
    <row r="78" spans="2:13">
      <c r="B78" t="s">
        <v>64</v>
      </c>
      <c r="C78" t="s">
        <v>1873</v>
      </c>
      <c r="D78" t="s">
        <v>2296</v>
      </c>
      <c r="E78" s="6" t="s">
        <v>3269</v>
      </c>
      <c r="F78" s="6">
        <v>16</v>
      </c>
      <c r="G78" s="6" t="str">
        <f t="shared" si="1"/>
        <v>选CPU!$L$78#</v>
      </c>
      <c r="H78" s="6" t="str" cm="1">
        <f t="array" ref="H78">_xlfn.LET(_xlpm.x, L77,
         _xlpm.cellAddress, "【 选CPU!" &amp; ADDRESS(ROW(选CPU[[#This Row],[自检]]),COLUMN(选CPU[[#This Row],[自检]])) &amp; "】",
         _xlfn.IFS(ISBLANK(_xlpm.x),   "error:右侧选项不足:" &amp;  _xlpm.cellAddress,
               ISERROR(_xlpm.x),   "error:右侧选项执行失败:" &amp; _xlpm.cellAddress,
               TRUE,             "ok")
)</f>
        <v>ok</v>
      </c>
      <c r="L78" cm="1">
        <f t="array" ref="L78:M78">IFERROR(_xlfn._xlws.SORT(
    _xlfn.UNIQUE(
        TRANSPOSE(
            _xlfn.FILTERXML("&lt;select&gt;&lt;x&gt;"&amp;SUBSTITUTE(选CPU[[#This Row],[CPU选项表]],",","&lt;/x&gt;&lt;x&gt;") &amp;"&lt;/x&gt;&lt;/select&gt;","//x")
        )
    )
),"无合适选项，请联系作者更新数据")</f>
        <v>4</v>
      </c>
      <c r="M78">
        <v>8</v>
      </c>
    </row>
    <row r="79" spans="2:13">
      <c r="B79" t="s">
        <v>64</v>
      </c>
      <c r="C79" t="s">
        <v>1873</v>
      </c>
      <c r="D79" t="s">
        <v>2296</v>
      </c>
      <c r="E79" s="6" t="s">
        <v>3448</v>
      </c>
      <c r="F79" s="6">
        <v>32</v>
      </c>
      <c r="G79" s="6" t="str">
        <f t="shared" si="1"/>
        <v>选CPU!$L$79#</v>
      </c>
      <c r="H79" s="6" t="str" cm="1">
        <f t="array" ref="H79">_xlfn.LET(_xlpm.x, L78,
         _xlpm.cellAddress, "【 选CPU!" &amp; ADDRESS(ROW(选CPU[[#This Row],[自检]]),COLUMN(选CPU[[#This Row],[自检]])) &amp; "】",
         _xlfn.IFS(ISBLANK(_xlpm.x),   "error:右侧选项不足:" &amp;  _xlpm.cellAddress,
               ISERROR(_xlpm.x),   "error:右侧选项执行失败:" &amp; _xlpm.cellAddress,
               TRUE,             "ok")
)</f>
        <v>ok</v>
      </c>
      <c r="L79" cm="1">
        <f t="array" ref="L79:M79">IFERROR(_xlfn._xlws.SORT(
    _xlfn.UNIQUE(
        TRANSPOSE(
            _xlfn.FILTERXML("&lt;select&gt;&lt;x&gt;"&amp;SUBSTITUTE(选CPU[[#This Row],[CPU选项表]],",","&lt;/x&gt;&lt;x&gt;") &amp;"&lt;/x&gt;&lt;/select&gt;","//x")
        )
    )
),"无合适选项，请联系作者更新数据")</f>
        <v>8</v>
      </c>
      <c r="M79">
        <v>16</v>
      </c>
    </row>
    <row r="80" spans="2:13">
      <c r="B80" t="s">
        <v>64</v>
      </c>
      <c r="C80" t="s">
        <v>1873</v>
      </c>
      <c r="D80" t="s">
        <v>2296</v>
      </c>
      <c r="E80" s="6" t="s">
        <v>3449</v>
      </c>
      <c r="F80" s="6">
        <v>64</v>
      </c>
      <c r="G80" s="6" t="str">
        <f t="shared" si="1"/>
        <v>选CPU!$L$80#</v>
      </c>
      <c r="H80" s="6" t="str" cm="1">
        <f t="array" ref="H80">_xlfn.LET(_xlpm.x, L79,
         _xlpm.cellAddress, "【 选CPU!" &amp; ADDRESS(ROW(选CPU[[#This Row],[自检]]),COLUMN(选CPU[[#This Row],[自检]])) &amp; "】",
         _xlfn.IFS(ISBLANK(_xlpm.x),   "error:右侧选项不足:" &amp;  _xlpm.cellAddress,
               ISERROR(_xlpm.x),   "error:右侧选项执行失败:" &amp; _xlpm.cellAddress,
               TRUE,             "ok")
)</f>
        <v>ok</v>
      </c>
      <c r="L80" cm="1">
        <f t="array" ref="L80:M80">IFERROR(_xlfn._xlws.SORT(
    _xlfn.UNIQUE(
        TRANSPOSE(
            _xlfn.FILTERXML("&lt;select&gt;&lt;x&gt;"&amp;SUBSTITUTE(选CPU[[#This Row],[CPU选项表]],",","&lt;/x&gt;&lt;x&gt;") &amp;"&lt;/x&gt;&lt;/select&gt;","//x")
        )
    )
),"无合适选项，请联系作者更新数据")</f>
        <v>16</v>
      </c>
      <c r="M80">
        <v>32</v>
      </c>
    </row>
    <row r="81" spans="2:13">
      <c r="B81" t="s">
        <v>64</v>
      </c>
      <c r="C81" t="s">
        <v>1873</v>
      </c>
      <c r="D81" t="s">
        <v>2296</v>
      </c>
      <c r="E81" s="6" t="s">
        <v>3290</v>
      </c>
      <c r="F81" s="6">
        <v>48</v>
      </c>
      <c r="G81" s="6" t="str">
        <f t="shared" si="1"/>
        <v>选CPU!$L$81#</v>
      </c>
      <c r="H81" s="6" t="str" cm="1">
        <f t="array" ref="H81">_xlfn.LET(_xlpm.x, L80,
         _xlpm.cellAddress, "【 选CPU!" &amp; ADDRESS(ROW(选CPU[[#This Row],[自检]]),COLUMN(选CPU[[#This Row],[自检]])) &amp; "】",
         _xlfn.IFS(ISBLANK(_xlpm.x),   "error:右侧选项不足:" &amp;  _xlpm.cellAddress,
               ISERROR(_xlpm.x),   "error:右侧选项执行失败:" &amp; _xlpm.cellAddress,
               TRUE,             "ok")
)</f>
        <v>ok</v>
      </c>
      <c r="L81" cm="1">
        <f t="array" ref="L81">IFERROR(_xlfn._xlws.SORT(
    _xlfn.UNIQUE(
        TRANSPOSE(
            _xlfn.FILTERXML("&lt;select&gt;&lt;x&gt;"&amp;SUBSTITUTE(选CPU[[#This Row],[CPU选项表]],",","&lt;/x&gt;&lt;x&gt;") &amp;"&lt;/x&gt;&lt;/select&gt;","//x")
        )
    )
),"无合适选项，请联系作者更新数据")</f>
        <v>24</v>
      </c>
    </row>
    <row r="82" spans="2:13">
      <c r="B82" t="s">
        <v>64</v>
      </c>
      <c r="C82" t="s">
        <v>1873</v>
      </c>
      <c r="D82" t="s">
        <v>2296</v>
      </c>
      <c r="E82" s="6" t="s">
        <v>3460</v>
      </c>
      <c r="F82" s="6">
        <v>96</v>
      </c>
      <c r="G82" s="6" t="str">
        <f t="shared" si="1"/>
        <v>选CPU!$L$82#</v>
      </c>
      <c r="H82" s="6" t="str" cm="1">
        <f t="array" ref="H82">_xlfn.LET(_xlpm.x, L81,
         _xlpm.cellAddress, "【 选CPU!" &amp; ADDRESS(ROW(选CPU[[#This Row],[自检]]),COLUMN(选CPU[[#This Row],[自检]])) &amp; "】",
         _xlfn.IFS(ISBLANK(_xlpm.x),   "error:右侧选项不足:" &amp;  _xlpm.cellAddress,
               ISERROR(_xlpm.x),   "error:右侧选项执行失败:" &amp; _xlpm.cellAddress,
               TRUE,             "ok")
)</f>
        <v>ok</v>
      </c>
      <c r="L82" cm="1">
        <f t="array" ref="L82:M82">IFERROR(_xlfn._xlws.SORT(
    _xlfn.UNIQUE(
        TRANSPOSE(
            _xlfn.FILTERXML("&lt;select&gt;&lt;x&gt;"&amp;SUBSTITUTE(选CPU[[#This Row],[CPU选项表]],",","&lt;/x&gt;&lt;x&gt;") &amp;"&lt;/x&gt;&lt;/select&gt;","//x")
        )
    )
),"无合适选项，请联系作者更新数据")</f>
        <v>24</v>
      </c>
      <c r="M82">
        <v>48</v>
      </c>
    </row>
    <row r="83" spans="2:13">
      <c r="B83" t="s">
        <v>64</v>
      </c>
      <c r="C83" t="s">
        <v>1873</v>
      </c>
      <c r="D83" t="s">
        <v>2296</v>
      </c>
      <c r="E83" s="6" t="s">
        <v>3275</v>
      </c>
      <c r="F83" s="6">
        <v>128</v>
      </c>
      <c r="G83" s="6" t="str">
        <f t="shared" si="1"/>
        <v>选CPU!$L$83#</v>
      </c>
      <c r="H83" s="6" t="str" cm="1">
        <f t="array" ref="H83">_xlfn.LET(_xlpm.x, L82,
         _xlpm.cellAddress, "【 选CPU!" &amp; ADDRESS(ROW(选CPU[[#This Row],[自检]]),COLUMN(选CPU[[#This Row],[自检]])) &amp; "】",
         _xlfn.IFS(ISBLANK(_xlpm.x),   "error:右侧选项不足:" &amp;  _xlpm.cellAddress,
               ISERROR(_xlpm.x),   "error:右侧选项执行失败:" &amp; _xlpm.cellAddress,
               TRUE,             "ok")
)</f>
        <v>ok</v>
      </c>
      <c r="L83" cm="1">
        <f t="array" ref="L83">IFERROR(_xlfn._xlws.SORT(
    _xlfn.UNIQUE(
        TRANSPOSE(
            _xlfn.FILTERXML("&lt;select&gt;&lt;x&gt;"&amp;SUBSTITUTE(选CPU[[#This Row],[CPU选项表]],",","&lt;/x&gt;&lt;x&gt;") &amp;"&lt;/x&gt;&lt;/select&gt;","//x")
        )
    )
),"无合适选项，请联系作者更新数据")</f>
        <v>32</v>
      </c>
    </row>
    <row r="84" spans="2:13">
      <c r="B84" t="s">
        <v>64</v>
      </c>
      <c r="C84" t="s">
        <v>1873</v>
      </c>
      <c r="D84" t="s">
        <v>2296</v>
      </c>
      <c r="E84" s="6" t="s">
        <v>3740</v>
      </c>
      <c r="F84" s="6">
        <v>192</v>
      </c>
      <c r="G84" s="6" t="str">
        <f t="shared" si="1"/>
        <v>选CPU!$L$84#</v>
      </c>
      <c r="H84" s="6" t="str" cm="1">
        <f t="array" ref="H84">_xlfn.LET(_xlpm.x, L83,
         _xlpm.cellAddress, "【 选CPU!" &amp; ADDRESS(ROW(选CPU[[#This Row],[自检]]),COLUMN(选CPU[[#This Row],[自检]])) &amp; "】",
         _xlfn.IFS(ISBLANK(_xlpm.x),   "error:右侧选项不足:" &amp;  _xlpm.cellAddress,
               ISERROR(_xlpm.x),   "error:右侧选项执行失败:" &amp; _xlpm.cellAddress,
               TRUE,             "ok")
)</f>
        <v>ok</v>
      </c>
      <c r="L84" cm="1">
        <f t="array" ref="L84:M84">IFERROR(_xlfn._xlws.SORT(
    _xlfn.UNIQUE(
        TRANSPOSE(
            _xlfn.FILTERXML("&lt;select&gt;&lt;x&gt;"&amp;SUBSTITUTE(选CPU[[#This Row],[CPU选项表]],",","&lt;/x&gt;&lt;x&gt;") &amp;"&lt;/x&gt;&lt;/select&gt;","//x")
        )
    )
),"无合适选项，请联系作者更新数据")</f>
        <v>48</v>
      </c>
      <c r="M84">
        <v>64</v>
      </c>
    </row>
    <row r="85" spans="2:13">
      <c r="B85" t="s">
        <v>64</v>
      </c>
      <c r="C85" t="s">
        <v>1873</v>
      </c>
      <c r="D85" t="s">
        <v>2296</v>
      </c>
      <c r="E85" s="6" t="s">
        <v>3276</v>
      </c>
      <c r="F85" s="6">
        <v>256</v>
      </c>
      <c r="G85" s="6" t="str">
        <f t="shared" si="1"/>
        <v>选CPU!$L$85#</v>
      </c>
      <c r="H85" s="6" t="str" cm="1">
        <f t="array" ref="H85">_xlfn.LET(_xlpm.x, L84,
         _xlpm.cellAddress, "【 选CPU!" &amp; ADDRESS(ROW(选CPU[[#This Row],[自检]]),COLUMN(选CPU[[#This Row],[自检]])) &amp; "】",
         _xlfn.IFS(ISBLANK(_xlpm.x),   "error:右侧选项不足:" &amp;  _xlpm.cellAddress,
               ISERROR(_xlpm.x),   "error:右侧选项执行失败:" &amp; _xlpm.cellAddress,
               TRUE,             "ok")
)</f>
        <v>ok</v>
      </c>
      <c r="L85" cm="1">
        <f t="array" ref="L85">IFERROR(_xlfn._xlws.SORT(
    _xlfn.UNIQUE(
        TRANSPOSE(
            _xlfn.FILTERXML("&lt;select&gt;&lt;x&gt;"&amp;SUBSTITUTE(选CPU[[#This Row],[CPU选项表]],",","&lt;/x&gt;&lt;x&gt;") &amp;"&lt;/x&gt;&lt;/select&gt;","//x")
        )
    )
),"无合适选项，请联系作者更新数据")</f>
        <v>64</v>
      </c>
    </row>
    <row r="86" spans="2:13">
      <c r="B86" t="s">
        <v>64</v>
      </c>
      <c r="C86" t="s">
        <v>1873</v>
      </c>
      <c r="D86" t="s">
        <v>2296</v>
      </c>
      <c r="E86" s="6" t="s">
        <v>3302</v>
      </c>
      <c r="F86" s="6">
        <v>288</v>
      </c>
      <c r="G86" s="6" t="str">
        <f t="shared" si="1"/>
        <v>选CPU!$L$86#</v>
      </c>
      <c r="H86" s="6" t="str" cm="1">
        <f t="array" ref="H86">_xlfn.LET(_xlpm.x, L85,
         _xlpm.cellAddress, "【 选CPU!" &amp; ADDRESS(ROW(选CPU[[#This Row],[自检]]),COLUMN(选CPU[[#This Row],[自检]])) &amp; "】",
         _xlfn.IFS(ISBLANK(_xlpm.x),   "error:右侧选项不足:" &amp;  _xlpm.cellAddress,
               ISERROR(_xlpm.x),   "error:右侧选项执行失败:" &amp; _xlpm.cellAddress,
               TRUE,             "ok")
)</f>
        <v>ok</v>
      </c>
      <c r="L86" cm="1">
        <f t="array" ref="L86">IFERROR(_xlfn._xlws.SORT(
    _xlfn.UNIQUE(
        TRANSPOSE(
            _xlfn.FILTERXML("&lt;select&gt;&lt;x&gt;"&amp;SUBSTITUTE(选CPU[[#This Row],[CPU选项表]],",","&lt;/x&gt;&lt;x&gt;") &amp;"&lt;/x&gt;&lt;/select&gt;","//x")
        )
    )
),"无合适选项，请联系作者更新数据")</f>
        <v>72</v>
      </c>
    </row>
    <row r="87" spans="2:13">
      <c r="B87" t="s">
        <v>64</v>
      </c>
      <c r="C87" t="s">
        <v>1873</v>
      </c>
      <c r="D87" t="s">
        <v>2160</v>
      </c>
      <c r="E87" s="6" t="s">
        <v>3299</v>
      </c>
      <c r="F87" s="6">
        <v>2</v>
      </c>
      <c r="G87" s="6" t="str">
        <f t="shared" si="1"/>
        <v>选CPU!$L$87#</v>
      </c>
      <c r="H87" s="6" t="str" cm="1">
        <f t="array" ref="H87">_xlfn.LET(_xlpm.x, L86,
         _xlpm.cellAddress, "【 选CPU!" &amp; ADDRESS(ROW(选CPU[[#This Row],[自检]]),COLUMN(选CPU[[#This Row],[自检]])) &amp; "】",
         _xlfn.IFS(ISBLANK(_xlpm.x),   "error:右侧选项不足:" &amp;  _xlpm.cellAddress,
               ISERROR(_xlpm.x),   "error:右侧选项执行失败:" &amp; _xlpm.cellAddress,
               TRUE,             "ok")
)</f>
        <v>ok</v>
      </c>
      <c r="L87" cm="1">
        <f t="array" ref="L87">IFERROR(_xlfn._xlws.SORT(
    _xlfn.UNIQUE(
        TRANSPOSE(
            _xlfn.FILTERXML("&lt;select&gt;&lt;x&gt;"&amp;SUBSTITUTE(选CPU[[#This Row],[CPU选项表]],",","&lt;/x&gt;&lt;x&gt;") &amp;"&lt;/x&gt;&lt;/select&gt;","//x")
        )
    )
),"无合适选项，请联系作者更新数据")</f>
        <v>1</v>
      </c>
    </row>
    <row r="88" spans="2:13">
      <c r="B88" t="s">
        <v>64</v>
      </c>
      <c r="C88" t="s">
        <v>1873</v>
      </c>
      <c r="D88" t="s">
        <v>2160</v>
      </c>
      <c r="E88" s="6" t="s">
        <v>3300</v>
      </c>
      <c r="F88" s="6">
        <v>4</v>
      </c>
      <c r="G88" s="6" t="str">
        <f t="shared" si="1"/>
        <v>选CPU!$L$88#</v>
      </c>
      <c r="H88" s="6" t="str" cm="1">
        <f t="array" ref="H88">_xlfn.LET(_xlpm.x, L87,
         _xlpm.cellAddress, "【 选CPU!" &amp; ADDRESS(ROW(选CPU[[#This Row],[自检]]),COLUMN(选CPU[[#This Row],[自检]])) &amp; "】",
         _xlfn.IFS(ISBLANK(_xlpm.x),   "error:右侧选项不足:" &amp;  _xlpm.cellAddress,
               ISERROR(_xlpm.x),   "error:右侧选项执行失败:" &amp; _xlpm.cellAddress,
               TRUE,             "ok")
)</f>
        <v>ok</v>
      </c>
      <c r="L88" cm="1">
        <f t="array" ref="L88">IFERROR(_xlfn._xlws.SORT(
    _xlfn.UNIQUE(
        TRANSPOSE(
            _xlfn.FILTERXML("&lt;select&gt;&lt;x&gt;"&amp;SUBSTITUTE(选CPU[[#This Row],[CPU选项表]],",","&lt;/x&gt;&lt;x&gt;") &amp;"&lt;/x&gt;&lt;/select&gt;","//x")
        )
    )
),"无合适选项，请联系作者更新数据")</f>
        <v>2</v>
      </c>
    </row>
    <row r="89" spans="2:13">
      <c r="B89" t="s">
        <v>64</v>
      </c>
      <c r="C89" t="s">
        <v>1873</v>
      </c>
      <c r="D89" t="s">
        <v>2160</v>
      </c>
      <c r="E89" s="6" t="s">
        <v>3291</v>
      </c>
      <c r="F89" s="6">
        <v>8</v>
      </c>
      <c r="G89" s="6" t="str">
        <f t="shared" si="1"/>
        <v>选CPU!$L$89#</v>
      </c>
      <c r="H89" s="6" t="str" cm="1">
        <f t="array" ref="H89">_xlfn.LET(_xlpm.x, L88,
         _xlpm.cellAddress, "【 选CPU!" &amp; ADDRESS(ROW(选CPU[[#This Row],[自检]]),COLUMN(选CPU[[#This Row],[自检]])) &amp; "】",
         _xlfn.IFS(ISBLANK(_xlpm.x),   "error:右侧选项不足:" &amp;  _xlpm.cellAddress,
               ISERROR(_xlpm.x),   "error:右侧选项执行失败:" &amp; _xlpm.cellAddress,
               TRUE,             "ok")
)</f>
        <v>ok</v>
      </c>
      <c r="L89" cm="1">
        <f t="array" ref="L89">IFERROR(_xlfn._xlws.SORT(
    _xlfn.UNIQUE(
        TRANSPOSE(
            _xlfn.FILTERXML("&lt;select&gt;&lt;x&gt;"&amp;SUBSTITUTE(选CPU[[#This Row],[CPU选项表]],",","&lt;/x&gt;&lt;x&gt;") &amp;"&lt;/x&gt;&lt;/select&gt;","//x")
        )
    )
),"无合适选项，请联系作者更新数据")</f>
        <v>4</v>
      </c>
    </row>
    <row r="90" spans="2:13">
      <c r="B90" t="s">
        <v>64</v>
      </c>
      <c r="C90" t="s">
        <v>1873</v>
      </c>
      <c r="D90" t="s">
        <v>2160</v>
      </c>
      <c r="E90" s="6" t="s">
        <v>3269</v>
      </c>
      <c r="F90" s="6">
        <v>16</v>
      </c>
      <c r="G90" s="6" t="str">
        <f t="shared" si="1"/>
        <v>选CPU!$L$90#</v>
      </c>
      <c r="H90" s="6" t="str" cm="1">
        <f t="array" ref="H90">_xlfn.LET(_xlpm.x, L89,
         _xlpm.cellAddress, "【 选CPU!" &amp; ADDRESS(ROW(选CPU[[#This Row],[自检]]),COLUMN(选CPU[[#This Row],[自检]])) &amp; "】",
         _xlfn.IFS(ISBLANK(_xlpm.x),   "error:右侧选项不足:" &amp;  _xlpm.cellAddress,
               ISERROR(_xlpm.x),   "error:右侧选项执行失败:" &amp; _xlpm.cellAddress,
               TRUE,             "ok")
)</f>
        <v>ok</v>
      </c>
      <c r="L90" cm="1">
        <f t="array" ref="L90:M90">IFERROR(_xlfn._xlws.SORT(
    _xlfn.UNIQUE(
        TRANSPOSE(
            _xlfn.FILTERXML("&lt;select&gt;&lt;x&gt;"&amp;SUBSTITUTE(选CPU[[#This Row],[CPU选项表]],",","&lt;/x&gt;&lt;x&gt;") &amp;"&lt;/x&gt;&lt;/select&gt;","//x")
        )
    )
),"无合适选项，请联系作者更新数据")</f>
        <v>4</v>
      </c>
      <c r="M90">
        <v>8</v>
      </c>
    </row>
    <row r="91" spans="2:13">
      <c r="B91" t="s">
        <v>64</v>
      </c>
      <c r="C91" t="s">
        <v>1873</v>
      </c>
      <c r="D91" t="s">
        <v>2160</v>
      </c>
      <c r="E91" s="6" t="s">
        <v>3448</v>
      </c>
      <c r="F91" s="6">
        <v>32</v>
      </c>
      <c r="G91" s="6" t="str">
        <f t="shared" si="1"/>
        <v>选CPU!$L$91#</v>
      </c>
      <c r="H91" s="6" t="str" cm="1">
        <f t="array" ref="H91">_xlfn.LET(_xlpm.x, L90,
         _xlpm.cellAddress, "【 选CPU!" &amp; ADDRESS(ROW(选CPU[[#This Row],[自检]]),COLUMN(选CPU[[#This Row],[自检]])) &amp; "】",
         _xlfn.IFS(ISBLANK(_xlpm.x),   "error:右侧选项不足:" &amp;  _xlpm.cellAddress,
               ISERROR(_xlpm.x),   "error:右侧选项执行失败:" &amp; _xlpm.cellAddress,
               TRUE,             "ok")
)</f>
        <v>ok</v>
      </c>
      <c r="L91" cm="1">
        <f t="array" ref="L91:M91">IFERROR(_xlfn._xlws.SORT(
    _xlfn.UNIQUE(
        TRANSPOSE(
            _xlfn.FILTERXML("&lt;select&gt;&lt;x&gt;"&amp;SUBSTITUTE(选CPU[[#This Row],[CPU选项表]],",","&lt;/x&gt;&lt;x&gt;") &amp;"&lt;/x&gt;&lt;/select&gt;","//x")
        )
    )
),"无合适选项，请联系作者更新数据")</f>
        <v>8</v>
      </c>
      <c r="M91">
        <v>16</v>
      </c>
    </row>
    <row r="92" spans="2:13">
      <c r="B92" t="s">
        <v>64</v>
      </c>
      <c r="C92" t="s">
        <v>1873</v>
      </c>
      <c r="D92" t="s">
        <v>2160</v>
      </c>
      <c r="E92" s="6" t="s">
        <v>3301</v>
      </c>
      <c r="F92" s="6">
        <v>24</v>
      </c>
      <c r="G92" s="6" t="str">
        <f t="shared" si="1"/>
        <v>选CPU!$L$92#</v>
      </c>
      <c r="H92" s="6" t="str" cm="1">
        <f t="array" ref="H92">_xlfn.LET(_xlpm.x, L91,
         _xlpm.cellAddress, "【 选CPU!" &amp; ADDRESS(ROW(选CPU[[#This Row],[自检]]),COLUMN(选CPU[[#This Row],[自检]])) &amp; "】",
         _xlfn.IFS(ISBLANK(_xlpm.x),   "error:右侧选项不足:" &amp;  _xlpm.cellAddress,
               ISERROR(_xlpm.x),   "error:右侧选项执行失败:" &amp; _xlpm.cellAddress,
               TRUE,             "ok")
)</f>
        <v>ok</v>
      </c>
      <c r="L92" cm="1">
        <f t="array" ref="L92">IFERROR(_xlfn._xlws.SORT(
    _xlfn.UNIQUE(
        TRANSPOSE(
            _xlfn.FILTERXML("&lt;select&gt;&lt;x&gt;"&amp;SUBSTITUTE(选CPU[[#This Row],[CPU选项表]],",","&lt;/x&gt;&lt;x&gt;") &amp;"&lt;/x&gt;&lt;/select&gt;","//x")
        )
    )
),"无合适选项，请联系作者更新数据")</f>
        <v>12</v>
      </c>
    </row>
    <row r="93" spans="2:13">
      <c r="B93" t="s">
        <v>64</v>
      </c>
      <c r="C93" t="s">
        <v>1873</v>
      </c>
      <c r="D93" t="s">
        <v>2160</v>
      </c>
      <c r="E93" s="6" t="s">
        <v>3449</v>
      </c>
      <c r="F93" s="6">
        <v>64</v>
      </c>
      <c r="G93" s="6" t="str">
        <f t="shared" si="1"/>
        <v>选CPU!$L$93#</v>
      </c>
      <c r="H93" s="6" t="str" cm="1">
        <f t="array" ref="H93">_xlfn.LET(_xlpm.x, L92,
         _xlpm.cellAddress, "【 选CPU!" &amp; ADDRESS(ROW(选CPU[[#This Row],[自检]]),COLUMN(选CPU[[#This Row],[自检]])) &amp; "】",
         _xlfn.IFS(ISBLANK(_xlpm.x),   "error:右侧选项不足:" &amp;  _xlpm.cellAddress,
               ISERROR(_xlpm.x),   "error:右侧选项执行失败:" &amp; _xlpm.cellAddress,
               TRUE,             "ok")
)</f>
        <v>ok</v>
      </c>
      <c r="L93" cm="1">
        <f t="array" ref="L93:M93">IFERROR(_xlfn._xlws.SORT(
    _xlfn.UNIQUE(
        TRANSPOSE(
            _xlfn.FILTERXML("&lt;select&gt;&lt;x&gt;"&amp;SUBSTITUTE(选CPU[[#This Row],[CPU选项表]],",","&lt;/x&gt;&lt;x&gt;") &amp;"&lt;/x&gt;&lt;/select&gt;","//x")
        )
    )
),"无合适选项，请联系作者更新数据")</f>
        <v>16</v>
      </c>
      <c r="M93">
        <v>32</v>
      </c>
    </row>
    <row r="94" spans="2:13">
      <c r="B94" t="s">
        <v>64</v>
      </c>
      <c r="C94" t="s">
        <v>1873</v>
      </c>
      <c r="D94" t="s">
        <v>2160</v>
      </c>
      <c r="E94" s="6" t="s">
        <v>3290</v>
      </c>
      <c r="F94" s="6">
        <v>48</v>
      </c>
      <c r="G94" s="6" t="str">
        <f t="shared" si="1"/>
        <v>选CPU!$L$94#</v>
      </c>
      <c r="H94" s="6" t="str" cm="1">
        <f t="array" ref="H94">_xlfn.LET(_xlpm.x, L93,
         _xlpm.cellAddress, "【 选CPU!" &amp; ADDRESS(ROW(选CPU[[#This Row],[自检]]),COLUMN(选CPU[[#This Row],[自检]])) &amp; "】",
         _xlfn.IFS(ISBLANK(_xlpm.x),   "error:右侧选项不足:" &amp;  _xlpm.cellAddress,
               ISERROR(_xlpm.x),   "error:右侧选项执行失败:" &amp; _xlpm.cellAddress,
               TRUE,             "ok")
)</f>
        <v>ok</v>
      </c>
      <c r="L94" cm="1">
        <f t="array" ref="L94">IFERROR(_xlfn._xlws.SORT(
    _xlfn.UNIQUE(
        TRANSPOSE(
            _xlfn.FILTERXML("&lt;select&gt;&lt;x&gt;"&amp;SUBSTITUTE(选CPU[[#This Row],[CPU选项表]],",","&lt;/x&gt;&lt;x&gt;") &amp;"&lt;/x&gt;&lt;/select&gt;","//x")
        )
    )
),"无合适选项，请联系作者更新数据")</f>
        <v>24</v>
      </c>
    </row>
    <row r="95" spans="2:13">
      <c r="B95" t="s">
        <v>64</v>
      </c>
      <c r="C95" t="s">
        <v>1873</v>
      </c>
      <c r="D95" t="s">
        <v>2160</v>
      </c>
      <c r="E95" s="6" t="s">
        <v>3460</v>
      </c>
      <c r="F95" s="6">
        <v>96</v>
      </c>
      <c r="G95" s="6" t="str">
        <f t="shared" si="1"/>
        <v>选CPU!$L$95#</v>
      </c>
      <c r="H95" s="6" t="str" cm="1">
        <f t="array" ref="H95">_xlfn.LET(_xlpm.x, L94,
         _xlpm.cellAddress, "【 选CPU!" &amp; ADDRESS(ROW(选CPU[[#This Row],[自检]]),COLUMN(选CPU[[#This Row],[自检]])) &amp; "】",
         _xlfn.IFS(ISBLANK(_xlpm.x),   "error:右侧选项不足:" &amp;  _xlpm.cellAddress,
               ISERROR(_xlpm.x),   "error:右侧选项执行失败:" &amp; _xlpm.cellAddress,
               TRUE,             "ok")
)</f>
        <v>ok</v>
      </c>
      <c r="L95" cm="1">
        <f t="array" ref="L95:M95">IFERROR(_xlfn._xlws.SORT(
    _xlfn.UNIQUE(
        TRANSPOSE(
            _xlfn.FILTERXML("&lt;select&gt;&lt;x&gt;"&amp;SUBSTITUTE(选CPU[[#This Row],[CPU选项表]],",","&lt;/x&gt;&lt;x&gt;") &amp;"&lt;/x&gt;&lt;/select&gt;","//x")
        )
    )
),"无合适选项，请联系作者更新数据")</f>
        <v>24</v>
      </c>
      <c r="M95">
        <v>48</v>
      </c>
    </row>
    <row r="96" spans="2:13">
      <c r="B96" t="s">
        <v>64</v>
      </c>
      <c r="C96" t="s">
        <v>1873</v>
      </c>
      <c r="D96" t="s">
        <v>2160</v>
      </c>
      <c r="E96" s="6" t="s">
        <v>3450</v>
      </c>
      <c r="F96" s="6">
        <v>128</v>
      </c>
      <c r="G96" s="6" t="str">
        <f t="shared" si="1"/>
        <v>选CPU!$L$96#</v>
      </c>
      <c r="H96" s="6" t="str" cm="1">
        <f t="array" ref="H96">_xlfn.LET(_xlpm.x, L95,
         _xlpm.cellAddress, "【 选CPU!" &amp; ADDRESS(ROW(选CPU[[#This Row],[自检]]),COLUMN(选CPU[[#This Row],[自检]])) &amp; "】",
         _xlfn.IFS(ISBLANK(_xlpm.x),   "error:右侧选项不足:" &amp;  _xlpm.cellAddress,
               ISERROR(_xlpm.x),   "error:右侧选项执行失败:" &amp; _xlpm.cellAddress,
               TRUE,             "ok")
)</f>
        <v>ok</v>
      </c>
      <c r="L96" cm="1">
        <f t="array" ref="L96:M96">IFERROR(_xlfn._xlws.SORT(
    _xlfn.UNIQUE(
        TRANSPOSE(
            _xlfn.FILTERXML("&lt;select&gt;&lt;x&gt;"&amp;SUBSTITUTE(选CPU[[#This Row],[CPU选项表]],",","&lt;/x&gt;&lt;x&gt;") &amp;"&lt;/x&gt;&lt;/select&gt;","//x")
        )
    )
),"无合适选项，请联系作者更新数据")</f>
        <v>32</v>
      </c>
      <c r="M96">
        <v>64</v>
      </c>
    </row>
    <row r="97" spans="2:13">
      <c r="B97" t="s">
        <v>64</v>
      </c>
      <c r="C97" t="s">
        <v>1873</v>
      </c>
      <c r="D97" t="s">
        <v>2160</v>
      </c>
      <c r="E97" s="6" t="s">
        <v>3294</v>
      </c>
      <c r="F97" s="6">
        <v>192</v>
      </c>
      <c r="G97" s="6" t="str">
        <f t="shared" si="1"/>
        <v>选CPU!$L$97#</v>
      </c>
      <c r="H97" s="6" t="str" cm="1">
        <f t="array" ref="H97">_xlfn.LET(_xlpm.x, L96,
         _xlpm.cellAddress, "【 选CPU!" &amp; ADDRESS(ROW(选CPU[[#This Row],[自检]]),COLUMN(选CPU[[#This Row],[自检]])) &amp; "】",
         _xlfn.IFS(ISBLANK(_xlpm.x),   "error:右侧选项不足:" &amp;  _xlpm.cellAddress,
               ISERROR(_xlpm.x),   "error:右侧选项执行失败:" &amp; _xlpm.cellAddress,
               TRUE,             "ok")
)</f>
        <v>ok</v>
      </c>
      <c r="L97" cm="1">
        <f t="array" ref="L97">IFERROR(_xlfn._xlws.SORT(
    _xlfn.UNIQUE(
        TRANSPOSE(
            _xlfn.FILTERXML("&lt;select&gt;&lt;x&gt;"&amp;SUBSTITUTE(选CPU[[#This Row],[CPU选项表]],",","&lt;/x&gt;&lt;x&gt;") &amp;"&lt;/x&gt;&lt;/select&gt;","//x")
        )
    )
),"无合适选项，请联系作者更新数据")</f>
        <v>48</v>
      </c>
    </row>
    <row r="98" spans="2:13">
      <c r="B98" t="s">
        <v>64</v>
      </c>
      <c r="C98" t="s">
        <v>1873</v>
      </c>
      <c r="D98" t="s">
        <v>2160</v>
      </c>
      <c r="E98" s="6" t="s">
        <v>3276</v>
      </c>
      <c r="F98" s="6">
        <v>256</v>
      </c>
      <c r="G98" s="6" t="str">
        <f t="shared" si="1"/>
        <v>选CPU!$L$98#</v>
      </c>
      <c r="H98" s="6" t="str" cm="1">
        <f t="array" ref="H98">_xlfn.LET(_xlpm.x, L97,
         _xlpm.cellAddress, "【 选CPU!" &amp; ADDRESS(ROW(选CPU[[#This Row],[自检]]),COLUMN(选CPU[[#This Row],[自检]])) &amp; "】",
         _xlfn.IFS(ISBLANK(_xlpm.x),   "error:右侧选项不足:" &amp;  _xlpm.cellAddress,
               ISERROR(_xlpm.x),   "error:右侧选项执行失败:" &amp; _xlpm.cellAddress,
               TRUE,             "ok")
)</f>
        <v>ok</v>
      </c>
      <c r="L98" cm="1">
        <f t="array" ref="L98">IFERROR(_xlfn._xlws.SORT(
    _xlfn.UNIQUE(
        TRANSPOSE(
            _xlfn.FILTERXML("&lt;select&gt;&lt;x&gt;"&amp;SUBSTITUTE(选CPU[[#This Row],[CPU选项表]],",","&lt;/x&gt;&lt;x&gt;") &amp;"&lt;/x&gt;&lt;/select&gt;","//x")
        )
    )
),"无合适选项，请联系作者更新数据")</f>
        <v>64</v>
      </c>
    </row>
    <row r="99" spans="2:13">
      <c r="B99" t="s">
        <v>64</v>
      </c>
      <c r="C99" t="s">
        <v>1873</v>
      </c>
      <c r="D99" t="s">
        <v>2160</v>
      </c>
      <c r="E99" s="6" t="s">
        <v>3302</v>
      </c>
      <c r="F99" s="6">
        <v>288</v>
      </c>
      <c r="G99" s="6" t="str">
        <f t="shared" si="1"/>
        <v>选CPU!$L$99#</v>
      </c>
      <c r="H99" s="6" t="str" cm="1">
        <f t="array" ref="H99">_xlfn.LET(_xlpm.x, L98,
         _xlpm.cellAddress, "【 选CPU!" &amp; ADDRESS(ROW(选CPU[[#This Row],[自检]]),COLUMN(选CPU[[#This Row],[自检]])) &amp; "】",
         _xlfn.IFS(ISBLANK(_xlpm.x),   "error:右侧选项不足:" &amp;  _xlpm.cellAddress,
               ISERROR(_xlpm.x),   "error:右侧选项执行失败:" &amp; _xlpm.cellAddress,
               TRUE,             "ok")
)</f>
        <v>ok</v>
      </c>
      <c r="L99" cm="1">
        <f t="array" ref="L99">IFERROR(_xlfn._xlws.SORT(
    _xlfn.UNIQUE(
        TRANSPOSE(
            _xlfn.FILTERXML("&lt;select&gt;&lt;x&gt;"&amp;SUBSTITUTE(选CPU[[#This Row],[CPU选项表]],",","&lt;/x&gt;&lt;x&gt;") &amp;"&lt;/x&gt;&lt;/select&gt;","//x")
        )
    )
),"无合适选项，请联系作者更新数据")</f>
        <v>72</v>
      </c>
    </row>
    <row r="100" spans="2:13">
      <c r="B100" t="s">
        <v>64</v>
      </c>
      <c r="C100" t="s">
        <v>1873</v>
      </c>
      <c r="D100" t="s">
        <v>2317</v>
      </c>
      <c r="E100" s="6" t="s">
        <v>3299</v>
      </c>
      <c r="F100" s="6">
        <v>1</v>
      </c>
      <c r="G100" s="6" t="str">
        <f t="shared" si="1"/>
        <v>选CPU!$L$100#</v>
      </c>
      <c r="H100" s="6" t="str" cm="1">
        <f t="array" ref="H100">_xlfn.LET(_xlpm.x, L99,
         _xlpm.cellAddress, "【 选CPU!" &amp; ADDRESS(ROW(选CPU[[#This Row],[自检]]),COLUMN(选CPU[[#This Row],[自检]])) &amp; "】",
         _xlfn.IFS(ISBLANK(_xlpm.x),   "error:右侧选项不足:" &amp;  _xlpm.cellAddress,
               ISERROR(_xlpm.x),   "error:右侧选项执行失败:" &amp; _xlpm.cellAddress,
               TRUE,             "ok")
)</f>
        <v>ok</v>
      </c>
      <c r="L100" cm="1">
        <f t="array" ref="L100">IFERROR(_xlfn._xlws.SORT(
    _xlfn.UNIQUE(
        TRANSPOSE(
            _xlfn.FILTERXML("&lt;select&gt;&lt;x&gt;"&amp;SUBSTITUTE(选CPU[[#This Row],[CPU选项表]],",","&lt;/x&gt;&lt;x&gt;") &amp;"&lt;/x&gt;&lt;/select&gt;","//x")
        )
    )
),"无合适选项，请联系作者更新数据")</f>
        <v>1</v>
      </c>
    </row>
    <row r="101" spans="2:13">
      <c r="B101" t="s">
        <v>64</v>
      </c>
      <c r="C101" t="s">
        <v>1873</v>
      </c>
      <c r="D101" t="s">
        <v>2317</v>
      </c>
      <c r="E101" s="6" t="s">
        <v>3299</v>
      </c>
      <c r="F101" s="6">
        <v>2</v>
      </c>
      <c r="G101" s="6" t="str">
        <f t="shared" si="1"/>
        <v>选CPU!$L$101#</v>
      </c>
      <c r="H101" s="6" t="str" cm="1">
        <f t="array" ref="H101">_xlfn.LET(_xlpm.x, L100,
         _xlpm.cellAddress, "【 选CPU!" &amp; ADDRESS(ROW(选CPU[[#This Row],[自检]]),COLUMN(选CPU[[#This Row],[自检]])) &amp; "】",
         _xlfn.IFS(ISBLANK(_xlpm.x),   "error:右侧选项不足:" &amp;  _xlpm.cellAddress,
               ISERROR(_xlpm.x),   "error:右侧选项执行失败:" &amp; _xlpm.cellAddress,
               TRUE,             "ok")
)</f>
        <v>ok</v>
      </c>
      <c r="L101" cm="1">
        <f t="array" ref="L101">IFERROR(_xlfn._xlws.SORT(
    _xlfn.UNIQUE(
        TRANSPOSE(
            _xlfn.FILTERXML("&lt;select&gt;&lt;x&gt;"&amp;SUBSTITUTE(选CPU[[#This Row],[CPU选项表]],",","&lt;/x&gt;&lt;x&gt;") &amp;"&lt;/x&gt;&lt;/select&gt;","//x")
        )
    )
),"无合适选项，请联系作者更新数据")</f>
        <v>1</v>
      </c>
    </row>
    <row r="102" spans="2:13">
      <c r="B102" t="s">
        <v>64</v>
      </c>
      <c r="C102" t="s">
        <v>1873</v>
      </c>
      <c r="D102" t="s">
        <v>2317</v>
      </c>
      <c r="E102" s="6" t="s">
        <v>3402</v>
      </c>
      <c r="F102" s="6">
        <v>4</v>
      </c>
      <c r="G102" s="6" t="str">
        <f t="shared" si="1"/>
        <v>选CPU!$L$102#</v>
      </c>
      <c r="H102" s="6" t="str" cm="1">
        <f t="array" ref="H102">_xlfn.LET(_xlpm.x, L101,
         _xlpm.cellAddress, "【 选CPU!" &amp; ADDRESS(ROW(选CPU[[#This Row],[自检]]),COLUMN(选CPU[[#This Row],[自检]])) &amp; "】",
         _xlfn.IFS(ISBLANK(_xlpm.x),   "error:右侧选项不足:" &amp;  _xlpm.cellAddress,
               ISERROR(_xlpm.x),   "error:右侧选项执行失败:" &amp; _xlpm.cellAddress,
               TRUE,             "ok")
)</f>
        <v>ok</v>
      </c>
      <c r="L102" cm="1">
        <f t="array" ref="L102:M102">IFERROR(_xlfn._xlws.SORT(
    _xlfn.UNIQUE(
        TRANSPOSE(
            _xlfn.FILTERXML("&lt;select&gt;&lt;x&gt;"&amp;SUBSTITUTE(选CPU[[#This Row],[CPU选项表]],",","&lt;/x&gt;&lt;x&gt;") &amp;"&lt;/x&gt;&lt;/select&gt;","//x")
        )
    )
),"无合适选项，请联系作者更新数据")</f>
        <v>1</v>
      </c>
      <c r="M102">
        <v>2</v>
      </c>
    </row>
    <row r="103" spans="2:13">
      <c r="B103" t="s">
        <v>64</v>
      </c>
      <c r="C103" t="s">
        <v>1873</v>
      </c>
      <c r="D103" t="s">
        <v>2317</v>
      </c>
      <c r="E103" s="6" t="s">
        <v>3458</v>
      </c>
      <c r="F103" s="6">
        <v>8</v>
      </c>
      <c r="G103" s="6" t="str">
        <f t="shared" si="1"/>
        <v>选CPU!$L$103#</v>
      </c>
      <c r="H103" s="6" t="str" cm="1">
        <f t="array" ref="H103">_xlfn.LET(_xlpm.x, L102,
         _xlpm.cellAddress, "【 选CPU!" &amp; ADDRESS(ROW(选CPU[[#This Row],[自检]]),COLUMN(选CPU[[#This Row],[自检]])) &amp; "】",
         _xlfn.IFS(ISBLANK(_xlpm.x),   "error:右侧选项不足:" &amp;  _xlpm.cellAddress,
               ISERROR(_xlpm.x),   "error:右侧选项执行失败:" &amp; _xlpm.cellAddress,
               TRUE,             "ok")
)</f>
        <v>ok</v>
      </c>
      <c r="L103" cm="1">
        <f t="array" ref="L103:M103">IFERROR(_xlfn._xlws.SORT(
    _xlfn.UNIQUE(
        TRANSPOSE(
            _xlfn.FILTERXML("&lt;select&gt;&lt;x&gt;"&amp;SUBSTITUTE(选CPU[[#This Row],[CPU选项表]],",","&lt;/x&gt;&lt;x&gt;") &amp;"&lt;/x&gt;&lt;/select&gt;","//x")
        )
    )
),"无合适选项，请联系作者更新数据")</f>
        <v>2</v>
      </c>
      <c r="M103">
        <v>4</v>
      </c>
    </row>
    <row r="104" spans="2:13">
      <c r="B104" t="s">
        <v>64</v>
      </c>
      <c r="C104" t="s">
        <v>1873</v>
      </c>
      <c r="D104" t="s">
        <v>2317</v>
      </c>
      <c r="E104" s="6" t="s">
        <v>3269</v>
      </c>
      <c r="F104" s="6">
        <v>16</v>
      </c>
      <c r="G104" s="6" t="str">
        <f t="shared" si="1"/>
        <v>选CPU!$L$104#</v>
      </c>
      <c r="H104" s="6" t="str" cm="1">
        <f t="array" ref="H104">_xlfn.LET(_xlpm.x, L103,
         _xlpm.cellAddress, "【 选CPU!" &amp; ADDRESS(ROW(选CPU[[#This Row],[自检]]),COLUMN(选CPU[[#This Row],[自检]])) &amp; "】",
         _xlfn.IFS(ISBLANK(_xlpm.x),   "error:右侧选项不足:" &amp;  _xlpm.cellAddress,
               ISERROR(_xlpm.x),   "error:右侧选项执行失败:" &amp; _xlpm.cellAddress,
               TRUE,             "ok")
)</f>
        <v>ok</v>
      </c>
      <c r="L104" cm="1">
        <f t="array" ref="L104:M104">IFERROR(_xlfn._xlws.SORT(
    _xlfn.UNIQUE(
        TRANSPOSE(
            _xlfn.FILTERXML("&lt;select&gt;&lt;x&gt;"&amp;SUBSTITUTE(选CPU[[#This Row],[CPU选项表]],",","&lt;/x&gt;&lt;x&gt;") &amp;"&lt;/x&gt;&lt;/select&gt;","//x")
        )
    )
),"无合适选项，请联系作者更新数据")</f>
        <v>4</v>
      </c>
      <c r="M104">
        <v>8</v>
      </c>
    </row>
    <row r="105" spans="2:13">
      <c r="B105" t="s">
        <v>64</v>
      </c>
      <c r="C105" t="s">
        <v>1873</v>
      </c>
      <c r="D105" t="s">
        <v>2317</v>
      </c>
      <c r="E105" s="6" t="s">
        <v>3448</v>
      </c>
      <c r="F105" s="6">
        <v>32</v>
      </c>
      <c r="G105" s="6" t="str">
        <f t="shared" si="1"/>
        <v>选CPU!$L$105#</v>
      </c>
      <c r="H105" s="6" t="str" cm="1">
        <f t="array" ref="H105">_xlfn.LET(_xlpm.x, L104,
         _xlpm.cellAddress, "【 选CPU!" &amp; ADDRESS(ROW(选CPU[[#This Row],[自检]]),COLUMN(选CPU[[#This Row],[自检]])) &amp; "】",
         _xlfn.IFS(ISBLANK(_xlpm.x),   "error:右侧选项不足:" &amp;  _xlpm.cellAddress,
               ISERROR(_xlpm.x),   "error:右侧选项执行失败:" &amp; _xlpm.cellAddress,
               TRUE,             "ok")
)</f>
        <v>ok</v>
      </c>
      <c r="L105" cm="1">
        <f t="array" ref="L105:M105">IFERROR(_xlfn._xlws.SORT(
    _xlfn.UNIQUE(
        TRANSPOSE(
            _xlfn.FILTERXML("&lt;select&gt;&lt;x&gt;"&amp;SUBSTITUTE(选CPU[[#This Row],[CPU选项表]],",","&lt;/x&gt;&lt;x&gt;") &amp;"&lt;/x&gt;&lt;/select&gt;","//x")
        )
    )
),"无合适选项，请联系作者更新数据")</f>
        <v>8</v>
      </c>
      <c r="M105">
        <v>16</v>
      </c>
    </row>
    <row r="106" spans="2:13">
      <c r="B106" t="s">
        <v>64</v>
      </c>
      <c r="C106" t="s">
        <v>1873</v>
      </c>
      <c r="D106" t="s">
        <v>2317</v>
      </c>
      <c r="E106" s="6" t="s">
        <v>3301</v>
      </c>
      <c r="F106" s="6">
        <v>24</v>
      </c>
      <c r="G106" s="6" t="str">
        <f t="shared" si="1"/>
        <v>选CPU!$L$106#</v>
      </c>
      <c r="H106" s="6" t="str" cm="1">
        <f t="array" ref="H106">_xlfn.LET(_xlpm.x, L105,
         _xlpm.cellAddress, "【 选CPU!" &amp; ADDRESS(ROW(选CPU[[#This Row],[自检]]),COLUMN(选CPU[[#This Row],[自检]])) &amp; "】",
         _xlfn.IFS(ISBLANK(_xlpm.x),   "error:右侧选项不足:" &amp;  _xlpm.cellAddress,
               ISERROR(_xlpm.x),   "error:右侧选项执行失败:" &amp; _xlpm.cellAddress,
               TRUE,             "ok")
)</f>
        <v>ok</v>
      </c>
      <c r="L106" cm="1">
        <f t="array" ref="L106">IFERROR(_xlfn._xlws.SORT(
    _xlfn.UNIQUE(
        TRANSPOSE(
            _xlfn.FILTERXML("&lt;select&gt;&lt;x&gt;"&amp;SUBSTITUTE(选CPU[[#This Row],[CPU选项表]],",","&lt;/x&gt;&lt;x&gt;") &amp;"&lt;/x&gt;&lt;/select&gt;","//x")
        )
    )
),"无合适选项，请联系作者更新数据")</f>
        <v>12</v>
      </c>
    </row>
    <row r="107" spans="2:13">
      <c r="B107" t="s">
        <v>64</v>
      </c>
      <c r="C107" t="s">
        <v>1873</v>
      </c>
      <c r="D107" t="s">
        <v>2317</v>
      </c>
      <c r="E107" s="6" t="s">
        <v>3741</v>
      </c>
      <c r="F107" s="6">
        <v>48</v>
      </c>
      <c r="G107" s="6" t="str">
        <f t="shared" si="1"/>
        <v>选CPU!$L$107#</v>
      </c>
      <c r="H107" s="6" t="str" cm="1">
        <f t="array" ref="H107">_xlfn.LET(_xlpm.x, L106,
         _xlpm.cellAddress, "【 选CPU!" &amp; ADDRESS(ROW(选CPU[[#This Row],[自检]]),COLUMN(选CPU[[#This Row],[自检]])) &amp; "】",
         _xlfn.IFS(ISBLANK(_xlpm.x),   "error:右侧选项不足:" &amp;  _xlpm.cellAddress,
               ISERROR(_xlpm.x),   "error:右侧选项执行失败:" &amp; _xlpm.cellAddress,
               TRUE,             "ok")
)</f>
        <v>ok</v>
      </c>
      <c r="L107" cm="1">
        <f t="array" ref="L107:M107">IFERROR(_xlfn._xlws.SORT(
    _xlfn.UNIQUE(
        TRANSPOSE(
            _xlfn.FILTERXML("&lt;select&gt;&lt;x&gt;"&amp;SUBSTITUTE(选CPU[[#This Row],[CPU选项表]],",","&lt;/x&gt;&lt;x&gt;") &amp;"&lt;/x&gt;&lt;/select&gt;","//x")
        )
    )
),"无合适选项，请联系作者更新数据")</f>
        <v>12</v>
      </c>
      <c r="M107">
        <v>24</v>
      </c>
    </row>
    <row r="108" spans="2:13">
      <c r="B108" t="s">
        <v>64</v>
      </c>
      <c r="C108" t="s">
        <v>1873</v>
      </c>
      <c r="D108" t="s">
        <v>2317</v>
      </c>
      <c r="E108" s="6" t="s">
        <v>3449</v>
      </c>
      <c r="F108" s="6">
        <v>64</v>
      </c>
      <c r="G108" s="6" t="str">
        <f t="shared" si="1"/>
        <v>选CPU!$L$108#</v>
      </c>
      <c r="H108" s="6" t="str" cm="1">
        <f t="array" ref="H108">_xlfn.LET(_xlpm.x, L107,
         _xlpm.cellAddress, "【 选CPU!" &amp; ADDRESS(ROW(选CPU[[#This Row],[自检]]),COLUMN(选CPU[[#This Row],[自检]])) &amp; "】",
         _xlfn.IFS(ISBLANK(_xlpm.x),   "error:右侧选项不足:" &amp;  _xlpm.cellAddress,
               ISERROR(_xlpm.x),   "error:右侧选项执行失败:" &amp; _xlpm.cellAddress,
               TRUE,             "ok")
)</f>
        <v>ok</v>
      </c>
      <c r="L108" cm="1">
        <f t="array" ref="L108:M108">IFERROR(_xlfn._xlws.SORT(
    _xlfn.UNIQUE(
        TRANSPOSE(
            _xlfn.FILTERXML("&lt;select&gt;&lt;x&gt;"&amp;SUBSTITUTE(选CPU[[#This Row],[CPU选项表]],",","&lt;/x&gt;&lt;x&gt;") &amp;"&lt;/x&gt;&lt;/select&gt;","//x")
        )
    )
),"无合适选项，请联系作者更新数据")</f>
        <v>16</v>
      </c>
      <c r="M108">
        <v>32</v>
      </c>
    </row>
    <row r="109" spans="2:13">
      <c r="B109" t="s">
        <v>64</v>
      </c>
      <c r="C109" t="s">
        <v>1873</v>
      </c>
      <c r="D109" t="s">
        <v>2317</v>
      </c>
      <c r="E109" s="6" t="s">
        <v>3460</v>
      </c>
      <c r="F109" s="6">
        <v>96</v>
      </c>
      <c r="G109" s="6" t="str">
        <f t="shared" si="1"/>
        <v>选CPU!$L$109#</v>
      </c>
      <c r="H109" s="6" t="str" cm="1">
        <f t="array" ref="H109">_xlfn.LET(_xlpm.x, L108,
         _xlpm.cellAddress, "【 选CPU!" &amp; ADDRESS(ROW(选CPU[[#This Row],[自检]]),COLUMN(选CPU[[#This Row],[自检]])) &amp; "】",
         _xlfn.IFS(ISBLANK(_xlpm.x),   "error:右侧选项不足:" &amp;  _xlpm.cellAddress,
               ISERROR(_xlpm.x),   "error:右侧选项执行失败:" &amp; _xlpm.cellAddress,
               TRUE,             "ok")
)</f>
        <v>ok</v>
      </c>
      <c r="L109" cm="1">
        <f t="array" ref="L109:M109">IFERROR(_xlfn._xlws.SORT(
    _xlfn.UNIQUE(
        TRANSPOSE(
            _xlfn.FILTERXML("&lt;select&gt;&lt;x&gt;"&amp;SUBSTITUTE(选CPU[[#This Row],[CPU选项表]],",","&lt;/x&gt;&lt;x&gt;") &amp;"&lt;/x&gt;&lt;/select&gt;","//x")
        )
    )
),"无合适选项，请联系作者更新数据")</f>
        <v>24</v>
      </c>
      <c r="M109">
        <v>48</v>
      </c>
    </row>
    <row r="110" spans="2:13">
      <c r="B110" t="s">
        <v>64</v>
      </c>
      <c r="C110" t="s">
        <v>1873</v>
      </c>
      <c r="D110" t="s">
        <v>2317</v>
      </c>
      <c r="E110" s="6" t="s">
        <v>3275</v>
      </c>
      <c r="F110" s="6">
        <v>128</v>
      </c>
      <c r="G110" s="6" t="str">
        <f t="shared" si="1"/>
        <v>选CPU!$L$110#</v>
      </c>
      <c r="H110" s="6" t="str" cm="1">
        <f t="array" ref="H110">_xlfn.LET(_xlpm.x, L109,
         _xlpm.cellAddress, "【 选CPU!" &amp; ADDRESS(ROW(选CPU[[#This Row],[自检]]),COLUMN(选CPU[[#This Row],[自检]])) &amp; "】",
         _xlfn.IFS(ISBLANK(_xlpm.x),   "error:右侧选项不足:" &amp;  _xlpm.cellAddress,
               ISERROR(_xlpm.x),   "error:右侧选项执行失败:" &amp; _xlpm.cellAddress,
               TRUE,             "ok")
)</f>
        <v>ok</v>
      </c>
      <c r="L110" cm="1">
        <f t="array" ref="L110">IFERROR(_xlfn._xlws.SORT(
    _xlfn.UNIQUE(
        TRANSPOSE(
            _xlfn.FILTERXML("&lt;select&gt;&lt;x&gt;"&amp;SUBSTITUTE(选CPU[[#This Row],[CPU选项表]],",","&lt;/x&gt;&lt;x&gt;") &amp;"&lt;/x&gt;&lt;/select&gt;","//x")
        )
    )
),"无合适选项，请联系作者更新数据")</f>
        <v>32</v>
      </c>
    </row>
    <row r="111" spans="2:13">
      <c r="B111" t="s">
        <v>64</v>
      </c>
      <c r="C111" t="s">
        <v>1873</v>
      </c>
      <c r="D111" t="s">
        <v>2317</v>
      </c>
      <c r="E111" s="6" t="s">
        <v>3294</v>
      </c>
      <c r="F111" s="6">
        <v>192</v>
      </c>
      <c r="G111" s="6" t="str">
        <f t="shared" si="1"/>
        <v>选CPU!$L$111#</v>
      </c>
      <c r="H111" s="6" t="str" cm="1">
        <f t="array" ref="H111">_xlfn.LET(_xlpm.x, L110,
         _xlpm.cellAddress, "【 选CPU!" &amp; ADDRESS(ROW(选CPU[[#This Row],[自检]]),COLUMN(选CPU[[#This Row],[自检]])) &amp; "】",
         _xlfn.IFS(ISBLANK(_xlpm.x),   "error:右侧选项不足:" &amp;  _xlpm.cellAddress,
               ISERROR(_xlpm.x),   "error:右侧选项执行失败:" &amp; _xlpm.cellAddress,
               TRUE,             "ok")
)</f>
        <v>ok</v>
      </c>
      <c r="L111" cm="1">
        <f t="array" ref="L111">IFERROR(_xlfn._xlws.SORT(
    _xlfn.UNIQUE(
        TRANSPOSE(
            _xlfn.FILTERXML("&lt;select&gt;&lt;x&gt;"&amp;SUBSTITUTE(选CPU[[#This Row],[CPU选项表]],",","&lt;/x&gt;&lt;x&gt;") &amp;"&lt;/x&gt;&lt;/select&gt;","//x")
        )
    )
),"无合适选项，请联系作者更新数据")</f>
        <v>48</v>
      </c>
    </row>
    <row r="112" spans="2:13">
      <c r="B112" t="s">
        <v>64</v>
      </c>
      <c r="C112" t="s">
        <v>1873</v>
      </c>
      <c r="D112" t="s">
        <v>2317</v>
      </c>
      <c r="E112" s="6" t="s">
        <v>3276</v>
      </c>
      <c r="F112" s="6">
        <v>256</v>
      </c>
      <c r="G112" s="6" t="str">
        <f t="shared" si="1"/>
        <v>选CPU!$L$112#</v>
      </c>
      <c r="H112" s="6" t="str" cm="1">
        <f t="array" ref="H112">_xlfn.LET(_xlpm.x, L111,
         _xlpm.cellAddress, "【 选CPU!" &amp; ADDRESS(ROW(选CPU[[#This Row],[自检]]),COLUMN(选CPU[[#This Row],[自检]])) &amp; "】",
         _xlfn.IFS(ISBLANK(_xlpm.x),   "error:右侧选项不足:" &amp;  _xlpm.cellAddress,
               ISERROR(_xlpm.x),   "error:右侧选项执行失败:" &amp; _xlpm.cellAddress,
               TRUE,             "ok")
)</f>
        <v>ok</v>
      </c>
      <c r="L112" cm="1">
        <f t="array" ref="L112">IFERROR(_xlfn._xlws.SORT(
    _xlfn.UNIQUE(
        TRANSPOSE(
            _xlfn.FILTERXML("&lt;select&gt;&lt;x&gt;"&amp;SUBSTITUTE(选CPU[[#This Row],[CPU选项表]],",","&lt;/x&gt;&lt;x&gt;") &amp;"&lt;/x&gt;&lt;/select&gt;","//x")
        )
    )
),"无合适选项，请联系作者更新数据")</f>
        <v>64</v>
      </c>
    </row>
    <row r="113" spans="2:13">
      <c r="B113" t="s">
        <v>64</v>
      </c>
      <c r="C113" t="s">
        <v>1873</v>
      </c>
      <c r="D113" t="s">
        <v>2317</v>
      </c>
      <c r="E113" s="6" t="s">
        <v>3256</v>
      </c>
      <c r="F113" s="6">
        <v>320</v>
      </c>
      <c r="G113" s="6" t="str">
        <f t="shared" si="1"/>
        <v>选CPU!$L$113#</v>
      </c>
      <c r="H113" s="6" t="str" cm="1">
        <f t="array" ref="H113">_xlfn.LET(_xlpm.x, L112,
         _xlpm.cellAddress, "【 选CPU!" &amp; ADDRESS(ROW(选CPU[[#This Row],[自检]]),COLUMN(选CPU[[#This Row],[自检]])) &amp; "】",
         _xlfn.IFS(ISBLANK(_xlpm.x),   "error:右侧选项不足:" &amp;  _xlpm.cellAddress,
               ISERROR(_xlpm.x),   "error:右侧选项执行失败:" &amp; _xlpm.cellAddress,
               TRUE,             "ok")
)</f>
        <v>ok</v>
      </c>
      <c r="L113" cm="1">
        <f t="array" ref="L113">IFERROR(_xlfn._xlws.SORT(
    _xlfn.UNIQUE(
        TRANSPOSE(
            _xlfn.FILTERXML("&lt;select&gt;&lt;x&gt;"&amp;SUBSTITUTE(选CPU[[#This Row],[CPU选项表]],",","&lt;/x&gt;&lt;x&gt;") &amp;"&lt;/x&gt;&lt;/select&gt;","//x")
        )
    )
),"无合适选项，请联系作者更新数据")</f>
        <v>80</v>
      </c>
    </row>
    <row r="114" spans="2:13">
      <c r="B114" t="s">
        <v>64</v>
      </c>
      <c r="C114" t="s">
        <v>1873</v>
      </c>
      <c r="D114" t="s">
        <v>2242</v>
      </c>
      <c r="E114" s="6" t="s">
        <v>3299</v>
      </c>
      <c r="F114" s="6">
        <v>1</v>
      </c>
      <c r="G114" s="6" t="str">
        <f t="shared" si="1"/>
        <v>选CPU!$L$114#</v>
      </c>
      <c r="H114" s="6" t="str" cm="1">
        <f t="array" ref="H114">_xlfn.LET(_xlpm.x, L113,
         _xlpm.cellAddress, "【 选CPU!" &amp; ADDRESS(ROW(选CPU[[#This Row],[自检]]),COLUMN(选CPU[[#This Row],[自检]])) &amp; "】",
         _xlfn.IFS(ISBLANK(_xlpm.x),   "error:右侧选项不足:" &amp;  _xlpm.cellAddress,
               ISERROR(_xlpm.x),   "error:右侧选项执行失败:" &amp; _xlpm.cellAddress,
               TRUE,             "ok")
)</f>
        <v>ok</v>
      </c>
      <c r="L114" cm="1">
        <f t="array" ref="L114">IFERROR(_xlfn._xlws.SORT(
    _xlfn.UNIQUE(
        TRANSPOSE(
            _xlfn.FILTERXML("&lt;select&gt;&lt;x&gt;"&amp;SUBSTITUTE(选CPU[[#This Row],[CPU选项表]],",","&lt;/x&gt;&lt;x&gt;") &amp;"&lt;/x&gt;&lt;/select&gt;","//x")
        )
    )
),"无合适选项，请联系作者更新数据")</f>
        <v>1</v>
      </c>
    </row>
    <row r="115" spans="2:13">
      <c r="B115" t="s">
        <v>64</v>
      </c>
      <c r="C115" t="s">
        <v>1873</v>
      </c>
      <c r="D115" t="s">
        <v>2242</v>
      </c>
      <c r="E115" s="6" t="s">
        <v>3299</v>
      </c>
      <c r="F115" s="6">
        <v>2</v>
      </c>
      <c r="G115" s="6" t="str">
        <f t="shared" si="1"/>
        <v>选CPU!$L$115#</v>
      </c>
      <c r="H115" s="6" t="str" cm="1">
        <f t="array" ref="H115">_xlfn.LET(_xlpm.x, L114,
         _xlpm.cellAddress, "【 选CPU!" &amp; ADDRESS(ROW(选CPU[[#This Row],[自检]]),COLUMN(选CPU[[#This Row],[自检]])) &amp; "】",
         _xlfn.IFS(ISBLANK(_xlpm.x),   "error:右侧选项不足:" &amp;  _xlpm.cellAddress,
               ISERROR(_xlpm.x),   "error:右侧选项执行失败:" &amp; _xlpm.cellAddress,
               TRUE,             "ok")
)</f>
        <v>ok</v>
      </c>
      <c r="L115" cm="1">
        <f t="array" ref="L115">IFERROR(_xlfn._xlws.SORT(
    _xlfn.UNIQUE(
        TRANSPOSE(
            _xlfn.FILTERXML("&lt;select&gt;&lt;x&gt;"&amp;SUBSTITUTE(选CPU[[#This Row],[CPU选项表]],",","&lt;/x&gt;&lt;x&gt;") &amp;"&lt;/x&gt;&lt;/select&gt;","//x")
        )
    )
),"无合适选项，请联系作者更新数据")</f>
        <v>1</v>
      </c>
    </row>
    <row r="116" spans="2:13">
      <c r="B116" t="s">
        <v>64</v>
      </c>
      <c r="C116" t="s">
        <v>1873</v>
      </c>
      <c r="D116" t="s">
        <v>2242</v>
      </c>
      <c r="E116" s="6" t="s">
        <v>3402</v>
      </c>
      <c r="F116" s="6">
        <v>4</v>
      </c>
      <c r="G116" s="6" t="str">
        <f t="shared" si="1"/>
        <v>选CPU!$L$116#</v>
      </c>
      <c r="H116" s="6" t="str" cm="1">
        <f t="array" ref="H116">_xlfn.LET(_xlpm.x, L115,
         _xlpm.cellAddress, "【 选CPU!" &amp; ADDRESS(ROW(选CPU[[#This Row],[自检]]),COLUMN(选CPU[[#This Row],[自检]])) &amp; "】",
         _xlfn.IFS(ISBLANK(_xlpm.x),   "error:右侧选项不足:" &amp;  _xlpm.cellAddress,
               ISERROR(_xlpm.x),   "error:右侧选项执行失败:" &amp; _xlpm.cellAddress,
               TRUE,             "ok")
)</f>
        <v>ok</v>
      </c>
      <c r="L116" cm="1">
        <f t="array" ref="L116:M116">IFERROR(_xlfn._xlws.SORT(
    _xlfn.UNIQUE(
        TRANSPOSE(
            _xlfn.FILTERXML("&lt;select&gt;&lt;x&gt;"&amp;SUBSTITUTE(选CPU[[#This Row],[CPU选项表]],",","&lt;/x&gt;&lt;x&gt;") &amp;"&lt;/x&gt;&lt;/select&gt;","//x")
        )
    )
),"无合适选项，请联系作者更新数据")</f>
        <v>1</v>
      </c>
      <c r="M116">
        <v>2</v>
      </c>
    </row>
    <row r="117" spans="2:13">
      <c r="B117" t="s">
        <v>64</v>
      </c>
      <c r="C117" t="s">
        <v>1873</v>
      </c>
      <c r="D117" t="s">
        <v>2242</v>
      </c>
      <c r="E117" s="6" t="s">
        <v>3458</v>
      </c>
      <c r="F117" s="6">
        <v>8</v>
      </c>
      <c r="G117" s="6" t="str">
        <f t="shared" si="1"/>
        <v>选CPU!$L$117#</v>
      </c>
      <c r="H117" s="6" t="str" cm="1">
        <f t="array" ref="H117">_xlfn.LET(_xlpm.x, L116,
         _xlpm.cellAddress, "【 选CPU!" &amp; ADDRESS(ROW(选CPU[[#This Row],[自检]]),COLUMN(选CPU[[#This Row],[自检]])) &amp; "】",
         _xlfn.IFS(ISBLANK(_xlpm.x),   "error:右侧选项不足:" &amp;  _xlpm.cellAddress,
               ISERROR(_xlpm.x),   "error:右侧选项执行失败:" &amp; _xlpm.cellAddress,
               TRUE,             "ok")
)</f>
        <v>ok</v>
      </c>
      <c r="L117" cm="1">
        <f t="array" ref="L117:M117">IFERROR(_xlfn._xlws.SORT(
    _xlfn.UNIQUE(
        TRANSPOSE(
            _xlfn.FILTERXML("&lt;select&gt;&lt;x&gt;"&amp;SUBSTITUTE(选CPU[[#This Row],[CPU选项表]],",","&lt;/x&gt;&lt;x&gt;") &amp;"&lt;/x&gt;&lt;/select&gt;","//x")
        )
    )
),"无合适选项，请联系作者更新数据")</f>
        <v>2</v>
      </c>
      <c r="M117">
        <v>4</v>
      </c>
    </row>
    <row r="118" spans="2:13">
      <c r="B118" t="s">
        <v>64</v>
      </c>
      <c r="C118" t="s">
        <v>1873</v>
      </c>
      <c r="D118" t="s">
        <v>2242</v>
      </c>
      <c r="E118" s="6" t="s">
        <v>3269</v>
      </c>
      <c r="F118" s="6">
        <v>16</v>
      </c>
      <c r="G118" s="6" t="str">
        <f t="shared" si="1"/>
        <v>选CPU!$L$118#</v>
      </c>
      <c r="H118" s="6" t="str" cm="1">
        <f t="array" ref="H118">_xlfn.LET(_xlpm.x, L117,
         _xlpm.cellAddress, "【 选CPU!" &amp; ADDRESS(ROW(选CPU[[#This Row],[自检]]),COLUMN(选CPU[[#This Row],[自检]])) &amp; "】",
         _xlfn.IFS(ISBLANK(_xlpm.x),   "error:右侧选项不足:" &amp;  _xlpm.cellAddress,
               ISERROR(_xlpm.x),   "error:右侧选项执行失败:" &amp; _xlpm.cellAddress,
               TRUE,             "ok")
)</f>
        <v>ok</v>
      </c>
      <c r="L118" cm="1">
        <f t="array" ref="L118:M118">IFERROR(_xlfn._xlws.SORT(
    _xlfn.UNIQUE(
        TRANSPOSE(
            _xlfn.FILTERXML("&lt;select&gt;&lt;x&gt;"&amp;SUBSTITUTE(选CPU[[#This Row],[CPU选项表]],",","&lt;/x&gt;&lt;x&gt;") &amp;"&lt;/x&gt;&lt;/select&gt;","//x")
        )
    )
),"无合适选项，请联系作者更新数据")</f>
        <v>4</v>
      </c>
      <c r="M118">
        <v>8</v>
      </c>
    </row>
    <row r="119" spans="2:13">
      <c r="B119" t="s">
        <v>64</v>
      </c>
      <c r="C119" t="s">
        <v>1873</v>
      </c>
      <c r="D119" t="s">
        <v>2242</v>
      </c>
      <c r="E119" s="6" t="s">
        <v>3448</v>
      </c>
      <c r="F119" s="6">
        <v>32</v>
      </c>
      <c r="G119" s="6" t="str">
        <f t="shared" si="1"/>
        <v>选CPU!$L$119#</v>
      </c>
      <c r="H119" s="6" t="str" cm="1">
        <f t="array" ref="H119">_xlfn.LET(_xlpm.x, L118,
         _xlpm.cellAddress, "【 选CPU!" &amp; ADDRESS(ROW(选CPU[[#This Row],[自检]]),COLUMN(选CPU[[#This Row],[自检]])) &amp; "】",
         _xlfn.IFS(ISBLANK(_xlpm.x),   "error:右侧选项不足:" &amp;  _xlpm.cellAddress,
               ISERROR(_xlpm.x),   "error:右侧选项执行失败:" &amp; _xlpm.cellAddress,
               TRUE,             "ok")
)</f>
        <v>ok</v>
      </c>
      <c r="L119" cm="1">
        <f t="array" ref="L119:M119">IFERROR(_xlfn._xlws.SORT(
    _xlfn.UNIQUE(
        TRANSPOSE(
            _xlfn.FILTERXML("&lt;select&gt;&lt;x&gt;"&amp;SUBSTITUTE(选CPU[[#This Row],[CPU选项表]],",","&lt;/x&gt;&lt;x&gt;") &amp;"&lt;/x&gt;&lt;/select&gt;","//x")
        )
    )
),"无合适选项，请联系作者更新数据")</f>
        <v>8</v>
      </c>
      <c r="M119">
        <v>16</v>
      </c>
    </row>
    <row r="120" spans="2:13">
      <c r="B120" t="s">
        <v>64</v>
      </c>
      <c r="C120" t="s">
        <v>1873</v>
      </c>
      <c r="D120" t="s">
        <v>2242</v>
      </c>
      <c r="E120" s="6" t="s">
        <v>3449</v>
      </c>
      <c r="F120" s="6">
        <v>64</v>
      </c>
      <c r="G120" s="6" t="str">
        <f t="shared" si="1"/>
        <v>选CPU!$L$120#</v>
      </c>
      <c r="H120" s="6" t="str" cm="1">
        <f t="array" ref="H120">_xlfn.LET(_xlpm.x, L119,
         _xlpm.cellAddress, "【 选CPU!" &amp; ADDRESS(ROW(选CPU[[#This Row],[自检]]),COLUMN(选CPU[[#This Row],[自检]])) &amp; "】",
         _xlfn.IFS(ISBLANK(_xlpm.x),   "error:右侧选项不足:" &amp;  _xlpm.cellAddress,
               ISERROR(_xlpm.x),   "error:右侧选项执行失败:" &amp; _xlpm.cellAddress,
               TRUE,             "ok")
)</f>
        <v>ok</v>
      </c>
      <c r="L120" cm="1">
        <f t="array" ref="L120:M120">IFERROR(_xlfn._xlws.SORT(
    _xlfn.UNIQUE(
        TRANSPOSE(
            _xlfn.FILTERXML("&lt;select&gt;&lt;x&gt;"&amp;SUBSTITUTE(选CPU[[#This Row],[CPU选项表]],",","&lt;/x&gt;&lt;x&gt;") &amp;"&lt;/x&gt;&lt;/select&gt;","//x")
        )
    )
),"无合适选项，请联系作者更新数据")</f>
        <v>16</v>
      </c>
      <c r="M120">
        <v>32</v>
      </c>
    </row>
    <row r="121" spans="2:13">
      <c r="B121" t="s">
        <v>64</v>
      </c>
      <c r="C121" t="s">
        <v>1873</v>
      </c>
      <c r="D121" t="s">
        <v>2242</v>
      </c>
      <c r="E121" s="6" t="s">
        <v>3450</v>
      </c>
      <c r="F121" s="6">
        <v>128</v>
      </c>
      <c r="G121" s="6" t="str">
        <f t="shared" si="1"/>
        <v>选CPU!$L$121#</v>
      </c>
      <c r="H121" s="6" t="str" cm="1">
        <f t="array" ref="H121">_xlfn.LET(_xlpm.x, L120,
         _xlpm.cellAddress, "【 选CPU!" &amp; ADDRESS(ROW(选CPU[[#This Row],[自检]]),COLUMN(选CPU[[#This Row],[自检]])) &amp; "】",
         _xlfn.IFS(ISBLANK(_xlpm.x),   "error:右侧选项不足:" &amp;  _xlpm.cellAddress,
               ISERROR(_xlpm.x),   "error:右侧选项执行失败:" &amp; _xlpm.cellAddress,
               TRUE,             "ok")
)</f>
        <v>ok</v>
      </c>
      <c r="L121" cm="1">
        <f t="array" ref="L121:M121">IFERROR(_xlfn._xlws.SORT(
    _xlfn.UNIQUE(
        TRANSPOSE(
            _xlfn.FILTERXML("&lt;select&gt;&lt;x&gt;"&amp;SUBSTITUTE(选CPU[[#This Row],[CPU选项表]],",","&lt;/x&gt;&lt;x&gt;") &amp;"&lt;/x&gt;&lt;/select&gt;","//x")
        )
    )
),"无合适选项，请联系作者更新数据")</f>
        <v>32</v>
      </c>
      <c r="M121">
        <v>64</v>
      </c>
    </row>
    <row r="122" spans="2:13">
      <c r="B122" t="s">
        <v>64</v>
      </c>
      <c r="C122" t="s">
        <v>1873</v>
      </c>
      <c r="D122" t="s">
        <v>2242</v>
      </c>
      <c r="E122" s="6" t="s">
        <v>3276</v>
      </c>
      <c r="F122" s="6">
        <v>256</v>
      </c>
      <c r="G122" s="6" t="str">
        <f t="shared" si="1"/>
        <v>选CPU!$L$122#</v>
      </c>
      <c r="H122" s="6" t="str" cm="1">
        <f t="array" ref="H122">_xlfn.LET(_xlpm.x, L121,
         _xlpm.cellAddress, "【 选CPU!" &amp; ADDRESS(ROW(选CPU[[#This Row],[自检]]),COLUMN(选CPU[[#This Row],[自检]])) &amp; "】",
         _xlfn.IFS(ISBLANK(_xlpm.x),   "error:右侧选项不足:" &amp;  _xlpm.cellAddress,
               ISERROR(_xlpm.x),   "error:右侧选项执行失败:" &amp; _xlpm.cellAddress,
               TRUE,             "ok")
)</f>
        <v>ok</v>
      </c>
      <c r="L122" cm="1">
        <f t="array" ref="L122">IFERROR(_xlfn._xlws.SORT(
    _xlfn.UNIQUE(
        TRANSPOSE(
            _xlfn.FILTERXML("&lt;select&gt;&lt;x&gt;"&amp;SUBSTITUTE(选CPU[[#This Row],[CPU选项表]],",","&lt;/x&gt;&lt;x&gt;") &amp;"&lt;/x&gt;&lt;/select&gt;","//x")
        )
    )
),"无合适选项，请联系作者更新数据")</f>
        <v>64</v>
      </c>
    </row>
    <row r="123" spans="2:13">
      <c r="B123" t="s">
        <v>64</v>
      </c>
      <c r="C123" t="s">
        <v>1873</v>
      </c>
      <c r="D123" t="s">
        <v>2242</v>
      </c>
      <c r="E123" s="6" t="s">
        <v>3307</v>
      </c>
      <c r="F123" s="6">
        <v>448</v>
      </c>
      <c r="G123" s="6" t="str">
        <f t="shared" si="1"/>
        <v>选CPU!$L$123#</v>
      </c>
      <c r="H123" s="6" t="str" cm="1">
        <f t="array" ref="H123">_xlfn.LET(_xlpm.x, L122,
         _xlpm.cellAddress, "【 选CPU!" &amp; ADDRESS(ROW(选CPU[[#This Row],[自检]]),COLUMN(选CPU[[#This Row],[自检]])) &amp; "】",
         _xlfn.IFS(ISBLANK(_xlpm.x),   "error:右侧选项不足:" &amp;  _xlpm.cellAddress,
               ISERROR(_xlpm.x),   "error:右侧选项执行失败:" &amp; _xlpm.cellAddress,
               TRUE,             "ok")
)</f>
        <v>ok</v>
      </c>
      <c r="L123" cm="1">
        <f t="array" ref="L123">IFERROR(_xlfn._xlws.SORT(
    _xlfn.UNIQUE(
        TRANSPOSE(
            _xlfn.FILTERXML("&lt;select&gt;&lt;x&gt;"&amp;SUBSTITUTE(选CPU[[#This Row],[CPU选项表]],",","&lt;/x&gt;&lt;x&gt;") &amp;"&lt;/x&gt;&lt;/select&gt;","//x")
        )
    )
),"无合适选项，请联系作者更新数据")</f>
        <v>128</v>
      </c>
    </row>
    <row r="124" spans="2:13">
      <c r="B124" t="s">
        <v>64</v>
      </c>
      <c r="C124" t="s">
        <v>1873</v>
      </c>
      <c r="D124" t="s">
        <v>2339</v>
      </c>
      <c r="E124" s="6" t="s">
        <v>3299</v>
      </c>
      <c r="F124" s="6">
        <v>1</v>
      </c>
      <c r="G124" s="6" t="str">
        <f t="shared" si="1"/>
        <v>选CPU!$L$124#</v>
      </c>
      <c r="H124" s="6" t="str" cm="1">
        <f t="array" ref="H124">_xlfn.LET(_xlpm.x, L123,
         _xlpm.cellAddress, "【 选CPU!" &amp; ADDRESS(ROW(选CPU[[#This Row],[自检]]),COLUMN(选CPU[[#This Row],[自检]])) &amp; "】",
         _xlfn.IFS(ISBLANK(_xlpm.x),   "error:右侧选项不足:" &amp;  _xlpm.cellAddress,
               ISERROR(_xlpm.x),   "error:右侧选项执行失败:" &amp; _xlpm.cellAddress,
               TRUE,             "ok")
)</f>
        <v>ok</v>
      </c>
      <c r="L124" cm="1">
        <f t="array" ref="L124">IFERROR(_xlfn._xlws.SORT(
    _xlfn.UNIQUE(
        TRANSPOSE(
            _xlfn.FILTERXML("&lt;select&gt;&lt;x&gt;"&amp;SUBSTITUTE(选CPU[[#This Row],[CPU选项表]],",","&lt;/x&gt;&lt;x&gt;") &amp;"&lt;/x&gt;&lt;/select&gt;","//x")
        )
    )
),"无合适选项，请联系作者更新数据")</f>
        <v>1</v>
      </c>
    </row>
    <row r="125" spans="2:13">
      <c r="B125" t="s">
        <v>64</v>
      </c>
      <c r="C125" t="s">
        <v>1873</v>
      </c>
      <c r="D125" t="s">
        <v>2339</v>
      </c>
      <c r="E125" s="6" t="s">
        <v>3402</v>
      </c>
      <c r="F125" s="6">
        <v>2</v>
      </c>
      <c r="G125" s="6" t="str">
        <f t="shared" si="1"/>
        <v>选CPU!$L$125#</v>
      </c>
      <c r="H125" s="6" t="str" cm="1">
        <f t="array" ref="H125">_xlfn.LET(_xlpm.x, L124,
         _xlpm.cellAddress, "【 选CPU!" &amp; ADDRESS(ROW(选CPU[[#This Row],[自检]]),COLUMN(选CPU[[#This Row],[自检]])) &amp; "】",
         _xlfn.IFS(ISBLANK(_xlpm.x),   "error:右侧选项不足:" &amp;  _xlpm.cellAddress,
               ISERROR(_xlpm.x),   "error:右侧选项执行失败:" &amp; _xlpm.cellAddress,
               TRUE,             "ok")
)</f>
        <v>ok</v>
      </c>
      <c r="L125" cm="1">
        <f t="array" ref="L125:M125">IFERROR(_xlfn._xlws.SORT(
    _xlfn.UNIQUE(
        TRANSPOSE(
            _xlfn.FILTERXML("&lt;select&gt;&lt;x&gt;"&amp;SUBSTITUTE(选CPU[[#This Row],[CPU选项表]],",","&lt;/x&gt;&lt;x&gt;") &amp;"&lt;/x&gt;&lt;/select&gt;","//x")
        )
    )
),"无合适选项，请联系作者更新数据")</f>
        <v>1</v>
      </c>
      <c r="M125">
        <v>2</v>
      </c>
    </row>
    <row r="126" spans="2:13">
      <c r="B126" t="s">
        <v>64</v>
      </c>
      <c r="C126" t="s">
        <v>1873</v>
      </c>
      <c r="D126" t="s">
        <v>2339</v>
      </c>
      <c r="E126" s="6" t="s">
        <v>3402</v>
      </c>
      <c r="F126" s="6">
        <v>4</v>
      </c>
      <c r="G126" s="6" t="str">
        <f t="shared" si="1"/>
        <v>选CPU!$L$126#</v>
      </c>
      <c r="H126" s="6" t="str" cm="1">
        <f t="array" ref="H126">_xlfn.LET(_xlpm.x, L125,
         _xlpm.cellAddress, "【 选CPU!" &amp; ADDRESS(ROW(选CPU[[#This Row],[自检]]),COLUMN(选CPU[[#This Row],[自检]])) &amp; "】",
         _xlfn.IFS(ISBLANK(_xlpm.x),   "error:右侧选项不足:" &amp;  _xlpm.cellAddress,
               ISERROR(_xlpm.x),   "error:右侧选项执行失败:" &amp; _xlpm.cellAddress,
               TRUE,             "ok")
)</f>
        <v>ok</v>
      </c>
      <c r="L126" cm="1">
        <f t="array" ref="L126:M126">IFERROR(_xlfn._xlws.SORT(
    _xlfn.UNIQUE(
        TRANSPOSE(
            _xlfn.FILTERXML("&lt;select&gt;&lt;x&gt;"&amp;SUBSTITUTE(选CPU[[#This Row],[CPU选项表]],",","&lt;/x&gt;&lt;x&gt;") &amp;"&lt;/x&gt;&lt;/select&gt;","//x")
        )
    )
),"无合适选项，请联系作者更新数据")</f>
        <v>1</v>
      </c>
      <c r="M126">
        <v>2</v>
      </c>
    </row>
    <row r="127" spans="2:13">
      <c r="B127" t="s">
        <v>64</v>
      </c>
      <c r="C127" t="s">
        <v>1873</v>
      </c>
      <c r="D127" t="s">
        <v>2339</v>
      </c>
      <c r="E127" s="6" t="s">
        <v>3458</v>
      </c>
      <c r="F127" s="6">
        <v>8</v>
      </c>
      <c r="G127" s="6" t="str">
        <f t="shared" si="1"/>
        <v>选CPU!$L$127#</v>
      </c>
      <c r="H127" s="6" t="str" cm="1">
        <f t="array" ref="H127">_xlfn.LET(_xlpm.x, L126,
         _xlpm.cellAddress, "【 选CPU!" &amp; ADDRESS(ROW(选CPU[[#This Row],[自检]]),COLUMN(选CPU[[#This Row],[自检]])) &amp; "】",
         _xlfn.IFS(ISBLANK(_xlpm.x),   "error:右侧选项不足:" &amp;  _xlpm.cellAddress,
               ISERROR(_xlpm.x),   "error:右侧选项执行失败:" &amp; _xlpm.cellAddress,
               TRUE,             "ok")
)</f>
        <v>ok</v>
      </c>
      <c r="L127" cm="1">
        <f t="array" ref="L127:M127">IFERROR(_xlfn._xlws.SORT(
    _xlfn.UNIQUE(
        TRANSPOSE(
            _xlfn.FILTERXML("&lt;select&gt;&lt;x&gt;"&amp;SUBSTITUTE(选CPU[[#This Row],[CPU选项表]],",","&lt;/x&gt;&lt;x&gt;") &amp;"&lt;/x&gt;&lt;/select&gt;","//x")
        )
    )
),"无合适选项，请联系作者更新数据")</f>
        <v>2</v>
      </c>
      <c r="M127">
        <v>4</v>
      </c>
    </row>
    <row r="128" spans="2:13">
      <c r="B128" t="s">
        <v>64</v>
      </c>
      <c r="C128" t="s">
        <v>1873</v>
      </c>
      <c r="D128" t="s">
        <v>2339</v>
      </c>
      <c r="E128" s="6" t="s">
        <v>3269</v>
      </c>
      <c r="F128" s="6">
        <v>16</v>
      </c>
      <c r="G128" s="6" t="str">
        <f t="shared" si="1"/>
        <v>选CPU!$L$128#</v>
      </c>
      <c r="H128" s="6" t="str" cm="1">
        <f t="array" ref="H128">_xlfn.LET(_xlpm.x, L127,
         _xlpm.cellAddress, "【 选CPU!" &amp; ADDRESS(ROW(选CPU[[#This Row],[自检]]),COLUMN(选CPU[[#This Row],[自检]])) &amp; "】",
         _xlfn.IFS(ISBLANK(_xlpm.x),   "error:右侧选项不足:" &amp;  _xlpm.cellAddress,
               ISERROR(_xlpm.x),   "error:右侧选项执行失败:" &amp; _xlpm.cellAddress,
               TRUE,             "ok")
)</f>
        <v>ok</v>
      </c>
      <c r="L128" cm="1">
        <f t="array" ref="L128:M128">IFERROR(_xlfn._xlws.SORT(
    _xlfn.UNIQUE(
        TRANSPOSE(
            _xlfn.FILTERXML("&lt;select&gt;&lt;x&gt;"&amp;SUBSTITUTE(选CPU[[#This Row],[CPU选项表]],",","&lt;/x&gt;&lt;x&gt;") &amp;"&lt;/x&gt;&lt;/select&gt;","//x")
        )
    )
),"无合适选项，请联系作者更新数据")</f>
        <v>4</v>
      </c>
      <c r="M128">
        <v>8</v>
      </c>
    </row>
    <row r="129" spans="2:14">
      <c r="B129" t="s">
        <v>64</v>
      </c>
      <c r="C129" t="s">
        <v>1873</v>
      </c>
      <c r="D129" t="s">
        <v>2339</v>
      </c>
      <c r="E129" s="6" t="s">
        <v>3448</v>
      </c>
      <c r="F129" s="6">
        <v>32</v>
      </c>
      <c r="G129" s="6" t="str">
        <f t="shared" si="1"/>
        <v>选CPU!$L$129#</v>
      </c>
      <c r="H129" s="6" t="str" cm="1">
        <f t="array" ref="H129">_xlfn.LET(_xlpm.x, L128,
         _xlpm.cellAddress, "【 选CPU!" &amp; ADDRESS(ROW(选CPU[[#This Row],[自检]]),COLUMN(选CPU[[#This Row],[自检]])) &amp; "】",
         _xlfn.IFS(ISBLANK(_xlpm.x),   "error:右侧选项不足:" &amp;  _xlpm.cellAddress,
               ISERROR(_xlpm.x),   "error:右侧选项执行失败:" &amp; _xlpm.cellAddress,
               TRUE,             "ok")
)</f>
        <v>ok</v>
      </c>
      <c r="L129" cm="1">
        <f t="array" ref="L129:M129">IFERROR(_xlfn._xlws.SORT(
    _xlfn.UNIQUE(
        TRANSPOSE(
            _xlfn.FILTERXML("&lt;select&gt;&lt;x&gt;"&amp;SUBSTITUTE(选CPU[[#This Row],[CPU选项表]],",","&lt;/x&gt;&lt;x&gt;") &amp;"&lt;/x&gt;&lt;/select&gt;","//x")
        )
    )
),"无合适选项，请联系作者更新数据")</f>
        <v>8</v>
      </c>
      <c r="M129">
        <v>16</v>
      </c>
    </row>
    <row r="130" spans="2:14">
      <c r="B130" t="s">
        <v>64</v>
      </c>
      <c r="C130" t="s">
        <v>1873</v>
      </c>
      <c r="D130" t="s">
        <v>2339</v>
      </c>
      <c r="E130" s="6" t="s">
        <v>3301</v>
      </c>
      <c r="F130" s="6">
        <v>24</v>
      </c>
      <c r="G130" s="6" t="str">
        <f t="shared" ref="G130:G193" si="2">"选CPU!" &amp; ADDRESS(ROW(L130),COLUMN(L130)) &amp; "#"</f>
        <v>选CPU!$L$130#</v>
      </c>
      <c r="H130" s="6" t="str" cm="1">
        <f t="array" ref="H130">_xlfn.LET(_xlpm.x, L129,
         _xlpm.cellAddress, "【 选CPU!" &amp; ADDRESS(ROW(选CPU[[#This Row],[自检]]),COLUMN(选CPU[[#This Row],[自检]])) &amp; "】",
         _xlfn.IFS(ISBLANK(_xlpm.x),   "error:右侧选项不足:" &amp;  _xlpm.cellAddress,
               ISERROR(_xlpm.x),   "error:右侧选项执行失败:" &amp; _xlpm.cellAddress,
               TRUE,             "ok")
)</f>
        <v>ok</v>
      </c>
      <c r="L130" cm="1">
        <f t="array" ref="L130">IFERROR(_xlfn._xlws.SORT(
    _xlfn.UNIQUE(
        TRANSPOSE(
            _xlfn.FILTERXML("&lt;select&gt;&lt;x&gt;"&amp;SUBSTITUTE(选CPU[[#This Row],[CPU选项表]],",","&lt;/x&gt;&lt;x&gt;") &amp;"&lt;/x&gt;&lt;/select&gt;","//x")
        )
    )
),"无合适选项，请联系作者更新数据")</f>
        <v>12</v>
      </c>
    </row>
    <row r="131" spans="2:14">
      <c r="B131" t="s">
        <v>64</v>
      </c>
      <c r="C131" t="s">
        <v>1873</v>
      </c>
      <c r="D131" t="s">
        <v>2339</v>
      </c>
      <c r="E131" s="6" t="s">
        <v>3741</v>
      </c>
      <c r="F131" s="6">
        <v>48</v>
      </c>
      <c r="G131" s="6" t="str">
        <f t="shared" si="2"/>
        <v>选CPU!$L$131#</v>
      </c>
      <c r="H131" s="6" t="str" cm="1">
        <f t="array" ref="H131">_xlfn.LET(_xlpm.x, L130,
         _xlpm.cellAddress, "【 选CPU!" &amp; ADDRESS(ROW(选CPU[[#This Row],[自检]]),COLUMN(选CPU[[#This Row],[自检]])) &amp; "】",
         _xlfn.IFS(ISBLANK(_xlpm.x),   "error:右侧选项不足:" &amp;  _xlpm.cellAddress,
               ISERROR(_xlpm.x),   "error:右侧选项执行失败:" &amp; _xlpm.cellAddress,
               TRUE,             "ok")
)</f>
        <v>ok</v>
      </c>
      <c r="L131" cm="1">
        <f t="array" ref="L131:M131">IFERROR(_xlfn._xlws.SORT(
    _xlfn.UNIQUE(
        TRANSPOSE(
            _xlfn.FILTERXML("&lt;select&gt;&lt;x&gt;"&amp;SUBSTITUTE(选CPU[[#This Row],[CPU选项表]],",","&lt;/x&gt;&lt;x&gt;") &amp;"&lt;/x&gt;&lt;/select&gt;","//x")
        )
    )
),"无合适选项，请联系作者更新数据")</f>
        <v>12</v>
      </c>
      <c r="M131">
        <v>24</v>
      </c>
    </row>
    <row r="132" spans="2:14">
      <c r="B132" t="s">
        <v>64</v>
      </c>
      <c r="C132" t="s">
        <v>1873</v>
      </c>
      <c r="D132" t="s">
        <v>2339</v>
      </c>
      <c r="E132" s="6" t="s">
        <v>3449</v>
      </c>
      <c r="F132" s="6">
        <v>64</v>
      </c>
      <c r="G132" s="6" t="str">
        <f t="shared" si="2"/>
        <v>选CPU!$L$132#</v>
      </c>
      <c r="H132" s="6" t="str" cm="1">
        <f t="array" ref="H132">_xlfn.LET(_xlpm.x, L131,
         _xlpm.cellAddress, "【 选CPU!" &amp; ADDRESS(ROW(选CPU[[#This Row],[自检]]),COLUMN(选CPU[[#This Row],[自检]])) &amp; "】",
         _xlfn.IFS(ISBLANK(_xlpm.x),   "error:右侧选项不足:" &amp;  _xlpm.cellAddress,
               ISERROR(_xlpm.x),   "error:右侧选项执行失败:" &amp; _xlpm.cellAddress,
               TRUE,             "ok")
)</f>
        <v>ok</v>
      </c>
      <c r="L132" cm="1">
        <f t="array" ref="L132:M132">IFERROR(_xlfn._xlws.SORT(
    _xlfn.UNIQUE(
        TRANSPOSE(
            _xlfn.FILTERXML("&lt;select&gt;&lt;x&gt;"&amp;SUBSTITUTE(选CPU[[#This Row],[CPU选项表]],",","&lt;/x&gt;&lt;x&gt;") &amp;"&lt;/x&gt;&lt;/select&gt;","//x")
        )
    )
),"无合适选项，请联系作者更新数据")</f>
        <v>16</v>
      </c>
      <c r="M132">
        <v>32</v>
      </c>
    </row>
    <row r="133" spans="2:14">
      <c r="B133" t="s">
        <v>64</v>
      </c>
      <c r="C133" t="s">
        <v>1873</v>
      </c>
      <c r="D133" t="s">
        <v>2339</v>
      </c>
      <c r="E133" s="6" t="s">
        <v>3290</v>
      </c>
      <c r="F133" s="6">
        <v>96</v>
      </c>
      <c r="G133" s="6" t="str">
        <f t="shared" si="2"/>
        <v>选CPU!$L$133#</v>
      </c>
      <c r="H133" s="6" t="str" cm="1">
        <f t="array" ref="H133">_xlfn.LET(_xlpm.x, L132,
         _xlpm.cellAddress, "【 选CPU!" &amp; ADDRESS(ROW(选CPU[[#This Row],[自检]]),COLUMN(选CPU[[#This Row],[自检]])) &amp; "】",
         _xlfn.IFS(ISBLANK(_xlpm.x),   "error:右侧选项不足:" &amp;  _xlpm.cellAddress,
               ISERROR(_xlpm.x),   "error:右侧选项执行失败:" &amp; _xlpm.cellAddress,
               TRUE,             "ok")
)</f>
        <v>ok</v>
      </c>
      <c r="L133" cm="1">
        <f t="array" ref="L133">IFERROR(_xlfn._xlws.SORT(
    _xlfn.UNIQUE(
        TRANSPOSE(
            _xlfn.FILTERXML("&lt;select&gt;&lt;x&gt;"&amp;SUBSTITUTE(选CPU[[#This Row],[CPU选项表]],",","&lt;/x&gt;&lt;x&gt;") &amp;"&lt;/x&gt;&lt;/select&gt;","//x")
        )
    )
),"无合适选项，请联系作者更新数据")</f>
        <v>24</v>
      </c>
    </row>
    <row r="134" spans="2:14">
      <c r="B134" t="s">
        <v>64</v>
      </c>
      <c r="C134" t="s">
        <v>1873</v>
      </c>
      <c r="D134" t="s">
        <v>2339</v>
      </c>
      <c r="E134" s="6" t="s">
        <v>3275</v>
      </c>
      <c r="F134" s="6">
        <v>128</v>
      </c>
      <c r="G134" s="6" t="str">
        <f t="shared" si="2"/>
        <v>选CPU!$L$134#</v>
      </c>
      <c r="H134" s="6" t="str" cm="1">
        <f t="array" ref="H134">_xlfn.LET(_xlpm.x, L133,
         _xlpm.cellAddress, "【 选CPU!" &amp; ADDRESS(ROW(选CPU[[#This Row],[自检]]),COLUMN(选CPU[[#This Row],[自检]])) &amp; "】",
         _xlfn.IFS(ISBLANK(_xlpm.x),   "error:右侧选项不足:" &amp;  _xlpm.cellAddress,
               ISERROR(_xlpm.x),   "error:右侧选项执行失败:" &amp; _xlpm.cellAddress,
               TRUE,             "ok")
)</f>
        <v>ok</v>
      </c>
      <c r="L134" cm="1">
        <f t="array" ref="L134">IFERROR(_xlfn._xlws.SORT(
    _xlfn.UNIQUE(
        TRANSPOSE(
            _xlfn.FILTERXML("&lt;select&gt;&lt;x&gt;"&amp;SUBSTITUTE(选CPU[[#This Row],[CPU选项表]],",","&lt;/x&gt;&lt;x&gt;") &amp;"&lt;/x&gt;&lt;/select&gt;","//x")
        )
    )
),"无合适选项，请联系作者更新数据")</f>
        <v>32</v>
      </c>
    </row>
    <row r="135" spans="2:14">
      <c r="B135" t="s">
        <v>64</v>
      </c>
      <c r="C135" t="s">
        <v>1873</v>
      </c>
      <c r="D135" t="s">
        <v>2339</v>
      </c>
      <c r="E135" s="6" t="s">
        <v>3279</v>
      </c>
      <c r="F135" s="6">
        <v>224</v>
      </c>
      <c r="G135" s="6" t="str">
        <f t="shared" si="2"/>
        <v>选CPU!$L$135#</v>
      </c>
      <c r="H135" s="6" t="str" cm="1">
        <f t="array" ref="H135">_xlfn.LET(_xlpm.x, L134,
         _xlpm.cellAddress, "【 选CPU!" &amp; ADDRESS(ROW(选CPU[[#This Row],[自检]]),COLUMN(选CPU[[#This Row],[自检]])) &amp; "】",
         _xlfn.IFS(ISBLANK(_xlpm.x),   "error:右侧选项不足:" &amp;  _xlpm.cellAddress,
               ISERROR(_xlpm.x),   "error:右侧选项执行失败:" &amp; _xlpm.cellAddress,
               TRUE,             "ok")
)</f>
        <v>ok</v>
      </c>
      <c r="L135" cm="1">
        <f t="array" ref="L135">IFERROR(_xlfn._xlws.SORT(
    _xlfn.UNIQUE(
        TRANSPOSE(
            _xlfn.FILTERXML("&lt;select&gt;&lt;x&gt;"&amp;SUBSTITUTE(选CPU[[#This Row],[CPU选项表]],",","&lt;/x&gt;&lt;x&gt;") &amp;"&lt;/x&gt;&lt;/select&gt;","//x")
        )
    )
),"无合适选项，请联系作者更新数据")</f>
        <v>56</v>
      </c>
    </row>
    <row r="136" spans="2:14">
      <c r="B136" t="s">
        <v>64</v>
      </c>
      <c r="C136" t="s">
        <v>1873</v>
      </c>
      <c r="D136" t="s">
        <v>2359</v>
      </c>
      <c r="E136" s="6" t="s">
        <v>3299</v>
      </c>
      <c r="F136" s="6">
        <v>1</v>
      </c>
      <c r="G136" s="6" t="str">
        <f t="shared" si="2"/>
        <v>选CPU!$L$136#</v>
      </c>
      <c r="H136" s="6" t="str" cm="1">
        <f t="array" ref="H136">_xlfn.LET(_xlpm.x, L135,
         _xlpm.cellAddress, "【 选CPU!" &amp; ADDRESS(ROW(选CPU[[#This Row],[自检]]),COLUMN(选CPU[[#This Row],[自检]])) &amp; "】",
         _xlfn.IFS(ISBLANK(_xlpm.x),   "error:右侧选项不足:" &amp;  _xlpm.cellAddress,
               ISERROR(_xlpm.x),   "error:右侧选项执行失败:" &amp; _xlpm.cellAddress,
               TRUE,             "ok")
)</f>
        <v>ok</v>
      </c>
      <c r="L136" cm="1">
        <f t="array" ref="L136">IFERROR(_xlfn._xlws.SORT(
    _xlfn.UNIQUE(
        TRANSPOSE(
            _xlfn.FILTERXML("&lt;select&gt;&lt;x&gt;"&amp;SUBSTITUTE(选CPU[[#This Row],[CPU选项表]],",","&lt;/x&gt;&lt;x&gt;") &amp;"&lt;/x&gt;&lt;/select&gt;","//x")
        )
    )
),"无合适选项，请联系作者更新数据")</f>
        <v>1</v>
      </c>
    </row>
    <row r="137" spans="2:14">
      <c r="B137" t="s">
        <v>64</v>
      </c>
      <c r="C137" t="s">
        <v>1873</v>
      </c>
      <c r="D137" t="s">
        <v>2359</v>
      </c>
      <c r="E137" s="6" t="s">
        <v>3402</v>
      </c>
      <c r="F137" s="6">
        <v>2</v>
      </c>
      <c r="G137" s="6" t="str">
        <f t="shared" si="2"/>
        <v>选CPU!$L$137#</v>
      </c>
      <c r="H137" s="6" t="str" cm="1">
        <f t="array" ref="H137">_xlfn.LET(_xlpm.x, L136,
         _xlpm.cellAddress, "【 选CPU!" &amp; ADDRESS(ROW(选CPU[[#This Row],[自检]]),COLUMN(选CPU[[#This Row],[自检]])) &amp; "】",
         _xlfn.IFS(ISBLANK(_xlpm.x),   "error:右侧选项不足:" &amp;  _xlpm.cellAddress,
               ISERROR(_xlpm.x),   "error:右侧选项执行失败:" &amp; _xlpm.cellAddress,
               TRUE,             "ok")
)</f>
        <v>ok</v>
      </c>
      <c r="L137" cm="1">
        <f t="array" ref="L137:M137">IFERROR(_xlfn._xlws.SORT(
    _xlfn.UNIQUE(
        TRANSPOSE(
            _xlfn.FILTERXML("&lt;select&gt;&lt;x&gt;"&amp;SUBSTITUTE(选CPU[[#This Row],[CPU选项表]],",","&lt;/x&gt;&lt;x&gt;") &amp;"&lt;/x&gt;&lt;/select&gt;","//x")
        )
    )
),"无合适选项，请联系作者更新数据")</f>
        <v>1</v>
      </c>
      <c r="M137">
        <v>2</v>
      </c>
    </row>
    <row r="138" spans="2:14">
      <c r="B138" t="s">
        <v>64</v>
      </c>
      <c r="C138" t="s">
        <v>1873</v>
      </c>
      <c r="D138" t="s">
        <v>2359</v>
      </c>
      <c r="E138" s="6" t="s">
        <v>3416</v>
      </c>
      <c r="F138" s="6">
        <v>4</v>
      </c>
      <c r="G138" s="6" t="str">
        <f t="shared" si="2"/>
        <v>选CPU!$L$138#</v>
      </c>
      <c r="H138" s="6" t="str" cm="1">
        <f t="array" ref="H138">_xlfn.LET(_xlpm.x, L137,
         _xlpm.cellAddress, "【 选CPU!" &amp; ADDRESS(ROW(选CPU[[#This Row],[自检]]),COLUMN(选CPU[[#This Row],[自检]])) &amp; "】",
         _xlfn.IFS(ISBLANK(_xlpm.x),   "error:右侧选项不足:" &amp;  _xlpm.cellAddress,
               ISERROR(_xlpm.x),   "error:右侧选项执行失败:" &amp; _xlpm.cellAddress,
               TRUE,             "ok")
)</f>
        <v>ok</v>
      </c>
      <c r="L138" cm="1">
        <f t="array" ref="L138:N138">IFERROR(_xlfn._xlws.SORT(
    _xlfn.UNIQUE(
        TRANSPOSE(
            _xlfn.FILTERXML("&lt;select&gt;&lt;x&gt;"&amp;SUBSTITUTE(选CPU[[#This Row],[CPU选项表]],",","&lt;/x&gt;&lt;x&gt;") &amp;"&lt;/x&gt;&lt;/select&gt;","//x")
        )
    )
),"无合适选项，请联系作者更新数据")</f>
        <v>1</v>
      </c>
      <c r="M138">
        <v>2</v>
      </c>
      <c r="N138">
        <v>4</v>
      </c>
    </row>
    <row r="139" spans="2:14">
      <c r="B139" t="s">
        <v>64</v>
      </c>
      <c r="C139" t="s">
        <v>1873</v>
      </c>
      <c r="D139" t="s">
        <v>2359</v>
      </c>
      <c r="E139" s="6" t="s">
        <v>3461</v>
      </c>
      <c r="F139" s="6">
        <v>8</v>
      </c>
      <c r="G139" s="6" t="str">
        <f t="shared" si="2"/>
        <v>选CPU!$L$139#</v>
      </c>
      <c r="H139" s="6" t="str" cm="1">
        <f t="array" ref="H139">_xlfn.LET(_xlpm.x, L138,
         _xlpm.cellAddress, "【 选CPU!" &amp; ADDRESS(ROW(选CPU[[#This Row],[自检]]),COLUMN(选CPU[[#This Row],[自检]])) &amp; "】",
         _xlfn.IFS(ISBLANK(_xlpm.x),   "error:右侧选项不足:" &amp;  _xlpm.cellAddress,
               ISERROR(_xlpm.x),   "error:右侧选项执行失败:" &amp; _xlpm.cellAddress,
               TRUE,             "ok")
)</f>
        <v>ok</v>
      </c>
      <c r="L139" cm="1">
        <f t="array" ref="L139:N139">IFERROR(_xlfn._xlws.SORT(
    _xlfn.UNIQUE(
        TRANSPOSE(
            _xlfn.FILTERXML("&lt;select&gt;&lt;x&gt;"&amp;SUBSTITUTE(选CPU[[#This Row],[CPU选项表]],",","&lt;/x&gt;&lt;x&gt;") &amp;"&lt;/x&gt;&lt;/select&gt;","//x")
        )
    )
),"无合适选项，请联系作者更新数据")</f>
        <v>2</v>
      </c>
      <c r="M139">
        <v>4</v>
      </c>
      <c r="N139">
        <v>8</v>
      </c>
    </row>
    <row r="140" spans="2:14">
      <c r="B140" t="s">
        <v>64</v>
      </c>
      <c r="C140" t="s">
        <v>1873</v>
      </c>
      <c r="D140" t="s">
        <v>2359</v>
      </c>
      <c r="E140" s="6" t="s">
        <v>3269</v>
      </c>
      <c r="F140" s="6">
        <v>16</v>
      </c>
      <c r="G140" s="6" t="str">
        <f t="shared" si="2"/>
        <v>选CPU!$L$140#</v>
      </c>
      <c r="H140" s="6" t="str" cm="1">
        <f t="array" ref="H140">_xlfn.LET(_xlpm.x, L139,
         _xlpm.cellAddress, "【 选CPU!" &amp; ADDRESS(ROW(选CPU[[#This Row],[自检]]),COLUMN(选CPU[[#This Row],[自检]])) &amp; "】",
         _xlfn.IFS(ISBLANK(_xlpm.x),   "error:右侧选项不足:" &amp;  _xlpm.cellAddress,
               ISERROR(_xlpm.x),   "error:右侧选项执行失败:" &amp; _xlpm.cellAddress,
               TRUE,             "ok")
)</f>
        <v>ok</v>
      </c>
      <c r="L140" cm="1">
        <f t="array" ref="L140:M140">IFERROR(_xlfn._xlws.SORT(
    _xlfn.UNIQUE(
        TRANSPOSE(
            _xlfn.FILTERXML("&lt;select&gt;&lt;x&gt;"&amp;SUBSTITUTE(选CPU[[#This Row],[CPU选项表]],",","&lt;/x&gt;&lt;x&gt;") &amp;"&lt;/x&gt;&lt;/select&gt;","//x")
        )
    )
),"无合适选项，请联系作者更新数据")</f>
        <v>4</v>
      </c>
      <c r="M140">
        <v>8</v>
      </c>
    </row>
    <row r="141" spans="2:14">
      <c r="B141" t="s">
        <v>64</v>
      </c>
      <c r="C141" t="s">
        <v>1873</v>
      </c>
      <c r="D141" t="s">
        <v>2359</v>
      </c>
      <c r="E141" s="6" t="s">
        <v>3448</v>
      </c>
      <c r="F141" s="6">
        <v>32</v>
      </c>
      <c r="G141" s="6" t="str">
        <f t="shared" si="2"/>
        <v>选CPU!$L$141#</v>
      </c>
      <c r="H141" s="6" t="str" cm="1">
        <f t="array" ref="H141">_xlfn.LET(_xlpm.x, L140,
         _xlpm.cellAddress, "【 选CPU!" &amp; ADDRESS(ROW(选CPU[[#This Row],[自检]]),COLUMN(选CPU[[#This Row],[自检]])) &amp; "】",
         _xlfn.IFS(ISBLANK(_xlpm.x),   "error:右侧选项不足:" &amp;  _xlpm.cellAddress,
               ISERROR(_xlpm.x),   "error:右侧选项执行失败:" &amp; _xlpm.cellAddress,
               TRUE,             "ok")
)</f>
        <v>ok</v>
      </c>
      <c r="L141" cm="1">
        <f t="array" ref="L141:M141">IFERROR(_xlfn._xlws.SORT(
    _xlfn.UNIQUE(
        TRANSPOSE(
            _xlfn.FILTERXML("&lt;select&gt;&lt;x&gt;"&amp;SUBSTITUTE(选CPU[[#This Row],[CPU选项表]],",","&lt;/x&gt;&lt;x&gt;") &amp;"&lt;/x&gt;&lt;/select&gt;","//x")
        )
    )
),"无合适选项，请联系作者更新数据")</f>
        <v>8</v>
      </c>
      <c r="M141">
        <v>16</v>
      </c>
    </row>
    <row r="142" spans="2:14">
      <c r="B142" t="s">
        <v>64</v>
      </c>
      <c r="C142" t="s">
        <v>1873</v>
      </c>
      <c r="D142" t="s">
        <v>2359</v>
      </c>
      <c r="E142" s="6" t="s">
        <v>3301</v>
      </c>
      <c r="F142" s="6">
        <v>24</v>
      </c>
      <c r="G142" s="6" t="str">
        <f t="shared" si="2"/>
        <v>选CPU!$L$142#</v>
      </c>
      <c r="H142" s="6" t="str" cm="1">
        <f t="array" ref="H142">_xlfn.LET(_xlpm.x, L141,
         _xlpm.cellAddress, "【 选CPU!" &amp; ADDRESS(ROW(选CPU[[#This Row],[自检]]),COLUMN(选CPU[[#This Row],[自检]])) &amp; "】",
         _xlfn.IFS(ISBLANK(_xlpm.x),   "error:右侧选项不足:" &amp;  _xlpm.cellAddress,
               ISERROR(_xlpm.x),   "error:右侧选项执行失败:" &amp; _xlpm.cellAddress,
               TRUE,             "ok")
)</f>
        <v>ok</v>
      </c>
      <c r="L142" cm="1">
        <f t="array" ref="L142">IFERROR(_xlfn._xlws.SORT(
    _xlfn.UNIQUE(
        TRANSPOSE(
            _xlfn.FILTERXML("&lt;select&gt;&lt;x&gt;"&amp;SUBSTITUTE(选CPU[[#This Row],[CPU选项表]],",","&lt;/x&gt;&lt;x&gt;") &amp;"&lt;/x&gt;&lt;/select&gt;","//x")
        )
    )
),"无合适选项，请联系作者更新数据")</f>
        <v>12</v>
      </c>
    </row>
    <row r="143" spans="2:14">
      <c r="B143" t="s">
        <v>64</v>
      </c>
      <c r="C143" t="s">
        <v>1873</v>
      </c>
      <c r="D143" t="s">
        <v>2359</v>
      </c>
      <c r="E143" s="6" t="s">
        <v>3741</v>
      </c>
      <c r="F143" s="6">
        <v>48</v>
      </c>
      <c r="G143" s="6" t="str">
        <f t="shared" si="2"/>
        <v>选CPU!$L$143#</v>
      </c>
      <c r="H143" s="6" t="str" cm="1">
        <f t="array" ref="H143">_xlfn.LET(_xlpm.x, L142,
         _xlpm.cellAddress, "【 选CPU!" &amp; ADDRESS(ROW(选CPU[[#This Row],[自检]]),COLUMN(选CPU[[#This Row],[自检]])) &amp; "】",
         _xlfn.IFS(ISBLANK(_xlpm.x),   "error:右侧选项不足:" &amp;  _xlpm.cellAddress,
               ISERROR(_xlpm.x),   "error:右侧选项执行失败:" &amp; _xlpm.cellAddress,
               TRUE,             "ok")
)</f>
        <v>ok</v>
      </c>
      <c r="L143" cm="1">
        <f t="array" ref="L143:M143">IFERROR(_xlfn._xlws.SORT(
    _xlfn.UNIQUE(
        TRANSPOSE(
            _xlfn.FILTERXML("&lt;select&gt;&lt;x&gt;"&amp;SUBSTITUTE(选CPU[[#This Row],[CPU选项表]],",","&lt;/x&gt;&lt;x&gt;") &amp;"&lt;/x&gt;&lt;/select&gt;","//x")
        )
    )
),"无合适选项，请联系作者更新数据")</f>
        <v>12</v>
      </c>
      <c r="M143">
        <v>24</v>
      </c>
    </row>
    <row r="144" spans="2:14">
      <c r="B144" t="s">
        <v>64</v>
      </c>
      <c r="C144" t="s">
        <v>1873</v>
      </c>
      <c r="D144" t="s">
        <v>2359</v>
      </c>
      <c r="E144" s="6" t="s">
        <v>3275</v>
      </c>
      <c r="F144" s="6">
        <v>64</v>
      </c>
      <c r="G144" s="6" t="str">
        <f t="shared" si="2"/>
        <v>选CPU!$L$144#</v>
      </c>
      <c r="H144" s="6" t="str" cm="1">
        <f t="array" ref="H144">_xlfn.LET(_xlpm.x, L143,
         _xlpm.cellAddress, "【 选CPU!" &amp; ADDRESS(ROW(选CPU[[#This Row],[自检]]),COLUMN(选CPU[[#This Row],[自检]])) &amp; "】",
         _xlfn.IFS(ISBLANK(_xlpm.x),   "error:右侧选项不足:" &amp;  _xlpm.cellAddress,
               ISERROR(_xlpm.x),   "error:右侧选项执行失败:" &amp; _xlpm.cellAddress,
               TRUE,             "ok")
)</f>
        <v>ok</v>
      </c>
      <c r="L144" cm="1">
        <f t="array" ref="L144">IFERROR(_xlfn._xlws.SORT(
    _xlfn.UNIQUE(
        TRANSPOSE(
            _xlfn.FILTERXML("&lt;select&gt;&lt;x&gt;"&amp;SUBSTITUTE(选CPU[[#This Row],[CPU选项表]],",","&lt;/x&gt;&lt;x&gt;") &amp;"&lt;/x&gt;&lt;/select&gt;","//x")
        )
    )
),"无合适选项，请联系作者更新数据")</f>
        <v>32</v>
      </c>
    </row>
    <row r="145" spans="2:12">
      <c r="B145" t="s">
        <v>64</v>
      </c>
      <c r="C145" t="s">
        <v>1873</v>
      </c>
      <c r="D145" t="s">
        <v>2359</v>
      </c>
      <c r="E145" s="6" t="s">
        <v>3294</v>
      </c>
      <c r="F145" s="6">
        <v>96</v>
      </c>
      <c r="G145" s="6" t="str">
        <f t="shared" si="2"/>
        <v>选CPU!$L$145#</v>
      </c>
      <c r="H145" s="6" t="str" cm="1">
        <f t="array" ref="H145">_xlfn.LET(_xlpm.x, L144,
         _xlpm.cellAddress, "【 选CPU!" &amp; ADDRESS(ROW(选CPU[[#This Row],[自检]]),COLUMN(选CPU[[#This Row],[自检]])) &amp; "】",
         _xlfn.IFS(ISBLANK(_xlpm.x),   "error:右侧选项不足:" &amp;  _xlpm.cellAddress,
               ISERROR(_xlpm.x),   "error:右侧选项执行失败:" &amp; _xlpm.cellAddress,
               TRUE,             "ok")
)</f>
        <v>ok</v>
      </c>
      <c r="L145" cm="1">
        <f t="array" ref="L145">IFERROR(_xlfn._xlws.SORT(
    _xlfn.UNIQUE(
        TRANSPOSE(
            _xlfn.FILTERXML("&lt;select&gt;&lt;x&gt;"&amp;SUBSTITUTE(选CPU[[#This Row],[CPU选项表]],",","&lt;/x&gt;&lt;x&gt;") &amp;"&lt;/x&gt;&lt;/select&gt;","//x")
        )
    )
),"无合适选项，请联系作者更新数据")</f>
        <v>48</v>
      </c>
    </row>
    <row r="146" spans="2:12">
      <c r="B146" t="s">
        <v>64</v>
      </c>
      <c r="C146" t="s">
        <v>1873</v>
      </c>
      <c r="D146" t="s">
        <v>2082</v>
      </c>
      <c r="E146" s="6" t="s">
        <v>3286</v>
      </c>
      <c r="F146" s="6">
        <v>64</v>
      </c>
      <c r="G146" s="6" t="str">
        <f t="shared" si="2"/>
        <v>选CPU!$L$146#</v>
      </c>
      <c r="H146" s="6" t="str" cm="1">
        <f t="array" ref="H146">_xlfn.LET(_xlpm.x, L145,
         _xlpm.cellAddress, "【 选CPU!" &amp; ADDRESS(ROW(选CPU[[#This Row],[自检]]),COLUMN(选CPU[[#This Row],[自检]])) &amp; "】",
         _xlfn.IFS(ISBLANK(_xlpm.x),   "error:右侧选项不足:" &amp;  _xlpm.cellAddress,
               ISERROR(_xlpm.x),   "error:右侧选项执行失败:" &amp; _xlpm.cellAddress,
               TRUE,             "ok")
)</f>
        <v>ok</v>
      </c>
      <c r="L146" cm="1">
        <f t="array" ref="L146">IFERROR(_xlfn._xlws.SORT(
    _xlfn.UNIQUE(
        TRANSPOSE(
            _xlfn.FILTERXML("&lt;select&gt;&lt;x&gt;"&amp;SUBSTITUTE(选CPU[[#This Row],[CPU选项表]],",","&lt;/x&gt;&lt;x&gt;") &amp;"&lt;/x&gt;&lt;/select&gt;","//x")
        )
    )
),"无合适选项，请联系作者更新数据")</f>
        <v>16</v>
      </c>
    </row>
    <row r="147" spans="2:12">
      <c r="B147" t="s">
        <v>64</v>
      </c>
      <c r="C147" t="s">
        <v>1873</v>
      </c>
      <c r="D147" t="s">
        <v>2082</v>
      </c>
      <c r="E147" s="6" t="s">
        <v>3275</v>
      </c>
      <c r="F147" s="6">
        <v>128</v>
      </c>
      <c r="G147" s="6" t="str">
        <f t="shared" si="2"/>
        <v>选CPU!$L$147#</v>
      </c>
      <c r="H147" s="6" t="str" cm="1">
        <f t="array" ref="H147">_xlfn.LET(_xlpm.x, L146,
         _xlpm.cellAddress, "【 选CPU!" &amp; ADDRESS(ROW(选CPU[[#This Row],[自检]]),COLUMN(选CPU[[#This Row],[自检]])) &amp; "】",
         _xlfn.IFS(ISBLANK(_xlpm.x),   "error:右侧选项不足:" &amp;  _xlpm.cellAddress,
               ISERROR(_xlpm.x),   "error:右侧选项执行失败:" &amp; _xlpm.cellAddress,
               TRUE,             "ok")
)</f>
        <v>ok</v>
      </c>
      <c r="L147" cm="1">
        <f t="array" ref="L147">IFERROR(_xlfn._xlws.SORT(
    _xlfn.UNIQUE(
        TRANSPOSE(
            _xlfn.FILTERXML("&lt;select&gt;&lt;x&gt;"&amp;SUBSTITUTE(选CPU[[#This Row],[CPU选项表]],",","&lt;/x&gt;&lt;x&gt;") &amp;"&lt;/x&gt;&lt;/select&gt;","//x")
        )
    )
),"无合适选项，请联系作者更新数据")</f>
        <v>32</v>
      </c>
    </row>
    <row r="148" spans="2:12">
      <c r="B148" t="s">
        <v>64</v>
      </c>
      <c r="C148" t="s">
        <v>1873</v>
      </c>
      <c r="D148" t="s">
        <v>2082</v>
      </c>
      <c r="E148" s="6" t="s">
        <v>3276</v>
      </c>
      <c r="F148" s="6">
        <v>256</v>
      </c>
      <c r="G148" s="6" t="str">
        <f t="shared" si="2"/>
        <v>选CPU!$L$148#</v>
      </c>
      <c r="H148" s="6" t="str" cm="1">
        <f t="array" ref="H148">_xlfn.LET(_xlpm.x, L147,
         _xlpm.cellAddress, "【 选CPU!" &amp; ADDRESS(ROW(选CPU[[#This Row],[自检]]),COLUMN(选CPU[[#This Row],[自检]])) &amp; "】",
         _xlfn.IFS(ISBLANK(_xlpm.x),   "error:右侧选项不足:" &amp;  _xlpm.cellAddress,
               ISERROR(_xlpm.x),   "error:右侧选项执行失败:" &amp; _xlpm.cellAddress,
               TRUE,             "ok")
)</f>
        <v>ok</v>
      </c>
      <c r="L148" cm="1">
        <f t="array" ref="L148">IFERROR(_xlfn._xlws.SORT(
    _xlfn.UNIQUE(
        TRANSPOSE(
            _xlfn.FILTERXML("&lt;select&gt;&lt;x&gt;"&amp;SUBSTITUTE(选CPU[[#This Row],[CPU选项表]],",","&lt;/x&gt;&lt;x&gt;") &amp;"&lt;/x&gt;&lt;/select&gt;","//x")
        )
    )
),"无合适选项，请联系作者更新数据")</f>
        <v>64</v>
      </c>
    </row>
    <row r="149" spans="2:12">
      <c r="B149" t="s">
        <v>64</v>
      </c>
      <c r="C149" t="s">
        <v>1873</v>
      </c>
      <c r="D149" t="s">
        <v>2082</v>
      </c>
      <c r="E149" s="6" t="s">
        <v>3287</v>
      </c>
      <c r="F149" s="6">
        <v>320</v>
      </c>
      <c r="G149" s="6" t="str">
        <f t="shared" si="2"/>
        <v>选CPU!$L$149#</v>
      </c>
      <c r="H149" s="6" t="str" cm="1">
        <f t="array" ref="H149">_xlfn.LET(_xlpm.x, L148,
         _xlpm.cellAddress, "【 选CPU!" &amp; ADDRESS(ROW(选CPU[[#This Row],[自检]]),COLUMN(选CPU[[#This Row],[自检]])) &amp; "】",
         _xlfn.IFS(ISBLANK(_xlpm.x),   "error:右侧选项不足:" &amp;  _xlpm.cellAddress,
               ISERROR(_xlpm.x),   "error:右侧选项执行失败:" &amp; _xlpm.cellAddress,
               TRUE,             "ok")
)</f>
        <v>ok</v>
      </c>
      <c r="L149" cm="1">
        <f t="array" ref="L149">IFERROR(_xlfn._xlws.SORT(
    _xlfn.UNIQUE(
        TRANSPOSE(
            _xlfn.FILTERXML("&lt;select&gt;&lt;x&gt;"&amp;SUBSTITUTE(选CPU[[#This Row],[CPU选项表]],",","&lt;/x&gt;&lt;x&gt;") &amp;"&lt;/x&gt;&lt;/select&gt;","//x")
        )
    )
),"无合适选项，请联系作者更新数据")</f>
        <v>84</v>
      </c>
    </row>
    <row r="150" spans="2:12">
      <c r="B150" t="s">
        <v>64</v>
      </c>
      <c r="C150" t="s">
        <v>1873</v>
      </c>
      <c r="D150" t="s">
        <v>2087</v>
      </c>
      <c r="E150" s="6" t="s">
        <v>3286</v>
      </c>
      <c r="F150" s="6">
        <v>64</v>
      </c>
      <c r="G150" s="6" t="str">
        <f t="shared" si="2"/>
        <v>选CPU!$L$150#</v>
      </c>
      <c r="H150" s="6" t="str" cm="1">
        <f t="array" ref="H150">_xlfn.LET(_xlpm.x, L149,
         _xlpm.cellAddress, "【 选CPU!" &amp; ADDRESS(ROW(选CPU[[#This Row],[自检]]),COLUMN(选CPU[[#This Row],[自检]])) &amp; "】",
         _xlfn.IFS(ISBLANK(_xlpm.x),   "error:右侧选项不足:" &amp;  _xlpm.cellAddress,
               ISERROR(_xlpm.x),   "error:右侧选项执行失败:" &amp; _xlpm.cellAddress,
               TRUE,             "ok")
)</f>
        <v>ok</v>
      </c>
      <c r="L150" cm="1">
        <f t="array" ref="L150">IFERROR(_xlfn._xlws.SORT(
    _xlfn.UNIQUE(
        TRANSPOSE(
            _xlfn.FILTERXML("&lt;select&gt;&lt;x&gt;"&amp;SUBSTITUTE(选CPU[[#This Row],[CPU选项表]],",","&lt;/x&gt;&lt;x&gt;") &amp;"&lt;/x&gt;&lt;/select&gt;","//x")
        )
    )
),"无合适选项，请联系作者更新数据")</f>
        <v>16</v>
      </c>
    </row>
    <row r="151" spans="2:12">
      <c r="B151" t="s">
        <v>64</v>
      </c>
      <c r="C151" t="s">
        <v>1873</v>
      </c>
      <c r="D151" t="s">
        <v>2087</v>
      </c>
      <c r="E151" s="6" t="s">
        <v>3275</v>
      </c>
      <c r="F151" s="6">
        <v>128</v>
      </c>
      <c r="G151" s="6" t="str">
        <f t="shared" si="2"/>
        <v>选CPU!$L$151#</v>
      </c>
      <c r="H151" s="6" t="str" cm="1">
        <f t="array" ref="H151">_xlfn.LET(_xlpm.x, L150,
         _xlpm.cellAddress, "【 选CPU!" &amp; ADDRESS(ROW(选CPU[[#This Row],[自检]]),COLUMN(选CPU[[#This Row],[自检]])) &amp; "】",
         _xlfn.IFS(ISBLANK(_xlpm.x),   "error:右侧选项不足:" &amp;  _xlpm.cellAddress,
               ISERROR(_xlpm.x),   "error:右侧选项执行失败:" &amp; _xlpm.cellAddress,
               TRUE,             "ok")
)</f>
        <v>ok</v>
      </c>
      <c r="L151" cm="1">
        <f t="array" ref="L151">IFERROR(_xlfn._xlws.SORT(
    _xlfn.UNIQUE(
        TRANSPOSE(
            _xlfn.FILTERXML("&lt;select&gt;&lt;x&gt;"&amp;SUBSTITUTE(选CPU[[#This Row],[CPU选项表]],",","&lt;/x&gt;&lt;x&gt;") &amp;"&lt;/x&gt;&lt;/select&gt;","//x")
        )
    )
),"无合适选项，请联系作者更新数据")</f>
        <v>32</v>
      </c>
    </row>
    <row r="152" spans="2:12">
      <c r="B152" t="s">
        <v>64</v>
      </c>
      <c r="C152" t="s">
        <v>1873</v>
      </c>
      <c r="D152" t="s">
        <v>2087</v>
      </c>
      <c r="E152" s="6" t="s">
        <v>3276</v>
      </c>
      <c r="F152" s="6">
        <v>256</v>
      </c>
      <c r="G152" s="6" t="str">
        <f t="shared" si="2"/>
        <v>选CPU!$L$152#</v>
      </c>
      <c r="H152" s="6" t="str" cm="1">
        <f t="array" ref="H152">_xlfn.LET(_xlpm.x, L151,
         _xlpm.cellAddress, "【 选CPU!" &amp; ADDRESS(ROW(选CPU[[#This Row],[自检]]),COLUMN(选CPU[[#This Row],[自检]])) &amp; "】",
         _xlfn.IFS(ISBLANK(_xlpm.x),   "error:右侧选项不足:" &amp;  _xlpm.cellAddress,
               ISERROR(_xlpm.x),   "error:右侧选项执行失败:" &amp; _xlpm.cellAddress,
               TRUE,             "ok")
)</f>
        <v>ok</v>
      </c>
      <c r="L152" cm="1">
        <f t="array" ref="L152">IFERROR(_xlfn._xlws.SORT(
    _xlfn.UNIQUE(
        TRANSPOSE(
            _xlfn.FILTERXML("&lt;select&gt;&lt;x&gt;"&amp;SUBSTITUTE(选CPU[[#This Row],[CPU选项表]],",","&lt;/x&gt;&lt;x&gt;") &amp;"&lt;/x&gt;&lt;/select&gt;","//x")
        )
    )
),"无合适选项，请联系作者更新数据")</f>
        <v>64</v>
      </c>
    </row>
    <row r="153" spans="2:12">
      <c r="B153" t="s">
        <v>64</v>
      </c>
      <c r="C153" t="s">
        <v>1873</v>
      </c>
      <c r="D153" t="s">
        <v>2091</v>
      </c>
      <c r="E153" s="6" t="s">
        <v>3289</v>
      </c>
      <c r="F153" s="6">
        <v>32</v>
      </c>
      <c r="G153" s="6" t="str">
        <f t="shared" si="2"/>
        <v>选CPU!$L$153#</v>
      </c>
      <c r="H153" s="6" t="str" cm="1">
        <f t="array" ref="H153">_xlfn.LET(_xlpm.x, L152,
         _xlpm.cellAddress, "【 选CPU!" &amp; ADDRESS(ROW(选CPU[[#This Row],[自检]]),COLUMN(选CPU[[#This Row],[自检]])) &amp; "】",
         _xlfn.IFS(ISBLANK(_xlpm.x),   "error:右侧选项不足:" &amp;  _xlpm.cellAddress,
               ISERROR(_xlpm.x),   "error:右侧选项执行失败:" &amp; _xlpm.cellAddress,
               TRUE,             "ok")
)</f>
        <v>ok</v>
      </c>
      <c r="L153" cm="1">
        <f t="array" ref="L153">IFERROR(_xlfn._xlws.SORT(
    _xlfn.UNIQUE(
        TRANSPOSE(
            _xlfn.FILTERXML("&lt;select&gt;&lt;x&gt;"&amp;SUBSTITUTE(选CPU[[#This Row],[CPU选项表]],",","&lt;/x&gt;&lt;x&gt;") &amp;"&lt;/x&gt;&lt;/select&gt;","//x")
        )
    )
),"无合适选项，请联系作者更新数据")</f>
        <v>8</v>
      </c>
    </row>
    <row r="154" spans="2:12">
      <c r="B154" t="s">
        <v>64</v>
      </c>
      <c r="C154" t="s">
        <v>1873</v>
      </c>
      <c r="D154" t="s">
        <v>2091</v>
      </c>
      <c r="E154" s="6" t="s">
        <v>3286</v>
      </c>
      <c r="F154" s="6">
        <v>64</v>
      </c>
      <c r="G154" s="6" t="str">
        <f t="shared" si="2"/>
        <v>选CPU!$L$154#</v>
      </c>
      <c r="H154" s="6" t="str" cm="1">
        <f t="array" ref="H154">_xlfn.LET(_xlpm.x, L153,
         _xlpm.cellAddress, "【 选CPU!" &amp; ADDRESS(ROW(选CPU[[#This Row],[自检]]),COLUMN(选CPU[[#This Row],[自检]])) &amp; "】",
         _xlfn.IFS(ISBLANK(_xlpm.x),   "error:右侧选项不足:" &amp;  _xlpm.cellAddress,
               ISERROR(_xlpm.x),   "error:右侧选项执行失败:" &amp; _xlpm.cellAddress,
               TRUE,             "ok")
)</f>
        <v>ok</v>
      </c>
      <c r="L154" cm="1">
        <f t="array" ref="L154">IFERROR(_xlfn._xlws.SORT(
    _xlfn.UNIQUE(
        TRANSPOSE(
            _xlfn.FILTERXML("&lt;select&gt;&lt;x&gt;"&amp;SUBSTITUTE(选CPU[[#This Row],[CPU选项表]],",","&lt;/x&gt;&lt;x&gt;") &amp;"&lt;/x&gt;&lt;/select&gt;","//x")
        )
    )
),"无合适选项，请联系作者更新数据")</f>
        <v>16</v>
      </c>
    </row>
    <row r="155" spans="2:12">
      <c r="B155" t="s">
        <v>64</v>
      </c>
      <c r="C155" t="s">
        <v>1873</v>
      </c>
      <c r="D155" t="s">
        <v>2091</v>
      </c>
      <c r="E155" s="6" t="s">
        <v>3290</v>
      </c>
      <c r="F155" s="6">
        <v>96</v>
      </c>
      <c r="G155" s="6" t="str">
        <f t="shared" si="2"/>
        <v>选CPU!$L$155#</v>
      </c>
      <c r="H155" s="6" t="str" cm="1">
        <f t="array" ref="H155">_xlfn.LET(_xlpm.x, L154,
         _xlpm.cellAddress, "【 选CPU!" &amp; ADDRESS(ROW(选CPU[[#This Row],[自检]]),COLUMN(选CPU[[#This Row],[自检]])) &amp; "】",
         _xlfn.IFS(ISBLANK(_xlpm.x),   "error:右侧选项不足:" &amp;  _xlpm.cellAddress,
               ISERROR(_xlpm.x),   "error:右侧选项执行失败:" &amp; _xlpm.cellAddress,
               TRUE,             "ok")
)</f>
        <v>ok</v>
      </c>
      <c r="L155" cm="1">
        <f t="array" ref="L155">IFERROR(_xlfn._xlws.SORT(
    _xlfn.UNIQUE(
        TRANSPOSE(
            _xlfn.FILTERXML("&lt;select&gt;&lt;x&gt;"&amp;SUBSTITUTE(选CPU[[#This Row],[CPU选项表]],",","&lt;/x&gt;&lt;x&gt;") &amp;"&lt;/x&gt;&lt;/select&gt;","//x")
        )
    )
),"无合适选项，请联系作者更新数据")</f>
        <v>24</v>
      </c>
    </row>
    <row r="156" spans="2:12">
      <c r="B156" t="s">
        <v>64</v>
      </c>
      <c r="C156" t="s">
        <v>1873</v>
      </c>
      <c r="D156" t="s">
        <v>2091</v>
      </c>
      <c r="E156" s="6" t="s">
        <v>3275</v>
      </c>
      <c r="F156" s="6">
        <v>128</v>
      </c>
      <c r="G156" s="6" t="str">
        <f t="shared" si="2"/>
        <v>选CPU!$L$156#</v>
      </c>
      <c r="H156" s="6" t="str" cm="1">
        <f t="array" ref="H156">_xlfn.LET(_xlpm.x, L155,
         _xlpm.cellAddress, "【 选CPU!" &amp; ADDRESS(ROW(选CPU[[#This Row],[自检]]),COLUMN(选CPU[[#This Row],[自检]])) &amp; "】",
         _xlfn.IFS(ISBLANK(_xlpm.x),   "error:右侧选项不足:" &amp;  _xlpm.cellAddress,
               ISERROR(_xlpm.x),   "error:右侧选项执行失败:" &amp; _xlpm.cellAddress,
               TRUE,             "ok")
)</f>
        <v>ok</v>
      </c>
      <c r="L156" cm="1">
        <f t="array" ref="L156">IFERROR(_xlfn._xlws.SORT(
    _xlfn.UNIQUE(
        TRANSPOSE(
            _xlfn.FILTERXML("&lt;select&gt;&lt;x&gt;"&amp;SUBSTITUTE(选CPU[[#This Row],[CPU选项表]],",","&lt;/x&gt;&lt;x&gt;") &amp;"&lt;/x&gt;&lt;/select&gt;","//x")
        )
    )
),"无合适选项，请联系作者更新数据")</f>
        <v>32</v>
      </c>
    </row>
    <row r="157" spans="2:12">
      <c r="B157" t="s">
        <v>64</v>
      </c>
      <c r="C157" t="s">
        <v>1873</v>
      </c>
      <c r="D157" t="s">
        <v>2091</v>
      </c>
      <c r="E157" s="6" t="s">
        <v>3276</v>
      </c>
      <c r="F157" s="6">
        <v>256</v>
      </c>
      <c r="G157" s="6" t="str">
        <f t="shared" si="2"/>
        <v>选CPU!$L$157#</v>
      </c>
      <c r="H157" s="6" t="str" cm="1">
        <f t="array" ref="H157">_xlfn.LET(_xlpm.x, L156,
         _xlpm.cellAddress, "【 选CPU!" &amp; ADDRESS(ROW(选CPU[[#This Row],[自检]]),COLUMN(选CPU[[#This Row],[自检]])) &amp; "】",
         _xlfn.IFS(ISBLANK(_xlpm.x),   "error:右侧选项不足:" &amp;  _xlpm.cellAddress,
               ISERROR(_xlpm.x),   "error:右侧选项执行失败:" &amp; _xlpm.cellAddress,
               TRUE,             "ok")
)</f>
        <v>ok</v>
      </c>
      <c r="L157" cm="1">
        <f t="array" ref="L157">IFERROR(_xlfn._xlws.SORT(
    _xlfn.UNIQUE(
        TRANSPOSE(
            _xlfn.FILTERXML("&lt;select&gt;&lt;x&gt;"&amp;SUBSTITUTE(选CPU[[#This Row],[CPU选项表]],",","&lt;/x&gt;&lt;x&gt;") &amp;"&lt;/x&gt;&lt;/select&gt;","//x")
        )
    )
),"无合适选项，请联系作者更新数据")</f>
        <v>64</v>
      </c>
    </row>
    <row r="158" spans="2:12">
      <c r="B158" t="s">
        <v>64</v>
      </c>
      <c r="C158" t="s">
        <v>1873</v>
      </c>
      <c r="D158" t="s">
        <v>2400</v>
      </c>
      <c r="E158" s="6" t="s">
        <v>3299</v>
      </c>
      <c r="F158" s="6">
        <v>8</v>
      </c>
      <c r="G158" s="6" t="str">
        <f t="shared" si="2"/>
        <v>选CPU!$L$158#</v>
      </c>
      <c r="H158" s="6" t="str" cm="1">
        <f t="array" ref="H158">_xlfn.LET(_xlpm.x, L157,
         _xlpm.cellAddress, "【 选CPU!" &amp; ADDRESS(ROW(选CPU[[#This Row],[自检]]),COLUMN(选CPU[[#This Row],[自检]])) &amp; "】",
         _xlfn.IFS(ISBLANK(_xlpm.x),   "error:右侧选项不足:" &amp;  _xlpm.cellAddress,
               ISERROR(_xlpm.x),   "error:右侧选项执行失败:" &amp; _xlpm.cellAddress,
               TRUE,             "ok")
)</f>
        <v>ok</v>
      </c>
      <c r="L158" cm="1">
        <f t="array" ref="L158">IFERROR(_xlfn._xlws.SORT(
    _xlfn.UNIQUE(
        TRANSPOSE(
            _xlfn.FILTERXML("&lt;select&gt;&lt;x&gt;"&amp;SUBSTITUTE(选CPU[[#This Row],[CPU选项表]],",","&lt;/x&gt;&lt;x&gt;") &amp;"&lt;/x&gt;&lt;/select&gt;","//x")
        )
    )
),"无合适选项，请联系作者更新数据")</f>
        <v>1</v>
      </c>
    </row>
    <row r="159" spans="2:12">
      <c r="B159" t="s">
        <v>64</v>
      </c>
      <c r="C159" t="s">
        <v>1873</v>
      </c>
      <c r="D159" t="s">
        <v>2400</v>
      </c>
      <c r="E159" s="6" t="s">
        <v>3300</v>
      </c>
      <c r="F159" s="6">
        <v>12</v>
      </c>
      <c r="G159" s="6" t="str">
        <f t="shared" si="2"/>
        <v>选CPU!$L$159#</v>
      </c>
      <c r="H159" s="6" t="str" cm="1">
        <f t="array" ref="H159">_xlfn.LET(_xlpm.x, L158,
         _xlpm.cellAddress, "【 选CPU!" &amp; ADDRESS(ROW(选CPU[[#This Row],[自检]]),COLUMN(选CPU[[#This Row],[自检]])) &amp; "】",
         _xlfn.IFS(ISBLANK(_xlpm.x),   "error:右侧选项不足:" &amp;  _xlpm.cellAddress,
               ISERROR(_xlpm.x),   "error:右侧选项执行失败:" &amp; _xlpm.cellAddress,
               TRUE,             "ok")
)</f>
        <v>ok</v>
      </c>
      <c r="L159" cm="1">
        <f t="array" ref="L159">IFERROR(_xlfn._xlws.SORT(
    _xlfn.UNIQUE(
        TRANSPOSE(
            _xlfn.FILTERXML("&lt;select&gt;&lt;x&gt;"&amp;SUBSTITUTE(选CPU[[#This Row],[CPU选项表]],",","&lt;/x&gt;&lt;x&gt;") &amp;"&lt;/x&gt;&lt;/select&gt;","//x")
        )
    )
),"无合适选项，请联系作者更新数据")</f>
        <v>2</v>
      </c>
    </row>
    <row r="160" spans="2:12">
      <c r="B160" t="s">
        <v>64</v>
      </c>
      <c r="C160" t="s">
        <v>1873</v>
      </c>
      <c r="D160" t="s">
        <v>2400</v>
      </c>
      <c r="E160" s="6" t="s">
        <v>3291</v>
      </c>
      <c r="F160" s="6">
        <v>32</v>
      </c>
      <c r="G160" s="6" t="str">
        <f t="shared" si="2"/>
        <v>选CPU!$L$160#</v>
      </c>
      <c r="H160" s="6" t="str" cm="1">
        <f t="array" ref="H160">_xlfn.LET(_xlpm.x, L159,
         _xlpm.cellAddress, "【 选CPU!" &amp; ADDRESS(ROW(选CPU[[#This Row],[自检]]),COLUMN(选CPU[[#This Row],[自检]])) &amp; "】",
         _xlfn.IFS(ISBLANK(_xlpm.x),   "error:右侧选项不足:" &amp;  _xlpm.cellAddress,
               ISERROR(_xlpm.x),   "error:右侧选项执行失败:" &amp; _xlpm.cellAddress,
               TRUE,             "ok")
)</f>
        <v>ok</v>
      </c>
      <c r="L160" cm="1">
        <f t="array" ref="L160">IFERROR(_xlfn._xlws.SORT(
    _xlfn.UNIQUE(
        TRANSPOSE(
            _xlfn.FILTERXML("&lt;select&gt;&lt;x&gt;"&amp;SUBSTITUTE(选CPU[[#This Row],[CPU选项表]],",","&lt;/x&gt;&lt;x&gt;") &amp;"&lt;/x&gt;&lt;/select&gt;","//x")
        )
    )
),"无合适选项，请联系作者更新数据")</f>
        <v>4</v>
      </c>
    </row>
    <row r="161" spans="2:12">
      <c r="B161" t="s">
        <v>64</v>
      </c>
      <c r="C161" t="s">
        <v>1873</v>
      </c>
      <c r="D161" t="s">
        <v>2400</v>
      </c>
      <c r="E161" s="6" t="s">
        <v>3289</v>
      </c>
      <c r="F161" s="6">
        <v>64</v>
      </c>
      <c r="G161" s="6" t="str">
        <f t="shared" si="2"/>
        <v>选CPU!$L$161#</v>
      </c>
      <c r="H161" s="6" t="str" cm="1">
        <f t="array" ref="H161">_xlfn.LET(_xlpm.x, L160,
         _xlpm.cellAddress, "【 选CPU!" &amp; ADDRESS(ROW(选CPU[[#This Row],[自检]]),COLUMN(选CPU[[#This Row],[自检]])) &amp; "】",
         _xlfn.IFS(ISBLANK(_xlpm.x),   "error:右侧选项不足:" &amp;  _xlpm.cellAddress,
               ISERROR(_xlpm.x),   "error:右侧选项执行失败:" &amp; _xlpm.cellAddress,
               TRUE,             "ok")
)</f>
        <v>ok</v>
      </c>
      <c r="L161" cm="1">
        <f t="array" ref="L161">IFERROR(_xlfn._xlws.SORT(
    _xlfn.UNIQUE(
        TRANSPOSE(
            _xlfn.FILTERXML("&lt;select&gt;&lt;x&gt;"&amp;SUBSTITUTE(选CPU[[#This Row],[CPU选项表]],",","&lt;/x&gt;&lt;x&gt;") &amp;"&lt;/x&gt;&lt;/select&gt;","//x")
        )
    )
),"无合适选项，请联系作者更新数据")</f>
        <v>8</v>
      </c>
    </row>
    <row r="162" spans="2:12">
      <c r="B162" t="s">
        <v>64</v>
      </c>
      <c r="C162" t="s">
        <v>1873</v>
      </c>
      <c r="D162" t="s">
        <v>2400</v>
      </c>
      <c r="E162" s="6" t="s">
        <v>3286</v>
      </c>
      <c r="F162" s="6">
        <v>128</v>
      </c>
      <c r="G162" s="6" t="str">
        <f t="shared" si="2"/>
        <v>选CPU!$L$162#</v>
      </c>
      <c r="H162" s="6" t="str" cm="1">
        <f t="array" ref="H162">_xlfn.LET(_xlpm.x, L161,
         _xlpm.cellAddress, "【 选CPU!" &amp; ADDRESS(ROW(选CPU[[#This Row],[自检]]),COLUMN(选CPU[[#This Row],[自检]])) &amp; "】",
         _xlfn.IFS(ISBLANK(_xlpm.x),   "error:右侧选项不足:" &amp;  _xlpm.cellAddress,
               ISERROR(_xlpm.x),   "error:右侧选项执行失败:" &amp; _xlpm.cellAddress,
               TRUE,             "ok")
)</f>
        <v>ok</v>
      </c>
      <c r="L162" cm="1">
        <f t="array" ref="L162">IFERROR(_xlfn._xlws.SORT(
    _xlfn.UNIQUE(
        TRANSPOSE(
            _xlfn.FILTERXML("&lt;select&gt;&lt;x&gt;"&amp;SUBSTITUTE(选CPU[[#This Row],[CPU选项表]],",","&lt;/x&gt;&lt;x&gt;") &amp;"&lt;/x&gt;&lt;/select&gt;","//x")
        )
    )
),"无合适选项，请联系作者更新数据")</f>
        <v>16</v>
      </c>
    </row>
    <row r="163" spans="2:12">
      <c r="B163" t="s">
        <v>64</v>
      </c>
      <c r="C163" t="s">
        <v>1873</v>
      </c>
      <c r="D163" t="s">
        <v>2400</v>
      </c>
      <c r="E163" s="6" t="s">
        <v>3275</v>
      </c>
      <c r="F163" s="6">
        <v>256</v>
      </c>
      <c r="G163" s="6" t="str">
        <f t="shared" si="2"/>
        <v>选CPU!$L$163#</v>
      </c>
      <c r="H163" s="6" t="str" cm="1">
        <f t="array" ref="H163">_xlfn.LET(_xlpm.x, L162,
         _xlpm.cellAddress, "【 选CPU!" &amp; ADDRESS(ROW(选CPU[[#This Row],[自检]]),COLUMN(选CPU[[#This Row],[自检]])) &amp; "】",
         _xlfn.IFS(ISBLANK(_xlpm.x),   "error:右侧选项不足:" &amp;  _xlpm.cellAddress,
               ISERROR(_xlpm.x),   "error:右侧选项执行失败:" &amp; _xlpm.cellAddress,
               TRUE,             "ok")
)</f>
        <v>ok</v>
      </c>
      <c r="L163" cm="1">
        <f t="array" ref="L163">IFERROR(_xlfn._xlws.SORT(
    _xlfn.UNIQUE(
        TRANSPOSE(
            _xlfn.FILTERXML("&lt;select&gt;&lt;x&gt;"&amp;SUBSTITUTE(选CPU[[#This Row],[CPU选项表]],",","&lt;/x&gt;&lt;x&gt;") &amp;"&lt;/x&gt;&lt;/select&gt;","//x")
        )
    )
),"无合适选项，请联系作者更新数据")</f>
        <v>32</v>
      </c>
    </row>
    <row r="164" spans="2:12">
      <c r="B164" t="s">
        <v>64</v>
      </c>
      <c r="C164" t="s">
        <v>1873</v>
      </c>
      <c r="D164" t="s">
        <v>2400</v>
      </c>
      <c r="E164" s="6" t="s">
        <v>3605</v>
      </c>
      <c r="F164" s="6">
        <v>470</v>
      </c>
      <c r="G164" s="6" t="str">
        <f t="shared" si="2"/>
        <v>选CPU!$L$164#</v>
      </c>
      <c r="H164" s="6" t="str" cm="1">
        <f t="array" ref="H164">_xlfn.LET(_xlpm.x, L163,
         _xlpm.cellAddress, "【 选CPU!" &amp; ADDRESS(ROW(选CPU[[#This Row],[自检]]),COLUMN(选CPU[[#This Row],[自检]])) &amp; "】",
         _xlfn.IFS(ISBLANK(_xlpm.x),   "error:右侧选项不足:" &amp;  _xlpm.cellAddress,
               ISERROR(_xlpm.x),   "error:右侧选项执行失败:" &amp; _xlpm.cellAddress,
               TRUE,             "ok")
)</f>
        <v>ok</v>
      </c>
      <c r="L164" cm="1">
        <f t="array" ref="L164">IFERROR(_xlfn._xlws.SORT(
    _xlfn.UNIQUE(
        TRANSPOSE(
            _xlfn.FILTERXML("&lt;select&gt;&lt;x&gt;"&amp;SUBSTITUTE(选CPU[[#This Row],[CPU选项表]],",","&lt;/x&gt;&lt;x&gt;") &amp;"&lt;/x&gt;&lt;/select&gt;","//x")
        )
    )
),"无合适选项，请联系作者更新数据")</f>
        <v>62</v>
      </c>
    </row>
    <row r="165" spans="2:12">
      <c r="B165" t="s">
        <v>64</v>
      </c>
      <c r="C165" t="s">
        <v>1873</v>
      </c>
      <c r="D165" t="s">
        <v>2400</v>
      </c>
      <c r="E165" s="6" t="s">
        <v>3276</v>
      </c>
      <c r="F165" s="6">
        <v>512</v>
      </c>
      <c r="G165" s="6" t="str">
        <f t="shared" si="2"/>
        <v>选CPU!$L$165#</v>
      </c>
      <c r="H165" s="6" t="str" cm="1">
        <f t="array" ref="H165">_xlfn.LET(_xlpm.x, L164,
         _xlpm.cellAddress, "【 选CPU!" &amp; ADDRESS(ROW(选CPU[[#This Row],[自检]]),COLUMN(选CPU[[#This Row],[自检]])) &amp; "】",
         _xlfn.IFS(ISBLANK(_xlpm.x),   "error:右侧选项不足:" &amp;  _xlpm.cellAddress,
               ISERROR(_xlpm.x),   "error:右侧选项执行失败:" &amp; _xlpm.cellAddress,
               TRUE,             "ok")
)</f>
        <v>ok</v>
      </c>
      <c r="L165" cm="1">
        <f t="array" ref="L165">IFERROR(_xlfn._xlws.SORT(
    _xlfn.UNIQUE(
        TRANSPOSE(
            _xlfn.FILTERXML("&lt;select&gt;&lt;x&gt;"&amp;SUBSTITUTE(选CPU[[#This Row],[CPU选项表]],",","&lt;/x&gt;&lt;x&gt;") &amp;"&lt;/x&gt;&lt;/select&gt;","//x")
        )
    )
),"无合适选项，请联系作者更新数据")</f>
        <v>64</v>
      </c>
    </row>
    <row r="166" spans="2:12">
      <c r="B166" t="s">
        <v>64</v>
      </c>
      <c r="C166" t="s">
        <v>1873</v>
      </c>
      <c r="D166" t="s">
        <v>2400</v>
      </c>
      <c r="E166" s="6" t="s">
        <v>3607</v>
      </c>
      <c r="F166" s="6">
        <v>940</v>
      </c>
      <c r="G166" s="6" t="str">
        <f t="shared" si="2"/>
        <v>选CPU!$L$166#</v>
      </c>
      <c r="H166" s="6" t="str" cm="1">
        <f t="array" ref="H166">_xlfn.LET(_xlpm.x, L165,
         _xlpm.cellAddress, "【 选CPU!" &amp; ADDRESS(ROW(选CPU[[#This Row],[自检]]),COLUMN(选CPU[[#This Row],[自检]])) &amp; "】",
         _xlfn.IFS(ISBLANK(_xlpm.x),   "error:右侧选项不足:" &amp;  _xlpm.cellAddress,
               ISERROR(_xlpm.x),   "error:右侧选项执行失败:" &amp; _xlpm.cellAddress,
               TRUE,             "ok")
)</f>
        <v>ok</v>
      </c>
      <c r="L166" cm="1">
        <f t="array" ref="L166">IFERROR(_xlfn._xlws.SORT(
    _xlfn.UNIQUE(
        TRANSPOSE(
            _xlfn.FILTERXML("&lt;select&gt;&lt;x&gt;"&amp;SUBSTITUTE(选CPU[[#This Row],[CPU选项表]],",","&lt;/x&gt;&lt;x&gt;") &amp;"&lt;/x&gt;&lt;/select&gt;","//x")
        )
    )
),"无合适选项，请联系作者更新数据")</f>
        <v>124</v>
      </c>
    </row>
    <row r="167" spans="2:12">
      <c r="B167" t="s">
        <v>64</v>
      </c>
      <c r="C167" t="s">
        <v>1873</v>
      </c>
      <c r="D167" t="s">
        <v>2393</v>
      </c>
      <c r="E167" s="6" t="s">
        <v>3299</v>
      </c>
      <c r="F167" s="6">
        <v>8</v>
      </c>
      <c r="G167" s="6" t="str">
        <f t="shared" si="2"/>
        <v>选CPU!$L$167#</v>
      </c>
      <c r="H167" s="6" t="str" cm="1">
        <f t="array" ref="H167">_xlfn.LET(_xlpm.x, L166,
         _xlpm.cellAddress, "【 选CPU!" &amp; ADDRESS(ROW(选CPU[[#This Row],[自检]]),COLUMN(选CPU[[#This Row],[自检]])) &amp; "】",
         _xlfn.IFS(ISBLANK(_xlpm.x),   "error:右侧选项不足:" &amp;  _xlpm.cellAddress,
               ISERROR(_xlpm.x),   "error:右侧选项执行失败:" &amp; _xlpm.cellAddress,
               TRUE,             "ok")
)</f>
        <v>ok</v>
      </c>
      <c r="L167" cm="1">
        <f t="array" ref="L167">IFERROR(_xlfn._xlws.SORT(
    _xlfn.UNIQUE(
        TRANSPOSE(
            _xlfn.FILTERXML("&lt;select&gt;&lt;x&gt;"&amp;SUBSTITUTE(选CPU[[#This Row],[CPU选项表]],",","&lt;/x&gt;&lt;x&gt;") &amp;"&lt;/x&gt;&lt;/select&gt;","//x")
        )
    )
),"无合适选项，请联系作者更新数据")</f>
        <v>1</v>
      </c>
    </row>
    <row r="168" spans="2:12">
      <c r="B168" t="s">
        <v>64</v>
      </c>
      <c r="C168" t="s">
        <v>1873</v>
      </c>
      <c r="D168" t="s">
        <v>2393</v>
      </c>
      <c r="E168" s="6" t="s">
        <v>3291</v>
      </c>
      <c r="F168" s="6">
        <v>32</v>
      </c>
      <c r="G168" s="6" t="str">
        <f t="shared" si="2"/>
        <v>选CPU!$L$168#</v>
      </c>
      <c r="H168" s="6" t="str" cm="1">
        <f t="array" ref="H168">_xlfn.LET(_xlpm.x, L167,
         _xlpm.cellAddress, "【 选CPU!" &amp; ADDRESS(ROW(选CPU[[#This Row],[自检]]),COLUMN(选CPU[[#This Row],[自检]])) &amp; "】",
         _xlfn.IFS(ISBLANK(_xlpm.x),   "error:右侧选项不足:" &amp;  _xlpm.cellAddress,
               ISERROR(_xlpm.x),   "error:右侧选项执行失败:" &amp; _xlpm.cellAddress,
               TRUE,             "ok")
)</f>
        <v>ok</v>
      </c>
      <c r="L168" cm="1">
        <f t="array" ref="L168">IFERROR(_xlfn._xlws.SORT(
    _xlfn.UNIQUE(
        TRANSPOSE(
            _xlfn.FILTERXML("&lt;select&gt;&lt;x&gt;"&amp;SUBSTITUTE(选CPU[[#This Row],[CPU选项表]],",","&lt;/x&gt;&lt;x&gt;") &amp;"&lt;/x&gt;&lt;/select&gt;","//x")
        )
    )
),"无合适选项，请联系作者更新数据")</f>
        <v>4</v>
      </c>
    </row>
    <row r="169" spans="2:12">
      <c r="B169" t="s">
        <v>64</v>
      </c>
      <c r="C169" t="s">
        <v>1873</v>
      </c>
      <c r="D169" t="s">
        <v>2393</v>
      </c>
      <c r="E169" s="6" t="s">
        <v>3289</v>
      </c>
      <c r="F169" s="6">
        <v>64</v>
      </c>
      <c r="G169" s="6" t="str">
        <f t="shared" si="2"/>
        <v>选CPU!$L$169#</v>
      </c>
      <c r="H169" s="6" t="str" cm="1">
        <f t="array" ref="H169">_xlfn.LET(_xlpm.x, L168,
         _xlpm.cellAddress, "【 选CPU!" &amp; ADDRESS(ROW(选CPU[[#This Row],[自检]]),COLUMN(选CPU[[#This Row],[自检]])) &amp; "】",
         _xlfn.IFS(ISBLANK(_xlpm.x),   "error:右侧选项不足:" &amp;  _xlpm.cellAddress,
               ISERROR(_xlpm.x),   "error:右侧选项执行失败:" &amp; _xlpm.cellAddress,
               TRUE,             "ok")
)</f>
        <v>ok</v>
      </c>
      <c r="L169" cm="1">
        <f t="array" ref="L169">IFERROR(_xlfn._xlws.SORT(
    _xlfn.UNIQUE(
        TRANSPOSE(
            _xlfn.FILTERXML("&lt;select&gt;&lt;x&gt;"&amp;SUBSTITUTE(选CPU[[#This Row],[CPU选项表]],",","&lt;/x&gt;&lt;x&gt;") &amp;"&lt;/x&gt;&lt;/select&gt;","//x")
        )
    )
),"无合适选项，请联系作者更新数据")</f>
        <v>8</v>
      </c>
    </row>
    <row r="170" spans="2:12">
      <c r="B170" t="s">
        <v>64</v>
      </c>
      <c r="C170" t="s">
        <v>1873</v>
      </c>
      <c r="D170" t="s">
        <v>2393</v>
      </c>
      <c r="E170" s="6" t="s">
        <v>3286</v>
      </c>
      <c r="F170" s="6">
        <v>128</v>
      </c>
      <c r="G170" s="6" t="str">
        <f t="shared" si="2"/>
        <v>选CPU!$L$170#</v>
      </c>
      <c r="H170" s="6" t="str" cm="1">
        <f t="array" ref="H170">_xlfn.LET(_xlpm.x, L169,
         _xlpm.cellAddress, "【 选CPU!" &amp; ADDRESS(ROW(选CPU[[#This Row],[自检]]),COLUMN(选CPU[[#This Row],[自检]])) &amp; "】",
         _xlfn.IFS(ISBLANK(_xlpm.x),   "error:右侧选项不足:" &amp;  _xlpm.cellAddress,
               ISERROR(_xlpm.x),   "error:右侧选项执行失败:" &amp; _xlpm.cellAddress,
               TRUE,             "ok")
)</f>
        <v>ok</v>
      </c>
      <c r="L170" cm="1">
        <f t="array" ref="L170">IFERROR(_xlfn._xlws.SORT(
    _xlfn.UNIQUE(
        TRANSPOSE(
            _xlfn.FILTERXML("&lt;select&gt;&lt;x&gt;"&amp;SUBSTITUTE(选CPU[[#This Row],[CPU选项表]],",","&lt;/x&gt;&lt;x&gt;") &amp;"&lt;/x&gt;&lt;/select&gt;","//x")
        )
    )
),"无合适选项，请联系作者更新数据")</f>
        <v>16</v>
      </c>
    </row>
    <row r="171" spans="2:12">
      <c r="B171" t="s">
        <v>64</v>
      </c>
      <c r="C171" t="s">
        <v>1873</v>
      </c>
      <c r="D171" t="s">
        <v>2393</v>
      </c>
      <c r="E171" s="6" t="s">
        <v>3275</v>
      </c>
      <c r="F171" s="6">
        <v>256</v>
      </c>
      <c r="G171" s="6" t="str">
        <f t="shared" si="2"/>
        <v>选CPU!$L$171#</v>
      </c>
      <c r="H171" s="6" t="str" cm="1">
        <f t="array" ref="H171">_xlfn.LET(_xlpm.x, L170,
         _xlpm.cellAddress, "【 选CPU!" &amp; ADDRESS(ROW(选CPU[[#This Row],[自检]]),COLUMN(选CPU[[#This Row],[自检]])) &amp; "】",
         _xlfn.IFS(ISBLANK(_xlpm.x),   "error:右侧选项不足:" &amp;  _xlpm.cellAddress,
               ISERROR(_xlpm.x),   "error:右侧选项执行失败:" &amp; _xlpm.cellAddress,
               TRUE,             "ok")
)</f>
        <v>ok</v>
      </c>
      <c r="L171" cm="1">
        <f t="array" ref="L171">IFERROR(_xlfn._xlws.SORT(
    _xlfn.UNIQUE(
        TRANSPOSE(
            _xlfn.FILTERXML("&lt;select&gt;&lt;x&gt;"&amp;SUBSTITUTE(选CPU[[#This Row],[CPU选项表]],",","&lt;/x&gt;&lt;x&gt;") &amp;"&lt;/x&gt;&lt;/select&gt;","//x")
        )
    )
),"无合适选项，请联系作者更新数据")</f>
        <v>32</v>
      </c>
    </row>
    <row r="172" spans="2:12">
      <c r="B172" t="s">
        <v>64</v>
      </c>
      <c r="C172" t="s">
        <v>1873</v>
      </c>
      <c r="D172" t="s">
        <v>2393</v>
      </c>
      <c r="E172" s="6" t="s">
        <v>3294</v>
      </c>
      <c r="F172" s="6">
        <v>384</v>
      </c>
      <c r="G172" s="6" t="str">
        <f t="shared" si="2"/>
        <v>选CPU!$L$172#</v>
      </c>
      <c r="H172" s="6" t="str" cm="1">
        <f t="array" ref="H172">_xlfn.LET(_xlpm.x, L171,
         _xlpm.cellAddress, "【 选CPU!" &amp; ADDRESS(ROW(选CPU[[#This Row],[自检]]),COLUMN(选CPU[[#This Row],[自检]])) &amp; "】",
         _xlfn.IFS(ISBLANK(_xlpm.x),   "error:右侧选项不足:" &amp;  _xlpm.cellAddress,
               ISERROR(_xlpm.x),   "error:右侧选项执行失败:" &amp; _xlpm.cellAddress,
               TRUE,             "ok")
)</f>
        <v>ok</v>
      </c>
      <c r="L172" cm="1">
        <f t="array" ref="L172">IFERROR(_xlfn._xlws.SORT(
    _xlfn.UNIQUE(
        TRANSPOSE(
            _xlfn.FILTERXML("&lt;select&gt;&lt;x&gt;"&amp;SUBSTITUTE(选CPU[[#This Row],[CPU选项表]],",","&lt;/x&gt;&lt;x&gt;") &amp;"&lt;/x&gt;&lt;/select&gt;","//x")
        )
    )
),"无合适选项，请联系作者更新数据")</f>
        <v>48</v>
      </c>
    </row>
    <row r="173" spans="2:12">
      <c r="B173" t="s">
        <v>64</v>
      </c>
      <c r="C173" t="s">
        <v>1873</v>
      </c>
      <c r="D173" t="s">
        <v>2410</v>
      </c>
      <c r="E173" s="6" t="s">
        <v>3299</v>
      </c>
      <c r="F173" s="6">
        <v>8</v>
      </c>
      <c r="G173" s="6" t="str">
        <f t="shared" si="2"/>
        <v>选CPU!$L$173#</v>
      </c>
      <c r="H173" s="6" t="str" cm="1">
        <f t="array" ref="H173">_xlfn.LET(_xlpm.x, L172,
         _xlpm.cellAddress, "【 选CPU!" &amp; ADDRESS(ROW(选CPU[[#This Row],[自检]]),COLUMN(选CPU[[#This Row],[自检]])) &amp; "】",
         _xlfn.IFS(ISBLANK(_xlpm.x),   "error:右侧选项不足:" &amp;  _xlpm.cellAddress,
               ISERROR(_xlpm.x),   "error:右侧选项执行失败:" &amp; _xlpm.cellAddress,
               TRUE,             "ok")
)</f>
        <v>ok</v>
      </c>
      <c r="L173" cm="1">
        <f t="array" ref="L173">IFERROR(_xlfn._xlws.SORT(
    _xlfn.UNIQUE(
        TRANSPOSE(
            _xlfn.FILTERXML("&lt;select&gt;&lt;x&gt;"&amp;SUBSTITUTE(选CPU[[#This Row],[CPU选项表]],",","&lt;/x&gt;&lt;x&gt;") &amp;"&lt;/x&gt;&lt;/select&gt;","//x")
        )
    )
),"无合适选项，请联系作者更新数据")</f>
        <v>1</v>
      </c>
    </row>
    <row r="174" spans="2:12">
      <c r="B174" t="s">
        <v>64</v>
      </c>
      <c r="C174" t="s">
        <v>1873</v>
      </c>
      <c r="D174" t="s">
        <v>2410</v>
      </c>
      <c r="E174" s="6" t="s">
        <v>3300</v>
      </c>
      <c r="F174" s="6">
        <v>16</v>
      </c>
      <c r="G174" s="6" t="str">
        <f t="shared" si="2"/>
        <v>选CPU!$L$174#</v>
      </c>
      <c r="H174" s="6" t="str" cm="1">
        <f t="array" ref="H174">_xlfn.LET(_xlpm.x, L173,
         _xlpm.cellAddress, "【 选CPU!" &amp; ADDRESS(ROW(选CPU[[#This Row],[自检]]),COLUMN(选CPU[[#This Row],[自检]])) &amp; "】",
         _xlfn.IFS(ISBLANK(_xlpm.x),   "error:右侧选项不足:" &amp;  _xlpm.cellAddress,
               ISERROR(_xlpm.x),   "error:右侧选项执行失败:" &amp; _xlpm.cellAddress,
               TRUE,             "ok")
)</f>
        <v>ok</v>
      </c>
      <c r="L174" cm="1">
        <f t="array" ref="L174">IFERROR(_xlfn._xlws.SORT(
    _xlfn.UNIQUE(
        TRANSPOSE(
            _xlfn.FILTERXML("&lt;select&gt;&lt;x&gt;"&amp;SUBSTITUTE(选CPU[[#This Row],[CPU选项表]],",","&lt;/x&gt;&lt;x&gt;") &amp;"&lt;/x&gt;&lt;/select&gt;","//x")
        )
    )
),"无合适选项，请联系作者更新数据")</f>
        <v>2</v>
      </c>
    </row>
    <row r="175" spans="2:12">
      <c r="B175" t="s">
        <v>64</v>
      </c>
      <c r="C175" t="s">
        <v>1873</v>
      </c>
      <c r="D175" t="s">
        <v>2410</v>
      </c>
      <c r="E175" s="6" t="s">
        <v>3291</v>
      </c>
      <c r="F175" s="6">
        <v>32</v>
      </c>
      <c r="G175" s="6" t="str">
        <f t="shared" si="2"/>
        <v>选CPU!$L$175#</v>
      </c>
      <c r="H175" s="6" t="str" cm="1">
        <f t="array" ref="H175">_xlfn.LET(_xlpm.x, L174,
         _xlpm.cellAddress, "【 选CPU!" &amp; ADDRESS(ROW(选CPU[[#This Row],[自检]]),COLUMN(选CPU[[#This Row],[自检]])) &amp; "】",
         _xlfn.IFS(ISBLANK(_xlpm.x),   "error:右侧选项不足:" &amp;  _xlpm.cellAddress,
               ISERROR(_xlpm.x),   "error:右侧选项执行失败:" &amp; _xlpm.cellAddress,
               TRUE,             "ok")
)</f>
        <v>ok</v>
      </c>
      <c r="L175" cm="1">
        <f t="array" ref="L175">IFERROR(_xlfn._xlws.SORT(
    _xlfn.UNIQUE(
        TRANSPOSE(
            _xlfn.FILTERXML("&lt;select&gt;&lt;x&gt;"&amp;SUBSTITUTE(选CPU[[#This Row],[CPU选项表]],",","&lt;/x&gt;&lt;x&gt;") &amp;"&lt;/x&gt;&lt;/select&gt;","//x")
        )
    )
),"无合适选项，请联系作者更新数据")</f>
        <v>4</v>
      </c>
    </row>
    <row r="176" spans="2:12">
      <c r="B176" t="s">
        <v>64</v>
      </c>
      <c r="C176" t="s">
        <v>1873</v>
      </c>
      <c r="D176" t="s">
        <v>2410</v>
      </c>
      <c r="E176" s="6" t="s">
        <v>3289</v>
      </c>
      <c r="F176" s="6">
        <v>64</v>
      </c>
      <c r="G176" s="6" t="str">
        <f t="shared" si="2"/>
        <v>选CPU!$L$176#</v>
      </c>
      <c r="H176" s="6" t="str" cm="1">
        <f t="array" ref="H176">_xlfn.LET(_xlpm.x, L175,
         _xlpm.cellAddress, "【 选CPU!" &amp; ADDRESS(ROW(选CPU[[#This Row],[自检]]),COLUMN(选CPU[[#This Row],[自检]])) &amp; "】",
         _xlfn.IFS(ISBLANK(_xlpm.x),   "error:右侧选项不足:" &amp;  _xlpm.cellAddress,
               ISERROR(_xlpm.x),   "error:右侧选项执行失败:" &amp; _xlpm.cellAddress,
               TRUE,             "ok")
)</f>
        <v>ok</v>
      </c>
      <c r="L176" cm="1">
        <f t="array" ref="L176">IFERROR(_xlfn._xlws.SORT(
    _xlfn.UNIQUE(
        TRANSPOSE(
            _xlfn.FILTERXML("&lt;select&gt;&lt;x&gt;"&amp;SUBSTITUTE(选CPU[[#This Row],[CPU选项表]],",","&lt;/x&gt;&lt;x&gt;") &amp;"&lt;/x&gt;&lt;/select&gt;","//x")
        )
    )
),"无合适选项，请联系作者更新数据")</f>
        <v>8</v>
      </c>
    </row>
    <row r="177" spans="2:12">
      <c r="B177" t="s">
        <v>64</v>
      </c>
      <c r="C177" t="s">
        <v>1873</v>
      </c>
      <c r="D177" t="s">
        <v>2410</v>
      </c>
      <c r="E177" s="6" t="s">
        <v>3301</v>
      </c>
      <c r="F177" s="6">
        <v>96</v>
      </c>
      <c r="G177" s="6" t="str">
        <f t="shared" si="2"/>
        <v>选CPU!$L$177#</v>
      </c>
      <c r="H177" s="6" t="str" cm="1">
        <f t="array" ref="H177">_xlfn.LET(_xlpm.x, L176,
         _xlpm.cellAddress, "【 选CPU!" &amp; ADDRESS(ROW(选CPU[[#This Row],[自检]]),COLUMN(选CPU[[#This Row],[自检]])) &amp; "】",
         _xlfn.IFS(ISBLANK(_xlpm.x),   "error:右侧选项不足:" &amp;  _xlpm.cellAddress,
               ISERROR(_xlpm.x),   "error:右侧选项执行失败:" &amp; _xlpm.cellAddress,
               TRUE,             "ok")
)</f>
        <v>ok</v>
      </c>
      <c r="L177" cm="1">
        <f t="array" ref="L177">IFERROR(_xlfn._xlws.SORT(
    _xlfn.UNIQUE(
        TRANSPOSE(
            _xlfn.FILTERXML("&lt;select&gt;&lt;x&gt;"&amp;SUBSTITUTE(选CPU[[#This Row],[CPU选项表]],",","&lt;/x&gt;&lt;x&gt;") &amp;"&lt;/x&gt;&lt;/select&gt;","//x")
        )
    )
),"无合适选项，请联系作者更新数据")</f>
        <v>12</v>
      </c>
    </row>
    <row r="178" spans="2:12">
      <c r="B178" t="s">
        <v>64</v>
      </c>
      <c r="C178" t="s">
        <v>1873</v>
      </c>
      <c r="D178" t="s">
        <v>2410</v>
      </c>
      <c r="E178" s="6" t="s">
        <v>3286</v>
      </c>
      <c r="F178" s="6">
        <v>128</v>
      </c>
      <c r="G178" s="6" t="str">
        <f t="shared" si="2"/>
        <v>选CPU!$L$178#</v>
      </c>
      <c r="H178" s="6" t="str" cm="1">
        <f t="array" ref="H178">_xlfn.LET(_xlpm.x, L177,
         _xlpm.cellAddress, "【 选CPU!" &amp; ADDRESS(ROW(选CPU[[#This Row],[自检]]),COLUMN(选CPU[[#This Row],[自检]])) &amp; "】",
         _xlfn.IFS(ISBLANK(_xlpm.x),   "error:右侧选项不足:" &amp;  _xlpm.cellAddress,
               ISERROR(_xlpm.x),   "error:右侧选项执行失败:" &amp; _xlpm.cellAddress,
               TRUE,             "ok")
)</f>
        <v>ok</v>
      </c>
      <c r="L178" cm="1">
        <f t="array" ref="L178">IFERROR(_xlfn._xlws.SORT(
    _xlfn.UNIQUE(
        TRANSPOSE(
            _xlfn.FILTERXML("&lt;select&gt;&lt;x&gt;"&amp;SUBSTITUTE(选CPU[[#This Row],[CPU选项表]],",","&lt;/x&gt;&lt;x&gt;") &amp;"&lt;/x&gt;&lt;/select&gt;","//x")
        )
    )
),"无合适选项，请联系作者更新数据")</f>
        <v>16</v>
      </c>
    </row>
    <row r="179" spans="2:12">
      <c r="B179" t="s">
        <v>64</v>
      </c>
      <c r="C179" t="s">
        <v>1873</v>
      </c>
      <c r="D179" t="s">
        <v>2410</v>
      </c>
      <c r="E179" s="6" t="s">
        <v>3275</v>
      </c>
      <c r="F179" s="6">
        <v>256</v>
      </c>
      <c r="G179" s="6" t="str">
        <f t="shared" si="2"/>
        <v>选CPU!$L$179#</v>
      </c>
      <c r="H179" s="6" t="str" cm="1">
        <f t="array" ref="H179">_xlfn.LET(_xlpm.x, L178,
         _xlpm.cellAddress, "【 选CPU!" &amp; ADDRESS(ROW(选CPU[[#This Row],[自检]]),COLUMN(选CPU[[#This Row],[自检]])) &amp; "】",
         _xlfn.IFS(ISBLANK(_xlpm.x),   "error:右侧选项不足:" &amp;  _xlpm.cellAddress,
               ISERROR(_xlpm.x),   "error:右侧选项执行失败:" &amp; _xlpm.cellAddress,
               TRUE,             "ok")
)</f>
        <v>ok</v>
      </c>
      <c r="L179" cm="1">
        <f t="array" ref="L179">IFERROR(_xlfn._xlws.SORT(
    _xlfn.UNIQUE(
        TRANSPOSE(
            _xlfn.FILTERXML("&lt;select&gt;&lt;x&gt;"&amp;SUBSTITUTE(选CPU[[#This Row],[CPU选项表]],",","&lt;/x&gt;&lt;x&gt;") &amp;"&lt;/x&gt;&lt;/select&gt;","//x")
        )
    )
),"无合适选项，请联系作者更新数据")</f>
        <v>32</v>
      </c>
    </row>
    <row r="180" spans="2:12">
      <c r="B180" t="s">
        <v>64</v>
      </c>
      <c r="C180" t="s">
        <v>1873</v>
      </c>
      <c r="D180" t="s">
        <v>2410</v>
      </c>
      <c r="E180" s="6" t="s">
        <v>3276</v>
      </c>
      <c r="F180" s="6">
        <v>512</v>
      </c>
      <c r="G180" s="6" t="str">
        <f t="shared" si="2"/>
        <v>选CPU!$L$180#</v>
      </c>
      <c r="H180" s="6" t="str" cm="1">
        <f t="array" ref="H180">_xlfn.LET(_xlpm.x, L179,
         _xlpm.cellAddress, "【 选CPU!" &amp; ADDRESS(ROW(选CPU[[#This Row],[自检]]),COLUMN(选CPU[[#This Row],[自检]])) &amp; "】",
         _xlfn.IFS(ISBLANK(_xlpm.x),   "error:右侧选项不足:" &amp;  _xlpm.cellAddress,
               ISERROR(_xlpm.x),   "error:右侧选项执行失败:" &amp; _xlpm.cellAddress,
               TRUE,             "ok")
)</f>
        <v>ok</v>
      </c>
      <c r="L180" cm="1">
        <f t="array" ref="L180">IFERROR(_xlfn._xlws.SORT(
    _xlfn.UNIQUE(
        TRANSPOSE(
            _xlfn.FILTERXML("&lt;select&gt;&lt;x&gt;"&amp;SUBSTITUTE(选CPU[[#This Row],[CPU选项表]],",","&lt;/x&gt;&lt;x&gt;") &amp;"&lt;/x&gt;&lt;/select&gt;","//x")
        )
    )
),"无合适选项，请联系作者更新数据")</f>
        <v>64</v>
      </c>
    </row>
    <row r="181" spans="2:12">
      <c r="B181" t="s">
        <v>64</v>
      </c>
      <c r="C181" t="s">
        <v>1873</v>
      </c>
      <c r="D181" t="s">
        <v>2419</v>
      </c>
      <c r="E181" s="6" t="s">
        <v>3299</v>
      </c>
      <c r="F181" s="6">
        <v>8</v>
      </c>
      <c r="G181" s="6" t="str">
        <f t="shared" si="2"/>
        <v>选CPU!$L$181#</v>
      </c>
      <c r="H181" s="6" t="str" cm="1">
        <f t="array" ref="H181">_xlfn.LET(_xlpm.x, L180,
         _xlpm.cellAddress, "【 选CPU!" &amp; ADDRESS(ROW(选CPU[[#This Row],[自检]]),COLUMN(选CPU[[#This Row],[自检]])) &amp; "】",
         _xlfn.IFS(ISBLANK(_xlpm.x),   "error:右侧选项不足:" &amp;  _xlpm.cellAddress,
               ISERROR(_xlpm.x),   "error:右侧选项执行失败:" &amp; _xlpm.cellAddress,
               TRUE,             "ok")
)</f>
        <v>ok</v>
      </c>
      <c r="L181" cm="1">
        <f t="array" ref="L181">IFERROR(_xlfn._xlws.SORT(
    _xlfn.UNIQUE(
        TRANSPOSE(
            _xlfn.FILTERXML("&lt;select&gt;&lt;x&gt;"&amp;SUBSTITUTE(选CPU[[#This Row],[CPU选项表]],",","&lt;/x&gt;&lt;x&gt;") &amp;"&lt;/x&gt;&lt;/select&gt;","//x")
        )
    )
),"无合适选项，请联系作者更新数据")</f>
        <v>1</v>
      </c>
    </row>
    <row r="182" spans="2:12">
      <c r="B182" t="s">
        <v>64</v>
      </c>
      <c r="C182" t="s">
        <v>1873</v>
      </c>
      <c r="D182" t="s">
        <v>2419</v>
      </c>
      <c r="E182" s="6" t="s">
        <v>3300</v>
      </c>
      <c r="F182" s="6">
        <v>16</v>
      </c>
      <c r="G182" s="6" t="str">
        <f t="shared" si="2"/>
        <v>选CPU!$L$182#</v>
      </c>
      <c r="H182" s="6" t="str" cm="1">
        <f t="array" ref="H182">_xlfn.LET(_xlpm.x, L181,
         _xlpm.cellAddress, "【 选CPU!" &amp; ADDRESS(ROW(选CPU[[#This Row],[自检]]),COLUMN(选CPU[[#This Row],[自检]])) &amp; "】",
         _xlfn.IFS(ISBLANK(_xlpm.x),   "error:右侧选项不足:" &amp;  _xlpm.cellAddress,
               ISERROR(_xlpm.x),   "error:右侧选项执行失败:" &amp; _xlpm.cellAddress,
               TRUE,             "ok")
)</f>
        <v>ok</v>
      </c>
      <c r="L182" cm="1">
        <f t="array" ref="L182">IFERROR(_xlfn._xlws.SORT(
    _xlfn.UNIQUE(
        TRANSPOSE(
            _xlfn.FILTERXML("&lt;select&gt;&lt;x&gt;"&amp;SUBSTITUTE(选CPU[[#This Row],[CPU选项表]],",","&lt;/x&gt;&lt;x&gt;") &amp;"&lt;/x&gt;&lt;/select&gt;","//x")
        )
    )
),"无合适选项，请联系作者更新数据")</f>
        <v>2</v>
      </c>
    </row>
    <row r="183" spans="2:12">
      <c r="B183" t="s">
        <v>64</v>
      </c>
      <c r="C183" t="s">
        <v>1873</v>
      </c>
      <c r="D183" t="s">
        <v>2419</v>
      </c>
      <c r="E183" s="6" t="s">
        <v>3291</v>
      </c>
      <c r="F183" s="6">
        <v>32</v>
      </c>
      <c r="G183" s="6" t="str">
        <f t="shared" si="2"/>
        <v>选CPU!$L$183#</v>
      </c>
      <c r="H183" s="6" t="str" cm="1">
        <f t="array" ref="H183">_xlfn.LET(_xlpm.x, L182,
         _xlpm.cellAddress, "【 选CPU!" &amp; ADDRESS(ROW(选CPU[[#This Row],[自检]]),COLUMN(选CPU[[#This Row],[自检]])) &amp; "】",
         _xlfn.IFS(ISBLANK(_xlpm.x),   "error:右侧选项不足:" &amp;  _xlpm.cellAddress,
               ISERROR(_xlpm.x),   "error:右侧选项执行失败:" &amp; _xlpm.cellAddress,
               TRUE,             "ok")
)</f>
        <v>ok</v>
      </c>
      <c r="L183" cm="1">
        <f t="array" ref="L183">IFERROR(_xlfn._xlws.SORT(
    _xlfn.UNIQUE(
        TRANSPOSE(
            _xlfn.FILTERXML("&lt;select&gt;&lt;x&gt;"&amp;SUBSTITUTE(选CPU[[#This Row],[CPU选项表]],",","&lt;/x&gt;&lt;x&gt;") &amp;"&lt;/x&gt;&lt;/select&gt;","//x")
        )
    )
),"无合适选项，请联系作者更新数据")</f>
        <v>4</v>
      </c>
    </row>
    <row r="184" spans="2:12">
      <c r="B184" t="s">
        <v>64</v>
      </c>
      <c r="C184" t="s">
        <v>1873</v>
      </c>
      <c r="D184" t="s">
        <v>2419</v>
      </c>
      <c r="E184" s="6" t="s">
        <v>3289</v>
      </c>
      <c r="F184" s="6">
        <v>64</v>
      </c>
      <c r="G184" s="6" t="str">
        <f t="shared" si="2"/>
        <v>选CPU!$L$184#</v>
      </c>
      <c r="H184" s="6" t="str" cm="1">
        <f t="array" ref="H184">_xlfn.LET(_xlpm.x, L183,
         _xlpm.cellAddress, "【 选CPU!" &amp; ADDRESS(ROW(选CPU[[#This Row],[自检]]),COLUMN(选CPU[[#This Row],[自检]])) &amp; "】",
         _xlfn.IFS(ISBLANK(_xlpm.x),   "error:右侧选项不足:" &amp;  _xlpm.cellAddress,
               ISERROR(_xlpm.x),   "error:右侧选项执行失败:" &amp; _xlpm.cellAddress,
               TRUE,             "ok")
)</f>
        <v>ok</v>
      </c>
      <c r="L184" cm="1">
        <f t="array" ref="L184">IFERROR(_xlfn._xlws.SORT(
    _xlfn.UNIQUE(
        TRANSPOSE(
            _xlfn.FILTERXML("&lt;select&gt;&lt;x&gt;"&amp;SUBSTITUTE(选CPU[[#This Row],[CPU选项表]],",","&lt;/x&gt;&lt;x&gt;") &amp;"&lt;/x&gt;&lt;/select&gt;","//x")
        )
    )
),"无合适选项，请联系作者更新数据")</f>
        <v>8</v>
      </c>
    </row>
    <row r="185" spans="2:12">
      <c r="B185" t="s">
        <v>64</v>
      </c>
      <c r="C185" t="s">
        <v>1873</v>
      </c>
      <c r="D185" t="s">
        <v>2419</v>
      </c>
      <c r="E185" s="6" t="s">
        <v>3301</v>
      </c>
      <c r="F185" s="6">
        <v>96</v>
      </c>
      <c r="G185" s="6" t="str">
        <f t="shared" si="2"/>
        <v>选CPU!$L$185#</v>
      </c>
      <c r="H185" s="6" t="str" cm="1">
        <f t="array" ref="H185">_xlfn.LET(_xlpm.x, L184,
         _xlpm.cellAddress, "【 选CPU!" &amp; ADDRESS(ROW(选CPU[[#This Row],[自检]]),COLUMN(选CPU[[#This Row],[自检]])) &amp; "】",
         _xlfn.IFS(ISBLANK(_xlpm.x),   "error:右侧选项不足:" &amp;  _xlpm.cellAddress,
               ISERROR(_xlpm.x),   "error:右侧选项执行失败:" &amp; _xlpm.cellAddress,
               TRUE,             "ok")
)</f>
        <v>ok</v>
      </c>
      <c r="L185" cm="1">
        <f t="array" ref="L185">IFERROR(_xlfn._xlws.SORT(
    _xlfn.UNIQUE(
        TRANSPOSE(
            _xlfn.FILTERXML("&lt;select&gt;&lt;x&gt;"&amp;SUBSTITUTE(选CPU[[#This Row],[CPU选项表]],",","&lt;/x&gt;&lt;x&gt;") &amp;"&lt;/x&gt;&lt;/select&gt;","//x")
        )
    )
),"无合适选项，请联系作者更新数据")</f>
        <v>12</v>
      </c>
    </row>
    <row r="186" spans="2:12">
      <c r="B186" t="s">
        <v>64</v>
      </c>
      <c r="C186" t="s">
        <v>1873</v>
      </c>
      <c r="D186" t="s">
        <v>2419</v>
      </c>
      <c r="E186" s="6" t="s">
        <v>3301</v>
      </c>
      <c r="F186" s="6">
        <v>144</v>
      </c>
      <c r="G186" s="6" t="str">
        <f t="shared" si="2"/>
        <v>选CPU!$L$186#</v>
      </c>
      <c r="H186" s="6" t="str" cm="1">
        <f t="array" ref="H186">_xlfn.LET(_xlpm.x, L185,
         _xlpm.cellAddress, "【 选CPU!" &amp; ADDRESS(ROW(选CPU[[#This Row],[自检]]),COLUMN(选CPU[[#This Row],[自检]])) &amp; "】",
         _xlfn.IFS(ISBLANK(_xlpm.x),   "error:右侧选项不足:" &amp;  _xlpm.cellAddress,
               ISERROR(_xlpm.x),   "error:右侧选项执行失败:" &amp; _xlpm.cellAddress,
               TRUE,             "ok")
)</f>
        <v>ok</v>
      </c>
      <c r="L186" cm="1">
        <f t="array" ref="L186">IFERROR(_xlfn._xlws.SORT(
    _xlfn.UNIQUE(
        TRANSPOSE(
            _xlfn.FILTERXML("&lt;select&gt;&lt;x&gt;"&amp;SUBSTITUTE(选CPU[[#This Row],[CPU选项表]],",","&lt;/x&gt;&lt;x&gt;") &amp;"&lt;/x&gt;&lt;/select&gt;","//x")
        )
    )
),"无合适选项，请联系作者更新数据")</f>
        <v>12</v>
      </c>
    </row>
    <row r="187" spans="2:12">
      <c r="B187" t="s">
        <v>64</v>
      </c>
      <c r="C187" t="s">
        <v>1873</v>
      </c>
      <c r="D187" t="s">
        <v>2419</v>
      </c>
      <c r="E187" s="6" t="s">
        <v>3286</v>
      </c>
      <c r="F187" s="6">
        <v>128</v>
      </c>
      <c r="G187" s="6" t="str">
        <f t="shared" si="2"/>
        <v>选CPU!$L$187#</v>
      </c>
      <c r="H187" s="6" t="str" cm="1">
        <f t="array" ref="H187">_xlfn.LET(_xlpm.x, L186,
         _xlpm.cellAddress, "【 选CPU!" &amp; ADDRESS(ROW(选CPU[[#This Row],[自检]]),COLUMN(选CPU[[#This Row],[自检]])) &amp; "】",
         _xlfn.IFS(ISBLANK(_xlpm.x),   "error:右侧选项不足:" &amp;  _xlpm.cellAddress,
               ISERROR(_xlpm.x),   "error:右侧选项执行失败:" &amp; _xlpm.cellAddress,
               TRUE,             "ok")
)</f>
        <v>ok</v>
      </c>
      <c r="L187" cm="1">
        <f t="array" ref="L187">IFERROR(_xlfn._xlws.SORT(
    _xlfn.UNIQUE(
        TRANSPOSE(
            _xlfn.FILTERXML("&lt;select&gt;&lt;x&gt;"&amp;SUBSTITUTE(选CPU[[#This Row],[CPU选项表]],",","&lt;/x&gt;&lt;x&gt;") &amp;"&lt;/x&gt;&lt;/select&gt;","//x")
        )
    )
),"无合适选项，请联系作者更新数据")</f>
        <v>16</v>
      </c>
    </row>
    <row r="188" spans="2:12">
      <c r="B188" t="s">
        <v>64</v>
      </c>
      <c r="C188" t="s">
        <v>1873</v>
      </c>
      <c r="D188" t="s">
        <v>2419</v>
      </c>
      <c r="E188" s="6" t="s">
        <v>3286</v>
      </c>
      <c r="F188" s="6">
        <v>192</v>
      </c>
      <c r="G188" s="6" t="str">
        <f t="shared" si="2"/>
        <v>选CPU!$L$188#</v>
      </c>
      <c r="H188" s="6" t="str" cm="1">
        <f t="array" ref="H188">_xlfn.LET(_xlpm.x, L187,
         _xlpm.cellAddress, "【 选CPU!" &amp; ADDRESS(ROW(选CPU[[#This Row],[自检]]),COLUMN(选CPU[[#This Row],[自检]])) &amp; "】",
         _xlfn.IFS(ISBLANK(_xlpm.x),   "error:右侧选项不足:" &amp;  _xlpm.cellAddress,
               ISERROR(_xlpm.x),   "error:右侧选项执行失败:" &amp; _xlpm.cellAddress,
               TRUE,             "ok")
)</f>
        <v>ok</v>
      </c>
      <c r="L188" cm="1">
        <f t="array" ref="L188">IFERROR(_xlfn._xlws.SORT(
    _xlfn.UNIQUE(
        TRANSPOSE(
            _xlfn.FILTERXML("&lt;select&gt;&lt;x&gt;"&amp;SUBSTITUTE(选CPU[[#This Row],[CPU选项表]],",","&lt;/x&gt;&lt;x&gt;") &amp;"&lt;/x&gt;&lt;/select&gt;","//x")
        )
    )
),"无合适选项，请联系作者更新数据")</f>
        <v>16</v>
      </c>
    </row>
    <row r="189" spans="2:12">
      <c r="B189" t="s">
        <v>64</v>
      </c>
      <c r="C189" t="s">
        <v>1873</v>
      </c>
      <c r="D189" t="s">
        <v>2419</v>
      </c>
      <c r="E189" s="6" t="s">
        <v>3275</v>
      </c>
      <c r="F189" s="6">
        <v>256</v>
      </c>
      <c r="G189" s="6" t="str">
        <f t="shared" si="2"/>
        <v>选CPU!$L$189#</v>
      </c>
      <c r="H189" s="6" t="str" cm="1">
        <f t="array" ref="H189">_xlfn.LET(_xlpm.x, L188,
         _xlpm.cellAddress, "【 选CPU!" &amp; ADDRESS(ROW(选CPU[[#This Row],[自检]]),COLUMN(选CPU[[#This Row],[自检]])) &amp; "】",
         _xlfn.IFS(ISBLANK(_xlpm.x),   "error:右侧选项不足:" &amp;  _xlpm.cellAddress,
               ISERROR(_xlpm.x),   "error:右侧选项执行失败:" &amp; _xlpm.cellAddress,
               TRUE,             "ok")
)</f>
        <v>ok</v>
      </c>
      <c r="L189" cm="1">
        <f t="array" ref="L189">IFERROR(_xlfn._xlws.SORT(
    _xlfn.UNIQUE(
        TRANSPOSE(
            _xlfn.FILTERXML("&lt;select&gt;&lt;x&gt;"&amp;SUBSTITUTE(选CPU[[#This Row],[CPU选项表]],",","&lt;/x&gt;&lt;x&gt;") &amp;"&lt;/x&gt;&lt;/select&gt;","//x")
        )
    )
),"无合适选项，请联系作者更新数据")</f>
        <v>32</v>
      </c>
    </row>
    <row r="190" spans="2:12">
      <c r="B190" t="s">
        <v>64</v>
      </c>
      <c r="C190" t="s">
        <v>1873</v>
      </c>
      <c r="D190" t="s">
        <v>2419</v>
      </c>
      <c r="E190" s="6" t="s">
        <v>3275</v>
      </c>
      <c r="F190" s="6">
        <v>384</v>
      </c>
      <c r="G190" s="6" t="str">
        <f t="shared" si="2"/>
        <v>选CPU!$L$190#</v>
      </c>
      <c r="H190" s="6" t="str" cm="1">
        <f t="array" ref="H190">_xlfn.LET(_xlpm.x, L189,
         _xlpm.cellAddress, "【 选CPU!" &amp; ADDRESS(ROW(选CPU[[#This Row],[自检]]),COLUMN(选CPU[[#This Row],[自检]])) &amp; "】",
         _xlfn.IFS(ISBLANK(_xlpm.x),   "error:右侧选项不足:" &amp;  _xlpm.cellAddress,
               ISERROR(_xlpm.x),   "error:右侧选项执行失败:" &amp; _xlpm.cellAddress,
               TRUE,             "ok")
)</f>
        <v>ok</v>
      </c>
      <c r="L190" cm="1">
        <f t="array" ref="L190">IFERROR(_xlfn._xlws.SORT(
    _xlfn.UNIQUE(
        TRANSPOSE(
            _xlfn.FILTERXML("&lt;select&gt;&lt;x&gt;"&amp;SUBSTITUTE(选CPU[[#This Row],[CPU选项表]],",","&lt;/x&gt;&lt;x&gt;") &amp;"&lt;/x&gt;&lt;/select&gt;","//x")
        )
    )
),"无合适选项，请联系作者更新数据")</f>
        <v>32</v>
      </c>
    </row>
    <row r="191" spans="2:12">
      <c r="B191" t="s">
        <v>64</v>
      </c>
      <c r="C191" t="s">
        <v>1873</v>
      </c>
      <c r="D191" t="s">
        <v>2419</v>
      </c>
      <c r="E191" s="6" t="s">
        <v>3276</v>
      </c>
      <c r="F191" s="6">
        <v>512</v>
      </c>
      <c r="G191" s="6" t="str">
        <f t="shared" si="2"/>
        <v>选CPU!$L$191#</v>
      </c>
      <c r="H191" s="6" t="str" cm="1">
        <f t="array" ref="H191">_xlfn.LET(_xlpm.x, L190,
         _xlpm.cellAddress, "【 选CPU!" &amp; ADDRESS(ROW(选CPU[[#This Row],[自检]]),COLUMN(选CPU[[#This Row],[自检]])) &amp; "】",
         _xlfn.IFS(ISBLANK(_xlpm.x),   "error:右侧选项不足:" &amp;  _xlpm.cellAddress,
               ISERROR(_xlpm.x),   "error:右侧选项执行失败:" &amp; _xlpm.cellAddress,
               TRUE,             "ok")
)</f>
        <v>ok</v>
      </c>
      <c r="L191" cm="1">
        <f t="array" ref="L191">IFERROR(_xlfn._xlws.SORT(
    _xlfn.UNIQUE(
        TRANSPOSE(
            _xlfn.FILTERXML("&lt;select&gt;&lt;x&gt;"&amp;SUBSTITUTE(选CPU[[#This Row],[CPU选项表]],",","&lt;/x&gt;&lt;x&gt;") &amp;"&lt;/x&gt;&lt;/select&gt;","//x")
        )
    )
),"无合适选项，请联系作者更新数据")</f>
        <v>64</v>
      </c>
    </row>
    <row r="192" spans="2:12">
      <c r="B192" t="s">
        <v>64</v>
      </c>
      <c r="C192" t="s">
        <v>1873</v>
      </c>
      <c r="D192" t="s">
        <v>2419</v>
      </c>
      <c r="E192" s="6" t="s">
        <v>3302</v>
      </c>
      <c r="F192" s="6">
        <v>648</v>
      </c>
      <c r="G192" s="6" t="str">
        <f t="shared" si="2"/>
        <v>选CPU!$L$192#</v>
      </c>
      <c r="H192" s="6" t="str" cm="1">
        <f t="array" ref="H192">_xlfn.LET(_xlpm.x, L191,
         _xlpm.cellAddress, "【 选CPU!" &amp; ADDRESS(ROW(选CPU[[#This Row],[自检]]),COLUMN(选CPU[[#This Row],[自检]])) &amp; "】",
         _xlfn.IFS(ISBLANK(_xlpm.x),   "error:右侧选项不足:" &amp;  _xlpm.cellAddress,
               ISERROR(_xlpm.x),   "error:右侧选项执行失败:" &amp; _xlpm.cellAddress,
               TRUE,             "ok")
)</f>
        <v>ok</v>
      </c>
      <c r="L192" cm="1">
        <f t="array" ref="L192">IFERROR(_xlfn._xlws.SORT(
    _xlfn.UNIQUE(
        TRANSPOSE(
            _xlfn.FILTERXML("&lt;select&gt;&lt;x&gt;"&amp;SUBSTITUTE(选CPU[[#This Row],[CPU选项表]],",","&lt;/x&gt;&lt;x&gt;") &amp;"&lt;/x&gt;&lt;/select&gt;","//x")
        )
    )
),"无合适选项，请联系作者更新数据")</f>
        <v>72</v>
      </c>
    </row>
    <row r="193" spans="2:12">
      <c r="B193" t="s">
        <v>64</v>
      </c>
      <c r="C193" t="s">
        <v>1873</v>
      </c>
      <c r="D193" t="s">
        <v>2432</v>
      </c>
      <c r="E193" s="6" t="s">
        <v>3299</v>
      </c>
      <c r="F193" s="6">
        <v>8</v>
      </c>
      <c r="G193" s="6" t="str">
        <f t="shared" si="2"/>
        <v>选CPU!$L$193#</v>
      </c>
      <c r="H193" s="6" t="str" cm="1">
        <f t="array" ref="H193">_xlfn.LET(_xlpm.x, L192,
         _xlpm.cellAddress, "【 选CPU!" &amp; ADDRESS(ROW(选CPU[[#This Row],[自检]]),COLUMN(选CPU[[#This Row],[自检]])) &amp; "】",
         _xlfn.IFS(ISBLANK(_xlpm.x),   "error:右侧选项不足:" &amp;  _xlpm.cellAddress,
               ISERROR(_xlpm.x),   "error:右侧选项执行失败:" &amp; _xlpm.cellAddress,
               TRUE,             "ok")
)</f>
        <v>ok</v>
      </c>
      <c r="L193" cm="1">
        <f t="array" ref="L193">IFERROR(_xlfn._xlws.SORT(
    _xlfn.UNIQUE(
        TRANSPOSE(
            _xlfn.FILTERXML("&lt;select&gt;&lt;x&gt;"&amp;SUBSTITUTE(选CPU[[#This Row],[CPU选项表]],",","&lt;/x&gt;&lt;x&gt;") &amp;"&lt;/x&gt;&lt;/select&gt;","//x")
        )
    )
),"无合适选项，请联系作者更新数据")</f>
        <v>1</v>
      </c>
    </row>
    <row r="194" spans="2:12">
      <c r="B194" t="s">
        <v>64</v>
      </c>
      <c r="C194" t="s">
        <v>1873</v>
      </c>
      <c r="D194" t="s">
        <v>2432</v>
      </c>
      <c r="E194" s="6" t="s">
        <v>3300</v>
      </c>
      <c r="F194" s="6">
        <v>16</v>
      </c>
      <c r="G194" s="6" t="str">
        <f t="shared" ref="G194:G257" si="3">"选CPU!" &amp; ADDRESS(ROW(L194),COLUMN(L194)) &amp; "#"</f>
        <v>选CPU!$L$194#</v>
      </c>
      <c r="H194" s="6" t="str" cm="1">
        <f t="array" ref="H194">_xlfn.LET(_xlpm.x, L193,
         _xlpm.cellAddress, "【 选CPU!" &amp; ADDRESS(ROW(选CPU[[#This Row],[自检]]),COLUMN(选CPU[[#This Row],[自检]])) &amp; "】",
         _xlfn.IFS(ISBLANK(_xlpm.x),   "error:右侧选项不足:" &amp;  _xlpm.cellAddress,
               ISERROR(_xlpm.x),   "error:右侧选项执行失败:" &amp; _xlpm.cellAddress,
               TRUE,             "ok")
)</f>
        <v>ok</v>
      </c>
      <c r="L194" cm="1">
        <f t="array" ref="L194">IFERROR(_xlfn._xlws.SORT(
    _xlfn.UNIQUE(
        TRANSPOSE(
            _xlfn.FILTERXML("&lt;select&gt;&lt;x&gt;"&amp;SUBSTITUTE(选CPU[[#This Row],[CPU选项表]],",","&lt;/x&gt;&lt;x&gt;") &amp;"&lt;/x&gt;&lt;/select&gt;","//x")
        )
    )
),"无合适选项，请联系作者更新数据")</f>
        <v>2</v>
      </c>
    </row>
    <row r="195" spans="2:12">
      <c r="B195" t="s">
        <v>64</v>
      </c>
      <c r="C195" t="s">
        <v>1873</v>
      </c>
      <c r="D195" t="s">
        <v>2432</v>
      </c>
      <c r="E195" s="6" t="s">
        <v>3291</v>
      </c>
      <c r="F195" s="6">
        <v>32</v>
      </c>
      <c r="G195" s="6" t="str">
        <f t="shared" si="3"/>
        <v>选CPU!$L$195#</v>
      </c>
      <c r="H195" s="6" t="str" cm="1">
        <f t="array" ref="H195">_xlfn.LET(_xlpm.x, L194,
         _xlpm.cellAddress, "【 选CPU!" &amp; ADDRESS(ROW(选CPU[[#This Row],[自检]]),COLUMN(选CPU[[#This Row],[自检]])) &amp; "】",
         _xlfn.IFS(ISBLANK(_xlpm.x),   "error:右侧选项不足:" &amp;  _xlpm.cellAddress,
               ISERROR(_xlpm.x),   "error:右侧选项执行失败:" &amp; _xlpm.cellAddress,
               TRUE,             "ok")
)</f>
        <v>ok</v>
      </c>
      <c r="L195" cm="1">
        <f t="array" ref="L195">IFERROR(_xlfn._xlws.SORT(
    _xlfn.UNIQUE(
        TRANSPOSE(
            _xlfn.FILTERXML("&lt;select&gt;&lt;x&gt;"&amp;SUBSTITUTE(选CPU[[#This Row],[CPU选项表]],",","&lt;/x&gt;&lt;x&gt;") &amp;"&lt;/x&gt;&lt;/select&gt;","//x")
        )
    )
),"无合适选项，请联系作者更新数据")</f>
        <v>4</v>
      </c>
    </row>
    <row r="196" spans="2:12">
      <c r="B196" t="s">
        <v>64</v>
      </c>
      <c r="C196" t="s">
        <v>1873</v>
      </c>
      <c r="D196" t="s">
        <v>2432</v>
      </c>
      <c r="E196" s="6" t="s">
        <v>3289</v>
      </c>
      <c r="F196" s="6">
        <v>64</v>
      </c>
      <c r="G196" s="6" t="str">
        <f t="shared" si="3"/>
        <v>选CPU!$L$196#</v>
      </c>
      <c r="H196" s="6" t="str" cm="1">
        <f t="array" ref="H196">_xlfn.LET(_xlpm.x, L195,
         _xlpm.cellAddress, "【 选CPU!" &amp; ADDRESS(ROW(选CPU[[#This Row],[自检]]),COLUMN(选CPU[[#This Row],[自检]])) &amp; "】",
         _xlfn.IFS(ISBLANK(_xlpm.x),   "error:右侧选项不足:" &amp;  _xlpm.cellAddress,
               ISERROR(_xlpm.x),   "error:右侧选项执行失败:" &amp; _xlpm.cellAddress,
               TRUE,             "ok")
)</f>
        <v>ok</v>
      </c>
      <c r="L196" cm="1">
        <f t="array" ref="L196">IFERROR(_xlfn._xlws.SORT(
    _xlfn.UNIQUE(
        TRANSPOSE(
            _xlfn.FILTERXML("&lt;select&gt;&lt;x&gt;"&amp;SUBSTITUTE(选CPU[[#This Row],[CPU选项表]],",","&lt;/x&gt;&lt;x&gt;") &amp;"&lt;/x&gt;&lt;/select&gt;","//x")
        )
    )
),"无合适选项，请联系作者更新数据")</f>
        <v>8</v>
      </c>
    </row>
    <row r="197" spans="2:12">
      <c r="B197" t="s">
        <v>64</v>
      </c>
      <c r="C197" t="s">
        <v>1873</v>
      </c>
      <c r="D197" t="s">
        <v>2432</v>
      </c>
      <c r="E197" s="6" t="s">
        <v>3301</v>
      </c>
      <c r="F197" s="6">
        <v>96</v>
      </c>
      <c r="G197" s="6" t="str">
        <f t="shared" si="3"/>
        <v>选CPU!$L$197#</v>
      </c>
      <c r="H197" s="6" t="str" cm="1">
        <f t="array" ref="H197">_xlfn.LET(_xlpm.x, L196,
         _xlpm.cellAddress, "【 选CPU!" &amp; ADDRESS(ROW(选CPU[[#This Row],[自检]]),COLUMN(选CPU[[#This Row],[自检]])) &amp; "】",
         _xlfn.IFS(ISBLANK(_xlpm.x),   "error:右侧选项不足:" &amp;  _xlpm.cellAddress,
               ISERROR(_xlpm.x),   "error:右侧选项执行失败:" &amp; _xlpm.cellAddress,
               TRUE,             "ok")
)</f>
        <v>ok</v>
      </c>
      <c r="L197" cm="1">
        <f t="array" ref="L197">IFERROR(_xlfn._xlws.SORT(
    _xlfn.UNIQUE(
        TRANSPOSE(
            _xlfn.FILTERXML("&lt;select&gt;&lt;x&gt;"&amp;SUBSTITUTE(选CPU[[#This Row],[CPU选项表]],",","&lt;/x&gt;&lt;x&gt;") &amp;"&lt;/x&gt;&lt;/select&gt;","//x")
        )
    )
),"无合适选项，请联系作者更新数据")</f>
        <v>12</v>
      </c>
    </row>
    <row r="198" spans="2:12">
      <c r="B198" t="s">
        <v>64</v>
      </c>
      <c r="C198" t="s">
        <v>1873</v>
      </c>
      <c r="D198" t="s">
        <v>2432</v>
      </c>
      <c r="E198" s="6" t="s">
        <v>3301</v>
      </c>
      <c r="F198" s="6">
        <v>144</v>
      </c>
      <c r="G198" s="6" t="str">
        <f t="shared" si="3"/>
        <v>选CPU!$L$198#</v>
      </c>
      <c r="H198" s="6" t="str" cm="1">
        <f t="array" ref="H198">_xlfn.LET(_xlpm.x, L197,
         _xlpm.cellAddress, "【 选CPU!" &amp; ADDRESS(ROW(选CPU[[#This Row],[自检]]),COLUMN(选CPU[[#This Row],[自检]])) &amp; "】",
         _xlfn.IFS(ISBLANK(_xlpm.x),   "error:右侧选项不足:" &amp;  _xlpm.cellAddress,
               ISERROR(_xlpm.x),   "error:右侧选项执行失败:" &amp; _xlpm.cellAddress,
               TRUE,             "ok")
)</f>
        <v>ok</v>
      </c>
      <c r="L198" cm="1">
        <f t="array" ref="L198">IFERROR(_xlfn._xlws.SORT(
    _xlfn.UNIQUE(
        TRANSPOSE(
            _xlfn.FILTERXML("&lt;select&gt;&lt;x&gt;"&amp;SUBSTITUTE(选CPU[[#This Row],[CPU选项表]],",","&lt;/x&gt;&lt;x&gt;") &amp;"&lt;/x&gt;&lt;/select&gt;","//x")
        )
    )
),"无合适选项，请联系作者更新数据")</f>
        <v>12</v>
      </c>
    </row>
    <row r="199" spans="2:12">
      <c r="B199" t="s">
        <v>64</v>
      </c>
      <c r="C199" t="s">
        <v>1873</v>
      </c>
      <c r="D199" t="s">
        <v>2432</v>
      </c>
      <c r="E199" s="6" t="s">
        <v>3286</v>
      </c>
      <c r="F199" s="6">
        <v>128</v>
      </c>
      <c r="G199" s="6" t="str">
        <f t="shared" si="3"/>
        <v>选CPU!$L$199#</v>
      </c>
      <c r="H199" s="6" t="str" cm="1">
        <f t="array" ref="H199">_xlfn.LET(_xlpm.x, L198,
         _xlpm.cellAddress, "【 选CPU!" &amp; ADDRESS(ROW(选CPU[[#This Row],[自检]]),COLUMN(选CPU[[#This Row],[自检]])) &amp; "】",
         _xlfn.IFS(ISBLANK(_xlpm.x),   "error:右侧选项不足:" &amp;  _xlpm.cellAddress,
               ISERROR(_xlpm.x),   "error:右侧选项执行失败:" &amp; _xlpm.cellAddress,
               TRUE,             "ok")
)</f>
        <v>ok</v>
      </c>
      <c r="L199" cm="1">
        <f t="array" ref="L199">IFERROR(_xlfn._xlws.SORT(
    _xlfn.UNIQUE(
        TRANSPOSE(
            _xlfn.FILTERXML("&lt;select&gt;&lt;x&gt;"&amp;SUBSTITUTE(选CPU[[#This Row],[CPU选项表]],",","&lt;/x&gt;&lt;x&gt;") &amp;"&lt;/x&gt;&lt;/select&gt;","//x")
        )
    )
),"无合适选项，请联系作者更新数据")</f>
        <v>16</v>
      </c>
    </row>
    <row r="200" spans="2:12">
      <c r="B200" t="s">
        <v>64</v>
      </c>
      <c r="C200" t="s">
        <v>1873</v>
      </c>
      <c r="D200" t="s">
        <v>2432</v>
      </c>
      <c r="E200" s="6" t="s">
        <v>3286</v>
      </c>
      <c r="F200" s="6">
        <v>192</v>
      </c>
      <c r="G200" s="6" t="str">
        <f t="shared" si="3"/>
        <v>选CPU!$L$200#</v>
      </c>
      <c r="H200" s="6" t="str" cm="1">
        <f t="array" ref="H200">_xlfn.LET(_xlpm.x, L199,
         _xlpm.cellAddress, "【 选CPU!" &amp; ADDRESS(ROW(选CPU[[#This Row],[自检]]),COLUMN(选CPU[[#This Row],[自检]])) &amp; "】",
         _xlfn.IFS(ISBLANK(_xlpm.x),   "error:右侧选项不足:" &amp;  _xlpm.cellAddress,
               ISERROR(_xlpm.x),   "error:右侧选项执行失败:" &amp; _xlpm.cellAddress,
               TRUE,             "ok")
)</f>
        <v>ok</v>
      </c>
      <c r="L200" cm="1">
        <f t="array" ref="L200">IFERROR(_xlfn._xlws.SORT(
    _xlfn.UNIQUE(
        TRANSPOSE(
            _xlfn.FILTERXML("&lt;select&gt;&lt;x&gt;"&amp;SUBSTITUTE(选CPU[[#This Row],[CPU选项表]],",","&lt;/x&gt;&lt;x&gt;") &amp;"&lt;/x&gt;&lt;/select&gt;","//x")
        )
    )
),"无合适选项，请联系作者更新数据")</f>
        <v>16</v>
      </c>
    </row>
    <row r="201" spans="2:12">
      <c r="B201" t="s">
        <v>64</v>
      </c>
      <c r="C201" t="s">
        <v>1873</v>
      </c>
      <c r="D201" t="s">
        <v>2432</v>
      </c>
      <c r="E201" s="6" t="s">
        <v>3275</v>
      </c>
      <c r="F201" s="6">
        <v>256</v>
      </c>
      <c r="G201" s="6" t="str">
        <f t="shared" si="3"/>
        <v>选CPU!$L$201#</v>
      </c>
      <c r="H201" s="6" t="str" cm="1">
        <f t="array" ref="H201">_xlfn.LET(_xlpm.x, L200,
         _xlpm.cellAddress, "【 选CPU!" &amp; ADDRESS(ROW(选CPU[[#This Row],[自检]]),COLUMN(选CPU[[#This Row],[自检]])) &amp; "】",
         _xlfn.IFS(ISBLANK(_xlpm.x),   "error:右侧选项不足:" &amp;  _xlpm.cellAddress,
               ISERROR(_xlpm.x),   "error:右侧选项执行失败:" &amp; _xlpm.cellAddress,
               TRUE,             "ok")
)</f>
        <v>ok</v>
      </c>
      <c r="L201" cm="1">
        <f t="array" ref="L201">IFERROR(_xlfn._xlws.SORT(
    _xlfn.UNIQUE(
        TRANSPOSE(
            _xlfn.FILTERXML("&lt;select&gt;&lt;x&gt;"&amp;SUBSTITUTE(选CPU[[#This Row],[CPU选项表]],",","&lt;/x&gt;&lt;x&gt;") &amp;"&lt;/x&gt;&lt;/select&gt;","//x")
        )
    )
),"无合适选项，请联系作者更新数据")</f>
        <v>32</v>
      </c>
    </row>
    <row r="202" spans="2:12">
      <c r="B202" t="s">
        <v>64</v>
      </c>
      <c r="C202" t="s">
        <v>1873</v>
      </c>
      <c r="D202" t="s">
        <v>2432</v>
      </c>
      <c r="E202" s="6" t="s">
        <v>3275</v>
      </c>
      <c r="F202" s="6">
        <v>384</v>
      </c>
      <c r="G202" s="6" t="str">
        <f t="shared" si="3"/>
        <v>选CPU!$L$202#</v>
      </c>
      <c r="H202" s="6" t="str" cm="1">
        <f t="array" ref="H202">_xlfn.LET(_xlpm.x, L201,
         _xlpm.cellAddress, "【 选CPU!" &amp; ADDRESS(ROW(选CPU[[#This Row],[自检]]),COLUMN(选CPU[[#This Row],[自检]])) &amp; "】",
         _xlfn.IFS(ISBLANK(_xlpm.x),   "error:右侧选项不足:" &amp;  _xlpm.cellAddress,
               ISERROR(_xlpm.x),   "error:右侧选项执行失败:" &amp; _xlpm.cellAddress,
               TRUE,             "ok")
)</f>
        <v>ok</v>
      </c>
      <c r="L202" cm="1">
        <f t="array" ref="L202">IFERROR(_xlfn._xlws.SORT(
    _xlfn.UNIQUE(
        TRANSPOSE(
            _xlfn.FILTERXML("&lt;select&gt;&lt;x&gt;"&amp;SUBSTITUTE(选CPU[[#This Row],[CPU选项表]],",","&lt;/x&gt;&lt;x&gt;") &amp;"&lt;/x&gt;&lt;/select&gt;","//x")
        )
    )
),"无合适选项，请联系作者更新数据")</f>
        <v>32</v>
      </c>
    </row>
    <row r="203" spans="2:12">
      <c r="B203" t="s">
        <v>64</v>
      </c>
      <c r="C203" t="s">
        <v>1873</v>
      </c>
      <c r="D203" t="s">
        <v>2432</v>
      </c>
      <c r="E203" s="6" t="s">
        <v>3276</v>
      </c>
      <c r="F203" s="6">
        <v>512</v>
      </c>
      <c r="G203" s="6" t="str">
        <f t="shared" si="3"/>
        <v>选CPU!$L$203#</v>
      </c>
      <c r="H203" s="6" t="str" cm="1">
        <f t="array" ref="H203">_xlfn.LET(_xlpm.x, L202,
         _xlpm.cellAddress, "【 选CPU!" &amp; ADDRESS(ROW(选CPU[[#This Row],[自检]]),COLUMN(选CPU[[#This Row],[自检]])) &amp; "】",
         _xlfn.IFS(ISBLANK(_xlpm.x),   "error:右侧选项不足:" &amp;  _xlpm.cellAddress,
               ISERROR(_xlpm.x),   "error:右侧选项执行失败:" &amp; _xlpm.cellAddress,
               TRUE,             "ok")
)</f>
        <v>ok</v>
      </c>
      <c r="L203" cm="1">
        <f t="array" ref="L203">IFERROR(_xlfn._xlws.SORT(
    _xlfn.UNIQUE(
        TRANSPOSE(
            _xlfn.FILTERXML("&lt;select&gt;&lt;x&gt;"&amp;SUBSTITUTE(选CPU[[#This Row],[CPU选项表]],",","&lt;/x&gt;&lt;x&gt;") &amp;"&lt;/x&gt;&lt;/select&gt;","//x")
        )
    )
),"无合适选项，请联系作者更新数据")</f>
        <v>64</v>
      </c>
    </row>
    <row r="204" spans="2:12">
      <c r="B204" t="s">
        <v>64</v>
      </c>
      <c r="C204" t="s">
        <v>1873</v>
      </c>
      <c r="D204" t="s">
        <v>2444</v>
      </c>
      <c r="E204" s="6" t="s">
        <v>3299</v>
      </c>
      <c r="F204" s="6">
        <v>8</v>
      </c>
      <c r="G204" s="6" t="str">
        <f t="shared" si="3"/>
        <v>选CPU!$L$204#</v>
      </c>
      <c r="H204" s="6" t="str" cm="1">
        <f t="array" ref="H204">_xlfn.LET(_xlpm.x, L203,
         _xlpm.cellAddress, "【 选CPU!" &amp; ADDRESS(ROW(选CPU[[#This Row],[自检]]),COLUMN(选CPU[[#This Row],[自检]])) &amp; "】",
         _xlfn.IFS(ISBLANK(_xlpm.x),   "error:右侧选项不足:" &amp;  _xlpm.cellAddress,
               ISERROR(_xlpm.x),   "error:右侧选项执行失败:" &amp; _xlpm.cellAddress,
               TRUE,             "ok")
)</f>
        <v>ok</v>
      </c>
      <c r="L204" cm="1">
        <f t="array" ref="L204">IFERROR(_xlfn._xlws.SORT(
    _xlfn.UNIQUE(
        TRANSPOSE(
            _xlfn.FILTERXML("&lt;select&gt;&lt;x&gt;"&amp;SUBSTITUTE(选CPU[[#This Row],[CPU选项表]],",","&lt;/x&gt;&lt;x&gt;") &amp;"&lt;/x&gt;&lt;/select&gt;","//x")
        )
    )
),"无合适选项，请联系作者更新数据")</f>
        <v>1</v>
      </c>
    </row>
    <row r="205" spans="2:12">
      <c r="B205" t="s">
        <v>64</v>
      </c>
      <c r="C205" t="s">
        <v>1873</v>
      </c>
      <c r="D205" t="s">
        <v>2444</v>
      </c>
      <c r="E205" s="6" t="s">
        <v>3300</v>
      </c>
      <c r="F205" s="6">
        <v>16</v>
      </c>
      <c r="G205" s="6" t="str">
        <f t="shared" si="3"/>
        <v>选CPU!$L$205#</v>
      </c>
      <c r="H205" s="6" t="str" cm="1">
        <f t="array" ref="H205">_xlfn.LET(_xlpm.x, L204,
         _xlpm.cellAddress, "【 选CPU!" &amp; ADDRESS(ROW(选CPU[[#This Row],[自检]]),COLUMN(选CPU[[#This Row],[自检]])) &amp; "】",
         _xlfn.IFS(ISBLANK(_xlpm.x),   "error:右侧选项不足:" &amp;  _xlpm.cellAddress,
               ISERROR(_xlpm.x),   "error:右侧选项执行失败:" &amp; _xlpm.cellAddress,
               TRUE,             "ok")
)</f>
        <v>ok</v>
      </c>
      <c r="L205" cm="1">
        <f t="array" ref="L205">IFERROR(_xlfn._xlws.SORT(
    _xlfn.UNIQUE(
        TRANSPOSE(
            _xlfn.FILTERXML("&lt;select&gt;&lt;x&gt;"&amp;SUBSTITUTE(选CPU[[#This Row],[CPU选项表]],",","&lt;/x&gt;&lt;x&gt;") &amp;"&lt;/x&gt;&lt;/select&gt;","//x")
        )
    )
),"无合适选项，请联系作者更新数据")</f>
        <v>2</v>
      </c>
    </row>
    <row r="206" spans="2:12">
      <c r="B206" t="s">
        <v>64</v>
      </c>
      <c r="C206" t="s">
        <v>1873</v>
      </c>
      <c r="D206" t="s">
        <v>2444</v>
      </c>
      <c r="E206" s="6" t="s">
        <v>3291</v>
      </c>
      <c r="F206" s="6">
        <v>32</v>
      </c>
      <c r="G206" s="6" t="str">
        <f t="shared" si="3"/>
        <v>选CPU!$L$206#</v>
      </c>
      <c r="H206" s="6" t="str" cm="1">
        <f t="array" ref="H206">_xlfn.LET(_xlpm.x, L205,
         _xlpm.cellAddress, "【 选CPU!" &amp; ADDRESS(ROW(选CPU[[#This Row],[自检]]),COLUMN(选CPU[[#This Row],[自检]])) &amp; "】",
         _xlfn.IFS(ISBLANK(_xlpm.x),   "error:右侧选项不足:" &amp;  _xlpm.cellAddress,
               ISERROR(_xlpm.x),   "error:右侧选项执行失败:" &amp; _xlpm.cellAddress,
               TRUE,             "ok")
)</f>
        <v>ok</v>
      </c>
      <c r="L206" cm="1">
        <f t="array" ref="L206">IFERROR(_xlfn._xlws.SORT(
    _xlfn.UNIQUE(
        TRANSPOSE(
            _xlfn.FILTERXML("&lt;select&gt;&lt;x&gt;"&amp;SUBSTITUTE(选CPU[[#This Row],[CPU选项表]],",","&lt;/x&gt;&lt;x&gt;") &amp;"&lt;/x&gt;&lt;/select&gt;","//x")
        )
    )
),"无合适选项，请联系作者更新数据")</f>
        <v>4</v>
      </c>
    </row>
    <row r="207" spans="2:12">
      <c r="B207" t="s">
        <v>64</v>
      </c>
      <c r="C207" t="s">
        <v>1873</v>
      </c>
      <c r="D207" t="s">
        <v>2444</v>
      </c>
      <c r="E207" s="6" t="s">
        <v>3289</v>
      </c>
      <c r="F207" s="6">
        <v>64</v>
      </c>
      <c r="G207" s="6" t="str">
        <f t="shared" si="3"/>
        <v>选CPU!$L$207#</v>
      </c>
      <c r="H207" s="6" t="str" cm="1">
        <f t="array" ref="H207">_xlfn.LET(_xlpm.x, L206,
         _xlpm.cellAddress, "【 选CPU!" &amp; ADDRESS(ROW(选CPU[[#This Row],[自检]]),COLUMN(选CPU[[#This Row],[自检]])) &amp; "】",
         _xlfn.IFS(ISBLANK(_xlpm.x),   "error:右侧选项不足:" &amp;  _xlpm.cellAddress,
               ISERROR(_xlpm.x),   "error:右侧选项执行失败:" &amp; _xlpm.cellAddress,
               TRUE,             "ok")
)</f>
        <v>ok</v>
      </c>
      <c r="L207" cm="1">
        <f t="array" ref="L207">IFERROR(_xlfn._xlws.SORT(
    _xlfn.UNIQUE(
        TRANSPOSE(
            _xlfn.FILTERXML("&lt;select&gt;&lt;x&gt;"&amp;SUBSTITUTE(选CPU[[#This Row],[CPU选项表]],",","&lt;/x&gt;&lt;x&gt;") &amp;"&lt;/x&gt;&lt;/select&gt;","//x")
        )
    )
),"无合适选项，请联系作者更新数据")</f>
        <v>8</v>
      </c>
    </row>
    <row r="208" spans="2:12">
      <c r="B208" t="s">
        <v>64</v>
      </c>
      <c r="C208" t="s">
        <v>1873</v>
      </c>
      <c r="D208" t="s">
        <v>2444</v>
      </c>
      <c r="E208" s="6" t="s">
        <v>3301</v>
      </c>
      <c r="F208" s="6">
        <v>96</v>
      </c>
      <c r="G208" s="6" t="str">
        <f t="shared" si="3"/>
        <v>选CPU!$L$208#</v>
      </c>
      <c r="H208" s="6" t="str" cm="1">
        <f t="array" ref="H208">_xlfn.LET(_xlpm.x, L207,
         _xlpm.cellAddress, "【 选CPU!" &amp; ADDRESS(ROW(选CPU[[#This Row],[自检]]),COLUMN(选CPU[[#This Row],[自检]])) &amp; "】",
         _xlfn.IFS(ISBLANK(_xlpm.x),   "error:右侧选项不足:" &amp;  _xlpm.cellAddress,
               ISERROR(_xlpm.x),   "error:右侧选项执行失败:" &amp; _xlpm.cellAddress,
               TRUE,             "ok")
)</f>
        <v>ok</v>
      </c>
      <c r="L208" cm="1">
        <f t="array" ref="L208">IFERROR(_xlfn._xlws.SORT(
    _xlfn.UNIQUE(
        TRANSPOSE(
            _xlfn.FILTERXML("&lt;select&gt;&lt;x&gt;"&amp;SUBSTITUTE(选CPU[[#This Row],[CPU选项表]],",","&lt;/x&gt;&lt;x&gt;") &amp;"&lt;/x&gt;&lt;/select&gt;","//x")
        )
    )
),"无合适选项，请联系作者更新数据")</f>
        <v>12</v>
      </c>
    </row>
    <row r="209" spans="2:13">
      <c r="B209" t="s">
        <v>64</v>
      </c>
      <c r="C209" t="s">
        <v>1873</v>
      </c>
      <c r="D209" t="s">
        <v>2444</v>
      </c>
      <c r="E209" s="6" t="s">
        <v>3286</v>
      </c>
      <c r="F209" s="6">
        <v>128</v>
      </c>
      <c r="G209" s="6" t="str">
        <f t="shared" si="3"/>
        <v>选CPU!$L$209#</v>
      </c>
      <c r="H209" s="6" t="str" cm="1">
        <f t="array" ref="H209">_xlfn.LET(_xlpm.x, L208,
         _xlpm.cellAddress, "【 选CPU!" &amp; ADDRESS(ROW(选CPU[[#This Row],[自检]]),COLUMN(选CPU[[#This Row],[自检]])) &amp; "】",
         _xlfn.IFS(ISBLANK(_xlpm.x),   "error:右侧选项不足:" &amp;  _xlpm.cellAddress,
               ISERROR(_xlpm.x),   "error:右侧选项执行失败:" &amp; _xlpm.cellAddress,
               TRUE,             "ok")
)</f>
        <v>ok</v>
      </c>
      <c r="L209" cm="1">
        <f t="array" ref="L209">IFERROR(_xlfn._xlws.SORT(
    _xlfn.UNIQUE(
        TRANSPOSE(
            _xlfn.FILTERXML("&lt;select&gt;&lt;x&gt;"&amp;SUBSTITUTE(选CPU[[#This Row],[CPU选项表]],",","&lt;/x&gt;&lt;x&gt;") &amp;"&lt;/x&gt;&lt;/select&gt;","//x")
        )
    )
),"无合适选项，请联系作者更新数据")</f>
        <v>16</v>
      </c>
    </row>
    <row r="210" spans="2:13">
      <c r="B210" t="s">
        <v>64</v>
      </c>
      <c r="C210" t="s">
        <v>1873</v>
      </c>
      <c r="D210" t="s">
        <v>2444</v>
      </c>
      <c r="E210" s="6" t="s">
        <v>3290</v>
      </c>
      <c r="F210" s="6">
        <v>192</v>
      </c>
      <c r="G210" s="6" t="str">
        <f t="shared" si="3"/>
        <v>选CPU!$L$210#</v>
      </c>
      <c r="H210" s="6" t="str" cm="1">
        <f t="array" ref="H210">_xlfn.LET(_xlpm.x, L209,
         _xlpm.cellAddress, "【 选CPU!" &amp; ADDRESS(ROW(选CPU[[#This Row],[自检]]),COLUMN(选CPU[[#This Row],[自检]])) &amp; "】",
         _xlfn.IFS(ISBLANK(_xlpm.x),   "error:右侧选项不足:" &amp;  _xlpm.cellAddress,
               ISERROR(_xlpm.x),   "error:右侧选项执行失败:" &amp; _xlpm.cellAddress,
               TRUE,             "ok")
)</f>
        <v>ok</v>
      </c>
      <c r="L210" cm="1">
        <f t="array" ref="L210">IFERROR(_xlfn._xlws.SORT(
    _xlfn.UNIQUE(
        TRANSPOSE(
            _xlfn.FILTERXML("&lt;select&gt;&lt;x&gt;"&amp;SUBSTITUTE(选CPU[[#This Row],[CPU选项表]],",","&lt;/x&gt;&lt;x&gt;") &amp;"&lt;/x&gt;&lt;/select&gt;","//x")
        )
    )
),"无合适选项，请联系作者更新数据")</f>
        <v>24</v>
      </c>
    </row>
    <row r="211" spans="2:13">
      <c r="B211" t="s">
        <v>64</v>
      </c>
      <c r="C211" t="s">
        <v>1873</v>
      </c>
      <c r="D211" t="s">
        <v>2444</v>
      </c>
      <c r="E211" s="6" t="s">
        <v>3275</v>
      </c>
      <c r="F211" s="6">
        <v>256</v>
      </c>
      <c r="G211" s="6" t="str">
        <f t="shared" si="3"/>
        <v>选CPU!$L$211#</v>
      </c>
      <c r="H211" s="6" t="str" cm="1">
        <f t="array" ref="H211">_xlfn.LET(_xlpm.x, L210,
         _xlpm.cellAddress, "【 选CPU!" &amp; ADDRESS(ROW(选CPU[[#This Row],[自检]]),COLUMN(选CPU[[#This Row],[自检]])) &amp; "】",
         _xlfn.IFS(ISBLANK(_xlpm.x),   "error:右侧选项不足:" &amp;  _xlpm.cellAddress,
               ISERROR(_xlpm.x),   "error:右侧选项执行失败:" &amp; _xlpm.cellAddress,
               TRUE,             "ok")
)</f>
        <v>ok</v>
      </c>
      <c r="L211" cm="1">
        <f t="array" ref="L211">IFERROR(_xlfn._xlws.SORT(
    _xlfn.UNIQUE(
        TRANSPOSE(
            _xlfn.FILTERXML("&lt;select&gt;&lt;x&gt;"&amp;SUBSTITUTE(选CPU[[#This Row],[CPU选项表]],",","&lt;/x&gt;&lt;x&gt;") &amp;"&lt;/x&gt;&lt;/select&gt;","//x")
        )
    )
),"无合适选项，请联系作者更新数据")</f>
        <v>32</v>
      </c>
    </row>
    <row r="212" spans="2:13">
      <c r="B212" t="s">
        <v>64</v>
      </c>
      <c r="C212" t="s">
        <v>1873</v>
      </c>
      <c r="D212" t="s">
        <v>2444</v>
      </c>
      <c r="E212" s="6" t="s">
        <v>3294</v>
      </c>
      <c r="F212" s="6">
        <v>384</v>
      </c>
      <c r="G212" s="6" t="str">
        <f t="shared" si="3"/>
        <v>选CPU!$L$212#</v>
      </c>
      <c r="H212" s="6" t="str" cm="1">
        <f t="array" ref="H212">_xlfn.LET(_xlpm.x, L211,
         _xlpm.cellAddress, "【 选CPU!" &amp; ADDRESS(ROW(选CPU[[#This Row],[自检]]),COLUMN(选CPU[[#This Row],[自检]])) &amp; "】",
         _xlfn.IFS(ISBLANK(_xlpm.x),   "error:右侧选项不足:" &amp;  _xlpm.cellAddress,
               ISERROR(_xlpm.x),   "error:右侧选项执行失败:" &amp; _xlpm.cellAddress,
               TRUE,             "ok")
)</f>
        <v>ok</v>
      </c>
      <c r="L212" cm="1">
        <f t="array" ref="L212">IFERROR(_xlfn._xlws.SORT(
    _xlfn.UNIQUE(
        TRANSPOSE(
            _xlfn.FILTERXML("&lt;select&gt;&lt;x&gt;"&amp;SUBSTITUTE(选CPU[[#This Row],[CPU选项表]],",","&lt;/x&gt;&lt;x&gt;") &amp;"&lt;/x&gt;&lt;/select&gt;","//x")
        )
    )
),"无合适选项，请联系作者更新数据")</f>
        <v>48</v>
      </c>
    </row>
    <row r="213" spans="2:13">
      <c r="B213" t="s">
        <v>64</v>
      </c>
      <c r="C213" t="s">
        <v>1873</v>
      </c>
      <c r="D213" t="s">
        <v>2444</v>
      </c>
      <c r="E213" s="6" t="s">
        <v>3279</v>
      </c>
      <c r="F213" s="6">
        <v>448</v>
      </c>
      <c r="G213" s="6" t="str">
        <f t="shared" si="3"/>
        <v>选CPU!$L$213#</v>
      </c>
      <c r="H213" s="6" t="str" cm="1">
        <f t="array" ref="H213">_xlfn.LET(_xlpm.x, L212,
         _xlpm.cellAddress, "【 选CPU!" &amp; ADDRESS(ROW(选CPU[[#This Row],[自检]]),COLUMN(选CPU[[#This Row],[自检]])) &amp; "】",
         _xlfn.IFS(ISBLANK(_xlpm.x),   "error:右侧选项不足:" &amp;  _xlpm.cellAddress,
               ISERROR(_xlpm.x),   "error:右侧选项执行失败:" &amp; _xlpm.cellAddress,
               TRUE,             "ok")
)</f>
        <v>ok</v>
      </c>
      <c r="L213" cm="1">
        <f t="array" ref="L213">IFERROR(_xlfn._xlws.SORT(
    _xlfn.UNIQUE(
        TRANSPOSE(
            _xlfn.FILTERXML("&lt;select&gt;&lt;x&gt;"&amp;SUBSTITUTE(选CPU[[#This Row],[CPU选项表]],",","&lt;/x&gt;&lt;x&gt;") &amp;"&lt;/x&gt;&lt;/select&gt;","//x")
        )
    )
),"无合适选项，请联系作者更新数据")</f>
        <v>56</v>
      </c>
    </row>
    <row r="214" spans="2:13">
      <c r="B214" t="s">
        <v>64</v>
      </c>
      <c r="C214" t="s">
        <v>1873</v>
      </c>
      <c r="D214" t="s">
        <v>2455</v>
      </c>
      <c r="E214" s="6" t="s">
        <v>3299</v>
      </c>
      <c r="F214" s="6">
        <v>8</v>
      </c>
      <c r="G214" s="6" t="str">
        <f t="shared" si="3"/>
        <v>选CPU!$L$214#</v>
      </c>
      <c r="H214" s="6" t="str" cm="1">
        <f t="array" ref="H214">_xlfn.LET(_xlpm.x, L213,
         _xlpm.cellAddress, "【 选CPU!" &amp; ADDRESS(ROW(选CPU[[#This Row],[自检]]),COLUMN(选CPU[[#This Row],[自检]])) &amp; "】",
         _xlfn.IFS(ISBLANK(_xlpm.x),   "error:右侧选项不足:" &amp;  _xlpm.cellAddress,
               ISERROR(_xlpm.x),   "error:右侧选项执行失败:" &amp; _xlpm.cellAddress,
               TRUE,             "ok")
)</f>
        <v>ok</v>
      </c>
      <c r="L214" cm="1">
        <f t="array" ref="L214">IFERROR(_xlfn._xlws.SORT(
    _xlfn.UNIQUE(
        TRANSPOSE(
            _xlfn.FILTERXML("&lt;select&gt;&lt;x&gt;"&amp;SUBSTITUTE(选CPU[[#This Row],[CPU选项表]],",","&lt;/x&gt;&lt;x&gt;") &amp;"&lt;/x&gt;&lt;/select&gt;","//x")
        )
    )
),"无合适选项，请联系作者更新数据")</f>
        <v>1</v>
      </c>
    </row>
    <row r="215" spans="2:13">
      <c r="B215" t="s">
        <v>64</v>
      </c>
      <c r="C215" t="s">
        <v>1873</v>
      </c>
      <c r="D215" t="s">
        <v>2455</v>
      </c>
      <c r="E215" s="6" t="s">
        <v>3300</v>
      </c>
      <c r="F215" s="6">
        <v>16</v>
      </c>
      <c r="G215" s="6" t="str">
        <f t="shared" si="3"/>
        <v>选CPU!$L$215#</v>
      </c>
      <c r="H215" s="6" t="str" cm="1">
        <f t="array" ref="H215">_xlfn.LET(_xlpm.x, L214,
         _xlpm.cellAddress, "【 选CPU!" &amp; ADDRESS(ROW(选CPU[[#This Row],[自检]]),COLUMN(选CPU[[#This Row],[自检]])) &amp; "】",
         _xlfn.IFS(ISBLANK(_xlpm.x),   "error:右侧选项不足:" &amp;  _xlpm.cellAddress,
               ISERROR(_xlpm.x),   "error:右侧选项执行失败:" &amp; _xlpm.cellAddress,
               TRUE,             "ok")
)</f>
        <v>ok</v>
      </c>
      <c r="L215" cm="1">
        <f t="array" ref="L215">IFERROR(_xlfn._xlws.SORT(
    _xlfn.UNIQUE(
        TRANSPOSE(
            _xlfn.FILTERXML("&lt;select&gt;&lt;x&gt;"&amp;SUBSTITUTE(选CPU[[#This Row],[CPU选项表]],",","&lt;/x&gt;&lt;x&gt;") &amp;"&lt;/x&gt;&lt;/select&gt;","//x")
        )
    )
),"无合适选项，请联系作者更新数据")</f>
        <v>2</v>
      </c>
    </row>
    <row r="216" spans="2:13">
      <c r="B216" t="s">
        <v>64</v>
      </c>
      <c r="C216" t="s">
        <v>1873</v>
      </c>
      <c r="D216" t="s">
        <v>2455</v>
      </c>
      <c r="E216" s="6" t="s">
        <v>3291</v>
      </c>
      <c r="F216" s="6">
        <v>32</v>
      </c>
      <c r="G216" s="6" t="str">
        <f t="shared" si="3"/>
        <v>选CPU!$L$216#</v>
      </c>
      <c r="H216" s="6" t="str" cm="1">
        <f t="array" ref="H216">_xlfn.LET(_xlpm.x, L215,
         _xlpm.cellAddress, "【 选CPU!" &amp; ADDRESS(ROW(选CPU[[#This Row],[自检]]),COLUMN(选CPU[[#This Row],[自检]])) &amp; "】",
         _xlfn.IFS(ISBLANK(_xlpm.x),   "error:右侧选项不足:" &amp;  _xlpm.cellAddress,
               ISERROR(_xlpm.x),   "error:右侧选项执行失败:" &amp; _xlpm.cellAddress,
               TRUE,             "ok")
)</f>
        <v>ok</v>
      </c>
      <c r="L216" cm="1">
        <f t="array" ref="L216">IFERROR(_xlfn._xlws.SORT(
    _xlfn.UNIQUE(
        TRANSPOSE(
            _xlfn.FILTERXML("&lt;select&gt;&lt;x&gt;"&amp;SUBSTITUTE(选CPU[[#This Row],[CPU选项表]],",","&lt;/x&gt;&lt;x&gt;") &amp;"&lt;/x&gt;&lt;/select&gt;","//x")
        )
    )
),"无合适选项，请联系作者更新数据")</f>
        <v>4</v>
      </c>
    </row>
    <row r="217" spans="2:13">
      <c r="B217" t="s">
        <v>64</v>
      </c>
      <c r="C217" t="s">
        <v>1873</v>
      </c>
      <c r="D217" t="s">
        <v>2455</v>
      </c>
      <c r="E217" s="6" t="s">
        <v>3289</v>
      </c>
      <c r="F217" s="6">
        <v>64</v>
      </c>
      <c r="G217" s="6" t="str">
        <f t="shared" si="3"/>
        <v>选CPU!$L$217#</v>
      </c>
      <c r="H217" s="6" t="str" cm="1">
        <f t="array" ref="H217">_xlfn.LET(_xlpm.x, L216,
         _xlpm.cellAddress, "【 选CPU!" &amp; ADDRESS(ROW(选CPU[[#This Row],[自检]]),COLUMN(选CPU[[#This Row],[自检]])) &amp; "】",
         _xlfn.IFS(ISBLANK(_xlpm.x),   "error:右侧选项不足:" &amp;  _xlpm.cellAddress,
               ISERROR(_xlpm.x),   "error:右侧选项执行失败:" &amp; _xlpm.cellAddress,
               TRUE,             "ok")
)</f>
        <v>ok</v>
      </c>
      <c r="L217" cm="1">
        <f t="array" ref="L217">IFERROR(_xlfn._xlws.SORT(
    _xlfn.UNIQUE(
        TRANSPOSE(
            _xlfn.FILTERXML("&lt;select&gt;&lt;x&gt;"&amp;SUBSTITUTE(选CPU[[#This Row],[CPU选项表]],",","&lt;/x&gt;&lt;x&gt;") &amp;"&lt;/x&gt;&lt;/select&gt;","//x")
        )
    )
),"无合适选项，请联系作者更新数据")</f>
        <v>8</v>
      </c>
    </row>
    <row r="218" spans="2:13">
      <c r="B218" t="s">
        <v>64</v>
      </c>
      <c r="C218" t="s">
        <v>1873</v>
      </c>
      <c r="D218" t="s">
        <v>2455</v>
      </c>
      <c r="E218" s="6" t="s">
        <v>3301</v>
      </c>
      <c r="F218" s="6">
        <v>96</v>
      </c>
      <c r="G218" s="6" t="str">
        <f t="shared" si="3"/>
        <v>选CPU!$L$218#</v>
      </c>
      <c r="H218" s="6" t="str" cm="1">
        <f t="array" ref="H218">_xlfn.LET(_xlpm.x, L217,
         _xlpm.cellAddress, "【 选CPU!" &amp; ADDRESS(ROW(选CPU[[#This Row],[自检]]),COLUMN(选CPU[[#This Row],[自检]])) &amp; "】",
         _xlfn.IFS(ISBLANK(_xlpm.x),   "error:右侧选项不足:" &amp;  _xlpm.cellAddress,
               ISERROR(_xlpm.x),   "error:右侧选项执行失败:" &amp; _xlpm.cellAddress,
               TRUE,             "ok")
)</f>
        <v>ok</v>
      </c>
      <c r="L218" cm="1">
        <f t="array" ref="L218">IFERROR(_xlfn._xlws.SORT(
    _xlfn.UNIQUE(
        TRANSPOSE(
            _xlfn.FILTERXML("&lt;select&gt;&lt;x&gt;"&amp;SUBSTITUTE(选CPU[[#This Row],[CPU选项表]],",","&lt;/x&gt;&lt;x&gt;") &amp;"&lt;/x&gt;&lt;/select&gt;","//x")
        )
    )
),"无合适选项，请联系作者更新数据")</f>
        <v>12</v>
      </c>
    </row>
    <row r="219" spans="2:13">
      <c r="B219" t="s">
        <v>64</v>
      </c>
      <c r="C219" t="s">
        <v>1873</v>
      </c>
      <c r="D219" t="s">
        <v>2455</v>
      </c>
      <c r="E219" s="6" t="s">
        <v>3286</v>
      </c>
      <c r="F219" s="6">
        <v>128</v>
      </c>
      <c r="G219" s="6" t="str">
        <f t="shared" si="3"/>
        <v>选CPU!$L$219#</v>
      </c>
      <c r="H219" s="6" t="str" cm="1">
        <f t="array" ref="H219">_xlfn.LET(_xlpm.x, L218,
         _xlpm.cellAddress, "【 选CPU!" &amp; ADDRESS(ROW(选CPU[[#This Row],[自检]]),COLUMN(选CPU[[#This Row],[自检]])) &amp; "】",
         _xlfn.IFS(ISBLANK(_xlpm.x),   "error:右侧选项不足:" &amp;  _xlpm.cellAddress,
               ISERROR(_xlpm.x),   "error:右侧选项执行失败:" &amp; _xlpm.cellAddress,
               TRUE,             "ok")
)</f>
        <v>ok</v>
      </c>
      <c r="L219" cm="1">
        <f t="array" ref="L219">IFERROR(_xlfn._xlws.SORT(
    _xlfn.UNIQUE(
        TRANSPOSE(
            _xlfn.FILTERXML("&lt;select&gt;&lt;x&gt;"&amp;SUBSTITUTE(选CPU[[#This Row],[CPU选项表]],",","&lt;/x&gt;&lt;x&gt;") &amp;"&lt;/x&gt;&lt;/select&gt;","//x")
        )
    )
),"无合适选项，请联系作者更新数据")</f>
        <v>16</v>
      </c>
    </row>
    <row r="220" spans="2:13">
      <c r="B220" t="s">
        <v>64</v>
      </c>
      <c r="C220" t="s">
        <v>1873</v>
      </c>
      <c r="D220" t="s">
        <v>2455</v>
      </c>
      <c r="E220" s="6" t="s">
        <v>3290</v>
      </c>
      <c r="F220" s="6">
        <v>192</v>
      </c>
      <c r="G220" s="6" t="str">
        <f t="shared" si="3"/>
        <v>选CPU!$L$220#</v>
      </c>
      <c r="H220" s="6" t="str" cm="1">
        <f t="array" ref="H220">_xlfn.LET(_xlpm.x, L219,
         _xlpm.cellAddress, "【 选CPU!" &amp; ADDRESS(ROW(选CPU[[#This Row],[自检]]),COLUMN(选CPU[[#This Row],[自检]])) &amp; "】",
         _xlfn.IFS(ISBLANK(_xlpm.x),   "error:右侧选项不足:" &amp;  _xlpm.cellAddress,
               ISERROR(_xlpm.x),   "error:右侧选项执行失败:" &amp; _xlpm.cellAddress,
               TRUE,             "ok")
)</f>
        <v>ok</v>
      </c>
      <c r="L220" cm="1">
        <f t="array" ref="L220">IFERROR(_xlfn._xlws.SORT(
    _xlfn.UNIQUE(
        TRANSPOSE(
            _xlfn.FILTERXML("&lt;select&gt;&lt;x&gt;"&amp;SUBSTITUTE(选CPU[[#This Row],[CPU选项表]],",","&lt;/x&gt;&lt;x&gt;") &amp;"&lt;/x&gt;&lt;/select&gt;","//x")
        )
    )
),"无合适选项，请联系作者更新数据")</f>
        <v>24</v>
      </c>
    </row>
    <row r="221" spans="2:13">
      <c r="B221" t="s">
        <v>64</v>
      </c>
      <c r="C221" t="s">
        <v>1873</v>
      </c>
      <c r="D221" t="s">
        <v>2455</v>
      </c>
      <c r="E221" s="6" t="s">
        <v>3275</v>
      </c>
      <c r="F221" s="6">
        <v>256</v>
      </c>
      <c r="G221" s="6" t="str">
        <f t="shared" si="3"/>
        <v>选CPU!$L$221#</v>
      </c>
      <c r="H221" s="6" t="str" cm="1">
        <f t="array" ref="H221">_xlfn.LET(_xlpm.x, L220,
         _xlpm.cellAddress, "【 选CPU!" &amp; ADDRESS(ROW(选CPU[[#This Row],[自检]]),COLUMN(选CPU[[#This Row],[自检]])) &amp; "】",
         _xlfn.IFS(ISBLANK(_xlpm.x),   "error:右侧选项不足:" &amp;  _xlpm.cellAddress,
               ISERROR(_xlpm.x),   "error:右侧选项执行失败:" &amp; _xlpm.cellAddress,
               TRUE,             "ok")
)</f>
        <v>ok</v>
      </c>
      <c r="L221" cm="1">
        <f t="array" ref="L221">IFERROR(_xlfn._xlws.SORT(
    _xlfn.UNIQUE(
        TRANSPOSE(
            _xlfn.FILTERXML("&lt;select&gt;&lt;x&gt;"&amp;SUBSTITUTE(选CPU[[#This Row],[CPU选项表]],",","&lt;/x&gt;&lt;x&gt;") &amp;"&lt;/x&gt;&lt;/select&gt;","//x")
        )
    )
),"无合适选项，请联系作者更新数据")</f>
        <v>32</v>
      </c>
    </row>
    <row r="222" spans="2:13">
      <c r="B222" t="s">
        <v>64</v>
      </c>
      <c r="C222" t="s">
        <v>1873</v>
      </c>
      <c r="D222" t="s">
        <v>2106</v>
      </c>
      <c r="E222" s="6" t="s">
        <v>3291</v>
      </c>
      <c r="F222" s="6">
        <v>8</v>
      </c>
      <c r="G222" s="6" t="str">
        <f t="shared" si="3"/>
        <v>选CPU!$L$222#</v>
      </c>
      <c r="H222" s="6" t="str" cm="1">
        <f t="array" ref="H222">_xlfn.LET(_xlpm.x, L221,
         _xlpm.cellAddress, "【 选CPU!" &amp; ADDRESS(ROW(选CPU[[#This Row],[自检]]),COLUMN(选CPU[[#This Row],[自检]])) &amp; "】",
         _xlfn.IFS(ISBLANK(_xlpm.x),   "error:右侧选项不足:" &amp;  _xlpm.cellAddress,
               ISERROR(_xlpm.x),   "error:右侧选项执行失败:" &amp; _xlpm.cellAddress,
               TRUE,             "ok")
)</f>
        <v>ok</v>
      </c>
      <c r="L222" cm="1">
        <f t="array" ref="L222">IFERROR(_xlfn._xlws.SORT(
    _xlfn.UNIQUE(
        TRANSPOSE(
            _xlfn.FILTERXML("&lt;select&gt;&lt;x&gt;"&amp;SUBSTITUTE(选CPU[[#This Row],[CPU选项表]],",","&lt;/x&gt;&lt;x&gt;") &amp;"&lt;/x&gt;&lt;/select&gt;","//x")
        )
    )
),"无合适选项，请联系作者更新数据")</f>
        <v>4</v>
      </c>
    </row>
    <row r="223" spans="2:13">
      <c r="B223" t="s">
        <v>64</v>
      </c>
      <c r="C223" t="s">
        <v>1873</v>
      </c>
      <c r="D223" t="s">
        <v>2106</v>
      </c>
      <c r="E223" s="6" t="s">
        <v>3269</v>
      </c>
      <c r="F223" s="6">
        <v>16</v>
      </c>
      <c r="G223" s="6" t="str">
        <f t="shared" si="3"/>
        <v>选CPU!$L$223#</v>
      </c>
      <c r="H223" s="6" t="str" cm="1">
        <f t="array" ref="H223">_xlfn.LET(_xlpm.x, L222,
         _xlpm.cellAddress, "【 选CPU!" &amp; ADDRESS(ROW(选CPU[[#This Row],[自检]]),COLUMN(选CPU[[#This Row],[自检]])) &amp; "】",
         _xlfn.IFS(ISBLANK(_xlpm.x),   "error:右侧选项不足:" &amp;  _xlpm.cellAddress,
               ISERROR(_xlpm.x),   "error:右侧选项执行失败:" &amp; _xlpm.cellAddress,
               TRUE,             "ok")
)</f>
        <v>ok</v>
      </c>
      <c r="L223" cm="1">
        <f t="array" ref="L223:M223">IFERROR(_xlfn._xlws.SORT(
    _xlfn.UNIQUE(
        TRANSPOSE(
            _xlfn.FILTERXML("&lt;select&gt;&lt;x&gt;"&amp;SUBSTITUTE(选CPU[[#This Row],[CPU选项表]],",","&lt;/x&gt;&lt;x&gt;") &amp;"&lt;/x&gt;&lt;/select&gt;","//x")
        )
    )
),"无合适选项，请联系作者更新数据")</f>
        <v>4</v>
      </c>
      <c r="M223">
        <v>8</v>
      </c>
    </row>
    <row r="224" spans="2:13">
      <c r="B224" t="s">
        <v>64</v>
      </c>
      <c r="C224" t="s">
        <v>1873</v>
      </c>
      <c r="D224" t="s">
        <v>2106</v>
      </c>
      <c r="E224" s="6" t="s">
        <v>3448</v>
      </c>
      <c r="F224" s="6">
        <v>32</v>
      </c>
      <c r="G224" s="6" t="str">
        <f t="shared" si="3"/>
        <v>选CPU!$L$224#</v>
      </c>
      <c r="H224" s="6" t="str" cm="1">
        <f t="array" ref="H224">_xlfn.LET(_xlpm.x, L223,
         _xlpm.cellAddress, "【 选CPU!" &amp; ADDRESS(ROW(选CPU[[#This Row],[自检]]),COLUMN(选CPU[[#This Row],[自检]])) &amp; "】",
         _xlfn.IFS(ISBLANK(_xlpm.x),   "error:右侧选项不足:" &amp;  _xlpm.cellAddress,
               ISERROR(_xlpm.x),   "error:右侧选项执行失败:" &amp; _xlpm.cellAddress,
               TRUE,             "ok")
)</f>
        <v>ok</v>
      </c>
      <c r="L224" cm="1">
        <f t="array" ref="L224:M224">IFERROR(_xlfn._xlws.SORT(
    _xlfn.UNIQUE(
        TRANSPOSE(
            _xlfn.FILTERXML("&lt;select&gt;&lt;x&gt;"&amp;SUBSTITUTE(选CPU[[#This Row],[CPU选项表]],",","&lt;/x&gt;&lt;x&gt;") &amp;"&lt;/x&gt;&lt;/select&gt;","//x")
        )
    )
),"无合适选项，请联系作者更新数据")</f>
        <v>8</v>
      </c>
      <c r="M224">
        <v>16</v>
      </c>
    </row>
    <row r="225" spans="2:13">
      <c r="B225" t="s">
        <v>64</v>
      </c>
      <c r="C225" t="s">
        <v>1873</v>
      </c>
      <c r="D225" t="s">
        <v>2106</v>
      </c>
      <c r="E225" s="6" t="s">
        <v>3286</v>
      </c>
      <c r="F225" s="6">
        <v>64</v>
      </c>
      <c r="G225" s="6" t="str">
        <f t="shared" si="3"/>
        <v>选CPU!$L$225#</v>
      </c>
      <c r="H225" s="6" t="str" cm="1">
        <f t="array" ref="H225">_xlfn.LET(_xlpm.x, L224,
         _xlpm.cellAddress, "【 选CPU!" &amp; ADDRESS(ROW(选CPU[[#This Row],[自检]]),COLUMN(选CPU[[#This Row],[自检]])) &amp; "】",
         _xlfn.IFS(ISBLANK(_xlpm.x),   "error:右侧选项不足:" &amp;  _xlpm.cellAddress,
               ISERROR(_xlpm.x),   "error:右侧选项执行失败:" &amp; _xlpm.cellAddress,
               TRUE,             "ok")
)</f>
        <v>ok</v>
      </c>
      <c r="L225" cm="1">
        <f t="array" ref="L225">IFERROR(_xlfn._xlws.SORT(
    _xlfn.UNIQUE(
        TRANSPOSE(
            _xlfn.FILTERXML("&lt;select&gt;&lt;x&gt;"&amp;SUBSTITUTE(选CPU[[#This Row],[CPU选项表]],",","&lt;/x&gt;&lt;x&gt;") &amp;"&lt;/x&gt;&lt;/select&gt;","//x")
        )
    )
),"无合适选项，请联系作者更新数据")</f>
        <v>16</v>
      </c>
    </row>
    <row r="226" spans="2:13">
      <c r="B226" t="s">
        <v>64</v>
      </c>
      <c r="C226" t="s">
        <v>1873</v>
      </c>
      <c r="D226" t="s">
        <v>2106</v>
      </c>
      <c r="E226" s="6" t="s">
        <v>3275</v>
      </c>
      <c r="F226" s="6">
        <v>128</v>
      </c>
      <c r="G226" s="6" t="str">
        <f t="shared" si="3"/>
        <v>选CPU!$L$226#</v>
      </c>
      <c r="H226" s="6" t="str" cm="1">
        <f t="array" ref="H226">_xlfn.LET(_xlpm.x, L225,
         _xlpm.cellAddress, "【 选CPU!" &amp; ADDRESS(ROW(选CPU[[#This Row],[自检]]),COLUMN(选CPU[[#This Row],[自检]])) &amp; "】",
         _xlfn.IFS(ISBLANK(_xlpm.x),   "error:右侧选项不足:" &amp;  _xlpm.cellAddress,
               ISERROR(_xlpm.x),   "error:右侧选项执行失败:" &amp; _xlpm.cellAddress,
               TRUE,             "ok")
)</f>
        <v>ok</v>
      </c>
      <c r="L226" cm="1">
        <f t="array" ref="L226">IFERROR(_xlfn._xlws.SORT(
    _xlfn.UNIQUE(
        TRANSPOSE(
            _xlfn.FILTERXML("&lt;select&gt;&lt;x&gt;"&amp;SUBSTITUTE(选CPU[[#This Row],[CPU选项表]],",","&lt;/x&gt;&lt;x&gt;") &amp;"&lt;/x&gt;&lt;/select&gt;","//x")
        )
    )
),"无合适选项，请联系作者更新数据")</f>
        <v>32</v>
      </c>
    </row>
    <row r="227" spans="2:13">
      <c r="B227" t="s">
        <v>64</v>
      </c>
      <c r="C227" t="s">
        <v>1873</v>
      </c>
      <c r="D227" t="s">
        <v>2106</v>
      </c>
      <c r="E227" s="6" t="s">
        <v>3616</v>
      </c>
      <c r="F227" s="6">
        <v>216</v>
      </c>
      <c r="G227" s="6" t="str">
        <f t="shared" si="3"/>
        <v>选CPU!$L$227#</v>
      </c>
      <c r="H227" s="6" t="str" cm="1">
        <f t="array" ref="H227">_xlfn.LET(_xlpm.x, L226,
         _xlpm.cellAddress, "【 选CPU!" &amp; ADDRESS(ROW(选CPU[[#This Row],[自检]]),COLUMN(选CPU[[#This Row],[自检]])) &amp; "】",
         _xlfn.IFS(ISBLANK(_xlpm.x),   "error:右侧选项不足:" &amp;  _xlpm.cellAddress,
               ISERROR(_xlpm.x),   "error:右侧选项执行失败:" &amp; _xlpm.cellAddress,
               TRUE,             "ok")
)</f>
        <v>ok</v>
      </c>
      <c r="L227" cm="1">
        <f t="array" ref="L227">IFERROR(_xlfn._xlws.SORT(
    _xlfn.UNIQUE(
        TRANSPOSE(
            _xlfn.FILTERXML("&lt;select&gt;&lt;x&gt;"&amp;SUBSTITUTE(选CPU[[#This Row],[CPU选项表]],",","&lt;/x&gt;&lt;x&gt;") &amp;"&lt;/x&gt;&lt;/select&gt;","//x")
        )
    )
),"无合适选项，请联系作者更新数据")</f>
        <v>46</v>
      </c>
    </row>
    <row r="228" spans="2:13">
      <c r="B228" t="s">
        <v>64</v>
      </c>
      <c r="C228" t="s">
        <v>1873</v>
      </c>
      <c r="D228" t="s">
        <v>2106</v>
      </c>
      <c r="E228" s="6" t="s">
        <v>3276</v>
      </c>
      <c r="F228" s="6">
        <v>256</v>
      </c>
      <c r="G228" s="6" t="str">
        <f t="shared" si="3"/>
        <v>选CPU!$L$228#</v>
      </c>
      <c r="H228" s="6" t="str" cm="1">
        <f t="array" ref="H228">_xlfn.LET(_xlpm.x, L227,
         _xlpm.cellAddress, "【 选CPU!" &amp; ADDRESS(ROW(选CPU[[#This Row],[自检]]),COLUMN(选CPU[[#This Row],[自检]])) &amp; "】",
         _xlfn.IFS(ISBLANK(_xlpm.x),   "error:右侧选项不足:" &amp;  _xlpm.cellAddress,
               ISERROR(_xlpm.x),   "error:右侧选项执行失败:" &amp; _xlpm.cellAddress,
               TRUE,             "ok")
)</f>
        <v>ok</v>
      </c>
      <c r="L228" cm="1">
        <f t="array" ref="L228">IFERROR(_xlfn._xlws.SORT(
    _xlfn.UNIQUE(
        TRANSPOSE(
            _xlfn.FILTERXML("&lt;select&gt;&lt;x&gt;"&amp;SUBSTITUTE(选CPU[[#This Row],[CPU选项表]],",","&lt;/x&gt;&lt;x&gt;") &amp;"&lt;/x&gt;&lt;/select&gt;","//x")
        )
    )
),"无合适选项，请联系作者更新数据")</f>
        <v>64</v>
      </c>
    </row>
    <row r="229" spans="2:13">
      <c r="B229" t="s">
        <v>64</v>
      </c>
      <c r="C229" t="s">
        <v>1873</v>
      </c>
      <c r="D229" t="s">
        <v>2106</v>
      </c>
      <c r="E229" s="6" t="s">
        <v>3256</v>
      </c>
      <c r="F229" s="6">
        <v>320</v>
      </c>
      <c r="G229" s="6" t="str">
        <f t="shared" si="3"/>
        <v>选CPU!$L$229#</v>
      </c>
      <c r="H229" s="6" t="str" cm="1">
        <f t="array" ref="H229">_xlfn.LET(_xlpm.x, L228,
         _xlpm.cellAddress, "【 选CPU!" &amp; ADDRESS(ROW(选CPU[[#This Row],[自检]]),COLUMN(选CPU[[#This Row],[自检]])) &amp; "】",
         _xlfn.IFS(ISBLANK(_xlpm.x),   "error:右侧选项不足:" &amp;  _xlpm.cellAddress,
               ISERROR(_xlpm.x),   "error:右侧选项执行失败:" &amp; _xlpm.cellAddress,
               TRUE,             "ok")
)</f>
        <v>ok</v>
      </c>
      <c r="L229" cm="1">
        <f t="array" ref="L229">IFERROR(_xlfn._xlws.SORT(
    _xlfn.UNIQUE(
        TRANSPOSE(
            _xlfn.FILTERXML("&lt;select&gt;&lt;x&gt;"&amp;SUBSTITUTE(选CPU[[#This Row],[CPU选项表]],",","&lt;/x&gt;&lt;x&gt;") &amp;"&lt;/x&gt;&lt;/select&gt;","//x")
        )
    )
),"无合适选项，请联系作者更新数据")</f>
        <v>80</v>
      </c>
    </row>
    <row r="230" spans="2:13">
      <c r="B230" t="s">
        <v>64</v>
      </c>
      <c r="C230" t="s">
        <v>1873</v>
      </c>
      <c r="D230" t="s">
        <v>2106</v>
      </c>
      <c r="E230" s="6" t="s">
        <v>3617</v>
      </c>
      <c r="F230" s="6">
        <v>432</v>
      </c>
      <c r="G230" s="6" t="str">
        <f t="shared" si="3"/>
        <v>选CPU!$L$230#</v>
      </c>
      <c r="H230" s="6" t="str" cm="1">
        <f t="array" ref="H230">_xlfn.LET(_xlpm.x, L229,
         _xlpm.cellAddress, "【 选CPU!" &amp; ADDRESS(ROW(选CPU[[#This Row],[自检]]),COLUMN(选CPU[[#This Row],[自检]])) &amp; "】",
         _xlfn.IFS(ISBLANK(_xlpm.x),   "error:右侧选项不足:" &amp;  _xlpm.cellAddress,
               ISERROR(_xlpm.x),   "error:右侧选项执行失败:" &amp; _xlpm.cellAddress,
               TRUE,             "ok")
)</f>
        <v>ok</v>
      </c>
      <c r="L230" cm="1">
        <f t="array" ref="L230">IFERROR(_xlfn._xlws.SORT(
    _xlfn.UNIQUE(
        TRANSPOSE(
            _xlfn.FILTERXML("&lt;select&gt;&lt;x&gt;"&amp;SUBSTITUTE(选CPU[[#This Row],[CPU选项表]],",","&lt;/x&gt;&lt;x&gt;") &amp;"&lt;/x&gt;&lt;/select&gt;","//x")
        )
    )
),"无合适选项，请联系作者更新数据")</f>
        <v>92</v>
      </c>
    </row>
    <row r="231" spans="2:13">
      <c r="B231" t="s">
        <v>64</v>
      </c>
      <c r="C231" t="s">
        <v>1873</v>
      </c>
      <c r="D231" t="s">
        <v>2118</v>
      </c>
      <c r="E231" s="6" t="s">
        <v>3291</v>
      </c>
      <c r="F231" s="6">
        <v>8</v>
      </c>
      <c r="G231" s="6" t="str">
        <f t="shared" si="3"/>
        <v>选CPU!$L$231#</v>
      </c>
      <c r="H231" s="6" t="str" cm="1">
        <f t="array" ref="H231">_xlfn.LET(_xlpm.x, L230,
         _xlpm.cellAddress, "【 选CPU!" &amp; ADDRESS(ROW(选CPU[[#This Row],[自检]]),COLUMN(选CPU[[#This Row],[自检]])) &amp; "】",
         _xlfn.IFS(ISBLANK(_xlpm.x),   "error:右侧选项不足:" &amp;  _xlpm.cellAddress,
               ISERROR(_xlpm.x),   "error:右侧选项执行失败:" &amp; _xlpm.cellAddress,
               TRUE,             "ok")
)</f>
        <v>ok</v>
      </c>
      <c r="L231" cm="1">
        <f t="array" ref="L231">IFERROR(_xlfn._xlws.SORT(
    _xlfn.UNIQUE(
        TRANSPOSE(
            _xlfn.FILTERXML("&lt;select&gt;&lt;x&gt;"&amp;SUBSTITUTE(选CPU[[#This Row],[CPU选项表]],",","&lt;/x&gt;&lt;x&gt;") &amp;"&lt;/x&gt;&lt;/select&gt;","//x")
        )
    )
),"无合适选项，请联系作者更新数据")</f>
        <v>4</v>
      </c>
    </row>
    <row r="232" spans="2:13">
      <c r="B232" t="s">
        <v>64</v>
      </c>
      <c r="C232" t="s">
        <v>1873</v>
      </c>
      <c r="D232" t="s">
        <v>2118</v>
      </c>
      <c r="E232" s="6" t="s">
        <v>3269</v>
      </c>
      <c r="F232" s="6">
        <v>16</v>
      </c>
      <c r="G232" s="6" t="str">
        <f t="shared" si="3"/>
        <v>选CPU!$L$232#</v>
      </c>
      <c r="H232" s="6" t="str" cm="1">
        <f t="array" ref="H232">_xlfn.LET(_xlpm.x, L231,
         _xlpm.cellAddress, "【 选CPU!" &amp; ADDRESS(ROW(选CPU[[#This Row],[自检]]),COLUMN(选CPU[[#This Row],[自检]])) &amp; "】",
         _xlfn.IFS(ISBLANK(_xlpm.x),   "error:右侧选项不足:" &amp;  _xlpm.cellAddress,
               ISERROR(_xlpm.x),   "error:右侧选项执行失败:" &amp; _xlpm.cellAddress,
               TRUE,             "ok")
)</f>
        <v>ok</v>
      </c>
      <c r="L232" cm="1">
        <f t="array" ref="L232:M232">IFERROR(_xlfn._xlws.SORT(
    _xlfn.UNIQUE(
        TRANSPOSE(
            _xlfn.FILTERXML("&lt;select&gt;&lt;x&gt;"&amp;SUBSTITUTE(选CPU[[#This Row],[CPU选项表]],",","&lt;/x&gt;&lt;x&gt;") &amp;"&lt;/x&gt;&lt;/select&gt;","//x")
        )
    )
),"无合适选项，请联系作者更新数据")</f>
        <v>4</v>
      </c>
      <c r="M232">
        <v>8</v>
      </c>
    </row>
    <row r="233" spans="2:13">
      <c r="B233" t="s">
        <v>64</v>
      </c>
      <c r="C233" t="s">
        <v>1873</v>
      </c>
      <c r="D233" t="s">
        <v>2118</v>
      </c>
      <c r="E233" s="6" t="s">
        <v>3448</v>
      </c>
      <c r="F233" s="6">
        <v>32</v>
      </c>
      <c r="G233" s="6" t="str">
        <f t="shared" si="3"/>
        <v>选CPU!$L$233#</v>
      </c>
      <c r="H233" s="6" t="str" cm="1">
        <f t="array" ref="H233">_xlfn.LET(_xlpm.x, L232,
         _xlpm.cellAddress, "【 选CPU!" &amp; ADDRESS(ROW(选CPU[[#This Row],[自检]]),COLUMN(选CPU[[#This Row],[自检]])) &amp; "】",
         _xlfn.IFS(ISBLANK(_xlpm.x),   "error:右侧选项不足:" &amp;  _xlpm.cellAddress,
               ISERROR(_xlpm.x),   "error:右侧选项执行失败:" &amp; _xlpm.cellAddress,
               TRUE,             "ok")
)</f>
        <v>ok</v>
      </c>
      <c r="L233" cm="1">
        <f t="array" ref="L233:M233">IFERROR(_xlfn._xlws.SORT(
    _xlfn.UNIQUE(
        TRANSPOSE(
            _xlfn.FILTERXML("&lt;select&gt;&lt;x&gt;"&amp;SUBSTITUTE(选CPU[[#This Row],[CPU选项表]],",","&lt;/x&gt;&lt;x&gt;") &amp;"&lt;/x&gt;&lt;/select&gt;","//x")
        )
    )
),"无合适选项，请联系作者更新数据")</f>
        <v>8</v>
      </c>
      <c r="M233">
        <v>16</v>
      </c>
    </row>
    <row r="234" spans="2:13">
      <c r="B234" t="s">
        <v>64</v>
      </c>
      <c r="C234" t="s">
        <v>1873</v>
      </c>
      <c r="D234" t="s">
        <v>2118</v>
      </c>
      <c r="E234" s="6" t="s">
        <v>3449</v>
      </c>
      <c r="F234" s="6">
        <v>64</v>
      </c>
      <c r="G234" s="6" t="str">
        <f t="shared" si="3"/>
        <v>选CPU!$L$234#</v>
      </c>
      <c r="H234" s="6" t="str" cm="1">
        <f t="array" ref="H234">_xlfn.LET(_xlpm.x, L233,
         _xlpm.cellAddress, "【 选CPU!" &amp; ADDRESS(ROW(选CPU[[#This Row],[自检]]),COLUMN(选CPU[[#This Row],[自检]])) &amp; "】",
         _xlfn.IFS(ISBLANK(_xlpm.x),   "error:右侧选项不足:" &amp;  _xlpm.cellAddress,
               ISERROR(_xlpm.x),   "error:右侧选项执行失败:" &amp; _xlpm.cellAddress,
               TRUE,             "ok")
)</f>
        <v>ok</v>
      </c>
      <c r="L234" cm="1">
        <f t="array" ref="L234:M234">IFERROR(_xlfn._xlws.SORT(
    _xlfn.UNIQUE(
        TRANSPOSE(
            _xlfn.FILTERXML("&lt;select&gt;&lt;x&gt;"&amp;SUBSTITUTE(选CPU[[#This Row],[CPU选项表]],",","&lt;/x&gt;&lt;x&gt;") &amp;"&lt;/x&gt;&lt;/select&gt;","//x")
        )
    )
),"无合适选项，请联系作者更新数据")</f>
        <v>16</v>
      </c>
      <c r="M234">
        <v>32</v>
      </c>
    </row>
    <row r="235" spans="2:13">
      <c r="B235" t="s">
        <v>64</v>
      </c>
      <c r="C235" t="s">
        <v>1873</v>
      </c>
      <c r="D235" t="s">
        <v>2118</v>
      </c>
      <c r="E235" s="6" t="s">
        <v>3450</v>
      </c>
      <c r="F235" s="6">
        <v>128</v>
      </c>
      <c r="G235" s="6" t="str">
        <f t="shared" si="3"/>
        <v>选CPU!$L$235#</v>
      </c>
      <c r="H235" s="6" t="str" cm="1">
        <f t="array" ref="H235">_xlfn.LET(_xlpm.x, L234,
         _xlpm.cellAddress, "【 选CPU!" &amp; ADDRESS(ROW(选CPU[[#This Row],[自检]]),COLUMN(选CPU[[#This Row],[自检]])) &amp; "】",
         _xlfn.IFS(ISBLANK(_xlpm.x),   "error:右侧选项不足:" &amp;  _xlpm.cellAddress,
               ISERROR(_xlpm.x),   "error:右侧选项执行失败:" &amp; _xlpm.cellAddress,
               TRUE,             "ok")
)</f>
        <v>ok</v>
      </c>
      <c r="L235" cm="1">
        <f t="array" ref="L235:M235">IFERROR(_xlfn._xlws.SORT(
    _xlfn.UNIQUE(
        TRANSPOSE(
            _xlfn.FILTERXML("&lt;select&gt;&lt;x&gt;"&amp;SUBSTITUTE(选CPU[[#This Row],[CPU选项表]],",","&lt;/x&gt;&lt;x&gt;") &amp;"&lt;/x&gt;&lt;/select&gt;","//x")
        )
    )
),"无合适选项，请联系作者更新数据")</f>
        <v>32</v>
      </c>
      <c r="M235">
        <v>64</v>
      </c>
    </row>
    <row r="236" spans="2:13">
      <c r="B236" t="s">
        <v>64</v>
      </c>
      <c r="C236" t="s">
        <v>1873</v>
      </c>
      <c r="D236" t="s">
        <v>2118</v>
      </c>
      <c r="E236" s="6" t="s">
        <v>3294</v>
      </c>
      <c r="F236" s="6">
        <v>96</v>
      </c>
      <c r="G236" s="6" t="str">
        <f t="shared" si="3"/>
        <v>选CPU!$L$236#</v>
      </c>
      <c r="H236" s="6" t="str" cm="1">
        <f t="array" ref="H236">_xlfn.LET(_xlpm.x, L235,
         _xlpm.cellAddress, "【 选CPU!" &amp; ADDRESS(ROW(选CPU[[#This Row],[自检]]),COLUMN(选CPU[[#This Row],[自检]])) &amp; "】",
         _xlfn.IFS(ISBLANK(_xlpm.x),   "error:右侧选项不足:" &amp;  _xlpm.cellAddress,
               ISERROR(_xlpm.x),   "error:右侧选项执行失败:" &amp; _xlpm.cellAddress,
               TRUE,             "ok")
)</f>
        <v>ok</v>
      </c>
      <c r="L236" cm="1">
        <f t="array" ref="L236">IFERROR(_xlfn._xlws.SORT(
    _xlfn.UNIQUE(
        TRANSPOSE(
            _xlfn.FILTERXML("&lt;select&gt;&lt;x&gt;"&amp;SUBSTITUTE(选CPU[[#This Row],[CPU选项表]],",","&lt;/x&gt;&lt;x&gt;") &amp;"&lt;/x&gt;&lt;/select&gt;","//x")
        )
    )
),"无合适选项，请联系作者更新数据")</f>
        <v>48</v>
      </c>
    </row>
    <row r="237" spans="2:13">
      <c r="B237" t="s">
        <v>64</v>
      </c>
      <c r="C237" t="s">
        <v>1873</v>
      </c>
      <c r="D237" t="s">
        <v>2118</v>
      </c>
      <c r="E237" s="6" t="s">
        <v>3294</v>
      </c>
      <c r="F237" s="6">
        <v>192</v>
      </c>
      <c r="G237" s="6" t="str">
        <f t="shared" si="3"/>
        <v>选CPU!$L$237#</v>
      </c>
      <c r="H237" s="6" t="str" cm="1">
        <f t="array" ref="H237">_xlfn.LET(_xlpm.x, L236,
         _xlpm.cellAddress, "【 选CPU!" &amp; ADDRESS(ROW(选CPU[[#This Row],[自检]]),COLUMN(选CPU[[#This Row],[自检]])) &amp; "】",
         _xlfn.IFS(ISBLANK(_xlpm.x),   "error:右侧选项不足:" &amp;  _xlpm.cellAddress,
               ISERROR(_xlpm.x),   "error:右侧选项执行失败:" &amp; _xlpm.cellAddress,
               TRUE,             "ok")
)</f>
        <v>ok</v>
      </c>
      <c r="L237" cm="1">
        <f t="array" ref="L237">IFERROR(_xlfn._xlws.SORT(
    _xlfn.UNIQUE(
        TRANSPOSE(
            _xlfn.FILTERXML("&lt;select&gt;&lt;x&gt;"&amp;SUBSTITUTE(选CPU[[#This Row],[CPU选项表]],",","&lt;/x&gt;&lt;x&gt;") &amp;"&lt;/x&gt;&lt;/select&gt;","//x")
        )
    )
),"无合适选项，请联系作者更新数据")</f>
        <v>48</v>
      </c>
    </row>
    <row r="238" spans="2:13">
      <c r="B238" t="s">
        <v>64</v>
      </c>
      <c r="C238" t="s">
        <v>1873</v>
      </c>
      <c r="D238" t="s">
        <v>2118</v>
      </c>
      <c r="E238" s="6" t="s">
        <v>3296</v>
      </c>
      <c r="F238" s="6">
        <v>184</v>
      </c>
      <c r="G238" s="6" t="str">
        <f t="shared" si="3"/>
        <v>选CPU!$L$238#</v>
      </c>
      <c r="H238" s="6" t="str" cm="1">
        <f t="array" ref="H238">_xlfn.LET(_xlpm.x, L237,
         _xlpm.cellAddress, "【 选CPU!" &amp; ADDRESS(ROW(选CPU[[#This Row],[自检]]),COLUMN(选CPU[[#This Row],[自检]])) &amp; "】",
         _xlfn.IFS(ISBLANK(_xlpm.x),   "error:右侧选项不足:" &amp;  _xlpm.cellAddress,
               ISERROR(_xlpm.x),   "error:右侧选项执行失败:" &amp; _xlpm.cellAddress,
               TRUE,             "ok")
)</f>
        <v>ok</v>
      </c>
      <c r="L238" cm="1">
        <f t="array" ref="L238">IFERROR(_xlfn._xlws.SORT(
    _xlfn.UNIQUE(
        TRANSPOSE(
            _xlfn.FILTERXML("&lt;select&gt;&lt;x&gt;"&amp;SUBSTITUTE(选CPU[[#This Row],[CPU选项表]],",","&lt;/x&gt;&lt;x&gt;") &amp;"&lt;/x&gt;&lt;/select&gt;","//x")
        )
    )
),"无合适选项，请联系作者更新数据")</f>
        <v>52</v>
      </c>
    </row>
    <row r="239" spans="2:13">
      <c r="B239" t="s">
        <v>64</v>
      </c>
      <c r="C239" t="s">
        <v>1873</v>
      </c>
      <c r="D239" t="s">
        <v>2118</v>
      </c>
      <c r="E239" s="6" t="s">
        <v>3276</v>
      </c>
      <c r="F239" s="6">
        <v>256</v>
      </c>
      <c r="G239" s="6" t="str">
        <f t="shared" si="3"/>
        <v>选CPU!$L$239#</v>
      </c>
      <c r="H239" s="6" t="str" cm="1">
        <f t="array" ref="H239">_xlfn.LET(_xlpm.x, L238,
         _xlpm.cellAddress, "【 选CPU!" &amp; ADDRESS(ROW(选CPU[[#This Row],[自检]]),COLUMN(选CPU[[#This Row],[自检]])) &amp; "】",
         _xlfn.IFS(ISBLANK(_xlpm.x),   "error:右侧选项不足:" &amp;  _xlpm.cellAddress,
               ISERROR(_xlpm.x),   "error:右侧选项执行失败:" &amp; _xlpm.cellAddress,
               TRUE,             "ok")
)</f>
        <v>ok</v>
      </c>
      <c r="L239" cm="1">
        <f t="array" ref="L239">IFERROR(_xlfn._xlws.SORT(
    _xlfn.UNIQUE(
        TRANSPOSE(
            _xlfn.FILTERXML("&lt;select&gt;&lt;x&gt;"&amp;SUBSTITUTE(选CPU[[#This Row],[CPU选项表]],",","&lt;/x&gt;&lt;x&gt;") &amp;"&lt;/x&gt;&lt;/select&gt;","//x")
        )
    )
),"无合适选项，请联系作者更新数据")</f>
        <v>64</v>
      </c>
    </row>
    <row r="240" spans="2:13">
      <c r="B240" t="s">
        <v>64</v>
      </c>
      <c r="C240" t="s">
        <v>1873</v>
      </c>
      <c r="D240" t="s">
        <v>2118</v>
      </c>
      <c r="E240" s="6" t="s">
        <v>3298</v>
      </c>
      <c r="F240" s="6">
        <v>368</v>
      </c>
      <c r="G240" s="6" t="str">
        <f t="shared" si="3"/>
        <v>选CPU!$L$240#</v>
      </c>
      <c r="H240" s="6" t="str" cm="1">
        <f t="array" ref="H240">_xlfn.LET(_xlpm.x, L239,
         _xlpm.cellAddress, "【 选CPU!" &amp; ADDRESS(ROW(选CPU[[#This Row],[自检]]),COLUMN(选CPU[[#This Row],[自检]])) &amp; "】",
         _xlfn.IFS(ISBLANK(_xlpm.x),   "error:右侧选项不足:" &amp;  _xlpm.cellAddress,
               ISERROR(_xlpm.x),   "error:右侧选项执行失败:" &amp; _xlpm.cellAddress,
               TRUE,             "ok")
)</f>
        <v>ok</v>
      </c>
      <c r="L240" cm="1">
        <f t="array" ref="L240">IFERROR(_xlfn._xlws.SORT(
    _xlfn.UNIQUE(
        TRANSPOSE(
            _xlfn.FILTERXML("&lt;select&gt;&lt;x&gt;"&amp;SUBSTITUTE(选CPU[[#This Row],[CPU选项表]],",","&lt;/x&gt;&lt;x&gt;") &amp;"&lt;/x&gt;&lt;/select&gt;","//x")
        )
    )
),"无合适选项，请联系作者更新数据")</f>
        <v>104</v>
      </c>
    </row>
    <row r="241" spans="2:13">
      <c r="B241" t="s">
        <v>64</v>
      </c>
      <c r="C241" t="s">
        <v>1873</v>
      </c>
      <c r="D241" t="s">
        <v>2133</v>
      </c>
      <c r="E241" s="6" t="s">
        <v>3291</v>
      </c>
      <c r="F241" s="6">
        <v>8</v>
      </c>
      <c r="G241" s="6" t="str">
        <f t="shared" si="3"/>
        <v>选CPU!$L$241#</v>
      </c>
      <c r="H241" s="6" t="str" cm="1">
        <f t="array" ref="H241">_xlfn.LET(_xlpm.x, L240,
         _xlpm.cellAddress, "【 选CPU!" &amp; ADDRESS(ROW(选CPU[[#This Row],[自检]]),COLUMN(选CPU[[#This Row],[自检]])) &amp; "】",
         _xlfn.IFS(ISBLANK(_xlpm.x),   "error:右侧选项不足:" &amp;  _xlpm.cellAddress,
               ISERROR(_xlpm.x),   "error:右侧选项执行失败:" &amp; _xlpm.cellAddress,
               TRUE,             "ok")
)</f>
        <v>ok</v>
      </c>
      <c r="L241" cm="1">
        <f t="array" ref="L241">IFERROR(_xlfn._xlws.SORT(
    _xlfn.UNIQUE(
        TRANSPOSE(
            _xlfn.FILTERXML("&lt;select&gt;&lt;x&gt;"&amp;SUBSTITUTE(选CPU[[#This Row],[CPU选项表]],",","&lt;/x&gt;&lt;x&gt;") &amp;"&lt;/x&gt;&lt;/select&gt;","//x")
        )
    )
),"无合适选项，请联系作者更新数据")</f>
        <v>4</v>
      </c>
    </row>
    <row r="242" spans="2:13">
      <c r="B242" t="s">
        <v>64</v>
      </c>
      <c r="C242" t="s">
        <v>1873</v>
      </c>
      <c r="D242" t="s">
        <v>2133</v>
      </c>
      <c r="E242" s="6" t="s">
        <v>3269</v>
      </c>
      <c r="F242" s="6">
        <v>16</v>
      </c>
      <c r="G242" s="6" t="str">
        <f t="shared" si="3"/>
        <v>选CPU!$L$242#</v>
      </c>
      <c r="H242" s="6" t="str" cm="1">
        <f t="array" ref="H242">_xlfn.LET(_xlpm.x, L241,
         _xlpm.cellAddress, "【 选CPU!" &amp; ADDRESS(ROW(选CPU[[#This Row],[自检]]),COLUMN(选CPU[[#This Row],[自检]])) &amp; "】",
         _xlfn.IFS(ISBLANK(_xlpm.x),   "error:右侧选项不足:" &amp;  _xlpm.cellAddress,
               ISERROR(_xlpm.x),   "error:右侧选项执行失败:" &amp; _xlpm.cellAddress,
               TRUE,             "ok")
)</f>
        <v>ok</v>
      </c>
      <c r="L242" cm="1">
        <f t="array" ref="L242:M242">IFERROR(_xlfn._xlws.SORT(
    _xlfn.UNIQUE(
        TRANSPOSE(
            _xlfn.FILTERXML("&lt;select&gt;&lt;x&gt;"&amp;SUBSTITUTE(选CPU[[#This Row],[CPU选项表]],",","&lt;/x&gt;&lt;x&gt;") &amp;"&lt;/x&gt;&lt;/select&gt;","//x")
        )
    )
),"无合适选项，请联系作者更新数据")</f>
        <v>4</v>
      </c>
      <c r="M242">
        <v>8</v>
      </c>
    </row>
    <row r="243" spans="2:13">
      <c r="B243" t="s">
        <v>64</v>
      </c>
      <c r="C243" t="s">
        <v>1873</v>
      </c>
      <c r="D243" t="s">
        <v>2133</v>
      </c>
      <c r="E243" s="6" t="s">
        <v>3448</v>
      </c>
      <c r="F243" s="6">
        <v>32</v>
      </c>
      <c r="G243" s="6" t="str">
        <f t="shared" si="3"/>
        <v>选CPU!$L$243#</v>
      </c>
      <c r="H243" s="6" t="str" cm="1">
        <f t="array" ref="H243">_xlfn.LET(_xlpm.x, L242,
         _xlpm.cellAddress, "【 选CPU!" &amp; ADDRESS(ROW(选CPU[[#This Row],[自检]]),COLUMN(选CPU[[#This Row],[自检]])) &amp; "】",
         _xlfn.IFS(ISBLANK(_xlpm.x),   "error:右侧选项不足:" &amp;  _xlpm.cellAddress,
               ISERROR(_xlpm.x),   "error:右侧选项执行失败:" &amp; _xlpm.cellAddress,
               TRUE,             "ok")
)</f>
        <v>ok</v>
      </c>
      <c r="L243" cm="1">
        <f t="array" ref="L243:M243">IFERROR(_xlfn._xlws.SORT(
    _xlfn.UNIQUE(
        TRANSPOSE(
            _xlfn.FILTERXML("&lt;select&gt;&lt;x&gt;"&amp;SUBSTITUTE(选CPU[[#This Row],[CPU选项表]],",","&lt;/x&gt;&lt;x&gt;") &amp;"&lt;/x&gt;&lt;/select&gt;","//x")
        )
    )
),"无合适选项，请联系作者更新数据")</f>
        <v>8</v>
      </c>
      <c r="M243">
        <v>16</v>
      </c>
    </row>
    <row r="244" spans="2:13">
      <c r="B244" t="s">
        <v>64</v>
      </c>
      <c r="C244" t="s">
        <v>1873</v>
      </c>
      <c r="D244" t="s">
        <v>2133</v>
      </c>
      <c r="E244" s="6" t="s">
        <v>3286</v>
      </c>
      <c r="F244" s="6">
        <v>64</v>
      </c>
      <c r="G244" s="6" t="str">
        <f t="shared" si="3"/>
        <v>选CPU!$L$244#</v>
      </c>
      <c r="H244" s="6" t="str" cm="1">
        <f t="array" ref="H244">_xlfn.LET(_xlpm.x, L243,
         _xlpm.cellAddress, "【 选CPU!" &amp; ADDRESS(ROW(选CPU[[#This Row],[自检]]),COLUMN(选CPU[[#This Row],[自检]])) &amp; "】",
         _xlfn.IFS(ISBLANK(_xlpm.x),   "error:右侧选项不足:" &amp;  _xlpm.cellAddress,
               ISERROR(_xlpm.x),   "error:右侧选项执行失败:" &amp; _xlpm.cellAddress,
               TRUE,             "ok")
)</f>
        <v>ok</v>
      </c>
      <c r="L244" cm="1">
        <f t="array" ref="L244">IFERROR(_xlfn._xlws.SORT(
    _xlfn.UNIQUE(
        TRANSPOSE(
            _xlfn.FILTERXML("&lt;select&gt;&lt;x&gt;"&amp;SUBSTITUTE(选CPU[[#This Row],[CPU选项表]],",","&lt;/x&gt;&lt;x&gt;") &amp;"&lt;/x&gt;&lt;/select&gt;","//x")
        )
    )
),"无合适选项，请联系作者更新数据")</f>
        <v>16</v>
      </c>
    </row>
    <row r="245" spans="2:13">
      <c r="B245" t="s">
        <v>64</v>
      </c>
      <c r="C245" t="s">
        <v>1873</v>
      </c>
      <c r="D245" t="s">
        <v>2133</v>
      </c>
      <c r="E245" s="6" t="s">
        <v>3275</v>
      </c>
      <c r="F245" s="6">
        <v>174</v>
      </c>
      <c r="G245" s="6" t="str">
        <f t="shared" si="3"/>
        <v>选CPU!$L$245#</v>
      </c>
      <c r="H245" s="6" t="str" cm="1">
        <f t="array" ref="H245">_xlfn.LET(_xlpm.x, L244,
         _xlpm.cellAddress, "【 选CPU!" &amp; ADDRESS(ROW(选CPU[[#This Row],[自检]]),COLUMN(选CPU[[#This Row],[自检]])) &amp; "】",
         _xlfn.IFS(ISBLANK(_xlpm.x),   "error:右侧选项不足:" &amp;  _xlpm.cellAddress,
               ISERROR(_xlpm.x),   "error:右侧选项执行失败:" &amp; _xlpm.cellAddress,
               TRUE,             "ok")
)</f>
        <v>ok</v>
      </c>
      <c r="L245" cm="1">
        <f t="array" ref="L245">IFERROR(_xlfn._xlws.SORT(
    _xlfn.UNIQUE(
        TRANSPOSE(
            _xlfn.FILTERXML("&lt;select&gt;&lt;x&gt;"&amp;SUBSTITUTE(选CPU[[#This Row],[CPU选项表]],",","&lt;/x&gt;&lt;x&gt;") &amp;"&lt;/x&gt;&lt;/select&gt;","//x")
        )
    )
),"无合适选项，请联系作者更新数据")</f>
        <v>32</v>
      </c>
    </row>
    <row r="246" spans="2:13">
      <c r="B246" t="s">
        <v>64</v>
      </c>
      <c r="C246" t="s">
        <v>1873</v>
      </c>
      <c r="D246" t="s">
        <v>2133</v>
      </c>
      <c r="E246" s="6" t="s">
        <v>3276</v>
      </c>
      <c r="F246" s="6">
        <v>348</v>
      </c>
      <c r="G246" s="6" t="str">
        <f t="shared" si="3"/>
        <v>选CPU!$L$246#</v>
      </c>
      <c r="H246" s="6" t="str" cm="1">
        <f t="array" ref="H246">_xlfn.LET(_xlpm.x, L245,
         _xlpm.cellAddress, "【 选CPU!" &amp; ADDRESS(ROW(选CPU[[#This Row],[自检]]),COLUMN(选CPU[[#This Row],[自检]])) &amp; "】",
         _xlfn.IFS(ISBLANK(_xlpm.x),   "error:右侧选项不足:" &amp;  _xlpm.cellAddress,
               ISERROR(_xlpm.x),   "error:右侧选项执行失败:" &amp; _xlpm.cellAddress,
               TRUE,             "ok")
)</f>
        <v>ok</v>
      </c>
      <c r="L246" cm="1">
        <f t="array" ref="L246">IFERROR(_xlfn._xlws.SORT(
    _xlfn.UNIQUE(
        TRANSPOSE(
            _xlfn.FILTERXML("&lt;select&gt;&lt;x&gt;"&amp;SUBSTITUTE(选CPU[[#This Row],[CPU选项表]],",","&lt;/x&gt;&lt;x&gt;") &amp;"&lt;/x&gt;&lt;/select&gt;","//x")
        )
    )
),"无合适选项，请联系作者更新数据")</f>
        <v>64</v>
      </c>
    </row>
    <row r="247" spans="2:13">
      <c r="B247" t="s">
        <v>64</v>
      </c>
      <c r="C247" t="s">
        <v>1873</v>
      </c>
      <c r="D247" t="s">
        <v>2097</v>
      </c>
      <c r="E247" s="6" t="s">
        <v>3291</v>
      </c>
      <c r="F247" s="6">
        <v>8</v>
      </c>
      <c r="G247" s="6" t="str">
        <f t="shared" si="3"/>
        <v>选CPU!$L$247#</v>
      </c>
      <c r="H247" s="6" t="str" cm="1">
        <f t="array" ref="H247">_xlfn.LET(_xlpm.x, L246,
         _xlpm.cellAddress, "【 选CPU!" &amp; ADDRESS(ROW(选CPU[[#This Row],[自检]]),COLUMN(选CPU[[#This Row],[自检]])) &amp; "】",
         _xlfn.IFS(ISBLANK(_xlpm.x),   "error:右侧选项不足:" &amp;  _xlpm.cellAddress,
               ISERROR(_xlpm.x),   "error:右侧选项执行失败:" &amp; _xlpm.cellAddress,
               TRUE,             "ok")
)</f>
        <v>ok</v>
      </c>
      <c r="L247" cm="1">
        <f t="array" ref="L247">IFERROR(_xlfn._xlws.SORT(
    _xlfn.UNIQUE(
        TRANSPOSE(
            _xlfn.FILTERXML("&lt;select&gt;&lt;x&gt;"&amp;SUBSTITUTE(选CPU[[#This Row],[CPU选项表]],",","&lt;/x&gt;&lt;x&gt;") &amp;"&lt;/x&gt;&lt;/select&gt;","//x")
        )
    )
),"无合适选项，请联系作者更新数据")</f>
        <v>4</v>
      </c>
    </row>
    <row r="248" spans="2:13">
      <c r="B248" t="s">
        <v>64</v>
      </c>
      <c r="C248" t="s">
        <v>1873</v>
      </c>
      <c r="D248" t="s">
        <v>2097</v>
      </c>
      <c r="E248" s="6" t="s">
        <v>3269</v>
      </c>
      <c r="F248" s="6">
        <v>16</v>
      </c>
      <c r="G248" s="6" t="str">
        <f t="shared" si="3"/>
        <v>选CPU!$L$248#</v>
      </c>
      <c r="H248" s="6" t="str" cm="1">
        <f t="array" ref="H248">_xlfn.LET(_xlpm.x, L247,
         _xlpm.cellAddress, "【 选CPU!" &amp; ADDRESS(ROW(选CPU[[#This Row],[自检]]),COLUMN(选CPU[[#This Row],[自检]])) &amp; "】",
         _xlfn.IFS(ISBLANK(_xlpm.x),   "error:右侧选项不足:" &amp;  _xlpm.cellAddress,
               ISERROR(_xlpm.x),   "error:右侧选项执行失败:" &amp; _xlpm.cellAddress,
               TRUE,             "ok")
)</f>
        <v>ok</v>
      </c>
      <c r="L248" cm="1">
        <f t="array" ref="L248:M248">IFERROR(_xlfn._xlws.SORT(
    _xlfn.UNIQUE(
        TRANSPOSE(
            _xlfn.FILTERXML("&lt;select&gt;&lt;x&gt;"&amp;SUBSTITUTE(选CPU[[#This Row],[CPU选项表]],",","&lt;/x&gt;&lt;x&gt;") &amp;"&lt;/x&gt;&lt;/select&gt;","//x")
        )
    )
),"无合适选项，请联系作者更新数据")</f>
        <v>4</v>
      </c>
      <c r="M248">
        <v>8</v>
      </c>
    </row>
    <row r="249" spans="2:13">
      <c r="B249" t="s">
        <v>64</v>
      </c>
      <c r="C249" t="s">
        <v>1873</v>
      </c>
      <c r="D249" t="s">
        <v>2097</v>
      </c>
      <c r="E249" s="6" t="s">
        <v>3448</v>
      </c>
      <c r="F249" s="6">
        <v>32</v>
      </c>
      <c r="G249" s="6" t="str">
        <f t="shared" si="3"/>
        <v>选CPU!$L$249#</v>
      </c>
      <c r="H249" s="6" t="str" cm="1">
        <f t="array" ref="H249">_xlfn.LET(_xlpm.x, L248,
         _xlpm.cellAddress, "【 选CPU!" &amp; ADDRESS(ROW(选CPU[[#This Row],[自检]]),COLUMN(选CPU[[#This Row],[自检]])) &amp; "】",
         _xlfn.IFS(ISBLANK(_xlpm.x),   "error:右侧选项不足:" &amp;  _xlpm.cellAddress,
               ISERROR(_xlpm.x),   "error:右侧选项执行失败:" &amp; _xlpm.cellAddress,
               TRUE,             "ok")
)</f>
        <v>ok</v>
      </c>
      <c r="L249" cm="1">
        <f t="array" ref="L249:M249">IFERROR(_xlfn._xlws.SORT(
    _xlfn.UNIQUE(
        TRANSPOSE(
            _xlfn.FILTERXML("&lt;select&gt;&lt;x&gt;"&amp;SUBSTITUTE(选CPU[[#This Row],[CPU选项表]],",","&lt;/x&gt;&lt;x&gt;") &amp;"&lt;/x&gt;&lt;/select&gt;","//x")
        )
    )
),"无合适选项，请联系作者更新数据")</f>
        <v>8</v>
      </c>
      <c r="M249">
        <v>16</v>
      </c>
    </row>
    <row r="250" spans="2:13">
      <c r="B250" t="s">
        <v>64</v>
      </c>
      <c r="C250" t="s">
        <v>1873</v>
      </c>
      <c r="D250" t="s">
        <v>2097</v>
      </c>
      <c r="E250" s="6" t="s">
        <v>3449</v>
      </c>
      <c r="F250" s="6">
        <v>64</v>
      </c>
      <c r="G250" s="6" t="str">
        <f t="shared" si="3"/>
        <v>选CPU!$L$250#</v>
      </c>
      <c r="H250" s="6" t="str" cm="1">
        <f t="array" ref="H250">_xlfn.LET(_xlpm.x, L249,
         _xlpm.cellAddress, "【 选CPU!" &amp; ADDRESS(ROW(选CPU[[#This Row],[自检]]),COLUMN(选CPU[[#This Row],[自检]])) &amp; "】",
         _xlfn.IFS(ISBLANK(_xlpm.x),   "error:右侧选项不足:" &amp;  _xlpm.cellAddress,
               ISERROR(_xlpm.x),   "error:右侧选项执行失败:" &amp; _xlpm.cellAddress,
               TRUE,             "ok")
)</f>
        <v>ok</v>
      </c>
      <c r="L250" cm="1">
        <f t="array" ref="L250:M250">IFERROR(_xlfn._xlws.SORT(
    _xlfn.UNIQUE(
        TRANSPOSE(
            _xlfn.FILTERXML("&lt;select&gt;&lt;x&gt;"&amp;SUBSTITUTE(选CPU[[#This Row],[CPU选项表]],",","&lt;/x&gt;&lt;x&gt;") &amp;"&lt;/x&gt;&lt;/select&gt;","//x")
        )
    )
),"无合适选项，请联系作者更新数据")</f>
        <v>16</v>
      </c>
      <c r="M250">
        <v>32</v>
      </c>
    </row>
    <row r="251" spans="2:13">
      <c r="B251" t="s">
        <v>64</v>
      </c>
      <c r="C251" t="s">
        <v>1873</v>
      </c>
      <c r="D251" t="s">
        <v>2097</v>
      </c>
      <c r="E251" s="6" t="s">
        <v>3275</v>
      </c>
      <c r="F251" s="6">
        <v>128</v>
      </c>
      <c r="G251" s="6" t="str">
        <f t="shared" si="3"/>
        <v>选CPU!$L$251#</v>
      </c>
      <c r="H251" s="6" t="str" cm="1">
        <f t="array" ref="H251">_xlfn.LET(_xlpm.x, L250,
         _xlpm.cellAddress, "【 选CPU!" &amp; ADDRESS(ROW(选CPU[[#This Row],[自检]]),COLUMN(选CPU[[#This Row],[自检]])) &amp; "】",
         _xlfn.IFS(ISBLANK(_xlpm.x),   "error:右侧选项不足:" &amp;  _xlpm.cellAddress,
               ISERROR(_xlpm.x),   "error:右侧选项执行失败:" &amp; _xlpm.cellAddress,
               TRUE,             "ok")
)</f>
        <v>ok</v>
      </c>
      <c r="L251" cm="1">
        <f t="array" ref="L251">IFERROR(_xlfn._xlws.SORT(
    _xlfn.UNIQUE(
        TRANSPOSE(
            _xlfn.FILTERXML("&lt;select&gt;&lt;x&gt;"&amp;SUBSTITUTE(选CPU[[#This Row],[CPU选项表]],",","&lt;/x&gt;&lt;x&gt;") &amp;"&lt;/x&gt;&lt;/select&gt;","//x")
        )
    )
),"无合适选项，请联系作者更新数据")</f>
        <v>32</v>
      </c>
    </row>
    <row r="252" spans="2:13">
      <c r="B252" t="s">
        <v>64</v>
      </c>
      <c r="C252" t="s">
        <v>1873</v>
      </c>
      <c r="D252" t="s">
        <v>2142</v>
      </c>
      <c r="E252" s="6" t="s">
        <v>3291</v>
      </c>
      <c r="F252" s="6">
        <v>8</v>
      </c>
      <c r="G252" s="6" t="str">
        <f t="shared" si="3"/>
        <v>选CPU!$L$252#</v>
      </c>
      <c r="H252" s="6" t="str" cm="1">
        <f t="array" ref="H252">_xlfn.LET(_xlpm.x, L251,
         _xlpm.cellAddress, "【 选CPU!" &amp; ADDRESS(ROW(选CPU[[#This Row],[自检]]),COLUMN(选CPU[[#This Row],[自检]])) &amp; "】",
         _xlfn.IFS(ISBLANK(_xlpm.x),   "error:右侧选项不足:" &amp;  _xlpm.cellAddress,
               ISERROR(_xlpm.x),   "error:右侧选项执行失败:" &amp; _xlpm.cellAddress,
               TRUE,             "ok")
)</f>
        <v>ok</v>
      </c>
      <c r="L252" cm="1">
        <f t="array" ref="L252">IFERROR(_xlfn._xlws.SORT(
    _xlfn.UNIQUE(
        TRANSPOSE(
            _xlfn.FILTERXML("&lt;select&gt;&lt;x&gt;"&amp;SUBSTITUTE(选CPU[[#This Row],[CPU选项表]],",","&lt;/x&gt;&lt;x&gt;") &amp;"&lt;/x&gt;&lt;/select&gt;","//x")
        )
    )
),"无合适选项，请联系作者更新数据")</f>
        <v>4</v>
      </c>
    </row>
    <row r="253" spans="2:13">
      <c r="B253" t="s">
        <v>64</v>
      </c>
      <c r="C253" t="s">
        <v>1873</v>
      </c>
      <c r="D253" t="s">
        <v>2142</v>
      </c>
      <c r="E253" s="6" t="s">
        <v>3269</v>
      </c>
      <c r="F253" s="6">
        <v>16</v>
      </c>
      <c r="G253" s="6" t="str">
        <f t="shared" si="3"/>
        <v>选CPU!$L$253#</v>
      </c>
      <c r="H253" s="6" t="str" cm="1">
        <f t="array" ref="H253">_xlfn.LET(_xlpm.x, L252,
         _xlpm.cellAddress, "【 选CPU!" &amp; ADDRESS(ROW(选CPU[[#This Row],[自检]]),COLUMN(选CPU[[#This Row],[自检]])) &amp; "】",
         _xlfn.IFS(ISBLANK(_xlpm.x),   "error:右侧选项不足:" &amp;  _xlpm.cellAddress,
               ISERROR(_xlpm.x),   "error:右侧选项执行失败:" &amp; _xlpm.cellAddress,
               TRUE,             "ok")
)</f>
        <v>ok</v>
      </c>
      <c r="L253" cm="1">
        <f t="array" ref="L253:M253">IFERROR(_xlfn._xlws.SORT(
    _xlfn.UNIQUE(
        TRANSPOSE(
            _xlfn.FILTERXML("&lt;select&gt;&lt;x&gt;"&amp;SUBSTITUTE(选CPU[[#This Row],[CPU选项表]],",","&lt;/x&gt;&lt;x&gt;") &amp;"&lt;/x&gt;&lt;/select&gt;","//x")
        )
    )
),"无合适选项，请联系作者更新数据")</f>
        <v>4</v>
      </c>
      <c r="M253">
        <v>8</v>
      </c>
    </row>
    <row r="254" spans="2:13">
      <c r="B254" t="s">
        <v>64</v>
      </c>
      <c r="C254" t="s">
        <v>1873</v>
      </c>
      <c r="D254" t="s">
        <v>2142</v>
      </c>
      <c r="E254" s="6" t="s">
        <v>3448</v>
      </c>
      <c r="F254" s="6">
        <v>32</v>
      </c>
      <c r="G254" s="6" t="str">
        <f t="shared" si="3"/>
        <v>选CPU!$L$254#</v>
      </c>
      <c r="H254" s="6" t="str" cm="1">
        <f t="array" ref="H254">_xlfn.LET(_xlpm.x, L253,
         _xlpm.cellAddress, "【 选CPU!" &amp; ADDRESS(ROW(选CPU[[#This Row],[自检]]),COLUMN(选CPU[[#This Row],[自检]])) &amp; "】",
         _xlfn.IFS(ISBLANK(_xlpm.x),   "error:右侧选项不足:" &amp;  _xlpm.cellAddress,
               ISERROR(_xlpm.x),   "error:右侧选项执行失败:" &amp; _xlpm.cellAddress,
               TRUE,             "ok")
)</f>
        <v>ok</v>
      </c>
      <c r="L254" cm="1">
        <f t="array" ref="L254:M254">IFERROR(_xlfn._xlws.SORT(
    _xlfn.UNIQUE(
        TRANSPOSE(
            _xlfn.FILTERXML("&lt;select&gt;&lt;x&gt;"&amp;SUBSTITUTE(选CPU[[#This Row],[CPU选项表]],",","&lt;/x&gt;&lt;x&gt;") &amp;"&lt;/x&gt;&lt;/select&gt;","//x")
        )
    )
),"无合适选项，请联系作者更新数据")</f>
        <v>8</v>
      </c>
      <c r="M254">
        <v>16</v>
      </c>
    </row>
    <row r="255" spans="2:13">
      <c r="B255" t="s">
        <v>64</v>
      </c>
      <c r="C255" t="s">
        <v>1873</v>
      </c>
      <c r="D255" t="s">
        <v>2142</v>
      </c>
      <c r="E255" s="6" t="s">
        <v>3449</v>
      </c>
      <c r="F255" s="6">
        <v>64</v>
      </c>
      <c r="G255" s="6" t="str">
        <f t="shared" si="3"/>
        <v>选CPU!$L$255#</v>
      </c>
      <c r="H255" s="6" t="str" cm="1">
        <f t="array" ref="H255">_xlfn.LET(_xlpm.x, L254,
         _xlpm.cellAddress, "【 选CPU!" &amp; ADDRESS(ROW(选CPU[[#This Row],[自检]]),COLUMN(选CPU[[#This Row],[自检]])) &amp; "】",
         _xlfn.IFS(ISBLANK(_xlpm.x),   "error:右侧选项不足:" &amp;  _xlpm.cellAddress,
               ISERROR(_xlpm.x),   "error:右侧选项执行失败:" &amp; _xlpm.cellAddress,
               TRUE,             "ok")
)</f>
        <v>ok</v>
      </c>
      <c r="L255" cm="1">
        <f t="array" ref="L255:M255">IFERROR(_xlfn._xlws.SORT(
    _xlfn.UNIQUE(
        TRANSPOSE(
            _xlfn.FILTERXML("&lt;select&gt;&lt;x&gt;"&amp;SUBSTITUTE(选CPU[[#This Row],[CPU选项表]],",","&lt;/x&gt;&lt;x&gt;") &amp;"&lt;/x&gt;&lt;/select&gt;","//x")
        )
    )
),"无合适选项，请联系作者更新数据")</f>
        <v>16</v>
      </c>
      <c r="M255">
        <v>32</v>
      </c>
    </row>
    <row r="256" spans="2:13">
      <c r="B256" t="s">
        <v>64</v>
      </c>
      <c r="C256" t="s">
        <v>1873</v>
      </c>
      <c r="D256" t="s">
        <v>2142</v>
      </c>
      <c r="E256" s="6" t="s">
        <v>3275</v>
      </c>
      <c r="F256" s="6">
        <v>128</v>
      </c>
      <c r="G256" s="6" t="str">
        <f t="shared" si="3"/>
        <v>选CPU!$L$256#</v>
      </c>
      <c r="H256" s="6" t="str" cm="1">
        <f t="array" ref="H256">_xlfn.LET(_xlpm.x, L255,
         _xlpm.cellAddress, "【 选CPU!" &amp; ADDRESS(ROW(选CPU[[#This Row],[自检]]),COLUMN(选CPU[[#This Row],[自检]])) &amp; "】",
         _xlfn.IFS(ISBLANK(_xlpm.x),   "error:右侧选项不足:" &amp;  _xlpm.cellAddress,
               ISERROR(_xlpm.x),   "error:右侧选项执行失败:" &amp; _xlpm.cellAddress,
               TRUE,             "ok")
)</f>
        <v>ok</v>
      </c>
      <c r="L256" cm="1">
        <f t="array" ref="L256">IFERROR(_xlfn._xlws.SORT(
    _xlfn.UNIQUE(
        TRANSPOSE(
            _xlfn.FILTERXML("&lt;select&gt;&lt;x&gt;"&amp;SUBSTITUTE(选CPU[[#This Row],[CPU选项表]],",","&lt;/x&gt;&lt;x&gt;") &amp;"&lt;/x&gt;&lt;/select&gt;","//x")
        )
    )
),"无合适选项，请联系作者更新数据")</f>
        <v>32</v>
      </c>
    </row>
    <row r="257" spans="2:13">
      <c r="B257" t="s">
        <v>64</v>
      </c>
      <c r="C257" t="s">
        <v>1873</v>
      </c>
      <c r="D257" t="s">
        <v>2151</v>
      </c>
      <c r="E257" s="6" t="s">
        <v>3291</v>
      </c>
      <c r="F257" s="6">
        <v>8</v>
      </c>
      <c r="G257" s="6" t="str">
        <f t="shared" si="3"/>
        <v>选CPU!$L$257#</v>
      </c>
      <c r="H257" s="6" t="str" cm="1">
        <f t="array" ref="H257">_xlfn.LET(_xlpm.x, L256,
         _xlpm.cellAddress, "【 选CPU!" &amp; ADDRESS(ROW(选CPU[[#This Row],[自检]]),COLUMN(选CPU[[#This Row],[自检]])) &amp; "】",
         _xlfn.IFS(ISBLANK(_xlpm.x),   "error:右侧选项不足:" &amp;  _xlpm.cellAddress,
               ISERROR(_xlpm.x),   "error:右侧选项执行失败:" &amp; _xlpm.cellAddress,
               TRUE,             "ok")
)</f>
        <v>ok</v>
      </c>
      <c r="L257" cm="1">
        <f t="array" ref="L257">IFERROR(_xlfn._xlws.SORT(
    _xlfn.UNIQUE(
        TRANSPOSE(
            _xlfn.FILTERXML("&lt;select&gt;&lt;x&gt;"&amp;SUBSTITUTE(选CPU[[#This Row],[CPU选项表]],",","&lt;/x&gt;&lt;x&gt;") &amp;"&lt;/x&gt;&lt;/select&gt;","//x")
        )
    )
),"无合适选项，请联系作者更新数据")</f>
        <v>4</v>
      </c>
    </row>
    <row r="258" spans="2:13">
      <c r="B258" t="s">
        <v>64</v>
      </c>
      <c r="C258" t="s">
        <v>1873</v>
      </c>
      <c r="D258" t="s">
        <v>2151</v>
      </c>
      <c r="E258" s="6" t="s">
        <v>3269</v>
      </c>
      <c r="F258" s="6">
        <v>16</v>
      </c>
      <c r="G258" s="6" t="str">
        <f t="shared" ref="G258:G321" si="4">"选CPU!" &amp; ADDRESS(ROW(L258),COLUMN(L258)) &amp; "#"</f>
        <v>选CPU!$L$258#</v>
      </c>
      <c r="H258" s="6" t="str" cm="1">
        <f t="array" ref="H258">_xlfn.LET(_xlpm.x, L257,
         _xlpm.cellAddress, "【 选CPU!" &amp; ADDRESS(ROW(选CPU[[#This Row],[自检]]),COLUMN(选CPU[[#This Row],[自检]])) &amp; "】",
         _xlfn.IFS(ISBLANK(_xlpm.x),   "error:右侧选项不足:" &amp;  _xlpm.cellAddress,
               ISERROR(_xlpm.x),   "error:右侧选项执行失败:" &amp; _xlpm.cellAddress,
               TRUE,             "ok")
)</f>
        <v>ok</v>
      </c>
      <c r="L258" cm="1">
        <f t="array" ref="L258:M258">IFERROR(_xlfn._xlws.SORT(
    _xlfn.UNIQUE(
        TRANSPOSE(
            _xlfn.FILTERXML("&lt;select&gt;&lt;x&gt;"&amp;SUBSTITUTE(选CPU[[#This Row],[CPU选项表]],",","&lt;/x&gt;&lt;x&gt;") &amp;"&lt;/x&gt;&lt;/select&gt;","//x")
        )
    )
),"无合适选项，请联系作者更新数据")</f>
        <v>4</v>
      </c>
      <c r="M258">
        <v>8</v>
      </c>
    </row>
    <row r="259" spans="2:13">
      <c r="B259" t="s">
        <v>64</v>
      </c>
      <c r="C259" t="s">
        <v>1873</v>
      </c>
      <c r="D259" t="s">
        <v>2151</v>
      </c>
      <c r="E259" s="6" t="s">
        <v>3448</v>
      </c>
      <c r="F259" s="6">
        <v>32</v>
      </c>
      <c r="G259" s="6" t="str">
        <f t="shared" si="4"/>
        <v>选CPU!$L$259#</v>
      </c>
      <c r="H259" s="6" t="str" cm="1">
        <f t="array" ref="H259">_xlfn.LET(_xlpm.x, L258,
         _xlpm.cellAddress, "【 选CPU!" &amp; ADDRESS(ROW(选CPU[[#This Row],[自检]]),COLUMN(选CPU[[#This Row],[自检]])) &amp; "】",
         _xlfn.IFS(ISBLANK(_xlpm.x),   "error:右侧选项不足:" &amp;  _xlpm.cellAddress,
               ISERROR(_xlpm.x),   "error:右侧选项执行失败:" &amp; _xlpm.cellAddress,
               TRUE,             "ok")
)</f>
        <v>ok</v>
      </c>
      <c r="L259" cm="1">
        <f t="array" ref="L259:M259">IFERROR(_xlfn._xlws.SORT(
    _xlfn.UNIQUE(
        TRANSPOSE(
            _xlfn.FILTERXML("&lt;select&gt;&lt;x&gt;"&amp;SUBSTITUTE(选CPU[[#This Row],[CPU选项表]],",","&lt;/x&gt;&lt;x&gt;") &amp;"&lt;/x&gt;&lt;/select&gt;","//x")
        )
    )
),"无合适选项，请联系作者更新数据")</f>
        <v>8</v>
      </c>
      <c r="M259">
        <v>16</v>
      </c>
    </row>
    <row r="260" spans="2:13">
      <c r="B260" t="s">
        <v>64</v>
      </c>
      <c r="C260" t="s">
        <v>1873</v>
      </c>
      <c r="D260" t="s">
        <v>2151</v>
      </c>
      <c r="E260" s="6" t="s">
        <v>3449</v>
      </c>
      <c r="F260" s="6">
        <v>64</v>
      </c>
      <c r="G260" s="6" t="str">
        <f t="shared" si="4"/>
        <v>选CPU!$L$260#</v>
      </c>
      <c r="H260" s="6" t="str" cm="1">
        <f t="array" ref="H260">_xlfn.LET(_xlpm.x, L259,
         _xlpm.cellAddress, "【 选CPU!" &amp; ADDRESS(ROW(选CPU[[#This Row],[自检]]),COLUMN(选CPU[[#This Row],[自检]])) &amp; "】",
         _xlfn.IFS(ISBLANK(_xlpm.x),   "error:右侧选项不足:" &amp;  _xlpm.cellAddress,
               ISERROR(_xlpm.x),   "error:右侧选项执行失败:" &amp; _xlpm.cellAddress,
               TRUE,             "ok")
)</f>
        <v>ok</v>
      </c>
      <c r="L260" cm="1">
        <f t="array" ref="L260:M260">IFERROR(_xlfn._xlws.SORT(
    _xlfn.UNIQUE(
        TRANSPOSE(
            _xlfn.FILTERXML("&lt;select&gt;&lt;x&gt;"&amp;SUBSTITUTE(选CPU[[#This Row],[CPU选项表]],",","&lt;/x&gt;&lt;x&gt;") &amp;"&lt;/x&gt;&lt;/select&gt;","//x")
        )
    )
),"无合适选项，请联系作者更新数据")</f>
        <v>16</v>
      </c>
      <c r="M260">
        <v>32</v>
      </c>
    </row>
    <row r="261" spans="2:13">
      <c r="B261" t="s">
        <v>64</v>
      </c>
      <c r="C261" t="s">
        <v>1873</v>
      </c>
      <c r="D261" t="s">
        <v>2151</v>
      </c>
      <c r="E261" s="6" t="s">
        <v>3275</v>
      </c>
      <c r="F261" s="6">
        <v>96</v>
      </c>
      <c r="G261" s="6" t="str">
        <f t="shared" si="4"/>
        <v>选CPU!$L$261#</v>
      </c>
      <c r="H261" s="6" t="str" cm="1">
        <f t="array" ref="H261">_xlfn.LET(_xlpm.x, L260,
         _xlpm.cellAddress, "【 选CPU!" &amp; ADDRESS(ROW(选CPU[[#This Row],[自检]]),COLUMN(选CPU[[#This Row],[自检]])) &amp; "】",
         _xlfn.IFS(ISBLANK(_xlpm.x),   "error:右侧选项不足:" &amp;  _xlpm.cellAddress,
               ISERROR(_xlpm.x),   "error:右侧选项执行失败:" &amp; _xlpm.cellAddress,
               TRUE,             "ok")
)</f>
        <v>ok</v>
      </c>
      <c r="L261" cm="1">
        <f t="array" ref="L261">IFERROR(_xlfn._xlws.SORT(
    _xlfn.UNIQUE(
        TRANSPOSE(
            _xlfn.FILTERXML("&lt;select&gt;&lt;x&gt;"&amp;SUBSTITUTE(选CPU[[#This Row],[CPU选项表]],",","&lt;/x&gt;&lt;x&gt;") &amp;"&lt;/x&gt;&lt;/select&gt;","//x")
        )
    )
),"无合适选项，请联系作者更新数据")</f>
        <v>32</v>
      </c>
    </row>
    <row r="262" spans="2:13">
      <c r="B262" t="s">
        <v>64</v>
      </c>
      <c r="C262" t="s">
        <v>1873</v>
      </c>
      <c r="D262" t="s">
        <v>2482</v>
      </c>
      <c r="E262" s="6" t="s">
        <v>3291</v>
      </c>
      <c r="F262" s="6">
        <v>20</v>
      </c>
      <c r="G262" s="6" t="str">
        <f t="shared" si="4"/>
        <v>选CPU!$L$262#</v>
      </c>
      <c r="H262" s="6" t="str" cm="1">
        <f t="array" ref="H262">_xlfn.LET(_xlpm.x, L261,
         _xlpm.cellAddress, "【 选CPU!" &amp; ADDRESS(ROW(选CPU[[#This Row],[自检]]),COLUMN(选CPU[[#This Row],[自检]])) &amp; "】",
         _xlfn.IFS(ISBLANK(_xlpm.x),   "error:右侧选项不足:" &amp;  _xlpm.cellAddress,
               ISERROR(_xlpm.x),   "error:右侧选项执行失败:" &amp; _xlpm.cellAddress,
               TRUE,             "ok")
)</f>
        <v>ok</v>
      </c>
      <c r="L262" cm="1">
        <f t="array" ref="L262">IFERROR(_xlfn._xlws.SORT(
    _xlfn.UNIQUE(
        TRANSPOSE(
            _xlfn.FILTERXML("&lt;select&gt;&lt;x&gt;"&amp;SUBSTITUTE(选CPU[[#This Row],[CPU选项表]],",","&lt;/x&gt;&lt;x&gt;") &amp;"&lt;/x&gt;&lt;/select&gt;","//x")
        )
    )
),"无合适选项，请联系作者更新数据")</f>
        <v>4</v>
      </c>
    </row>
    <row r="263" spans="2:13">
      <c r="B263" t="s">
        <v>64</v>
      </c>
      <c r="C263" t="s">
        <v>1873</v>
      </c>
      <c r="D263" t="s">
        <v>2482</v>
      </c>
      <c r="E263" s="6" t="s">
        <v>3289</v>
      </c>
      <c r="F263" s="6">
        <v>40</v>
      </c>
      <c r="G263" s="6" t="str">
        <f t="shared" si="4"/>
        <v>选CPU!$L$263#</v>
      </c>
      <c r="H263" s="6" t="str" cm="1">
        <f t="array" ref="H263">_xlfn.LET(_xlpm.x, L262,
         _xlpm.cellAddress, "【 选CPU!" &amp; ADDRESS(ROW(选CPU[[#This Row],[自检]]),COLUMN(选CPU[[#This Row],[自检]])) &amp; "】",
         _xlfn.IFS(ISBLANK(_xlpm.x),   "error:右侧选项不足:" &amp;  _xlpm.cellAddress,
               ISERROR(_xlpm.x),   "error:右侧选项执行失败:" &amp; _xlpm.cellAddress,
               TRUE,             "ok")
)</f>
        <v>ok</v>
      </c>
      <c r="L263" cm="1">
        <f t="array" ref="L263">IFERROR(_xlfn._xlws.SORT(
    _xlfn.UNIQUE(
        TRANSPOSE(
            _xlfn.FILTERXML("&lt;select&gt;&lt;x&gt;"&amp;SUBSTITUTE(选CPU[[#This Row],[CPU选项表]],",","&lt;/x&gt;&lt;x&gt;") &amp;"&lt;/x&gt;&lt;/select&gt;","//x")
        )
    )
),"无合适选项，请联系作者更新数据")</f>
        <v>8</v>
      </c>
    </row>
    <row r="264" spans="2:13">
      <c r="B264" t="s">
        <v>64</v>
      </c>
      <c r="C264" t="s">
        <v>1873</v>
      </c>
      <c r="D264" t="s">
        <v>2474</v>
      </c>
      <c r="E264" s="6" t="s">
        <v>3291</v>
      </c>
      <c r="F264" s="6">
        <v>20</v>
      </c>
      <c r="G264" s="6" t="str">
        <f t="shared" si="4"/>
        <v>选CPU!$L$264#</v>
      </c>
      <c r="H264" s="6" t="str" cm="1">
        <f t="array" ref="H264">_xlfn.LET(_xlpm.x, L263,
         _xlpm.cellAddress, "【 选CPU!" &amp; ADDRESS(ROW(选CPU[[#This Row],[自检]]),COLUMN(选CPU[[#This Row],[自检]])) &amp; "】",
         _xlfn.IFS(ISBLANK(_xlpm.x),   "error:右侧选项不足:" &amp;  _xlpm.cellAddress,
               ISERROR(_xlpm.x),   "error:右侧选项执行失败:" &amp; _xlpm.cellAddress,
               TRUE,             "ok")
)</f>
        <v>ok</v>
      </c>
      <c r="L264" cm="1">
        <f t="array" ref="L264">IFERROR(_xlfn._xlws.SORT(
    _xlfn.UNIQUE(
        TRANSPOSE(
            _xlfn.FILTERXML("&lt;select&gt;&lt;x&gt;"&amp;SUBSTITUTE(选CPU[[#This Row],[CPU选项表]],",","&lt;/x&gt;&lt;x&gt;") &amp;"&lt;/x&gt;&lt;/select&gt;","//x")
        )
    )
),"无合适选项，请联系作者更新数据")</f>
        <v>4</v>
      </c>
    </row>
    <row r="265" spans="2:13">
      <c r="B265" t="s">
        <v>64</v>
      </c>
      <c r="C265" t="s">
        <v>1873</v>
      </c>
      <c r="D265" t="s">
        <v>2474</v>
      </c>
      <c r="E265" s="6" t="s">
        <v>3289</v>
      </c>
      <c r="F265" s="6">
        <v>32</v>
      </c>
      <c r="G265" s="6" t="str">
        <f t="shared" si="4"/>
        <v>选CPU!$L$265#</v>
      </c>
      <c r="H265" s="6" t="str" cm="1">
        <f t="array" ref="H265">_xlfn.LET(_xlpm.x, L264,
         _xlpm.cellAddress, "【 选CPU!" &amp; ADDRESS(ROW(选CPU[[#This Row],[自检]]),COLUMN(选CPU[[#This Row],[自检]])) &amp; "】",
         _xlfn.IFS(ISBLANK(_xlpm.x),   "error:右侧选项不足:" &amp;  _xlpm.cellAddress,
               ISERROR(_xlpm.x),   "error:右侧选项执行失败:" &amp; _xlpm.cellAddress,
               TRUE,             "ok")
)</f>
        <v>ok</v>
      </c>
      <c r="L265" cm="1">
        <f t="array" ref="L265">IFERROR(_xlfn._xlws.SORT(
    _xlfn.UNIQUE(
        TRANSPOSE(
            _xlfn.FILTERXML("&lt;select&gt;&lt;x&gt;"&amp;SUBSTITUTE(选CPU[[#This Row],[CPU选项表]],",","&lt;/x&gt;&lt;x&gt;") &amp;"&lt;/x&gt;&lt;/select&gt;","//x")
        )
    )
),"无合适选项，请联系作者更新数据")</f>
        <v>8</v>
      </c>
    </row>
    <row r="266" spans="2:13">
      <c r="B266" t="s">
        <v>64</v>
      </c>
      <c r="C266" t="s">
        <v>1873</v>
      </c>
      <c r="D266" t="s">
        <v>2474</v>
      </c>
      <c r="E266" s="6" t="s">
        <v>3326</v>
      </c>
      <c r="F266" s="6">
        <v>40</v>
      </c>
      <c r="G266" s="6" t="str">
        <f t="shared" si="4"/>
        <v>选CPU!$L$266#</v>
      </c>
      <c r="H266" s="6" t="str" cm="1">
        <f t="array" ref="H266">_xlfn.LET(_xlpm.x, L265,
         _xlpm.cellAddress, "【 选CPU!" &amp; ADDRESS(ROW(选CPU[[#This Row],[自检]]),COLUMN(选CPU[[#This Row],[自检]])) &amp; "】",
         _xlfn.IFS(ISBLANK(_xlpm.x),   "error:右侧选项不足:" &amp;  _xlpm.cellAddress,
               ISERROR(_xlpm.x),   "error:右侧选项执行失败:" &amp; _xlpm.cellAddress,
               TRUE,             "ok")
)</f>
        <v>ok</v>
      </c>
      <c r="L266" cm="1">
        <f t="array" ref="L266">IFERROR(_xlfn._xlws.SORT(
    _xlfn.UNIQUE(
        TRANSPOSE(
            _xlfn.FILTERXML("&lt;select&gt;&lt;x&gt;"&amp;SUBSTITUTE(选CPU[[#This Row],[CPU选项表]],",","&lt;/x&gt;&lt;x&gt;") &amp;"&lt;/x&gt;&lt;/select&gt;","//x")
        )
    )
),"无合适选项，请联系作者更新数据")</f>
        <v>10</v>
      </c>
    </row>
    <row r="267" spans="2:13">
      <c r="B267" t="s">
        <v>64</v>
      </c>
      <c r="C267" t="s">
        <v>1873</v>
      </c>
      <c r="D267" t="s">
        <v>2474</v>
      </c>
      <c r="E267" s="6" t="s">
        <v>3328</v>
      </c>
      <c r="F267" s="6">
        <v>80</v>
      </c>
      <c r="G267" s="6" t="str">
        <f t="shared" si="4"/>
        <v>选CPU!$L$267#</v>
      </c>
      <c r="H267" s="6" t="str" cm="1">
        <f t="array" ref="H267">_xlfn.LET(_xlpm.x, L266,
         _xlpm.cellAddress, "【 选CPU!" &amp; ADDRESS(ROW(选CPU[[#This Row],[自检]]),COLUMN(选CPU[[#This Row],[自检]])) &amp; "】",
         _xlfn.IFS(ISBLANK(_xlpm.x),   "error:右侧选项不足:" &amp;  _xlpm.cellAddress,
               ISERROR(_xlpm.x),   "error:右侧选项执行失败:" &amp; _xlpm.cellAddress,
               TRUE,             "ok")
)</f>
        <v>ok</v>
      </c>
      <c r="L267" cm="1">
        <f t="array" ref="L267">IFERROR(_xlfn._xlws.SORT(
    _xlfn.UNIQUE(
        TRANSPOSE(
            _xlfn.FILTERXML("&lt;select&gt;&lt;x&gt;"&amp;SUBSTITUTE(选CPU[[#This Row],[CPU选项表]],",","&lt;/x&gt;&lt;x&gt;") &amp;"&lt;/x&gt;&lt;/select&gt;","//x")
        )
    )
),"无合适选项，请联系作者更新数据")</f>
        <v>20</v>
      </c>
    </row>
    <row r="268" spans="2:13">
      <c r="B268" t="s">
        <v>64</v>
      </c>
      <c r="C268" t="s">
        <v>1873</v>
      </c>
      <c r="D268" t="s">
        <v>2474</v>
      </c>
      <c r="E268" s="6" t="s">
        <v>3275</v>
      </c>
      <c r="F268" s="6">
        <v>128</v>
      </c>
      <c r="G268" s="6" t="str">
        <f t="shared" si="4"/>
        <v>选CPU!$L$268#</v>
      </c>
      <c r="H268" s="6" t="str" cm="1">
        <f t="array" ref="H268">_xlfn.LET(_xlpm.x, L267,
         _xlpm.cellAddress, "【 选CPU!" &amp; ADDRESS(ROW(选CPU[[#This Row],[自检]]),COLUMN(选CPU[[#This Row],[自检]])) &amp; "】",
         _xlfn.IFS(ISBLANK(_xlpm.x),   "error:右侧选项不足:" &amp;  _xlpm.cellAddress,
               ISERROR(_xlpm.x),   "error:右侧选项执行失败:" &amp; _xlpm.cellAddress,
               TRUE,             "ok")
)</f>
        <v>ok</v>
      </c>
      <c r="L268" cm="1">
        <f t="array" ref="L268">IFERROR(_xlfn._xlws.SORT(
    _xlfn.UNIQUE(
        TRANSPOSE(
            _xlfn.FILTERXML("&lt;select&gt;&lt;x&gt;"&amp;SUBSTITUTE(选CPU[[#This Row],[CPU选项表]],",","&lt;/x&gt;&lt;x&gt;") &amp;"&lt;/x&gt;&lt;/select&gt;","//x")
        )
    )
),"无合适选项，请联系作者更新数据")</f>
        <v>32</v>
      </c>
    </row>
    <row r="269" spans="2:13">
      <c r="B269" t="s">
        <v>64</v>
      </c>
      <c r="C269" t="s">
        <v>1873</v>
      </c>
      <c r="D269" t="s">
        <v>2474</v>
      </c>
      <c r="E269" s="6" t="s">
        <v>3330</v>
      </c>
      <c r="F269" s="6">
        <v>160</v>
      </c>
      <c r="G269" s="6" t="str">
        <f t="shared" si="4"/>
        <v>选CPU!$L$269#</v>
      </c>
      <c r="H269" s="6" t="str" cm="1">
        <f t="array" ref="H269">_xlfn.LET(_xlpm.x, L268,
         _xlpm.cellAddress, "【 选CPU!" &amp; ADDRESS(ROW(选CPU[[#This Row],[自检]]),COLUMN(选CPU[[#This Row],[自检]])) &amp; "】",
         _xlfn.IFS(ISBLANK(_xlpm.x),   "error:右侧选项不足:" &amp;  _xlpm.cellAddress,
               ISERROR(_xlpm.x),   "error:右侧选项执行失败:" &amp; _xlpm.cellAddress,
               TRUE,             "ok")
)</f>
        <v>ok</v>
      </c>
      <c r="L269" cm="1">
        <f t="array" ref="L269">IFERROR(_xlfn._xlws.SORT(
    _xlfn.UNIQUE(
        TRANSPOSE(
            _xlfn.FILTERXML("&lt;select&gt;&lt;x&gt;"&amp;SUBSTITUTE(选CPU[[#This Row],[CPU选项表]],",","&lt;/x&gt;&lt;x&gt;") &amp;"&lt;/x&gt;&lt;/select&gt;","//x")
        )
    )
),"无合适选项，请联系作者更新数据")</f>
        <v>40</v>
      </c>
    </row>
    <row r="270" spans="2:13">
      <c r="B270" t="s">
        <v>64</v>
      </c>
      <c r="C270" t="s">
        <v>1873</v>
      </c>
      <c r="D270" t="s">
        <v>2474</v>
      </c>
      <c r="E270" s="6" t="s">
        <v>3256</v>
      </c>
      <c r="F270" s="6">
        <v>320</v>
      </c>
      <c r="G270" s="6" t="str">
        <f t="shared" si="4"/>
        <v>选CPU!$L$270#</v>
      </c>
      <c r="H270" s="6" t="str" cm="1">
        <f t="array" ref="H270">_xlfn.LET(_xlpm.x, L269,
         _xlpm.cellAddress, "【 选CPU!" &amp; ADDRESS(ROW(选CPU[[#This Row],[自检]]),COLUMN(选CPU[[#This Row],[自检]])) &amp; "】",
         _xlfn.IFS(ISBLANK(_xlpm.x),   "error:右侧选项不足:" &amp;  _xlpm.cellAddress,
               ISERROR(_xlpm.x),   "error:右侧选项执行失败:" &amp; _xlpm.cellAddress,
               TRUE,             "ok")
)</f>
        <v>ok</v>
      </c>
      <c r="L270" cm="1">
        <f t="array" ref="L270">IFERROR(_xlfn._xlws.SORT(
    _xlfn.UNIQUE(
        TRANSPOSE(
            _xlfn.FILTERXML("&lt;select&gt;&lt;x&gt;"&amp;SUBSTITUTE(选CPU[[#This Row],[CPU选项表]],",","&lt;/x&gt;&lt;x&gt;") &amp;"&lt;/x&gt;&lt;/select&gt;","//x")
        )
    )
),"无合适选项，请联系作者更新数据")</f>
        <v>80</v>
      </c>
    </row>
    <row r="271" spans="2:13">
      <c r="B271" t="s">
        <v>64</v>
      </c>
      <c r="C271" t="s">
        <v>1873</v>
      </c>
      <c r="D271" t="s">
        <v>2469</v>
      </c>
      <c r="E271" s="6" t="s">
        <v>3323</v>
      </c>
      <c r="F271" s="6">
        <v>56</v>
      </c>
      <c r="G271" s="6" t="str">
        <f t="shared" si="4"/>
        <v>选CPU!$L$271#</v>
      </c>
      <c r="H271" s="6" t="str" cm="1">
        <f t="array" ref="H271">_xlfn.LET(_xlpm.x, L270,
         _xlpm.cellAddress, "【 选CPU!" &amp; ADDRESS(ROW(选CPU[[#This Row],[自检]]),COLUMN(选CPU[[#This Row],[自检]])) &amp; "】",
         _xlfn.IFS(ISBLANK(_xlpm.x),   "error:右侧选项不足:" &amp;  _xlpm.cellAddress,
               ISERROR(_xlpm.x),   "error:右侧选项执行失败:" &amp; _xlpm.cellAddress,
               TRUE,             "ok")
)</f>
        <v>ok</v>
      </c>
      <c r="L271" cm="1">
        <f t="array" ref="L271">IFERROR(_xlfn._xlws.SORT(
    _xlfn.UNIQUE(
        TRANSPOSE(
            _xlfn.FILTERXML("&lt;select&gt;&lt;x&gt;"&amp;SUBSTITUTE(选CPU[[#This Row],[CPU选项表]],",","&lt;/x&gt;&lt;x&gt;") &amp;"&lt;/x&gt;&lt;/select&gt;","//x")
        )
    )
),"无合适选项，请联系作者更新数据")</f>
        <v>6</v>
      </c>
    </row>
    <row r="272" spans="2:13">
      <c r="B272" t="s">
        <v>64</v>
      </c>
      <c r="C272" t="s">
        <v>1873</v>
      </c>
      <c r="D272" t="s">
        <v>2469</v>
      </c>
      <c r="E272" s="6" t="s">
        <v>3325</v>
      </c>
      <c r="F272" s="6">
        <v>112</v>
      </c>
      <c r="G272" s="6" t="str">
        <f t="shared" si="4"/>
        <v>选CPU!$L$272#</v>
      </c>
      <c r="H272" s="6" t="str" cm="1">
        <f t="array" ref="H272">_xlfn.LET(_xlpm.x, L271,
         _xlpm.cellAddress, "【 选CPU!" &amp; ADDRESS(ROW(选CPU[[#This Row],[自检]]),COLUMN(选CPU[[#This Row],[自检]])) &amp; "】",
         _xlfn.IFS(ISBLANK(_xlpm.x),   "error:右侧选项不足:" &amp;  _xlpm.cellAddress,
               ISERROR(_xlpm.x),   "error:右侧选项执行失败:" &amp; _xlpm.cellAddress,
               TRUE,             "ok")
)</f>
        <v>ok</v>
      </c>
      <c r="L272" cm="1">
        <f t="array" ref="L272">IFERROR(_xlfn._xlws.SORT(
    _xlfn.UNIQUE(
        TRANSPOSE(
            _xlfn.FILTERXML("&lt;select&gt;&lt;x&gt;"&amp;SUBSTITUTE(选CPU[[#This Row],[CPU选项表]],",","&lt;/x&gt;&lt;x&gt;") &amp;"&lt;/x&gt;&lt;/select&gt;","//x")
        )
    )
),"无合适选项，请联系作者更新数据")</f>
        <v>14</v>
      </c>
    </row>
    <row r="273" spans="2:12">
      <c r="B273" t="s">
        <v>64</v>
      </c>
      <c r="C273" t="s">
        <v>1873</v>
      </c>
      <c r="D273" t="s">
        <v>2469</v>
      </c>
      <c r="E273" s="6" t="s">
        <v>3619</v>
      </c>
      <c r="F273" s="6">
        <v>224</v>
      </c>
      <c r="G273" s="6" t="str">
        <f t="shared" si="4"/>
        <v>选CPU!$L$273#</v>
      </c>
      <c r="H273" s="6" t="str" cm="1">
        <f t="array" ref="H273">_xlfn.LET(_xlpm.x, L272,
         _xlpm.cellAddress, "【 选CPU!" &amp; ADDRESS(ROW(选CPU[[#This Row],[自检]]),COLUMN(选CPU[[#This Row],[自检]])) &amp; "】",
         _xlfn.IFS(ISBLANK(_xlpm.x),   "error:右侧选项不足:" &amp;  _xlpm.cellAddress,
               ISERROR(_xlpm.x),   "error:右侧选项执行失败:" &amp; _xlpm.cellAddress,
               TRUE,             "ok")
)</f>
        <v>ok</v>
      </c>
      <c r="L273" cm="1">
        <f t="array" ref="L273">IFERROR(_xlfn._xlws.SORT(
    _xlfn.UNIQUE(
        TRANSPOSE(
            _xlfn.FILTERXML("&lt;select&gt;&lt;x&gt;"&amp;SUBSTITUTE(选CPU[[#This Row],[CPU选项表]],",","&lt;/x&gt;&lt;x&gt;") &amp;"&lt;/x&gt;&lt;/select&gt;","//x")
        )
    )
),"无合适选项，请联系作者更新数据")</f>
        <v>28</v>
      </c>
    </row>
    <row r="274" spans="2:12">
      <c r="B274" t="s">
        <v>64</v>
      </c>
      <c r="C274" t="s">
        <v>1873</v>
      </c>
      <c r="D274" t="s">
        <v>2469</v>
      </c>
      <c r="E274" s="6" t="s">
        <v>3279</v>
      </c>
      <c r="F274" s="6">
        <v>448</v>
      </c>
      <c r="G274" s="6" t="str">
        <f t="shared" si="4"/>
        <v>选CPU!$L$274#</v>
      </c>
      <c r="H274" s="6" t="str" cm="1">
        <f t="array" ref="H274">_xlfn.LET(_xlpm.x, L273,
         _xlpm.cellAddress, "【 选CPU!" &amp; ADDRESS(ROW(选CPU[[#This Row],[自检]]),COLUMN(选CPU[[#This Row],[自检]])) &amp; "】",
         _xlfn.IFS(ISBLANK(_xlpm.x),   "error:右侧选项不足:" &amp;  _xlpm.cellAddress,
               ISERROR(_xlpm.x),   "error:右侧选项执行失败:" &amp; _xlpm.cellAddress,
               TRUE,             "ok")
)</f>
        <v>ok</v>
      </c>
      <c r="L274" cm="1">
        <f t="array" ref="L274">IFERROR(_xlfn._xlws.SORT(
    _xlfn.UNIQUE(
        TRANSPOSE(
            _xlfn.FILTERXML("&lt;select&gt;&lt;x&gt;"&amp;SUBSTITUTE(选CPU[[#This Row],[CPU选项表]],",","&lt;/x&gt;&lt;x&gt;") &amp;"&lt;/x&gt;&lt;/select&gt;","//x")
        )
    )
),"无合适选项，请联系作者更新数据")</f>
        <v>56</v>
      </c>
    </row>
    <row r="275" spans="2:12">
      <c r="B275" t="s">
        <v>64</v>
      </c>
      <c r="C275" t="s">
        <v>1873</v>
      </c>
      <c r="D275" t="s">
        <v>2490</v>
      </c>
      <c r="E275" s="6" t="s">
        <v>3289</v>
      </c>
      <c r="F275" s="6">
        <v>40</v>
      </c>
      <c r="G275" s="6" t="str">
        <f t="shared" si="4"/>
        <v>选CPU!$L$275#</v>
      </c>
      <c r="H275" s="6" t="str" cm="1">
        <f t="array" ref="H275">_xlfn.LET(_xlpm.x, L274,
         _xlpm.cellAddress, "【 选CPU!" &amp; ADDRESS(ROW(选CPU[[#This Row],[自检]]),COLUMN(选CPU[[#This Row],[自检]])) &amp; "】",
         _xlfn.IFS(ISBLANK(_xlpm.x),   "error:右侧选项不足:" &amp;  _xlpm.cellAddress,
               ISERROR(_xlpm.x),   "error:右侧选项执行失败:" &amp; _xlpm.cellAddress,
               TRUE,             "ok")
)</f>
        <v>ok</v>
      </c>
      <c r="L275" cm="1">
        <f t="array" ref="L275">IFERROR(_xlfn._xlws.SORT(
    _xlfn.UNIQUE(
        TRANSPOSE(
            _xlfn.FILTERXML("&lt;select&gt;&lt;x&gt;"&amp;SUBSTITUTE(选CPU[[#This Row],[CPU选项表]],",","&lt;/x&gt;&lt;x&gt;") &amp;"&lt;/x&gt;&lt;/select&gt;","//x")
        )
    )
),"无合适选项，请联系作者更新数据")</f>
        <v>8</v>
      </c>
    </row>
    <row r="276" spans="2:12">
      <c r="B276" t="s">
        <v>64</v>
      </c>
      <c r="C276" t="s">
        <v>1873</v>
      </c>
      <c r="D276" t="s">
        <v>2490</v>
      </c>
      <c r="E276" s="6" t="s">
        <v>3620</v>
      </c>
      <c r="F276" s="6">
        <v>80</v>
      </c>
      <c r="G276" s="6" t="str">
        <f t="shared" si="4"/>
        <v>选CPU!$L$276#</v>
      </c>
      <c r="H276" s="6" t="str" cm="1">
        <f t="array" ref="H276">_xlfn.LET(_xlpm.x, L275,
         _xlpm.cellAddress, "【 选CPU!" &amp; ADDRESS(ROW(选CPU[[#This Row],[自检]]),COLUMN(选CPU[[#This Row],[自检]])) &amp; "】",
         _xlfn.IFS(ISBLANK(_xlpm.x),   "error:右侧选项不足:" &amp;  _xlpm.cellAddress,
               ISERROR(_xlpm.x),   "error:右侧选项执行失败:" &amp; _xlpm.cellAddress,
               TRUE,             "ok")
)</f>
        <v>ok</v>
      </c>
      <c r="L276" cm="1">
        <f t="array" ref="L276">IFERROR(_xlfn._xlws.SORT(
    _xlfn.UNIQUE(
        TRANSPOSE(
            _xlfn.FILTERXML("&lt;select&gt;&lt;x&gt;"&amp;SUBSTITUTE(选CPU[[#This Row],[CPU选项表]],",","&lt;/x&gt;&lt;x&gt;") &amp;"&lt;/x&gt;&lt;/select&gt;","//x")
        )
    )
),"无合适选项，请联系作者更新数据")</f>
        <v>18</v>
      </c>
    </row>
    <row r="277" spans="2:12">
      <c r="B277" t="s">
        <v>64</v>
      </c>
      <c r="C277" t="s">
        <v>1873</v>
      </c>
      <c r="D277" t="s">
        <v>2490</v>
      </c>
      <c r="E277" s="6" t="s">
        <v>3621</v>
      </c>
      <c r="F277" s="6">
        <v>160</v>
      </c>
      <c r="G277" s="6" t="str">
        <f t="shared" si="4"/>
        <v>选CPU!$L$277#</v>
      </c>
      <c r="H277" s="6" t="str" cm="1">
        <f t="array" ref="H277">_xlfn.LET(_xlpm.x, L276,
         _xlpm.cellAddress, "【 选CPU!" &amp; ADDRESS(ROW(选CPU[[#This Row],[自检]]),COLUMN(选CPU[[#This Row],[自检]])) &amp; "】",
         _xlfn.IFS(ISBLANK(_xlpm.x),   "error:右侧选项不足:" &amp;  _xlpm.cellAddress,
               ISERROR(_xlpm.x),   "error:右侧选项执行失败:" &amp; _xlpm.cellAddress,
               TRUE,             "ok")
)</f>
        <v>ok</v>
      </c>
      <c r="L277" cm="1">
        <f t="array" ref="L277">IFERROR(_xlfn._xlws.SORT(
    _xlfn.UNIQUE(
        TRANSPOSE(
            _xlfn.FILTERXML("&lt;select&gt;&lt;x&gt;"&amp;SUBSTITUTE(选CPU[[#This Row],[CPU选项表]],",","&lt;/x&gt;&lt;x&gt;") &amp;"&lt;/x&gt;&lt;/select&gt;","//x")
        )
    )
),"无合适选项，请联系作者更新数据")</f>
        <v>36</v>
      </c>
    </row>
    <row r="278" spans="2:12">
      <c r="B278" t="s">
        <v>64</v>
      </c>
      <c r="C278" t="s">
        <v>1873</v>
      </c>
      <c r="D278" t="s">
        <v>2490</v>
      </c>
      <c r="E278" s="6" t="s">
        <v>3302</v>
      </c>
      <c r="F278" s="6">
        <v>320</v>
      </c>
      <c r="G278" s="6" t="str">
        <f t="shared" si="4"/>
        <v>选CPU!$L$278#</v>
      </c>
      <c r="H278" s="6" t="str" cm="1">
        <f t="array" ref="H278">_xlfn.LET(_xlpm.x, L277,
         _xlpm.cellAddress, "【 选CPU!" &amp; ADDRESS(ROW(选CPU[[#This Row],[自检]]),COLUMN(选CPU[[#This Row],[自检]])) &amp; "】",
         _xlfn.IFS(ISBLANK(_xlpm.x),   "error:右侧选项不足:" &amp;  _xlpm.cellAddress,
               ISERROR(_xlpm.x),   "error:右侧选项执行失败:" &amp; _xlpm.cellAddress,
               TRUE,             "ok")
)</f>
        <v>ok</v>
      </c>
      <c r="L278" cm="1">
        <f t="array" ref="L278">IFERROR(_xlfn._xlws.SORT(
    _xlfn.UNIQUE(
        TRANSPOSE(
            _xlfn.FILTERXML("&lt;select&gt;&lt;x&gt;"&amp;SUBSTITUTE(选CPU[[#This Row],[CPU选项表]],",","&lt;/x&gt;&lt;x&gt;") &amp;"&lt;/x&gt;&lt;/select&gt;","//x")
        )
    )
),"无合适选项，请联系作者更新数据")</f>
        <v>72</v>
      </c>
    </row>
    <row r="279" spans="2:12">
      <c r="B279" t="s">
        <v>64</v>
      </c>
      <c r="C279" t="s">
        <v>1873</v>
      </c>
      <c r="D279" t="s">
        <v>2485</v>
      </c>
      <c r="E279" s="6" t="s">
        <v>3326</v>
      </c>
      <c r="F279" s="6">
        <v>40</v>
      </c>
      <c r="G279" s="6" t="str">
        <f t="shared" si="4"/>
        <v>选CPU!$L$279#</v>
      </c>
      <c r="H279" s="6" t="str" cm="1">
        <f t="array" ref="H279">_xlfn.LET(_xlpm.x, L278,
         _xlpm.cellAddress, "【 选CPU!" &amp; ADDRESS(ROW(选CPU[[#This Row],[自检]]),COLUMN(选CPU[[#This Row],[自检]])) &amp; "】",
         _xlfn.IFS(ISBLANK(_xlpm.x),   "error:右侧选项不足:" &amp;  _xlpm.cellAddress,
               ISERROR(_xlpm.x),   "error:右侧选项执行失败:" &amp; _xlpm.cellAddress,
               TRUE,             "ok")
)</f>
        <v>ok</v>
      </c>
      <c r="L279" cm="1">
        <f t="array" ref="L279">IFERROR(_xlfn._xlws.SORT(
    _xlfn.UNIQUE(
        TRANSPOSE(
            _xlfn.FILTERXML("&lt;select&gt;&lt;x&gt;"&amp;SUBSTITUTE(选CPU[[#This Row],[CPU选项表]],",","&lt;/x&gt;&lt;x&gt;") &amp;"&lt;/x&gt;&lt;/select&gt;","//x")
        )
    )
),"无合适选项，请联系作者更新数据")</f>
        <v>10</v>
      </c>
    </row>
    <row r="280" spans="2:12">
      <c r="B280" t="s">
        <v>64</v>
      </c>
      <c r="C280" t="s">
        <v>1873</v>
      </c>
      <c r="D280" t="s">
        <v>2485</v>
      </c>
      <c r="E280" s="6" t="s">
        <v>3328</v>
      </c>
      <c r="F280" s="6">
        <v>80</v>
      </c>
      <c r="G280" s="6" t="str">
        <f t="shared" si="4"/>
        <v>选CPU!$L$280#</v>
      </c>
      <c r="H280" s="6" t="str" cm="1">
        <f t="array" ref="H280">_xlfn.LET(_xlpm.x, L279,
         _xlpm.cellAddress, "【 选CPU!" &amp; ADDRESS(ROW(选CPU[[#This Row],[自检]]),COLUMN(选CPU[[#This Row],[自检]])) &amp; "】",
         _xlfn.IFS(ISBLANK(_xlpm.x),   "error:右侧选项不足:" &amp;  _xlpm.cellAddress,
               ISERROR(_xlpm.x),   "error:右侧选项执行失败:" &amp; _xlpm.cellAddress,
               TRUE,             "ok")
)</f>
        <v>ok</v>
      </c>
      <c r="L280" cm="1">
        <f t="array" ref="L280">IFERROR(_xlfn._xlws.SORT(
    _xlfn.UNIQUE(
        TRANSPOSE(
            _xlfn.FILTERXML("&lt;select&gt;&lt;x&gt;"&amp;SUBSTITUTE(选CPU[[#This Row],[CPU选项表]],",","&lt;/x&gt;&lt;x&gt;") &amp;"&lt;/x&gt;&lt;/select&gt;","//x")
        )
    )
),"无合适选项，请联系作者更新数据")</f>
        <v>20</v>
      </c>
    </row>
    <row r="281" spans="2:12">
      <c r="B281" t="s">
        <v>64</v>
      </c>
      <c r="C281" t="s">
        <v>1873</v>
      </c>
      <c r="D281" t="s">
        <v>2485</v>
      </c>
      <c r="E281" s="6" t="s">
        <v>3330</v>
      </c>
      <c r="F281" s="6">
        <v>160</v>
      </c>
      <c r="G281" s="6" t="str">
        <f t="shared" si="4"/>
        <v>选CPU!$L$281#</v>
      </c>
      <c r="H281" s="6" t="str" cm="1">
        <f t="array" ref="H281">_xlfn.LET(_xlpm.x, L280,
         _xlpm.cellAddress, "【 选CPU!" &amp; ADDRESS(ROW(选CPU[[#This Row],[自检]]),COLUMN(选CPU[[#This Row],[自检]])) &amp; "】",
         _xlfn.IFS(ISBLANK(_xlpm.x),   "error:右侧选项不足:" &amp;  _xlpm.cellAddress,
               ISERROR(_xlpm.x),   "error:右侧选项执行失败:" &amp; _xlpm.cellAddress,
               TRUE,             "ok")
)</f>
        <v>ok</v>
      </c>
      <c r="L281" cm="1">
        <f t="array" ref="L281">IFERROR(_xlfn._xlws.SORT(
    _xlfn.UNIQUE(
        TRANSPOSE(
            _xlfn.FILTERXML("&lt;select&gt;&lt;x&gt;"&amp;SUBSTITUTE(选CPU[[#This Row],[CPU选项表]],",","&lt;/x&gt;&lt;x&gt;") &amp;"&lt;/x&gt;&lt;/select&gt;","//x")
        )
    )
),"无合适选项，请联系作者更新数据")</f>
        <v>40</v>
      </c>
    </row>
    <row r="282" spans="2:12">
      <c r="B282" t="s">
        <v>64</v>
      </c>
      <c r="C282" t="s">
        <v>1873</v>
      </c>
      <c r="D282" t="s">
        <v>2485</v>
      </c>
      <c r="E282" s="6" t="s">
        <v>3256</v>
      </c>
      <c r="F282" s="6">
        <v>320</v>
      </c>
      <c r="G282" s="6" t="str">
        <f t="shared" si="4"/>
        <v>选CPU!$L$282#</v>
      </c>
      <c r="H282" s="6" t="str" cm="1">
        <f t="array" ref="H282">_xlfn.LET(_xlpm.x, L281,
         _xlpm.cellAddress, "【 选CPU!" &amp; ADDRESS(ROW(选CPU[[#This Row],[自检]]),COLUMN(选CPU[[#This Row],[自检]])) &amp; "】",
         _xlfn.IFS(ISBLANK(_xlpm.x),   "error:右侧选项不足:" &amp;  _xlpm.cellAddress,
               ISERROR(_xlpm.x),   "error:右侧选项执行失败:" &amp; _xlpm.cellAddress,
               TRUE,             "ok")
)</f>
        <v>ok</v>
      </c>
      <c r="L282" cm="1">
        <f t="array" ref="L282">IFERROR(_xlfn._xlws.SORT(
    _xlfn.UNIQUE(
        TRANSPOSE(
            _xlfn.FILTERXML("&lt;select&gt;&lt;x&gt;"&amp;SUBSTITUTE(选CPU[[#This Row],[CPU选项表]],",","&lt;/x&gt;&lt;x&gt;") &amp;"&lt;/x&gt;&lt;/select&gt;","//x")
        )
    )
),"无合适选项，请联系作者更新数据")</f>
        <v>80</v>
      </c>
    </row>
    <row r="283" spans="2:12">
      <c r="B283" t="s">
        <v>64</v>
      </c>
      <c r="C283" t="s">
        <v>1873</v>
      </c>
      <c r="D283" t="s">
        <v>2495</v>
      </c>
      <c r="E283" s="6" t="s">
        <v>3275</v>
      </c>
      <c r="F283" s="6">
        <v>64</v>
      </c>
      <c r="G283" s="6" t="str">
        <f t="shared" si="4"/>
        <v>选CPU!$L$283#</v>
      </c>
      <c r="H283" s="6" t="str" cm="1">
        <f t="array" ref="H283">_xlfn.LET(_xlpm.x, L282,
         _xlpm.cellAddress, "【 选CPU!" &amp; ADDRESS(ROW(选CPU[[#This Row],[自检]]),COLUMN(选CPU[[#This Row],[自检]])) &amp; "】",
         _xlfn.IFS(ISBLANK(_xlpm.x),   "error:右侧选项不足:" &amp;  _xlpm.cellAddress,
               ISERROR(_xlpm.x),   "error:右侧选项执行失败:" &amp; _xlpm.cellAddress,
               TRUE,             "ok")
)</f>
        <v>ok</v>
      </c>
      <c r="L283" cm="1">
        <f t="array" ref="L283">IFERROR(_xlfn._xlws.SORT(
    _xlfn.UNIQUE(
        TRANSPOSE(
            _xlfn.FILTERXML("&lt;select&gt;&lt;x&gt;"&amp;SUBSTITUTE(选CPU[[#This Row],[CPU选项表]],",","&lt;/x&gt;&lt;x&gt;") &amp;"&lt;/x&gt;&lt;/select&gt;","//x")
        )
    )
),"无合适选项，请联系作者更新数据")</f>
        <v>32</v>
      </c>
    </row>
    <row r="284" spans="2:12">
      <c r="B284" t="s">
        <v>64</v>
      </c>
      <c r="C284" t="s">
        <v>1873</v>
      </c>
      <c r="D284" t="s">
        <v>2495</v>
      </c>
      <c r="E284" s="6" t="s">
        <v>3312</v>
      </c>
      <c r="F284" s="6">
        <v>226</v>
      </c>
      <c r="G284" s="6" t="str">
        <f t="shared" si="4"/>
        <v>选CPU!$L$284#</v>
      </c>
      <c r="H284" s="6" t="str" cm="1">
        <f t="array" ref="H284">_xlfn.LET(_xlpm.x, L283,
         _xlpm.cellAddress, "【 选CPU!" &amp; ADDRESS(ROW(选CPU[[#This Row],[自检]]),COLUMN(选CPU[[#This Row],[自检]])) &amp; "】",
         _xlfn.IFS(ISBLANK(_xlpm.x),   "error:右侧选项不足:" &amp;  _xlpm.cellAddress,
               ISERROR(_xlpm.x),   "error:右侧选项执行失败:" &amp; _xlpm.cellAddress,
               TRUE,             "ok")
)</f>
        <v>ok</v>
      </c>
      <c r="L284" cm="1">
        <f t="array" ref="L284">IFERROR(_xlfn._xlws.SORT(
    _xlfn.UNIQUE(
        TRANSPOSE(
            _xlfn.FILTERXML("&lt;select&gt;&lt;x&gt;"&amp;SUBSTITUTE(选CPU[[#This Row],[CPU选项表]],",","&lt;/x&gt;&lt;x&gt;") &amp;"&lt;/x&gt;&lt;/select&gt;","//x")
        )
    )
),"无合适选项，请联系作者更新数据")</f>
        <v>90</v>
      </c>
    </row>
    <row r="285" spans="2:12">
      <c r="B285" t="s">
        <v>64</v>
      </c>
      <c r="C285" t="s">
        <v>1873</v>
      </c>
      <c r="D285" t="s">
        <v>2495</v>
      </c>
      <c r="E285" s="6" t="s">
        <v>3315</v>
      </c>
      <c r="F285" s="6">
        <v>452</v>
      </c>
      <c r="G285" s="6" t="str">
        <f t="shared" si="4"/>
        <v>选CPU!$L$285#</v>
      </c>
      <c r="H285" s="6" t="str" cm="1">
        <f t="array" ref="H285">_xlfn.LET(_xlpm.x, L284,
         _xlpm.cellAddress, "【 选CPU!" &amp; ADDRESS(ROW(选CPU[[#This Row],[自检]]),COLUMN(选CPU[[#This Row],[自检]])) &amp; "】",
         _xlfn.IFS(ISBLANK(_xlpm.x),   "error:右侧选项不足:" &amp;  _xlpm.cellAddress,
               ISERROR(_xlpm.x),   "error:右侧选项执行失败:" &amp; _xlpm.cellAddress,
               TRUE,             "ok")
)</f>
        <v>ok</v>
      </c>
      <c r="L285" cm="1">
        <f t="array" ref="L285">IFERROR(_xlfn._xlws.SORT(
    _xlfn.UNIQUE(
        TRANSPOSE(
            _xlfn.FILTERXML("&lt;select&gt;&lt;x&gt;"&amp;SUBSTITUTE(选CPU[[#This Row],[CPU选项表]],",","&lt;/x&gt;&lt;x&gt;") &amp;"&lt;/x&gt;&lt;/select&gt;","//x")
        )
    )
),"无合适选项，请联系作者更新数据")</f>
        <v>180</v>
      </c>
    </row>
    <row r="286" spans="2:12">
      <c r="B286" t="s">
        <v>64</v>
      </c>
      <c r="C286" t="s">
        <v>1873</v>
      </c>
      <c r="D286" t="s">
        <v>2464</v>
      </c>
      <c r="E286" s="6" t="s">
        <v>3286</v>
      </c>
      <c r="F286" s="6">
        <v>96</v>
      </c>
      <c r="G286" s="6" t="str">
        <f t="shared" si="4"/>
        <v>选CPU!$L$286#</v>
      </c>
      <c r="H286" s="6" t="str" cm="1">
        <f t="array" ref="H286">_xlfn.LET(_xlpm.x, L285,
         _xlpm.cellAddress, "【 选CPU!" &amp; ADDRESS(ROW(选CPU[[#This Row],[自检]]),COLUMN(选CPU[[#This Row],[自检]])) &amp; "】",
         _xlfn.IFS(ISBLANK(_xlpm.x),   "error:右侧选项不足:" &amp;  _xlpm.cellAddress,
               ISERROR(_xlpm.x),   "error:右侧选项执行失败:" &amp; _xlpm.cellAddress,
               TRUE,             "ok")
)</f>
        <v>ok</v>
      </c>
      <c r="L286" cm="1">
        <f t="array" ref="L286">IFERROR(_xlfn._xlws.SORT(
    _xlfn.UNIQUE(
        TRANSPOSE(
            _xlfn.FILTERXML("&lt;select&gt;&lt;x&gt;"&amp;SUBSTITUTE(选CPU[[#This Row],[CPU选项表]],",","&lt;/x&gt;&lt;x&gt;") &amp;"&lt;/x&gt;&lt;/select&gt;","//x")
        )
    )
),"无合适选项，请联系作者更新数据")</f>
        <v>16</v>
      </c>
    </row>
    <row r="287" spans="2:12">
      <c r="B287" t="s">
        <v>64</v>
      </c>
      <c r="C287" t="s">
        <v>1873</v>
      </c>
      <c r="D287" t="s">
        <v>2464</v>
      </c>
      <c r="E287" s="6" t="s">
        <v>3275</v>
      </c>
      <c r="F287" s="6">
        <v>192</v>
      </c>
      <c r="G287" s="6" t="str">
        <f t="shared" si="4"/>
        <v>选CPU!$L$287#</v>
      </c>
      <c r="H287" s="6" t="str" cm="1">
        <f t="array" ref="H287">_xlfn.LET(_xlpm.x, L286,
         _xlpm.cellAddress, "【 选CPU!" &amp; ADDRESS(ROW(选CPU[[#This Row],[自检]]),COLUMN(选CPU[[#This Row],[自检]])) &amp; "】",
         _xlfn.IFS(ISBLANK(_xlpm.x),   "error:右侧选项不足:" &amp;  _xlpm.cellAddress,
               ISERROR(_xlpm.x),   "error:右侧选项执行失败:" &amp; _xlpm.cellAddress,
               TRUE,             "ok")
)</f>
        <v>ok</v>
      </c>
      <c r="L287" cm="1">
        <f t="array" ref="L287">IFERROR(_xlfn._xlws.SORT(
    _xlfn.UNIQUE(
        TRANSPOSE(
            _xlfn.FILTERXML("&lt;select&gt;&lt;x&gt;"&amp;SUBSTITUTE(选CPU[[#This Row],[CPU选项表]],",","&lt;/x&gt;&lt;x&gt;") &amp;"&lt;/x&gt;&lt;/select&gt;","//x")
        )
    )
),"无合适选项，请联系作者更新数据")</f>
        <v>32</v>
      </c>
    </row>
    <row r="288" spans="2:12">
      <c r="B288" t="s">
        <v>64</v>
      </c>
      <c r="C288" t="s">
        <v>1873</v>
      </c>
      <c r="D288" t="s">
        <v>2464</v>
      </c>
      <c r="E288" s="6" t="s">
        <v>3320</v>
      </c>
      <c r="F288" s="6">
        <v>474</v>
      </c>
      <c r="G288" s="6" t="str">
        <f t="shared" si="4"/>
        <v>选CPU!$L$288#</v>
      </c>
      <c r="H288" s="6" t="str" cm="1">
        <f t="array" ref="H288">_xlfn.LET(_xlpm.x, L287,
         _xlpm.cellAddress, "【 选CPU!" &amp; ADDRESS(ROW(选CPU[[#This Row],[自检]]),COLUMN(选CPU[[#This Row],[自检]])) &amp; "】",
         _xlfn.IFS(ISBLANK(_xlpm.x),   "error:右侧选项不足:" &amp;  _xlpm.cellAddress,
               ISERROR(_xlpm.x),   "error:右侧选项执行失败:" &amp; _xlpm.cellAddress,
               TRUE,             "ok")
)</f>
        <v>ok</v>
      </c>
      <c r="L288" cm="1">
        <f t="array" ref="L288">IFERROR(_xlfn._xlws.SORT(
    _xlfn.UNIQUE(
        TRANSPOSE(
            _xlfn.FILTERXML("&lt;select&gt;&lt;x&gt;"&amp;SUBSTITUTE(选CPU[[#This Row],[CPU选项表]],",","&lt;/x&gt;&lt;x&gt;") &amp;"&lt;/x&gt;&lt;/select&gt;","//x")
        )
    )
),"无合适选项，请联系作者更新数据")</f>
        <v>82</v>
      </c>
    </row>
    <row r="289" spans="2:12">
      <c r="B289" t="s">
        <v>64</v>
      </c>
      <c r="C289" t="s">
        <v>1873</v>
      </c>
      <c r="D289" t="s">
        <v>2464</v>
      </c>
      <c r="E289" s="6" t="s">
        <v>3322</v>
      </c>
      <c r="F289" s="6">
        <v>948</v>
      </c>
      <c r="G289" s="6" t="str">
        <f t="shared" si="4"/>
        <v>选CPU!$L$289#</v>
      </c>
      <c r="H289" s="6" t="str" cm="1">
        <f t="array" ref="H289">_xlfn.LET(_xlpm.x, L288,
         _xlpm.cellAddress, "【 选CPU!" &amp; ADDRESS(ROW(选CPU[[#This Row],[自检]]),COLUMN(选CPU[[#This Row],[自检]])) &amp; "】",
         _xlfn.IFS(ISBLANK(_xlpm.x),   "error:右侧选项不足:" &amp;  _xlpm.cellAddress,
               ISERROR(_xlpm.x),   "error:右侧选项执行失败:" &amp; _xlpm.cellAddress,
               TRUE,             "ok")
)</f>
        <v>ok</v>
      </c>
      <c r="L289" cm="1">
        <f t="array" ref="L289">IFERROR(_xlfn._xlws.SORT(
    _xlfn.UNIQUE(
        TRANSPOSE(
            _xlfn.FILTERXML("&lt;select&gt;&lt;x&gt;"&amp;SUBSTITUTE(选CPU[[#This Row],[CPU选项表]],",","&lt;/x&gt;&lt;x&gt;") &amp;"&lt;/x&gt;&lt;/select&gt;","//x")
        )
    )
),"无合适选项，请联系作者更新数据")</f>
        <v>164</v>
      </c>
    </row>
    <row r="290" spans="2:12">
      <c r="B290" t="s">
        <v>64</v>
      </c>
      <c r="C290" t="s">
        <v>1873</v>
      </c>
      <c r="D290" t="s">
        <v>2501</v>
      </c>
      <c r="E290" s="6" t="s">
        <v>3326</v>
      </c>
      <c r="F290" s="6">
        <v>88</v>
      </c>
      <c r="G290" s="6" t="str">
        <f t="shared" si="4"/>
        <v>选CPU!$L$290#</v>
      </c>
      <c r="H290" s="6" t="str" cm="1">
        <f t="array" ref="H290">_xlfn.LET(_xlpm.x, L289,
         _xlpm.cellAddress, "【 选CPU!" &amp; ADDRESS(ROW(选CPU[[#This Row],[自检]]),COLUMN(选CPU[[#This Row],[自检]])) &amp; "】",
         _xlfn.IFS(ISBLANK(_xlpm.x),   "error:右侧选项不足:" &amp;  _xlpm.cellAddress,
               ISERROR(_xlpm.x),   "error:右侧选项执行失败:" &amp; _xlpm.cellAddress,
               TRUE,             "ok")
)</f>
        <v>ok</v>
      </c>
      <c r="L290" cm="1">
        <f t="array" ref="L290">IFERROR(_xlfn._xlws.SORT(
    _xlfn.UNIQUE(
        TRANSPOSE(
            _xlfn.FILTERXML("&lt;select&gt;&lt;x&gt;"&amp;SUBSTITUTE(选CPU[[#This Row],[CPU选项表]],",","&lt;/x&gt;&lt;x&gt;") &amp;"&lt;/x&gt;&lt;/select&gt;","//x")
        )
    )
),"无合适选项，请联系作者更新数据")</f>
        <v>10</v>
      </c>
    </row>
    <row r="291" spans="2:12">
      <c r="B291" t="s">
        <v>64</v>
      </c>
      <c r="C291" t="s">
        <v>1873</v>
      </c>
      <c r="D291" t="s">
        <v>2501</v>
      </c>
      <c r="E291" s="6" t="s">
        <v>3332</v>
      </c>
      <c r="F291" s="6">
        <v>176</v>
      </c>
      <c r="G291" s="6" t="str">
        <f t="shared" si="4"/>
        <v>选CPU!$L$291#</v>
      </c>
      <c r="H291" s="6" t="str" cm="1">
        <f t="array" ref="H291">_xlfn.LET(_xlpm.x, L290,
         _xlpm.cellAddress, "【 选CPU!" &amp; ADDRESS(ROW(选CPU[[#This Row],[自检]]),COLUMN(选CPU[[#This Row],[自检]])) &amp; "】",
         _xlfn.IFS(ISBLANK(_xlpm.x),   "error:右侧选项不足:" &amp;  _xlpm.cellAddress,
               ISERROR(_xlpm.x),   "error:右侧选项执行失败:" &amp; _xlpm.cellAddress,
               TRUE,             "ok")
)</f>
        <v>ok</v>
      </c>
      <c r="L291" cm="1">
        <f t="array" ref="L291">IFERROR(_xlfn._xlws.SORT(
    _xlfn.UNIQUE(
        TRANSPOSE(
            _xlfn.FILTERXML("&lt;select&gt;&lt;x&gt;"&amp;SUBSTITUTE(选CPU[[#This Row],[CPU选项表]],",","&lt;/x&gt;&lt;x&gt;") &amp;"&lt;/x&gt;&lt;/select&gt;","//x")
        )
    )
),"无合适选项，请联系作者更新数据")</f>
        <v>22</v>
      </c>
    </row>
    <row r="292" spans="2:12">
      <c r="B292" t="s">
        <v>64</v>
      </c>
      <c r="C292" t="s">
        <v>1873</v>
      </c>
      <c r="D292" t="s">
        <v>2501</v>
      </c>
      <c r="E292" s="6" t="s">
        <v>3334</v>
      </c>
      <c r="F292" s="6">
        <v>352</v>
      </c>
      <c r="G292" s="6" t="str">
        <f t="shared" si="4"/>
        <v>选CPU!$L$292#</v>
      </c>
      <c r="H292" s="6" t="str" cm="1">
        <f t="array" ref="H292">_xlfn.LET(_xlpm.x, L291,
         _xlpm.cellAddress, "【 选CPU!" &amp; ADDRESS(ROW(选CPU[[#This Row],[自检]]),COLUMN(选CPU[[#This Row],[自检]])) &amp; "】",
         _xlfn.IFS(ISBLANK(_xlpm.x),   "error:右侧选项不足:" &amp;  _xlpm.cellAddress,
               ISERROR(_xlpm.x),   "error:右侧选项执行失败:" &amp; _xlpm.cellAddress,
               TRUE,             "ok")
)</f>
        <v>ok</v>
      </c>
      <c r="L292" cm="1">
        <f t="array" ref="L292">IFERROR(_xlfn._xlws.SORT(
    _xlfn.UNIQUE(
        TRANSPOSE(
            _xlfn.FILTERXML("&lt;select&gt;&lt;x&gt;"&amp;SUBSTITUTE(选CPU[[#This Row],[CPU选项表]],",","&lt;/x&gt;&lt;x&gt;") &amp;"&lt;/x&gt;&lt;/select&gt;","//x")
        )
    )
),"无合适选项，请联系作者更新数据")</f>
        <v>44</v>
      </c>
    </row>
    <row r="293" spans="2:12">
      <c r="B293" t="s">
        <v>64</v>
      </c>
      <c r="C293" t="s">
        <v>1873</v>
      </c>
      <c r="D293" t="s">
        <v>2380</v>
      </c>
      <c r="E293" s="6" t="s">
        <v>3289</v>
      </c>
      <c r="F293" s="6">
        <v>32</v>
      </c>
      <c r="G293" s="6" t="str">
        <f t="shared" si="4"/>
        <v>选CPU!$L$293#</v>
      </c>
      <c r="H293" s="6" t="str" cm="1">
        <f t="array" ref="H293">_xlfn.LET(_xlpm.x, L292,
         _xlpm.cellAddress, "【 选CPU!" &amp; ADDRESS(ROW(选CPU[[#This Row],[自检]]),COLUMN(选CPU[[#This Row],[自检]])) &amp; "】",
         _xlfn.IFS(ISBLANK(_xlpm.x),   "error:右侧选项不足:" &amp;  _xlpm.cellAddress,
               ISERROR(_xlpm.x),   "error:右侧选项执行失败:" &amp; _xlpm.cellAddress,
               TRUE,             "ok")
)</f>
        <v>ok</v>
      </c>
      <c r="L293" cm="1">
        <f t="array" ref="L293">IFERROR(_xlfn._xlws.SORT(
    _xlfn.UNIQUE(
        TRANSPOSE(
            _xlfn.FILTERXML("&lt;select&gt;&lt;x&gt;"&amp;SUBSTITUTE(选CPU[[#This Row],[CPU选项表]],",","&lt;/x&gt;&lt;x&gt;") &amp;"&lt;/x&gt;&lt;/select&gt;","//x")
        )
    )
),"无合适选项，请联系作者更新数据")</f>
        <v>8</v>
      </c>
    </row>
    <row r="294" spans="2:12">
      <c r="B294" t="s">
        <v>64</v>
      </c>
      <c r="C294" t="s">
        <v>1873</v>
      </c>
      <c r="D294" t="s">
        <v>2380</v>
      </c>
      <c r="E294" s="6" t="s">
        <v>3286</v>
      </c>
      <c r="F294" s="6">
        <v>64</v>
      </c>
      <c r="G294" s="6" t="str">
        <f t="shared" si="4"/>
        <v>选CPU!$L$294#</v>
      </c>
      <c r="H294" s="6" t="str" cm="1">
        <f t="array" ref="H294">_xlfn.LET(_xlpm.x, L293,
         _xlpm.cellAddress, "【 选CPU!" &amp; ADDRESS(ROW(选CPU[[#This Row],[自检]]),COLUMN(选CPU[[#This Row],[自检]])) &amp; "】",
         _xlfn.IFS(ISBLANK(_xlpm.x),   "error:右侧选项不足:" &amp;  _xlpm.cellAddress,
               ISERROR(_xlpm.x),   "error:右侧选项执行失败:" &amp; _xlpm.cellAddress,
               TRUE,             "ok")
)</f>
        <v>ok</v>
      </c>
      <c r="L294" cm="1">
        <f t="array" ref="L294">IFERROR(_xlfn._xlws.SORT(
    _xlfn.UNIQUE(
        TRANSPOSE(
            _xlfn.FILTERXML("&lt;select&gt;&lt;x&gt;"&amp;SUBSTITUTE(选CPU[[#This Row],[CPU选项表]],",","&lt;/x&gt;&lt;x&gt;") &amp;"&lt;/x&gt;&lt;/select&gt;","//x")
        )
    )
),"无合适选项，请联系作者更新数据")</f>
        <v>16</v>
      </c>
    </row>
    <row r="295" spans="2:12">
      <c r="B295" t="s">
        <v>64</v>
      </c>
      <c r="C295" t="s">
        <v>1873</v>
      </c>
      <c r="D295" t="s">
        <v>2380</v>
      </c>
      <c r="E295" s="6" t="s">
        <v>3275</v>
      </c>
      <c r="F295" s="6">
        <v>128</v>
      </c>
      <c r="G295" s="6" t="str">
        <f t="shared" si="4"/>
        <v>选CPU!$L$295#</v>
      </c>
      <c r="H295" s="6" t="str" cm="1">
        <f t="array" ref="H295">_xlfn.LET(_xlpm.x, L294,
         _xlpm.cellAddress, "【 选CPU!" &amp; ADDRESS(ROW(选CPU[[#This Row],[自检]]),COLUMN(选CPU[[#This Row],[自检]])) &amp; "】",
         _xlfn.IFS(ISBLANK(_xlpm.x),   "error:右侧选项不足:" &amp;  _xlpm.cellAddress,
               ISERROR(_xlpm.x),   "error:右侧选项执行失败:" &amp; _xlpm.cellAddress,
               TRUE,             "ok")
)</f>
        <v>ok</v>
      </c>
      <c r="L295" cm="1">
        <f t="array" ref="L295">IFERROR(_xlfn._xlws.SORT(
    _xlfn.UNIQUE(
        TRANSPOSE(
            _xlfn.FILTERXML("&lt;select&gt;&lt;x&gt;"&amp;SUBSTITUTE(选CPU[[#This Row],[CPU选项表]],",","&lt;/x&gt;&lt;x&gt;") &amp;"&lt;/x&gt;&lt;/select&gt;","//x")
        )
    )
),"无合适选项，请联系作者更新数据")</f>
        <v>32</v>
      </c>
    </row>
    <row r="296" spans="2:12">
      <c r="B296" t="s">
        <v>64</v>
      </c>
      <c r="C296" t="s">
        <v>1873</v>
      </c>
      <c r="D296" t="s">
        <v>2380</v>
      </c>
      <c r="E296" s="6" t="s">
        <v>3276</v>
      </c>
      <c r="F296" s="6">
        <v>256</v>
      </c>
      <c r="G296" s="6" t="str">
        <f t="shared" si="4"/>
        <v>选CPU!$L$296#</v>
      </c>
      <c r="H296" s="6" t="str" cm="1">
        <f t="array" ref="H296">_xlfn.LET(_xlpm.x, L295,
         _xlpm.cellAddress, "【 选CPU!" &amp; ADDRESS(ROW(选CPU[[#This Row],[自检]]),COLUMN(选CPU[[#This Row],[自检]])) &amp; "】",
         _xlfn.IFS(ISBLANK(_xlpm.x),   "error:右侧选项不足:" &amp;  _xlpm.cellAddress,
               ISERROR(_xlpm.x),   "error:右侧选项执行失败:" &amp; _xlpm.cellAddress,
               TRUE,             "ok")
)</f>
        <v>ok</v>
      </c>
      <c r="L296" cm="1">
        <f t="array" ref="L296">IFERROR(_xlfn._xlws.SORT(
    _xlfn.UNIQUE(
        TRANSPOSE(
            _xlfn.FILTERXML("&lt;select&gt;&lt;x&gt;"&amp;SUBSTITUTE(选CPU[[#This Row],[CPU选项表]],",","&lt;/x&gt;&lt;x&gt;") &amp;"&lt;/x&gt;&lt;/select&gt;","//x")
        )
    )
),"无合适选项，请联系作者更新数据")</f>
        <v>64</v>
      </c>
    </row>
    <row r="297" spans="2:12">
      <c r="B297" t="s">
        <v>64</v>
      </c>
      <c r="C297" t="s">
        <v>1873</v>
      </c>
      <c r="D297" t="s">
        <v>2380</v>
      </c>
      <c r="E297" s="6" t="s">
        <v>3287</v>
      </c>
      <c r="F297" s="6">
        <v>320</v>
      </c>
      <c r="G297" s="6" t="str">
        <f t="shared" si="4"/>
        <v>选CPU!$L$297#</v>
      </c>
      <c r="H297" s="6" t="str" cm="1">
        <f t="array" ref="H297">_xlfn.LET(_xlpm.x, L296,
         _xlpm.cellAddress, "【 选CPU!" &amp; ADDRESS(ROW(选CPU[[#This Row],[自检]]),COLUMN(选CPU[[#This Row],[自检]])) &amp; "】",
         _xlfn.IFS(ISBLANK(_xlpm.x),   "error:右侧选项不足:" &amp;  _xlpm.cellAddress,
               ISERROR(_xlpm.x),   "error:右侧选项执行失败:" &amp; _xlpm.cellAddress,
               TRUE,             "ok")
)</f>
        <v>ok</v>
      </c>
      <c r="L297" cm="1">
        <f t="array" ref="L297">IFERROR(_xlfn._xlws.SORT(
    _xlfn.UNIQUE(
        TRANSPOSE(
            _xlfn.FILTERXML("&lt;select&gt;&lt;x&gt;"&amp;SUBSTITUTE(选CPU[[#This Row],[CPU选项表]],",","&lt;/x&gt;&lt;x&gt;") &amp;"&lt;/x&gt;&lt;/select&gt;","//x")
        )
    )
),"无合适选项，请联系作者更新数据")</f>
        <v>84</v>
      </c>
    </row>
    <row r="298" spans="2:12">
      <c r="B298" t="s">
        <v>64</v>
      </c>
      <c r="C298" t="s">
        <v>1873</v>
      </c>
      <c r="D298" t="s">
        <v>2386</v>
      </c>
      <c r="E298" s="6" t="s">
        <v>3289</v>
      </c>
      <c r="F298" s="6">
        <v>32</v>
      </c>
      <c r="G298" s="6" t="str">
        <f t="shared" si="4"/>
        <v>选CPU!$L$298#</v>
      </c>
      <c r="H298" s="6" t="str" cm="1">
        <f t="array" ref="H298">_xlfn.LET(_xlpm.x, L297,
         _xlpm.cellAddress, "【 选CPU!" &amp; ADDRESS(ROW(选CPU[[#This Row],[自检]]),COLUMN(选CPU[[#This Row],[自检]])) &amp; "】",
         _xlfn.IFS(ISBLANK(_xlpm.x),   "error:右侧选项不足:" &amp;  _xlpm.cellAddress,
               ISERROR(_xlpm.x),   "error:右侧选项执行失败:" &amp; _xlpm.cellAddress,
               TRUE,             "ok")
)</f>
        <v>ok</v>
      </c>
      <c r="L298" cm="1">
        <f t="array" ref="L298">IFERROR(_xlfn._xlws.SORT(
    _xlfn.UNIQUE(
        TRANSPOSE(
            _xlfn.FILTERXML("&lt;select&gt;&lt;x&gt;"&amp;SUBSTITUTE(选CPU[[#This Row],[CPU选项表]],",","&lt;/x&gt;&lt;x&gt;") &amp;"&lt;/x&gt;&lt;/select&gt;","//x")
        )
    )
),"无合适选项，请联系作者更新数据")</f>
        <v>8</v>
      </c>
    </row>
    <row r="299" spans="2:12">
      <c r="B299" t="s">
        <v>64</v>
      </c>
      <c r="C299" t="s">
        <v>1873</v>
      </c>
      <c r="D299" t="s">
        <v>2386</v>
      </c>
      <c r="E299" s="6" t="s">
        <v>3286</v>
      </c>
      <c r="F299" s="6">
        <v>64</v>
      </c>
      <c r="G299" s="6" t="str">
        <f t="shared" si="4"/>
        <v>选CPU!$L$299#</v>
      </c>
      <c r="H299" s="6" t="str" cm="1">
        <f t="array" ref="H299">_xlfn.LET(_xlpm.x, L298,
         _xlpm.cellAddress, "【 选CPU!" &amp; ADDRESS(ROW(选CPU[[#This Row],[自检]]),COLUMN(选CPU[[#This Row],[自检]])) &amp; "】",
         _xlfn.IFS(ISBLANK(_xlpm.x),   "error:右侧选项不足:" &amp;  _xlpm.cellAddress,
               ISERROR(_xlpm.x),   "error:右侧选项执行失败:" &amp; _xlpm.cellAddress,
               TRUE,             "ok")
)</f>
        <v>ok</v>
      </c>
      <c r="L299" cm="1">
        <f t="array" ref="L299">IFERROR(_xlfn._xlws.SORT(
    _xlfn.UNIQUE(
        TRANSPOSE(
            _xlfn.FILTERXML("&lt;select&gt;&lt;x&gt;"&amp;SUBSTITUTE(选CPU[[#This Row],[CPU选项表]],",","&lt;/x&gt;&lt;x&gt;") &amp;"&lt;/x&gt;&lt;/select&gt;","//x")
        )
    )
),"无合适选项，请联系作者更新数据")</f>
        <v>16</v>
      </c>
    </row>
    <row r="300" spans="2:12">
      <c r="B300" t="s">
        <v>64</v>
      </c>
      <c r="C300" t="s">
        <v>1873</v>
      </c>
      <c r="D300" t="s">
        <v>2386</v>
      </c>
      <c r="E300" s="6" t="s">
        <v>3290</v>
      </c>
      <c r="F300" s="6">
        <v>96</v>
      </c>
      <c r="G300" s="6" t="str">
        <f t="shared" si="4"/>
        <v>选CPU!$L$300#</v>
      </c>
      <c r="H300" s="6" t="str" cm="1">
        <f t="array" ref="H300">_xlfn.LET(_xlpm.x, L299,
         _xlpm.cellAddress, "【 选CPU!" &amp; ADDRESS(ROW(选CPU[[#This Row],[自检]]),COLUMN(选CPU[[#This Row],[自检]])) &amp; "】",
         _xlfn.IFS(ISBLANK(_xlpm.x),   "error:右侧选项不足:" &amp;  _xlpm.cellAddress,
               ISERROR(_xlpm.x),   "error:右侧选项执行失败:" &amp; _xlpm.cellAddress,
               TRUE,             "ok")
)</f>
        <v>ok</v>
      </c>
      <c r="L300" cm="1">
        <f t="array" ref="L300">IFERROR(_xlfn._xlws.SORT(
    _xlfn.UNIQUE(
        TRANSPOSE(
            _xlfn.FILTERXML("&lt;select&gt;&lt;x&gt;"&amp;SUBSTITUTE(选CPU[[#This Row],[CPU选项表]],",","&lt;/x&gt;&lt;x&gt;") &amp;"&lt;/x&gt;&lt;/select&gt;","//x")
        )
    )
),"无合适选项，请联系作者更新数据")</f>
        <v>24</v>
      </c>
    </row>
    <row r="301" spans="2:12">
      <c r="B301" t="s">
        <v>64</v>
      </c>
      <c r="C301" t="s">
        <v>1873</v>
      </c>
      <c r="D301" t="s">
        <v>2386</v>
      </c>
      <c r="E301" s="6" t="s">
        <v>3275</v>
      </c>
      <c r="F301" s="6">
        <v>128</v>
      </c>
      <c r="G301" s="6" t="str">
        <f t="shared" si="4"/>
        <v>选CPU!$L$301#</v>
      </c>
      <c r="H301" s="6" t="str" cm="1">
        <f t="array" ref="H301">_xlfn.LET(_xlpm.x, L300,
         _xlpm.cellAddress, "【 选CPU!" &amp; ADDRESS(ROW(选CPU[[#This Row],[自检]]),COLUMN(选CPU[[#This Row],[自检]])) &amp; "】",
         _xlfn.IFS(ISBLANK(_xlpm.x),   "error:右侧选项不足:" &amp;  _xlpm.cellAddress,
               ISERROR(_xlpm.x),   "error:右侧选项执行失败:" &amp; _xlpm.cellAddress,
               TRUE,             "ok")
)</f>
        <v>ok</v>
      </c>
      <c r="L301" cm="1">
        <f t="array" ref="L301">IFERROR(_xlfn._xlws.SORT(
    _xlfn.UNIQUE(
        TRANSPOSE(
            _xlfn.FILTERXML("&lt;select&gt;&lt;x&gt;"&amp;SUBSTITUTE(选CPU[[#This Row],[CPU选项表]],",","&lt;/x&gt;&lt;x&gt;") &amp;"&lt;/x&gt;&lt;/select&gt;","//x")
        )
    )
),"无合适选项，请联系作者更新数据")</f>
        <v>32</v>
      </c>
    </row>
    <row r="302" spans="2:12">
      <c r="B302" t="s">
        <v>64</v>
      </c>
      <c r="C302" t="s">
        <v>1873</v>
      </c>
      <c r="D302" t="s">
        <v>2386</v>
      </c>
      <c r="E302" s="6" t="s">
        <v>3276</v>
      </c>
      <c r="F302" s="6">
        <v>256</v>
      </c>
      <c r="G302" s="6" t="str">
        <f t="shared" si="4"/>
        <v>选CPU!$L$302#</v>
      </c>
      <c r="H302" s="6" t="str" cm="1">
        <f t="array" ref="H302">_xlfn.LET(_xlpm.x, L301,
         _xlpm.cellAddress, "【 选CPU!" &amp; ADDRESS(ROW(选CPU[[#This Row],[自检]]),COLUMN(选CPU[[#This Row],[自检]])) &amp; "】",
         _xlfn.IFS(ISBLANK(_xlpm.x),   "error:右侧选项不足:" &amp;  _xlpm.cellAddress,
               ISERROR(_xlpm.x),   "error:右侧选项执行失败:" &amp; _xlpm.cellAddress,
               TRUE,             "ok")
)</f>
        <v>ok</v>
      </c>
      <c r="L302" cm="1">
        <f t="array" ref="L302">IFERROR(_xlfn._xlws.SORT(
    _xlfn.UNIQUE(
        TRANSPOSE(
            _xlfn.FILTERXML("&lt;select&gt;&lt;x&gt;"&amp;SUBSTITUTE(选CPU[[#This Row],[CPU选项表]],",","&lt;/x&gt;&lt;x&gt;") &amp;"&lt;/x&gt;&lt;/select&gt;","//x")
        )
    )
),"无合适选项，请联系作者更新数据")</f>
        <v>64</v>
      </c>
    </row>
    <row r="303" spans="2:12">
      <c r="B303" t="s">
        <v>64</v>
      </c>
      <c r="C303" t="s">
        <v>1873</v>
      </c>
      <c r="D303" t="s">
        <v>2386</v>
      </c>
      <c r="E303" s="6" t="s">
        <v>3622</v>
      </c>
      <c r="F303" s="6">
        <v>320</v>
      </c>
      <c r="G303" s="6" t="str">
        <f t="shared" si="4"/>
        <v>选CPU!$L$303#</v>
      </c>
      <c r="H303" s="6" t="str" cm="1">
        <f t="array" ref="H303">_xlfn.LET(_xlpm.x, L302,
         _xlpm.cellAddress, "【 选CPU!" &amp; ADDRESS(ROW(选CPU[[#This Row],[自检]]),COLUMN(选CPU[[#This Row],[自检]])) &amp; "】",
         _xlfn.IFS(ISBLANK(_xlpm.x),   "error:右侧选项不足:" &amp;  _xlpm.cellAddress,
               ISERROR(_xlpm.x),   "error:右侧选项执行失败:" &amp; _xlpm.cellAddress,
               TRUE,             "ok")
)</f>
        <v>ok</v>
      </c>
      <c r="L303" cm="1">
        <f t="array" ref="L303">IFERROR(_xlfn._xlws.SORT(
    _xlfn.UNIQUE(
        TRANSPOSE(
            _xlfn.FILTERXML("&lt;select&gt;&lt;x&gt;"&amp;SUBSTITUTE(选CPU[[#This Row],[CPU选项表]],",","&lt;/x&gt;&lt;x&gt;") &amp;"&lt;/x&gt;&lt;/select&gt;","//x")
        )
    )
),"无合适选项，请联系作者更新数据")</f>
        <v>76</v>
      </c>
    </row>
    <row r="304" spans="2:12">
      <c r="B304" t="s">
        <v>64</v>
      </c>
      <c r="C304" t="s">
        <v>1873</v>
      </c>
      <c r="D304" t="s">
        <v>2188</v>
      </c>
      <c r="E304" s="6" t="s">
        <v>3256</v>
      </c>
      <c r="F304" s="6">
        <v>384</v>
      </c>
      <c r="G304" s="6" t="str">
        <f t="shared" si="4"/>
        <v>选CPU!$L$304#</v>
      </c>
      <c r="H304" s="6" t="str" cm="1">
        <f t="array" ref="H304">_xlfn.LET(_xlpm.x, L303,
         _xlpm.cellAddress, "【 选CPU!" &amp; ADDRESS(ROW(选CPU[[#This Row],[自检]]),COLUMN(选CPU[[#This Row],[自检]])) &amp; "】",
         _xlfn.IFS(ISBLANK(_xlpm.x),   "error:右侧选项不足:" &amp;  _xlpm.cellAddress,
               ISERROR(_xlpm.x),   "error:右侧选项执行失败:" &amp; _xlpm.cellAddress,
               TRUE,             "ok")
)</f>
        <v>ok</v>
      </c>
      <c r="L304" cm="1">
        <f t="array" ref="L304">IFERROR(_xlfn._xlws.SORT(
    _xlfn.UNIQUE(
        TRANSPOSE(
            _xlfn.FILTERXML("&lt;select&gt;&lt;x&gt;"&amp;SUBSTITUTE(选CPU[[#This Row],[CPU选项表]],",","&lt;/x&gt;&lt;x&gt;") &amp;"&lt;/x&gt;&lt;/select&gt;","//x")
        )
    )
),"无合适选项，请联系作者更新数据")</f>
        <v>80</v>
      </c>
    </row>
    <row r="305" spans="2:13">
      <c r="B305" t="s">
        <v>64</v>
      </c>
      <c r="C305" t="s">
        <v>1873</v>
      </c>
      <c r="D305" t="s">
        <v>2378</v>
      </c>
      <c r="E305" s="6" t="s">
        <v>3256</v>
      </c>
      <c r="F305" s="6">
        <v>384</v>
      </c>
      <c r="G305" s="6" t="str">
        <f t="shared" si="4"/>
        <v>选CPU!$L$305#</v>
      </c>
      <c r="H305" s="6" t="str" cm="1">
        <f t="array" ref="H305">_xlfn.LET(_xlpm.x, L304,
         _xlpm.cellAddress, "【 选CPU!" &amp; ADDRESS(ROW(选CPU[[#This Row],[自检]]),COLUMN(选CPU[[#This Row],[自检]])) &amp; "】",
         _xlfn.IFS(ISBLANK(_xlpm.x),   "error:右侧选项不足:" &amp;  _xlpm.cellAddress,
               ISERROR(_xlpm.x),   "error:右侧选项执行失败:" &amp; _xlpm.cellAddress,
               TRUE,             "ok")
)</f>
        <v>ok</v>
      </c>
      <c r="L305" cm="1">
        <f t="array" ref="L305">IFERROR(_xlfn._xlws.SORT(
    _xlfn.UNIQUE(
        TRANSPOSE(
            _xlfn.FILTERXML("&lt;select&gt;&lt;x&gt;"&amp;SUBSTITUTE(选CPU[[#This Row],[CPU选项表]],",","&lt;/x&gt;&lt;x&gt;") &amp;"&lt;/x&gt;&lt;/select&gt;","//x")
        )
    )
),"无合适选项，请联系作者更新数据")</f>
        <v>80</v>
      </c>
    </row>
    <row r="306" spans="2:13">
      <c r="B306" t="s">
        <v>64</v>
      </c>
      <c r="C306" t="s">
        <v>1873</v>
      </c>
      <c r="D306" t="s">
        <v>2080</v>
      </c>
      <c r="E306" s="6" t="s">
        <v>3251</v>
      </c>
      <c r="F306" s="6">
        <v>384</v>
      </c>
      <c r="G306" s="6" t="str">
        <f t="shared" si="4"/>
        <v>选CPU!$L$306#</v>
      </c>
      <c r="H306" s="6" t="str" cm="1">
        <f t="array" ref="H306">_xlfn.LET(_xlpm.x, L305,
         _xlpm.cellAddress, "【 选CPU!" &amp; ADDRESS(ROW(选CPU[[#This Row],[自检]]),COLUMN(选CPU[[#This Row],[自检]])) &amp; "】",
         _xlfn.IFS(ISBLANK(_xlpm.x),   "error:右侧选项不足:" &amp;  _xlpm.cellAddress,
               ISERROR(_xlpm.x),   "error:右侧选项执行失败:" &amp; _xlpm.cellAddress,
               TRUE,             "ok")
)</f>
        <v>ok</v>
      </c>
      <c r="L306" cm="1">
        <f t="array" ref="L306">IFERROR(_xlfn._xlws.SORT(
    _xlfn.UNIQUE(
        TRANSPOSE(
            _xlfn.FILTERXML("&lt;select&gt;&lt;x&gt;"&amp;SUBSTITUTE(选CPU[[#This Row],[CPU选项表]],",","&lt;/x&gt;&lt;x&gt;") &amp;"&lt;/x&gt;&lt;/select&gt;","//x")
        )
    )
),"无合适选项，请联系作者更新数据")</f>
        <v>96</v>
      </c>
    </row>
    <row r="307" spans="2:13">
      <c r="B307" t="s">
        <v>64</v>
      </c>
      <c r="C307" t="s">
        <v>1873</v>
      </c>
      <c r="D307" t="s">
        <v>2499</v>
      </c>
      <c r="E307" s="6" t="s">
        <v>3251</v>
      </c>
      <c r="F307" s="6">
        <v>384</v>
      </c>
      <c r="G307" s="6" t="str">
        <f t="shared" si="4"/>
        <v>选CPU!$L$307#</v>
      </c>
      <c r="H307" s="6" t="str" cm="1">
        <f t="array" ref="H307">_xlfn.LET(_xlpm.x, L306,
         _xlpm.cellAddress, "【 选CPU!" &amp; ADDRESS(ROW(选CPU[[#This Row],[自检]]),COLUMN(选CPU[[#This Row],[自检]])) &amp; "】",
         _xlfn.IFS(ISBLANK(_xlpm.x),   "error:右侧选项不足:" &amp;  _xlpm.cellAddress,
               ISERROR(_xlpm.x),   "error:右侧选项执行失败:" &amp; _xlpm.cellAddress,
               TRUE,             "ok")
)</f>
        <v>ok</v>
      </c>
      <c r="L307" cm="1">
        <f t="array" ref="L307">IFERROR(_xlfn._xlws.SORT(
    _xlfn.UNIQUE(
        TRANSPOSE(
            _xlfn.FILTERXML("&lt;select&gt;&lt;x&gt;"&amp;SUBSTITUTE(选CPU[[#This Row],[CPU选项表]],",","&lt;/x&gt;&lt;x&gt;") &amp;"&lt;/x&gt;&lt;/select&gt;","//x")
        )
    )
),"无合适选项，请联系作者更新数据")</f>
        <v>96</v>
      </c>
    </row>
    <row r="308" spans="2:13">
      <c r="B308" t="s">
        <v>64</v>
      </c>
      <c r="C308" t="s">
        <v>11</v>
      </c>
      <c r="D308" t="s">
        <v>2259</v>
      </c>
      <c r="E308" s="6" t="s">
        <v>3299</v>
      </c>
      <c r="F308" s="6">
        <v>1</v>
      </c>
      <c r="G308" s="6" t="str">
        <f t="shared" si="4"/>
        <v>选CPU!$L$308#</v>
      </c>
      <c r="H308" s="6" t="str" cm="1">
        <f t="array" ref="H308">_xlfn.LET(_xlpm.x, L307,
         _xlpm.cellAddress, "【 选CPU!" &amp; ADDRESS(ROW(选CPU[[#This Row],[自检]]),COLUMN(选CPU[[#This Row],[自检]])) &amp; "】",
         _xlfn.IFS(ISBLANK(_xlpm.x),   "error:右侧选项不足:" &amp;  _xlpm.cellAddress,
               ISERROR(_xlpm.x),   "error:右侧选项执行失败:" &amp; _xlpm.cellAddress,
               TRUE,             "ok")
)</f>
        <v>ok</v>
      </c>
      <c r="L308" cm="1">
        <f t="array" ref="L308">IFERROR(_xlfn._xlws.SORT(
    _xlfn.UNIQUE(
        TRANSPOSE(
            _xlfn.FILTERXML("&lt;select&gt;&lt;x&gt;"&amp;SUBSTITUTE(选CPU[[#This Row],[CPU选项表]],",","&lt;/x&gt;&lt;x&gt;") &amp;"&lt;/x&gt;&lt;/select&gt;","//x")
        )
    )
),"无合适选项，请联系作者更新数据")</f>
        <v>1</v>
      </c>
    </row>
    <row r="309" spans="2:13">
      <c r="B309" t="s">
        <v>64</v>
      </c>
      <c r="C309" t="s">
        <v>11</v>
      </c>
      <c r="D309" t="s">
        <v>2259</v>
      </c>
      <c r="E309" s="6" t="s">
        <v>3299</v>
      </c>
      <c r="F309" s="6">
        <v>2</v>
      </c>
      <c r="G309" s="6" t="str">
        <f t="shared" si="4"/>
        <v>选CPU!$L$309#</v>
      </c>
      <c r="H309" s="6" t="str" cm="1">
        <f t="array" ref="H309">_xlfn.LET(_xlpm.x, L308,
         _xlpm.cellAddress, "【 选CPU!" &amp; ADDRESS(ROW(选CPU[[#This Row],[自检]]),COLUMN(选CPU[[#This Row],[自检]])) &amp; "】",
         _xlfn.IFS(ISBLANK(_xlpm.x),   "error:右侧选项不足:" &amp;  _xlpm.cellAddress,
               ISERROR(_xlpm.x),   "error:右侧选项执行失败:" &amp; _xlpm.cellAddress,
               TRUE,             "ok")
)</f>
        <v>ok</v>
      </c>
      <c r="L309" cm="1">
        <f t="array" ref="L309">IFERROR(_xlfn._xlws.SORT(
    _xlfn.UNIQUE(
        TRANSPOSE(
            _xlfn.FILTERXML("&lt;select&gt;&lt;x&gt;"&amp;SUBSTITUTE(选CPU[[#This Row],[CPU选项表]],",","&lt;/x&gt;&lt;x&gt;") &amp;"&lt;/x&gt;&lt;/select&gt;","//x")
        )
    )
),"无合适选项，请联系作者更新数据")</f>
        <v>1</v>
      </c>
    </row>
    <row r="310" spans="2:13">
      <c r="B310" t="s">
        <v>64</v>
      </c>
      <c r="C310" t="s">
        <v>11</v>
      </c>
      <c r="D310" t="s">
        <v>2259</v>
      </c>
      <c r="E310" s="6" t="s">
        <v>3402</v>
      </c>
      <c r="F310" s="6">
        <v>4</v>
      </c>
      <c r="G310" s="6" t="str">
        <f t="shared" si="4"/>
        <v>选CPU!$L$310#</v>
      </c>
      <c r="H310" s="6" t="str" cm="1">
        <f t="array" ref="H310">_xlfn.LET(_xlpm.x, L309,
         _xlpm.cellAddress, "【 选CPU!" &amp; ADDRESS(ROW(选CPU[[#This Row],[自检]]),COLUMN(选CPU[[#This Row],[自检]])) &amp; "】",
         _xlfn.IFS(ISBLANK(_xlpm.x),   "error:右侧选项不足:" &amp;  _xlpm.cellAddress,
               ISERROR(_xlpm.x),   "error:右侧选项执行失败:" &amp; _xlpm.cellAddress,
               TRUE,             "ok")
)</f>
        <v>ok</v>
      </c>
      <c r="L310" cm="1">
        <f t="array" ref="L310:M310">IFERROR(_xlfn._xlws.SORT(
    _xlfn.UNIQUE(
        TRANSPOSE(
            _xlfn.FILTERXML("&lt;select&gt;&lt;x&gt;"&amp;SUBSTITUTE(选CPU[[#This Row],[CPU选项表]],",","&lt;/x&gt;&lt;x&gt;") &amp;"&lt;/x&gt;&lt;/select&gt;","//x")
        )
    )
),"无合适选项，请联系作者更新数据")</f>
        <v>1</v>
      </c>
      <c r="M310">
        <v>2</v>
      </c>
    </row>
    <row r="311" spans="2:13">
      <c r="B311" t="s">
        <v>64</v>
      </c>
      <c r="C311" t="s">
        <v>11</v>
      </c>
      <c r="D311" t="s">
        <v>2259</v>
      </c>
      <c r="E311" s="6" t="s">
        <v>3458</v>
      </c>
      <c r="F311" s="6">
        <v>8</v>
      </c>
      <c r="G311" s="6" t="str">
        <f t="shared" si="4"/>
        <v>选CPU!$L$311#</v>
      </c>
      <c r="H311" s="6" t="str" cm="1">
        <f t="array" ref="H311">_xlfn.LET(_xlpm.x, L310,
         _xlpm.cellAddress, "【 选CPU!" &amp; ADDRESS(ROW(选CPU[[#This Row],[自检]]),COLUMN(选CPU[[#This Row],[自检]])) &amp; "】",
         _xlfn.IFS(ISBLANK(_xlpm.x),   "error:右侧选项不足:" &amp;  _xlpm.cellAddress,
               ISERROR(_xlpm.x),   "error:右侧选项执行失败:" &amp; _xlpm.cellAddress,
               TRUE,             "ok")
)</f>
        <v>ok</v>
      </c>
      <c r="L311" cm="1">
        <f t="array" ref="L311:M311">IFERROR(_xlfn._xlws.SORT(
    _xlfn.UNIQUE(
        TRANSPOSE(
            _xlfn.FILTERXML("&lt;select&gt;&lt;x&gt;"&amp;SUBSTITUTE(选CPU[[#This Row],[CPU选项表]],",","&lt;/x&gt;&lt;x&gt;") &amp;"&lt;/x&gt;&lt;/select&gt;","//x")
        )
    )
),"无合适选项，请联系作者更新数据")</f>
        <v>2</v>
      </c>
      <c r="M311">
        <v>4</v>
      </c>
    </row>
    <row r="312" spans="2:13">
      <c r="B312" t="s">
        <v>64</v>
      </c>
      <c r="C312" t="s">
        <v>11</v>
      </c>
      <c r="D312" t="s">
        <v>2259</v>
      </c>
      <c r="E312" s="6" t="s">
        <v>3269</v>
      </c>
      <c r="F312" s="6">
        <v>16</v>
      </c>
      <c r="G312" s="6" t="str">
        <f t="shared" si="4"/>
        <v>选CPU!$L$312#</v>
      </c>
      <c r="H312" s="6" t="str" cm="1">
        <f t="array" ref="H312">_xlfn.LET(_xlpm.x, L311,
         _xlpm.cellAddress, "【 选CPU!" &amp; ADDRESS(ROW(选CPU[[#This Row],[自检]]),COLUMN(选CPU[[#This Row],[自检]])) &amp; "】",
         _xlfn.IFS(ISBLANK(_xlpm.x),   "error:右侧选项不足:" &amp;  _xlpm.cellAddress,
               ISERROR(_xlpm.x),   "error:右侧选项执行失败:" &amp; _xlpm.cellAddress,
               TRUE,             "ok")
)</f>
        <v>ok</v>
      </c>
      <c r="L312" cm="1">
        <f t="array" ref="L312:M312">IFERROR(_xlfn._xlws.SORT(
    _xlfn.UNIQUE(
        TRANSPOSE(
            _xlfn.FILTERXML("&lt;select&gt;&lt;x&gt;"&amp;SUBSTITUTE(选CPU[[#This Row],[CPU选项表]],",","&lt;/x&gt;&lt;x&gt;") &amp;"&lt;/x&gt;&lt;/select&gt;","//x")
        )
    )
),"无合适选项，请联系作者更新数据")</f>
        <v>4</v>
      </c>
      <c r="M312">
        <v>8</v>
      </c>
    </row>
    <row r="313" spans="2:13">
      <c r="B313" t="s">
        <v>64</v>
      </c>
      <c r="C313" t="s">
        <v>11</v>
      </c>
      <c r="D313" t="s">
        <v>2259</v>
      </c>
      <c r="E313" s="6" t="s">
        <v>3448</v>
      </c>
      <c r="F313" s="6">
        <v>32</v>
      </c>
      <c r="G313" s="6" t="str">
        <f t="shared" si="4"/>
        <v>选CPU!$L$313#</v>
      </c>
      <c r="H313" s="6" t="str" cm="1">
        <f t="array" ref="H313">_xlfn.LET(_xlpm.x, L312,
         _xlpm.cellAddress, "【 选CPU!" &amp; ADDRESS(ROW(选CPU[[#This Row],[自检]]),COLUMN(选CPU[[#This Row],[自检]])) &amp; "】",
         _xlfn.IFS(ISBLANK(_xlpm.x),   "error:右侧选项不足:" &amp;  _xlpm.cellAddress,
               ISERROR(_xlpm.x),   "error:右侧选项执行失败:" &amp; _xlpm.cellAddress,
               TRUE,             "ok")
)</f>
        <v>ok</v>
      </c>
      <c r="L313" cm="1">
        <f t="array" ref="L313:M313">IFERROR(_xlfn._xlws.SORT(
    _xlfn.UNIQUE(
        TRANSPOSE(
            _xlfn.FILTERXML("&lt;select&gt;&lt;x&gt;"&amp;SUBSTITUTE(选CPU[[#This Row],[CPU选项表]],",","&lt;/x&gt;&lt;x&gt;") &amp;"&lt;/x&gt;&lt;/select&gt;","//x")
        )
    )
),"无合适选项，请联系作者更新数据")</f>
        <v>8</v>
      </c>
      <c r="M313">
        <v>16</v>
      </c>
    </row>
    <row r="314" spans="2:13">
      <c r="B314" t="s">
        <v>64</v>
      </c>
      <c r="C314" t="s">
        <v>11</v>
      </c>
      <c r="D314" t="s">
        <v>2259</v>
      </c>
      <c r="E314" s="6" t="s">
        <v>3449</v>
      </c>
      <c r="F314" s="6">
        <v>64</v>
      </c>
      <c r="G314" s="6" t="str">
        <f t="shared" si="4"/>
        <v>选CPU!$L$314#</v>
      </c>
      <c r="H314" s="6" t="str" cm="1">
        <f t="array" ref="H314">_xlfn.LET(_xlpm.x, L313,
         _xlpm.cellAddress, "【 选CPU!" &amp; ADDRESS(ROW(选CPU[[#This Row],[自检]]),COLUMN(选CPU[[#This Row],[自检]])) &amp; "】",
         _xlfn.IFS(ISBLANK(_xlpm.x),   "error:右侧选项不足:" &amp;  _xlpm.cellAddress,
               ISERROR(_xlpm.x),   "error:右侧选项执行失败:" &amp; _xlpm.cellAddress,
               TRUE,             "ok")
)</f>
        <v>ok</v>
      </c>
      <c r="L314" cm="1">
        <f t="array" ref="L314:M314">IFERROR(_xlfn._xlws.SORT(
    _xlfn.UNIQUE(
        TRANSPOSE(
            _xlfn.FILTERXML("&lt;select&gt;&lt;x&gt;"&amp;SUBSTITUTE(选CPU[[#This Row],[CPU选项表]],",","&lt;/x&gt;&lt;x&gt;") &amp;"&lt;/x&gt;&lt;/select&gt;","//x")
        )
    )
),"无合适选项，请联系作者更新数据")</f>
        <v>16</v>
      </c>
      <c r="M314">
        <v>32</v>
      </c>
    </row>
    <row r="315" spans="2:13">
      <c r="B315" t="s">
        <v>64</v>
      </c>
      <c r="C315" t="s">
        <v>11</v>
      </c>
      <c r="D315" t="s">
        <v>2259</v>
      </c>
      <c r="E315" s="6" t="s">
        <v>3275</v>
      </c>
      <c r="F315" s="6">
        <v>128</v>
      </c>
      <c r="G315" s="6" t="str">
        <f t="shared" si="4"/>
        <v>选CPU!$L$315#</v>
      </c>
      <c r="H315" s="6" t="str" cm="1">
        <f t="array" ref="H315">_xlfn.LET(_xlpm.x, L314,
         _xlpm.cellAddress, "【 选CPU!" &amp; ADDRESS(ROW(选CPU[[#This Row],[自检]]),COLUMN(选CPU[[#This Row],[自检]])) &amp; "】",
         _xlfn.IFS(ISBLANK(_xlpm.x),   "error:右侧选项不足:" &amp;  _xlpm.cellAddress,
               ISERROR(_xlpm.x),   "error:右侧选项执行失败:" &amp; _xlpm.cellAddress,
               TRUE,             "ok")
)</f>
        <v>ok</v>
      </c>
      <c r="L315" cm="1">
        <f t="array" ref="L315">IFERROR(_xlfn._xlws.SORT(
    _xlfn.UNIQUE(
        TRANSPOSE(
            _xlfn.FILTERXML("&lt;select&gt;&lt;x&gt;"&amp;SUBSTITUTE(选CPU[[#This Row],[CPU选项表]],",","&lt;/x&gt;&lt;x&gt;") &amp;"&lt;/x&gt;&lt;/select&gt;","//x")
        )
    )
),"无合适选项，请联系作者更新数据")</f>
        <v>32</v>
      </c>
    </row>
    <row r="316" spans="2:13">
      <c r="B316" t="s">
        <v>64</v>
      </c>
      <c r="C316" t="s">
        <v>11</v>
      </c>
      <c r="D316" t="s">
        <v>2259</v>
      </c>
      <c r="E316" s="6" t="s">
        <v>3294</v>
      </c>
      <c r="F316" s="6">
        <v>96</v>
      </c>
      <c r="G316" s="6" t="str">
        <f t="shared" si="4"/>
        <v>选CPU!$L$316#</v>
      </c>
      <c r="H316" s="6" t="str" cm="1">
        <f t="array" ref="H316">_xlfn.LET(_xlpm.x, L315,
         _xlpm.cellAddress, "【 选CPU!" &amp; ADDRESS(ROW(选CPU[[#This Row],[自检]]),COLUMN(选CPU[[#This Row],[自检]])) &amp; "】",
         _xlfn.IFS(ISBLANK(_xlpm.x),   "error:右侧选项不足:" &amp;  _xlpm.cellAddress,
               ISERROR(_xlpm.x),   "error:右侧选项执行失败:" &amp; _xlpm.cellAddress,
               TRUE,             "ok")
)</f>
        <v>ok</v>
      </c>
      <c r="L316" cm="1">
        <f t="array" ref="L316">IFERROR(_xlfn._xlws.SORT(
    _xlfn.UNIQUE(
        TRANSPOSE(
            _xlfn.FILTERXML("&lt;select&gt;&lt;x&gt;"&amp;SUBSTITUTE(选CPU[[#This Row],[CPU选项表]],",","&lt;/x&gt;&lt;x&gt;") &amp;"&lt;/x&gt;&lt;/select&gt;","//x")
        )
    )
),"无合适选项，请联系作者更新数据")</f>
        <v>48</v>
      </c>
    </row>
    <row r="317" spans="2:13">
      <c r="B317" t="s">
        <v>64</v>
      </c>
      <c r="C317" t="s">
        <v>11</v>
      </c>
      <c r="D317" t="s">
        <v>2259</v>
      </c>
      <c r="E317" s="6" t="s">
        <v>3294</v>
      </c>
      <c r="F317" s="6">
        <v>192</v>
      </c>
      <c r="G317" s="6" t="str">
        <f t="shared" si="4"/>
        <v>选CPU!$L$317#</v>
      </c>
      <c r="H317" s="6" t="str" cm="1">
        <f t="array" ref="H317">_xlfn.LET(_xlpm.x, L316,
         _xlpm.cellAddress, "【 选CPU!" &amp; ADDRESS(ROW(选CPU[[#This Row],[自检]]),COLUMN(选CPU[[#This Row],[自检]])) &amp; "】",
         _xlfn.IFS(ISBLANK(_xlpm.x),   "error:右侧选项不足:" &amp;  _xlpm.cellAddress,
               ISERROR(_xlpm.x),   "error:右侧选项执行失败:" &amp; _xlpm.cellAddress,
               TRUE,             "ok")
)</f>
        <v>ok</v>
      </c>
      <c r="L317" cm="1">
        <f t="array" ref="L317">IFERROR(_xlfn._xlws.SORT(
    _xlfn.UNIQUE(
        TRANSPOSE(
            _xlfn.FILTERXML("&lt;select&gt;&lt;x&gt;"&amp;SUBSTITUTE(选CPU[[#This Row],[CPU选项表]],",","&lt;/x&gt;&lt;x&gt;") &amp;"&lt;/x&gt;&lt;/select&gt;","//x")
        )
    )
),"无合适选项，请联系作者更新数据")</f>
        <v>48</v>
      </c>
    </row>
    <row r="318" spans="2:13">
      <c r="B318" t="s">
        <v>64</v>
      </c>
      <c r="C318" t="s">
        <v>11</v>
      </c>
      <c r="D318" t="s">
        <v>2259</v>
      </c>
      <c r="E318" s="6" t="s">
        <v>3605</v>
      </c>
      <c r="F318" s="6">
        <v>216</v>
      </c>
      <c r="G318" s="6" t="str">
        <f t="shared" si="4"/>
        <v>选CPU!$L$318#</v>
      </c>
      <c r="H318" s="6" t="str" cm="1">
        <f t="array" ref="H318">_xlfn.LET(_xlpm.x, L317,
         _xlpm.cellAddress, "【 选CPU!" &amp; ADDRESS(ROW(选CPU[[#This Row],[自检]]),COLUMN(选CPU[[#This Row],[自检]])) &amp; "】",
         _xlfn.IFS(ISBLANK(_xlpm.x),   "error:右侧选项不足:" &amp;  _xlpm.cellAddress,
               ISERROR(_xlpm.x),   "error:右侧选项执行失败:" &amp; _xlpm.cellAddress,
               TRUE,             "ok")
)</f>
        <v>ok</v>
      </c>
      <c r="L318" cm="1">
        <f t="array" ref="L318">IFERROR(_xlfn._xlws.SORT(
    _xlfn.UNIQUE(
        TRANSPOSE(
            _xlfn.FILTERXML("&lt;select&gt;&lt;x&gt;"&amp;SUBSTITUTE(选CPU[[#This Row],[CPU选项表]],",","&lt;/x&gt;&lt;x&gt;") &amp;"&lt;/x&gt;&lt;/select&gt;","//x")
        )
    )
),"无合适选项，请联系作者更新数据")</f>
        <v>62</v>
      </c>
    </row>
    <row r="319" spans="2:13">
      <c r="B319" t="s">
        <v>64</v>
      </c>
      <c r="C319" t="s">
        <v>11</v>
      </c>
      <c r="D319" t="s">
        <v>2259</v>
      </c>
      <c r="E319" s="6" t="s">
        <v>3276</v>
      </c>
      <c r="F319" s="6">
        <v>256</v>
      </c>
      <c r="G319" s="6" t="str">
        <f t="shared" si="4"/>
        <v>选CPU!$L$319#</v>
      </c>
      <c r="H319" s="6" t="str" cm="1">
        <f t="array" ref="H319">_xlfn.LET(_xlpm.x, L318,
         _xlpm.cellAddress, "【 选CPU!" &amp; ADDRESS(ROW(选CPU[[#This Row],[自检]]),COLUMN(选CPU[[#This Row],[自检]])) &amp; "】",
         _xlfn.IFS(ISBLANK(_xlpm.x),   "error:右侧选项不足:" &amp;  _xlpm.cellAddress,
               ISERROR(_xlpm.x),   "error:右侧选项执行失败:" &amp; _xlpm.cellAddress,
               TRUE,             "ok")
)</f>
        <v>ok</v>
      </c>
      <c r="L319" cm="1">
        <f t="array" ref="L319">IFERROR(_xlfn._xlws.SORT(
    _xlfn.UNIQUE(
        TRANSPOSE(
            _xlfn.FILTERXML("&lt;select&gt;&lt;x&gt;"&amp;SUBSTITUTE(选CPU[[#This Row],[CPU选项表]],",","&lt;/x&gt;&lt;x&gt;") &amp;"&lt;/x&gt;&lt;/select&gt;","//x")
        )
    )
),"无合适选项，请联系作者更新数据")</f>
        <v>64</v>
      </c>
    </row>
    <row r="320" spans="2:13">
      <c r="B320" t="s">
        <v>64</v>
      </c>
      <c r="C320" t="s">
        <v>11</v>
      </c>
      <c r="D320" t="s">
        <v>2259</v>
      </c>
      <c r="E320" s="6" t="s">
        <v>3607</v>
      </c>
      <c r="F320" s="6">
        <v>432</v>
      </c>
      <c r="G320" s="6" t="str">
        <f t="shared" si="4"/>
        <v>选CPU!$L$320#</v>
      </c>
      <c r="H320" s="6" t="str" cm="1">
        <f t="array" ref="H320">_xlfn.LET(_xlpm.x, L319,
         _xlpm.cellAddress, "【 选CPU!" &amp; ADDRESS(ROW(选CPU[[#This Row],[自检]]),COLUMN(选CPU[[#This Row],[自检]])) &amp; "】",
         _xlfn.IFS(ISBLANK(_xlpm.x),   "error:右侧选项不足:" &amp;  _xlpm.cellAddress,
               ISERROR(_xlpm.x),   "error:右侧选项执行失败:" &amp; _xlpm.cellAddress,
               TRUE,             "ok")
)</f>
        <v>ok</v>
      </c>
      <c r="L320" cm="1">
        <f t="array" ref="L320">IFERROR(_xlfn._xlws.SORT(
    _xlfn.UNIQUE(
        TRANSPOSE(
            _xlfn.FILTERXML("&lt;select&gt;&lt;x&gt;"&amp;SUBSTITUTE(选CPU[[#This Row],[CPU选项表]],",","&lt;/x&gt;&lt;x&gt;") &amp;"&lt;/x&gt;&lt;/select&gt;","//x")
        )
    )
),"无合适选项，请联系作者更新数据")</f>
        <v>124</v>
      </c>
    </row>
    <row r="321" spans="2:13">
      <c r="B321" t="s">
        <v>64</v>
      </c>
      <c r="C321" t="s">
        <v>11</v>
      </c>
      <c r="D321" t="s">
        <v>2220</v>
      </c>
      <c r="E321" s="6" t="s">
        <v>3299</v>
      </c>
      <c r="F321" s="6">
        <v>1</v>
      </c>
      <c r="G321" s="6" t="str">
        <f t="shared" si="4"/>
        <v>选CPU!$L$321#</v>
      </c>
      <c r="H321" s="6" t="str" cm="1">
        <f t="array" ref="H321">_xlfn.LET(_xlpm.x, L320,
         _xlpm.cellAddress, "【 选CPU!" &amp; ADDRESS(ROW(选CPU[[#This Row],[自检]]),COLUMN(选CPU[[#This Row],[自检]])) &amp; "】",
         _xlfn.IFS(ISBLANK(_xlpm.x),   "error:右侧选项不足:" &amp;  _xlpm.cellAddress,
               ISERROR(_xlpm.x),   "error:右侧选项执行失败:" &amp; _xlpm.cellAddress,
               TRUE,             "ok")
)</f>
        <v>ok</v>
      </c>
      <c r="L321" cm="1">
        <f t="array" ref="L321">IFERROR(_xlfn._xlws.SORT(
    _xlfn.UNIQUE(
        TRANSPOSE(
            _xlfn.FILTERXML("&lt;select&gt;&lt;x&gt;"&amp;SUBSTITUTE(选CPU[[#This Row],[CPU选项表]],",","&lt;/x&gt;&lt;x&gt;") &amp;"&lt;/x&gt;&lt;/select&gt;","//x")
        )
    )
),"无合适选项，请联系作者更新数据")</f>
        <v>1</v>
      </c>
    </row>
    <row r="322" spans="2:13">
      <c r="B322" t="s">
        <v>64</v>
      </c>
      <c r="C322" t="s">
        <v>11</v>
      </c>
      <c r="D322" t="s">
        <v>2220</v>
      </c>
      <c r="E322" s="6" t="s">
        <v>3299</v>
      </c>
      <c r="F322" s="6">
        <v>2</v>
      </c>
      <c r="G322" s="6" t="str">
        <f t="shared" ref="G322:G385" si="5">"选CPU!" &amp; ADDRESS(ROW(L322),COLUMN(L322)) &amp; "#"</f>
        <v>选CPU!$L$322#</v>
      </c>
      <c r="H322" s="6" t="str" cm="1">
        <f t="array" ref="H322">_xlfn.LET(_xlpm.x, L321,
         _xlpm.cellAddress, "【 选CPU!" &amp; ADDRESS(ROW(选CPU[[#This Row],[自检]]),COLUMN(选CPU[[#This Row],[自检]])) &amp; "】",
         _xlfn.IFS(ISBLANK(_xlpm.x),   "error:右侧选项不足:" &amp;  _xlpm.cellAddress,
               ISERROR(_xlpm.x),   "error:右侧选项执行失败:" &amp; _xlpm.cellAddress,
               TRUE,             "ok")
)</f>
        <v>ok</v>
      </c>
      <c r="L322" cm="1">
        <f t="array" ref="L322">IFERROR(_xlfn._xlws.SORT(
    _xlfn.UNIQUE(
        TRANSPOSE(
            _xlfn.FILTERXML("&lt;select&gt;&lt;x&gt;"&amp;SUBSTITUTE(选CPU[[#This Row],[CPU选项表]],",","&lt;/x&gt;&lt;x&gt;") &amp;"&lt;/x&gt;&lt;/select&gt;","//x")
        )
    )
),"无合适选项，请联系作者更新数据")</f>
        <v>1</v>
      </c>
    </row>
    <row r="323" spans="2:13">
      <c r="B323" t="s">
        <v>64</v>
      </c>
      <c r="C323" t="s">
        <v>11</v>
      </c>
      <c r="D323" t="s">
        <v>2220</v>
      </c>
      <c r="E323" s="6" t="s">
        <v>3402</v>
      </c>
      <c r="F323" s="6">
        <v>4</v>
      </c>
      <c r="G323" s="6" t="str">
        <f t="shared" si="5"/>
        <v>选CPU!$L$323#</v>
      </c>
      <c r="H323" s="6" t="str" cm="1">
        <f t="array" ref="H323">_xlfn.LET(_xlpm.x, L322,
         _xlpm.cellAddress, "【 选CPU!" &amp; ADDRESS(ROW(选CPU[[#This Row],[自检]]),COLUMN(选CPU[[#This Row],[自检]])) &amp; "】",
         _xlfn.IFS(ISBLANK(_xlpm.x),   "error:右侧选项不足:" &amp;  _xlpm.cellAddress,
               ISERROR(_xlpm.x),   "error:右侧选项执行失败:" &amp; _xlpm.cellAddress,
               TRUE,             "ok")
)</f>
        <v>ok</v>
      </c>
      <c r="L323" cm="1">
        <f t="array" ref="L323:M323">IFERROR(_xlfn._xlws.SORT(
    _xlfn.UNIQUE(
        TRANSPOSE(
            _xlfn.FILTERXML("&lt;select&gt;&lt;x&gt;"&amp;SUBSTITUTE(选CPU[[#This Row],[CPU选项表]],",","&lt;/x&gt;&lt;x&gt;") &amp;"&lt;/x&gt;&lt;/select&gt;","//x")
        )
    )
),"无合适选项，请联系作者更新数据")</f>
        <v>1</v>
      </c>
      <c r="M323">
        <v>2</v>
      </c>
    </row>
    <row r="324" spans="2:13">
      <c r="B324" t="s">
        <v>64</v>
      </c>
      <c r="C324" t="s">
        <v>11</v>
      </c>
      <c r="D324" t="s">
        <v>2220</v>
      </c>
      <c r="E324" s="6" t="s">
        <v>3458</v>
      </c>
      <c r="F324" s="6">
        <v>8</v>
      </c>
      <c r="G324" s="6" t="str">
        <f t="shared" si="5"/>
        <v>选CPU!$L$324#</v>
      </c>
      <c r="H324" s="6" t="str" cm="1">
        <f t="array" ref="H324">_xlfn.LET(_xlpm.x, L323,
         _xlpm.cellAddress, "【 选CPU!" &amp; ADDRESS(ROW(选CPU[[#This Row],[自检]]),COLUMN(选CPU[[#This Row],[自检]])) &amp; "】",
         _xlfn.IFS(ISBLANK(_xlpm.x),   "error:右侧选项不足:" &amp;  _xlpm.cellAddress,
               ISERROR(_xlpm.x),   "error:右侧选项执行失败:" &amp; _xlpm.cellAddress,
               TRUE,             "ok")
)</f>
        <v>ok</v>
      </c>
      <c r="L324" cm="1">
        <f t="array" ref="L324:M324">IFERROR(_xlfn._xlws.SORT(
    _xlfn.UNIQUE(
        TRANSPOSE(
            _xlfn.FILTERXML("&lt;select&gt;&lt;x&gt;"&amp;SUBSTITUTE(选CPU[[#This Row],[CPU选项表]],",","&lt;/x&gt;&lt;x&gt;") &amp;"&lt;/x&gt;&lt;/select&gt;","//x")
        )
    )
),"无合适选项，请联系作者更新数据")</f>
        <v>2</v>
      </c>
      <c r="M324">
        <v>4</v>
      </c>
    </row>
    <row r="325" spans="2:13">
      <c r="B325" t="s">
        <v>64</v>
      </c>
      <c r="C325" t="s">
        <v>11</v>
      </c>
      <c r="D325" t="s">
        <v>2220</v>
      </c>
      <c r="E325" s="6" t="s">
        <v>3269</v>
      </c>
      <c r="F325" s="6">
        <v>16</v>
      </c>
      <c r="G325" s="6" t="str">
        <f t="shared" si="5"/>
        <v>选CPU!$L$325#</v>
      </c>
      <c r="H325" s="6" t="str" cm="1">
        <f t="array" ref="H325">_xlfn.LET(_xlpm.x, L324,
         _xlpm.cellAddress, "【 选CPU!" &amp; ADDRESS(ROW(选CPU[[#This Row],[自检]]),COLUMN(选CPU[[#This Row],[自检]])) &amp; "】",
         _xlfn.IFS(ISBLANK(_xlpm.x),   "error:右侧选项不足:" &amp;  _xlpm.cellAddress,
               ISERROR(_xlpm.x),   "error:右侧选项执行失败:" &amp; _xlpm.cellAddress,
               TRUE,             "ok")
)</f>
        <v>ok</v>
      </c>
      <c r="L325" cm="1">
        <f t="array" ref="L325:M325">IFERROR(_xlfn._xlws.SORT(
    _xlfn.UNIQUE(
        TRANSPOSE(
            _xlfn.FILTERXML("&lt;select&gt;&lt;x&gt;"&amp;SUBSTITUTE(选CPU[[#This Row],[CPU选项表]],",","&lt;/x&gt;&lt;x&gt;") &amp;"&lt;/x&gt;&lt;/select&gt;","//x")
        )
    )
),"无合适选项，请联系作者更新数据")</f>
        <v>4</v>
      </c>
      <c r="M325">
        <v>8</v>
      </c>
    </row>
    <row r="326" spans="2:13">
      <c r="B326" t="s">
        <v>64</v>
      </c>
      <c r="C326" t="s">
        <v>11</v>
      </c>
      <c r="D326" t="s">
        <v>2220</v>
      </c>
      <c r="E326" s="6" t="s">
        <v>3448</v>
      </c>
      <c r="F326" s="6">
        <v>32</v>
      </c>
      <c r="G326" s="6" t="str">
        <f t="shared" si="5"/>
        <v>选CPU!$L$326#</v>
      </c>
      <c r="H326" s="6" t="str" cm="1">
        <f t="array" ref="H326">_xlfn.LET(_xlpm.x, L325,
         _xlpm.cellAddress, "【 选CPU!" &amp; ADDRESS(ROW(选CPU[[#This Row],[自检]]),COLUMN(选CPU[[#This Row],[自检]])) &amp; "】",
         _xlfn.IFS(ISBLANK(_xlpm.x),   "error:右侧选项不足:" &amp;  _xlpm.cellAddress,
               ISERROR(_xlpm.x),   "error:右侧选项执行失败:" &amp; _xlpm.cellAddress,
               TRUE,             "ok")
)</f>
        <v>ok</v>
      </c>
      <c r="L326" cm="1">
        <f t="array" ref="L326:M326">IFERROR(_xlfn._xlws.SORT(
    _xlfn.UNIQUE(
        TRANSPOSE(
            _xlfn.FILTERXML("&lt;select&gt;&lt;x&gt;"&amp;SUBSTITUTE(选CPU[[#This Row],[CPU选项表]],",","&lt;/x&gt;&lt;x&gt;") &amp;"&lt;/x&gt;&lt;/select&gt;","//x")
        )
    )
),"无合适选项，请联系作者更新数据")</f>
        <v>8</v>
      </c>
      <c r="M326">
        <v>16</v>
      </c>
    </row>
    <row r="327" spans="2:13">
      <c r="B327" t="s">
        <v>64</v>
      </c>
      <c r="C327" t="s">
        <v>11</v>
      </c>
      <c r="D327" t="s">
        <v>2220</v>
      </c>
      <c r="E327" s="6" t="s">
        <v>3449</v>
      </c>
      <c r="F327" s="6">
        <v>64</v>
      </c>
      <c r="G327" s="6" t="str">
        <f t="shared" si="5"/>
        <v>选CPU!$L$327#</v>
      </c>
      <c r="H327" s="6" t="str" cm="1">
        <f t="array" ref="H327">_xlfn.LET(_xlpm.x, L326,
         _xlpm.cellAddress, "【 选CPU!" &amp; ADDRESS(ROW(选CPU[[#This Row],[自检]]),COLUMN(选CPU[[#This Row],[自检]])) &amp; "】",
         _xlfn.IFS(ISBLANK(_xlpm.x),   "error:右侧选项不足:" &amp;  _xlpm.cellAddress,
               ISERROR(_xlpm.x),   "error:右侧选项执行失败:" &amp; _xlpm.cellAddress,
               TRUE,             "ok")
)</f>
        <v>ok</v>
      </c>
      <c r="L327" cm="1">
        <f t="array" ref="L327:M327">IFERROR(_xlfn._xlws.SORT(
    _xlfn.UNIQUE(
        TRANSPOSE(
            _xlfn.FILTERXML("&lt;select&gt;&lt;x&gt;"&amp;SUBSTITUTE(选CPU[[#This Row],[CPU选项表]],",","&lt;/x&gt;&lt;x&gt;") &amp;"&lt;/x&gt;&lt;/select&gt;","//x")
        )
    )
),"无合适选项，请联系作者更新数据")</f>
        <v>16</v>
      </c>
      <c r="M327">
        <v>32</v>
      </c>
    </row>
    <row r="328" spans="2:13">
      <c r="B328" t="s">
        <v>64</v>
      </c>
      <c r="C328" t="s">
        <v>11</v>
      </c>
      <c r="D328" t="s">
        <v>2220</v>
      </c>
      <c r="E328" s="6" t="s">
        <v>3450</v>
      </c>
      <c r="F328" s="6">
        <v>128</v>
      </c>
      <c r="G328" s="6" t="str">
        <f t="shared" si="5"/>
        <v>选CPU!$L$328#</v>
      </c>
      <c r="H328" s="6" t="str" cm="1">
        <f t="array" ref="H328">_xlfn.LET(_xlpm.x, L327,
         _xlpm.cellAddress, "【 选CPU!" &amp; ADDRESS(ROW(选CPU[[#This Row],[自检]]),COLUMN(选CPU[[#This Row],[自检]])) &amp; "】",
         _xlfn.IFS(ISBLANK(_xlpm.x),   "error:右侧选项不足:" &amp;  _xlpm.cellAddress,
               ISERROR(_xlpm.x),   "error:右侧选项执行失败:" &amp; _xlpm.cellAddress,
               TRUE,             "ok")
)</f>
        <v>ok</v>
      </c>
      <c r="L328" cm="1">
        <f t="array" ref="L328:M328">IFERROR(_xlfn._xlws.SORT(
    _xlfn.UNIQUE(
        TRANSPOSE(
            _xlfn.FILTERXML("&lt;select&gt;&lt;x&gt;"&amp;SUBSTITUTE(选CPU[[#This Row],[CPU选项表]],",","&lt;/x&gt;&lt;x&gt;") &amp;"&lt;/x&gt;&lt;/select&gt;","//x")
        )
    )
),"无合适选项，请联系作者更新数据")</f>
        <v>32</v>
      </c>
      <c r="M328">
        <v>64</v>
      </c>
    </row>
    <row r="329" spans="2:13">
      <c r="B329" t="s">
        <v>64</v>
      </c>
      <c r="C329" t="s">
        <v>11</v>
      </c>
      <c r="D329" t="s">
        <v>2220</v>
      </c>
      <c r="E329" s="6" t="s">
        <v>3294</v>
      </c>
      <c r="F329" s="6">
        <v>96</v>
      </c>
      <c r="G329" s="6" t="str">
        <f t="shared" si="5"/>
        <v>选CPU!$L$329#</v>
      </c>
      <c r="H329" s="6" t="str" cm="1">
        <f t="array" ref="H329">_xlfn.LET(_xlpm.x, L328,
         _xlpm.cellAddress, "【 选CPU!" &amp; ADDRESS(ROW(选CPU[[#This Row],[自检]]),COLUMN(选CPU[[#This Row],[自检]])) &amp; "】",
         _xlfn.IFS(ISBLANK(_xlpm.x),   "error:右侧选项不足:" &amp;  _xlpm.cellAddress,
               ISERROR(_xlpm.x),   "error:右侧选项执行失败:" &amp; _xlpm.cellAddress,
               TRUE,             "ok")
)</f>
        <v>ok</v>
      </c>
      <c r="L329" cm="1">
        <f t="array" ref="L329">IFERROR(_xlfn._xlws.SORT(
    _xlfn.UNIQUE(
        TRANSPOSE(
            _xlfn.FILTERXML("&lt;select&gt;&lt;x&gt;"&amp;SUBSTITUTE(选CPU[[#This Row],[CPU选项表]],",","&lt;/x&gt;&lt;x&gt;") &amp;"&lt;/x&gt;&lt;/select&gt;","//x")
        )
    )
),"无合适选项，请联系作者更新数据")</f>
        <v>48</v>
      </c>
    </row>
    <row r="330" spans="2:13">
      <c r="B330" t="s">
        <v>64</v>
      </c>
      <c r="C330" t="s">
        <v>11</v>
      </c>
      <c r="D330" t="s">
        <v>2220</v>
      </c>
      <c r="E330" s="6" t="s">
        <v>3294</v>
      </c>
      <c r="F330" s="6">
        <v>192</v>
      </c>
      <c r="G330" s="6" t="str">
        <f t="shared" si="5"/>
        <v>选CPU!$L$330#</v>
      </c>
      <c r="H330" s="6" t="str" cm="1">
        <f t="array" ref="H330">_xlfn.LET(_xlpm.x, L329,
         _xlpm.cellAddress, "【 选CPU!" &amp; ADDRESS(ROW(选CPU[[#This Row],[自检]]),COLUMN(选CPU[[#This Row],[自检]])) &amp; "】",
         _xlfn.IFS(ISBLANK(_xlpm.x),   "error:右侧选项不足:" &amp;  _xlpm.cellAddress,
               ISERROR(_xlpm.x),   "error:右侧选项执行失败:" &amp; _xlpm.cellAddress,
               TRUE,             "ok")
)</f>
        <v>ok</v>
      </c>
      <c r="L330" cm="1">
        <f t="array" ref="L330">IFERROR(_xlfn._xlws.SORT(
    _xlfn.UNIQUE(
        TRANSPOSE(
            _xlfn.FILTERXML("&lt;select&gt;&lt;x&gt;"&amp;SUBSTITUTE(选CPU[[#This Row],[CPU选项表]],",","&lt;/x&gt;&lt;x&gt;") &amp;"&lt;/x&gt;&lt;/select&gt;","//x")
        )
    )
),"无合适选项，请联系作者更新数据")</f>
        <v>48</v>
      </c>
    </row>
    <row r="331" spans="2:13">
      <c r="B331" t="s">
        <v>64</v>
      </c>
      <c r="C331" t="s">
        <v>11</v>
      </c>
      <c r="D331" t="s">
        <v>2220</v>
      </c>
      <c r="E331" s="6" t="s">
        <v>3451</v>
      </c>
      <c r="F331" s="6">
        <v>256</v>
      </c>
      <c r="G331" s="6" t="str">
        <f t="shared" si="5"/>
        <v>选CPU!$L$331#</v>
      </c>
      <c r="H331" s="6" t="str" cm="1">
        <f t="array" ref="H331">_xlfn.LET(_xlpm.x, L330,
         _xlpm.cellAddress, "【 选CPU!" &amp; ADDRESS(ROW(选CPU[[#This Row],[自检]]),COLUMN(选CPU[[#This Row],[自检]])) &amp; "】",
         _xlfn.IFS(ISBLANK(_xlpm.x),   "error:右侧选项不足:" &amp;  _xlpm.cellAddress,
               ISERROR(_xlpm.x),   "error:右侧选项执行失败:" &amp; _xlpm.cellAddress,
               TRUE,             "ok")
)</f>
        <v>ok</v>
      </c>
      <c r="L331" cm="1">
        <f t="array" ref="L331:M331">IFERROR(_xlfn._xlws.SORT(
    _xlfn.UNIQUE(
        TRANSPOSE(
            _xlfn.FILTERXML("&lt;select&gt;&lt;x&gt;"&amp;SUBSTITUTE(选CPU[[#This Row],[CPU选项表]],",","&lt;/x&gt;&lt;x&gt;") &amp;"&lt;/x&gt;&lt;/select&gt;","//x")
        )
    )
),"无合适选项，请联系作者更新数据")</f>
        <v>64</v>
      </c>
      <c r="M331">
        <v>128</v>
      </c>
    </row>
    <row r="332" spans="2:13">
      <c r="B332" t="s">
        <v>64</v>
      </c>
      <c r="C332" t="s">
        <v>11</v>
      </c>
      <c r="D332" t="s">
        <v>2220</v>
      </c>
      <c r="E332" s="6" t="s">
        <v>3256</v>
      </c>
      <c r="F332" s="6">
        <v>160</v>
      </c>
      <c r="G332" s="6" t="str">
        <f t="shared" si="5"/>
        <v>选CPU!$L$332#</v>
      </c>
      <c r="H332" s="6" t="str" cm="1">
        <f t="array" ref="H332">_xlfn.LET(_xlpm.x, L331,
         _xlpm.cellAddress, "【 选CPU!" &amp; ADDRESS(ROW(选CPU[[#This Row],[自检]]),COLUMN(选CPU[[#This Row],[自检]])) &amp; "】",
         _xlfn.IFS(ISBLANK(_xlpm.x),   "error:右侧选项不足:" &amp;  _xlpm.cellAddress,
               ISERROR(_xlpm.x),   "error:右侧选项执行失败:" &amp; _xlpm.cellAddress,
               TRUE,             "ok")
)</f>
        <v>ok</v>
      </c>
      <c r="L332" cm="1">
        <f t="array" ref="L332">IFERROR(_xlfn._xlws.SORT(
    _xlfn.UNIQUE(
        TRANSPOSE(
            _xlfn.FILTERXML("&lt;select&gt;&lt;x&gt;"&amp;SUBSTITUTE(选CPU[[#This Row],[CPU选项表]],",","&lt;/x&gt;&lt;x&gt;") &amp;"&lt;/x&gt;&lt;/select&gt;","//x")
        )
    )
),"无合适选项，请联系作者更新数据")</f>
        <v>80</v>
      </c>
    </row>
    <row r="333" spans="2:13">
      <c r="B333" t="s">
        <v>64</v>
      </c>
      <c r="C333" t="s">
        <v>11</v>
      </c>
      <c r="D333" t="s">
        <v>2220</v>
      </c>
      <c r="E333" s="6" t="s">
        <v>3312</v>
      </c>
      <c r="F333" s="6">
        <v>224</v>
      </c>
      <c r="G333" s="6" t="str">
        <f t="shared" si="5"/>
        <v>选CPU!$L$333#</v>
      </c>
      <c r="H333" s="6" t="str" cm="1">
        <f t="array" ref="H333">_xlfn.LET(_xlpm.x, L332,
         _xlpm.cellAddress, "【 选CPU!" &amp; ADDRESS(ROW(选CPU[[#This Row],[自检]]),COLUMN(选CPU[[#This Row],[自检]])) &amp; "】",
         _xlfn.IFS(ISBLANK(_xlpm.x),   "error:右侧选项不足:" &amp;  _xlpm.cellAddress,
               ISERROR(_xlpm.x),   "error:右侧选项执行失败:" &amp; _xlpm.cellAddress,
               TRUE,             "ok")
)</f>
        <v>ok</v>
      </c>
      <c r="L333" cm="1">
        <f t="array" ref="L333">IFERROR(_xlfn._xlws.SORT(
    _xlfn.UNIQUE(
        TRANSPOSE(
            _xlfn.FILTERXML("&lt;select&gt;&lt;x&gt;"&amp;SUBSTITUTE(选CPU[[#This Row],[CPU选项表]],",","&lt;/x&gt;&lt;x&gt;") &amp;"&lt;/x&gt;&lt;/select&gt;","//x")
        )
    )
),"无合适选项，请联系作者更新数据")</f>
        <v>90</v>
      </c>
    </row>
    <row r="334" spans="2:13">
      <c r="B334" t="s">
        <v>64</v>
      </c>
      <c r="C334" t="s">
        <v>11</v>
      </c>
      <c r="D334" t="s">
        <v>2220</v>
      </c>
      <c r="E334" s="6" t="s">
        <v>3312</v>
      </c>
      <c r="F334" s="6">
        <v>480</v>
      </c>
      <c r="G334" s="6" t="str">
        <f t="shared" si="5"/>
        <v>选CPU!$L$334#</v>
      </c>
      <c r="H334" s="6" t="str" cm="1">
        <f t="array" ref="H334">_xlfn.LET(_xlpm.x, L333,
         _xlpm.cellAddress, "【 选CPU!" &amp; ADDRESS(ROW(选CPU[[#This Row],[自检]]),COLUMN(选CPU[[#This Row],[自检]])) &amp; "】",
         _xlfn.IFS(ISBLANK(_xlpm.x),   "error:右侧选项不足:" &amp;  _xlpm.cellAddress,
               ISERROR(_xlpm.x),   "error:右侧选项执行失败:" &amp; _xlpm.cellAddress,
               TRUE,             "ok")
)</f>
        <v>ok</v>
      </c>
      <c r="L334" cm="1">
        <f t="array" ref="L334">IFERROR(_xlfn._xlws.SORT(
    _xlfn.UNIQUE(
        TRANSPOSE(
            _xlfn.FILTERXML("&lt;select&gt;&lt;x&gt;"&amp;SUBSTITUTE(选CPU[[#This Row],[CPU选项表]],",","&lt;/x&gt;&lt;x&gt;") &amp;"&lt;/x&gt;&lt;/select&gt;","//x")
        )
    )
),"无合适选项，请联系作者更新数据")</f>
        <v>90</v>
      </c>
    </row>
    <row r="335" spans="2:13">
      <c r="B335" t="s">
        <v>64</v>
      </c>
      <c r="C335" t="s">
        <v>11</v>
      </c>
      <c r="D335" t="s">
        <v>2220</v>
      </c>
      <c r="E335" s="6" t="s">
        <v>3308</v>
      </c>
      <c r="F335" s="6">
        <v>320</v>
      </c>
      <c r="G335" s="6" t="str">
        <f t="shared" si="5"/>
        <v>选CPU!$L$335#</v>
      </c>
      <c r="H335" s="6" t="str" cm="1">
        <f t="array" ref="H335">_xlfn.LET(_xlpm.x, L334,
         _xlpm.cellAddress, "【 选CPU!" &amp; ADDRESS(ROW(选CPU[[#This Row],[自检]]),COLUMN(选CPU[[#This Row],[自检]])) &amp; "】",
         _xlfn.IFS(ISBLANK(_xlpm.x),   "error:右侧选项不足:" &amp;  _xlpm.cellAddress,
               ISERROR(_xlpm.x),   "error:右侧选项执行失败:" &amp; _xlpm.cellAddress,
               TRUE,             "ok")
)</f>
        <v>ok</v>
      </c>
      <c r="L335" cm="1">
        <f t="array" ref="L335">IFERROR(_xlfn._xlws.SORT(
    _xlfn.UNIQUE(
        TRANSPOSE(
            _xlfn.FILTERXML("&lt;select&gt;&lt;x&gt;"&amp;SUBSTITUTE(选CPU[[#This Row],[CPU选项表]],",","&lt;/x&gt;&lt;x&gt;") &amp;"&lt;/x&gt;&lt;/select&gt;","//x")
        )
    )
),"无合适选项，请联系作者更新数据")</f>
        <v>160</v>
      </c>
    </row>
    <row r="336" spans="2:13">
      <c r="B336" t="s">
        <v>64</v>
      </c>
      <c r="C336" t="s">
        <v>11</v>
      </c>
      <c r="D336" t="s">
        <v>2220</v>
      </c>
      <c r="E336" s="6" t="s">
        <v>3315</v>
      </c>
      <c r="F336" s="6">
        <v>464</v>
      </c>
      <c r="G336" s="6" t="str">
        <f t="shared" si="5"/>
        <v>选CPU!$L$336#</v>
      </c>
      <c r="H336" s="6" t="str" cm="1">
        <f t="array" ref="H336">_xlfn.LET(_xlpm.x, L335,
         _xlpm.cellAddress, "【 选CPU!" &amp; ADDRESS(ROW(选CPU[[#This Row],[自检]]),COLUMN(选CPU[[#This Row],[自检]])) &amp; "】",
         _xlfn.IFS(ISBLANK(_xlpm.x),   "error:右侧选项不足:" &amp;  _xlpm.cellAddress,
               ISERROR(_xlpm.x),   "error:右侧选项执行失败:" &amp; _xlpm.cellAddress,
               TRUE,             "ok")
)</f>
        <v>ok</v>
      </c>
      <c r="L336" cm="1">
        <f t="array" ref="L336">IFERROR(_xlfn._xlws.SORT(
    _xlfn.UNIQUE(
        TRANSPOSE(
            _xlfn.FILTERXML("&lt;select&gt;&lt;x&gt;"&amp;SUBSTITUTE(选CPU[[#This Row],[CPU选项表]],",","&lt;/x&gt;&lt;x&gt;") &amp;"&lt;/x&gt;&lt;/select&gt;","//x")
        )
    )
),"无合适选项，请联系作者更新数据")</f>
        <v>180</v>
      </c>
    </row>
    <row r="337" spans="2:13">
      <c r="B337" t="s">
        <v>64</v>
      </c>
      <c r="C337" t="s">
        <v>11</v>
      </c>
      <c r="D337" t="s">
        <v>2220</v>
      </c>
      <c r="E337" s="6" t="s">
        <v>3315</v>
      </c>
      <c r="F337" s="6">
        <v>960</v>
      </c>
      <c r="G337" s="6" t="str">
        <f t="shared" si="5"/>
        <v>选CPU!$L$337#</v>
      </c>
      <c r="H337" s="6" t="str" cm="1">
        <f t="array" ref="H337">_xlfn.LET(_xlpm.x, L336,
         _xlpm.cellAddress, "【 选CPU!" &amp; ADDRESS(ROW(选CPU[[#This Row],[自检]]),COLUMN(选CPU[[#This Row],[自检]])) &amp; "】",
         _xlfn.IFS(ISBLANK(_xlpm.x),   "error:右侧选项不足:" &amp;  _xlpm.cellAddress,
               ISERROR(_xlpm.x),   "error:右侧选项执行失败:" &amp; _xlpm.cellAddress,
               TRUE,             "ok")
)</f>
        <v>ok</v>
      </c>
      <c r="L337" cm="1">
        <f t="array" ref="L337">IFERROR(_xlfn._xlws.SORT(
    _xlfn.UNIQUE(
        TRANSPOSE(
            _xlfn.FILTERXML("&lt;select&gt;&lt;x&gt;"&amp;SUBSTITUTE(选CPU[[#This Row],[CPU选项表]],",","&lt;/x&gt;&lt;x&gt;") &amp;"&lt;/x&gt;&lt;/select&gt;","//x")
        )
    )
),"无合适选项，请联系作者更新数据")</f>
        <v>180</v>
      </c>
    </row>
    <row r="338" spans="2:13">
      <c r="B338" t="s">
        <v>64</v>
      </c>
      <c r="C338" t="s">
        <v>11</v>
      </c>
      <c r="D338" t="s">
        <v>2278</v>
      </c>
      <c r="E338" s="6" t="s">
        <v>3299</v>
      </c>
      <c r="F338" s="6">
        <v>2</v>
      </c>
      <c r="G338" s="6" t="str">
        <f t="shared" si="5"/>
        <v>选CPU!$L$338#</v>
      </c>
      <c r="H338" s="6" t="str" cm="1">
        <f t="array" ref="H338">_xlfn.LET(_xlpm.x, L337,
         _xlpm.cellAddress, "【 选CPU!" &amp; ADDRESS(ROW(选CPU[[#This Row],[自检]]),COLUMN(选CPU[[#This Row],[自检]])) &amp; "】",
         _xlfn.IFS(ISBLANK(_xlpm.x),   "error:右侧选项不足:" &amp;  _xlpm.cellAddress,
               ISERROR(_xlpm.x),   "error:右侧选项执行失败:" &amp; _xlpm.cellAddress,
               TRUE,             "ok")
)</f>
        <v>ok</v>
      </c>
      <c r="L338" cm="1">
        <f t="array" ref="L338">IFERROR(_xlfn._xlws.SORT(
    _xlfn.UNIQUE(
        TRANSPOSE(
            _xlfn.FILTERXML("&lt;select&gt;&lt;x&gt;"&amp;SUBSTITUTE(选CPU[[#This Row],[CPU选项表]],",","&lt;/x&gt;&lt;x&gt;") &amp;"&lt;/x&gt;&lt;/select&gt;","//x")
        )
    )
),"无合适选项，请联系作者更新数据")</f>
        <v>1</v>
      </c>
    </row>
    <row r="339" spans="2:13">
      <c r="B339" t="s">
        <v>64</v>
      </c>
      <c r="C339" t="s">
        <v>11</v>
      </c>
      <c r="D339" t="s">
        <v>2278</v>
      </c>
      <c r="E339" s="6" t="s">
        <v>3402</v>
      </c>
      <c r="F339" s="6">
        <v>4</v>
      </c>
      <c r="G339" s="6" t="str">
        <f t="shared" si="5"/>
        <v>选CPU!$L$339#</v>
      </c>
      <c r="H339" s="6" t="str" cm="1">
        <f t="array" ref="H339">_xlfn.LET(_xlpm.x, L338,
         _xlpm.cellAddress, "【 选CPU!" &amp; ADDRESS(ROW(选CPU[[#This Row],[自检]]),COLUMN(选CPU[[#This Row],[自检]])) &amp; "】",
         _xlfn.IFS(ISBLANK(_xlpm.x),   "error:右侧选项不足:" &amp;  _xlpm.cellAddress,
               ISERROR(_xlpm.x),   "error:右侧选项执行失败:" &amp; _xlpm.cellAddress,
               TRUE,             "ok")
)</f>
        <v>ok</v>
      </c>
      <c r="L339" cm="1">
        <f t="array" ref="L339:M339">IFERROR(_xlfn._xlws.SORT(
    _xlfn.UNIQUE(
        TRANSPOSE(
            _xlfn.FILTERXML("&lt;select&gt;&lt;x&gt;"&amp;SUBSTITUTE(选CPU[[#This Row],[CPU选项表]],",","&lt;/x&gt;&lt;x&gt;") &amp;"&lt;/x&gt;&lt;/select&gt;","//x")
        )
    )
),"无合适选项，请联系作者更新数据")</f>
        <v>1</v>
      </c>
      <c r="M339">
        <v>2</v>
      </c>
    </row>
    <row r="340" spans="2:13">
      <c r="B340" t="s">
        <v>64</v>
      </c>
      <c r="C340" t="s">
        <v>11</v>
      </c>
      <c r="D340" t="s">
        <v>2278</v>
      </c>
      <c r="E340" s="6" t="s">
        <v>3458</v>
      </c>
      <c r="F340" s="6">
        <v>8</v>
      </c>
      <c r="G340" s="6" t="str">
        <f t="shared" si="5"/>
        <v>选CPU!$L$340#</v>
      </c>
      <c r="H340" s="6" t="str" cm="1">
        <f t="array" ref="H340">_xlfn.LET(_xlpm.x, L339,
         _xlpm.cellAddress, "【 选CPU!" &amp; ADDRESS(ROW(选CPU[[#This Row],[自检]]),COLUMN(选CPU[[#This Row],[自检]])) &amp; "】",
         _xlfn.IFS(ISBLANK(_xlpm.x),   "error:右侧选项不足:" &amp;  _xlpm.cellAddress,
               ISERROR(_xlpm.x),   "error:右侧选项执行失败:" &amp; _xlpm.cellAddress,
               TRUE,             "ok")
)</f>
        <v>ok</v>
      </c>
      <c r="L340" cm="1">
        <f t="array" ref="L340:M340">IFERROR(_xlfn._xlws.SORT(
    _xlfn.UNIQUE(
        TRANSPOSE(
            _xlfn.FILTERXML("&lt;select&gt;&lt;x&gt;"&amp;SUBSTITUTE(选CPU[[#This Row],[CPU选项表]],",","&lt;/x&gt;&lt;x&gt;") &amp;"&lt;/x&gt;&lt;/select&gt;","//x")
        )
    )
),"无合适选项，请联系作者更新数据")</f>
        <v>2</v>
      </c>
      <c r="M340">
        <v>4</v>
      </c>
    </row>
    <row r="341" spans="2:13">
      <c r="B341" t="s">
        <v>64</v>
      </c>
      <c r="C341" t="s">
        <v>11</v>
      </c>
      <c r="D341" t="s">
        <v>2278</v>
      </c>
      <c r="E341" s="6" t="s">
        <v>3269</v>
      </c>
      <c r="F341" s="6">
        <v>16</v>
      </c>
      <c r="G341" s="6" t="str">
        <f t="shared" si="5"/>
        <v>选CPU!$L$341#</v>
      </c>
      <c r="H341" s="6" t="str" cm="1">
        <f t="array" ref="H341">_xlfn.LET(_xlpm.x, L340,
         _xlpm.cellAddress, "【 选CPU!" &amp; ADDRESS(ROW(选CPU[[#This Row],[自检]]),COLUMN(选CPU[[#This Row],[自检]])) &amp; "】",
         _xlfn.IFS(ISBLANK(_xlpm.x),   "error:右侧选项不足:" &amp;  _xlpm.cellAddress,
               ISERROR(_xlpm.x),   "error:右侧选项执行失败:" &amp; _xlpm.cellAddress,
               TRUE,             "ok")
)</f>
        <v>ok</v>
      </c>
      <c r="L341" cm="1">
        <f t="array" ref="L341:M341">IFERROR(_xlfn._xlws.SORT(
    _xlfn.UNIQUE(
        TRANSPOSE(
            _xlfn.FILTERXML("&lt;select&gt;&lt;x&gt;"&amp;SUBSTITUTE(选CPU[[#This Row],[CPU选项表]],",","&lt;/x&gt;&lt;x&gt;") &amp;"&lt;/x&gt;&lt;/select&gt;","//x")
        )
    )
),"无合适选项，请联系作者更新数据")</f>
        <v>4</v>
      </c>
      <c r="M341">
        <v>8</v>
      </c>
    </row>
    <row r="342" spans="2:13">
      <c r="B342" t="s">
        <v>64</v>
      </c>
      <c r="C342" t="s">
        <v>11</v>
      </c>
      <c r="D342" t="s">
        <v>2278</v>
      </c>
      <c r="E342" s="6" t="s">
        <v>3448</v>
      </c>
      <c r="F342" s="6">
        <v>32</v>
      </c>
      <c r="G342" s="6" t="str">
        <f t="shared" si="5"/>
        <v>选CPU!$L$342#</v>
      </c>
      <c r="H342" s="6" t="str" cm="1">
        <f t="array" ref="H342">_xlfn.LET(_xlpm.x, L341,
         _xlpm.cellAddress, "【 选CPU!" &amp; ADDRESS(ROW(选CPU[[#This Row],[自检]]),COLUMN(选CPU[[#This Row],[自检]])) &amp; "】",
         _xlfn.IFS(ISBLANK(_xlpm.x),   "error:右侧选项不足:" &amp;  _xlpm.cellAddress,
               ISERROR(_xlpm.x),   "error:右侧选项执行失败:" &amp; _xlpm.cellAddress,
               TRUE,             "ok")
)</f>
        <v>ok</v>
      </c>
      <c r="L342" cm="1">
        <f t="array" ref="L342:M342">IFERROR(_xlfn._xlws.SORT(
    _xlfn.UNIQUE(
        TRANSPOSE(
            _xlfn.FILTERXML("&lt;select&gt;&lt;x&gt;"&amp;SUBSTITUTE(选CPU[[#This Row],[CPU选项表]],",","&lt;/x&gt;&lt;x&gt;") &amp;"&lt;/x&gt;&lt;/select&gt;","//x")
        )
    )
),"无合适选项，请联系作者更新数据")</f>
        <v>8</v>
      </c>
      <c r="M342">
        <v>16</v>
      </c>
    </row>
    <row r="343" spans="2:13">
      <c r="B343" t="s">
        <v>64</v>
      </c>
      <c r="C343" t="s">
        <v>11</v>
      </c>
      <c r="D343" t="s">
        <v>2278</v>
      </c>
      <c r="E343" s="6" t="s">
        <v>3449</v>
      </c>
      <c r="F343" s="6">
        <v>64</v>
      </c>
      <c r="G343" s="6" t="str">
        <f t="shared" si="5"/>
        <v>选CPU!$L$343#</v>
      </c>
      <c r="H343" s="6" t="str" cm="1">
        <f t="array" ref="H343">_xlfn.LET(_xlpm.x, L342,
         _xlpm.cellAddress, "【 选CPU!" &amp; ADDRESS(ROW(选CPU[[#This Row],[自检]]),COLUMN(选CPU[[#This Row],[自检]])) &amp; "】",
         _xlfn.IFS(ISBLANK(_xlpm.x),   "error:右侧选项不足:" &amp;  _xlpm.cellAddress,
               ISERROR(_xlpm.x),   "error:右侧选项执行失败:" &amp; _xlpm.cellAddress,
               TRUE,             "ok")
)</f>
        <v>ok</v>
      </c>
      <c r="L343" cm="1">
        <f t="array" ref="L343:M343">IFERROR(_xlfn._xlws.SORT(
    _xlfn.UNIQUE(
        TRANSPOSE(
            _xlfn.FILTERXML("&lt;select&gt;&lt;x&gt;"&amp;SUBSTITUTE(选CPU[[#This Row],[CPU选项表]],",","&lt;/x&gt;&lt;x&gt;") &amp;"&lt;/x&gt;&lt;/select&gt;","//x")
        )
    )
),"无合适选项，请联系作者更新数据")</f>
        <v>16</v>
      </c>
      <c r="M343">
        <v>32</v>
      </c>
    </row>
    <row r="344" spans="2:13">
      <c r="B344" t="s">
        <v>64</v>
      </c>
      <c r="C344" t="s">
        <v>11</v>
      </c>
      <c r="D344" t="s">
        <v>2278</v>
      </c>
      <c r="E344" s="6" t="s">
        <v>3290</v>
      </c>
      <c r="F344" s="6">
        <v>48</v>
      </c>
      <c r="G344" s="6" t="str">
        <f t="shared" si="5"/>
        <v>选CPU!$L$344#</v>
      </c>
      <c r="H344" s="6" t="str" cm="1">
        <f t="array" ref="H344">_xlfn.LET(_xlpm.x, L343,
         _xlpm.cellAddress, "【 选CPU!" &amp; ADDRESS(ROW(选CPU[[#This Row],[自检]]),COLUMN(选CPU[[#This Row],[自检]])) &amp; "】",
         _xlfn.IFS(ISBLANK(_xlpm.x),   "error:右侧选项不足:" &amp;  _xlpm.cellAddress,
               ISERROR(_xlpm.x),   "error:右侧选项执行失败:" &amp; _xlpm.cellAddress,
               TRUE,             "ok")
)</f>
        <v>ok</v>
      </c>
      <c r="L344" cm="1">
        <f t="array" ref="L344">IFERROR(_xlfn._xlws.SORT(
    _xlfn.UNIQUE(
        TRANSPOSE(
            _xlfn.FILTERXML("&lt;select&gt;&lt;x&gt;"&amp;SUBSTITUTE(选CPU[[#This Row],[CPU选项表]],",","&lt;/x&gt;&lt;x&gt;") &amp;"&lt;/x&gt;&lt;/select&gt;","//x")
        )
    )
),"无合适选项，请联系作者更新数据")</f>
        <v>24</v>
      </c>
    </row>
    <row r="345" spans="2:13">
      <c r="B345" t="s">
        <v>64</v>
      </c>
      <c r="C345" t="s">
        <v>11</v>
      </c>
      <c r="D345" t="s">
        <v>2278</v>
      </c>
      <c r="E345" s="6" t="s">
        <v>3460</v>
      </c>
      <c r="F345" s="6">
        <v>96</v>
      </c>
      <c r="G345" s="6" t="str">
        <f t="shared" si="5"/>
        <v>选CPU!$L$345#</v>
      </c>
      <c r="H345" s="6" t="str" cm="1">
        <f t="array" ref="H345">_xlfn.LET(_xlpm.x, L344,
         _xlpm.cellAddress, "【 选CPU!" &amp; ADDRESS(ROW(选CPU[[#This Row],[自检]]),COLUMN(选CPU[[#This Row],[自检]])) &amp; "】",
         _xlfn.IFS(ISBLANK(_xlpm.x),   "error:右侧选项不足:" &amp;  _xlpm.cellAddress,
               ISERROR(_xlpm.x),   "error:右侧选项执行失败:" &amp; _xlpm.cellAddress,
               TRUE,             "ok")
)</f>
        <v>ok</v>
      </c>
      <c r="L345" cm="1">
        <f t="array" ref="L345:M345">IFERROR(_xlfn._xlws.SORT(
    _xlfn.UNIQUE(
        TRANSPOSE(
            _xlfn.FILTERXML("&lt;select&gt;&lt;x&gt;"&amp;SUBSTITUTE(选CPU[[#This Row],[CPU选项表]],",","&lt;/x&gt;&lt;x&gt;") &amp;"&lt;/x&gt;&lt;/select&gt;","//x")
        )
    )
),"无合适选项，请联系作者更新数据")</f>
        <v>24</v>
      </c>
      <c r="M345">
        <v>48</v>
      </c>
    </row>
    <row r="346" spans="2:13">
      <c r="B346" t="s">
        <v>64</v>
      </c>
      <c r="C346" t="s">
        <v>11</v>
      </c>
      <c r="D346" t="s">
        <v>2278</v>
      </c>
      <c r="E346" s="6" t="s">
        <v>3275</v>
      </c>
      <c r="F346" s="6">
        <v>128</v>
      </c>
      <c r="G346" s="6" t="str">
        <f t="shared" si="5"/>
        <v>选CPU!$L$346#</v>
      </c>
      <c r="H346" s="6" t="str" cm="1">
        <f t="array" ref="H346">_xlfn.LET(_xlpm.x, L345,
         _xlpm.cellAddress, "【 选CPU!" &amp; ADDRESS(ROW(选CPU[[#This Row],[自检]]),COLUMN(选CPU[[#This Row],[自检]])) &amp; "】",
         _xlfn.IFS(ISBLANK(_xlpm.x),   "error:右侧选项不足:" &amp;  _xlpm.cellAddress,
               ISERROR(_xlpm.x),   "error:右侧选项执行失败:" &amp; _xlpm.cellAddress,
               TRUE,             "ok")
)</f>
        <v>ok</v>
      </c>
      <c r="L346" cm="1">
        <f t="array" ref="L346">IFERROR(_xlfn._xlws.SORT(
    _xlfn.UNIQUE(
        TRANSPOSE(
            _xlfn.FILTERXML("&lt;select&gt;&lt;x&gt;"&amp;SUBSTITUTE(选CPU[[#This Row],[CPU选项表]],",","&lt;/x&gt;&lt;x&gt;") &amp;"&lt;/x&gt;&lt;/select&gt;","//x")
        )
    )
),"无合适选项，请联系作者更新数据")</f>
        <v>32</v>
      </c>
    </row>
    <row r="347" spans="2:13">
      <c r="B347" t="s">
        <v>64</v>
      </c>
      <c r="C347" t="s">
        <v>11</v>
      </c>
      <c r="D347" t="s">
        <v>2278</v>
      </c>
      <c r="E347" s="6" t="s">
        <v>3294</v>
      </c>
      <c r="F347" s="6">
        <v>192</v>
      </c>
      <c r="G347" s="6" t="str">
        <f t="shared" si="5"/>
        <v>选CPU!$L$347#</v>
      </c>
      <c r="H347" s="6" t="str" cm="1">
        <f t="array" ref="H347">_xlfn.LET(_xlpm.x, L346,
         _xlpm.cellAddress, "【 选CPU!" &amp; ADDRESS(ROW(选CPU[[#This Row],[自检]]),COLUMN(选CPU[[#This Row],[自检]])) &amp; "】",
         _xlfn.IFS(ISBLANK(_xlpm.x),   "error:右侧选项不足:" &amp;  _xlpm.cellAddress,
               ISERROR(_xlpm.x),   "error:右侧选项执行失败:" &amp; _xlpm.cellAddress,
               TRUE,             "ok")
)</f>
        <v>ok</v>
      </c>
      <c r="L347" cm="1">
        <f t="array" ref="L347">IFERROR(_xlfn._xlws.SORT(
    _xlfn.UNIQUE(
        TRANSPOSE(
            _xlfn.FILTERXML("&lt;select&gt;&lt;x&gt;"&amp;SUBSTITUTE(选CPU[[#This Row],[CPU选项表]],",","&lt;/x&gt;&lt;x&gt;") &amp;"&lt;/x&gt;&lt;/select&gt;","//x")
        )
    )
),"无合适选项，请联系作者更新数据")</f>
        <v>48</v>
      </c>
    </row>
    <row r="348" spans="2:13">
      <c r="B348" t="s">
        <v>64</v>
      </c>
      <c r="C348" t="s">
        <v>11</v>
      </c>
      <c r="D348" t="s">
        <v>2278</v>
      </c>
      <c r="E348" s="6" t="s">
        <v>3276</v>
      </c>
      <c r="F348" s="6">
        <v>256</v>
      </c>
      <c r="G348" s="6" t="str">
        <f t="shared" si="5"/>
        <v>选CPU!$L$348#</v>
      </c>
      <c r="H348" s="6" t="str" cm="1">
        <f t="array" ref="H348">_xlfn.LET(_xlpm.x, L347,
         _xlpm.cellAddress, "【 选CPU!" &amp; ADDRESS(ROW(选CPU[[#This Row],[自检]]),COLUMN(选CPU[[#This Row],[自检]])) &amp; "】",
         _xlfn.IFS(ISBLANK(_xlpm.x),   "error:右侧选项不足:" &amp;  _xlpm.cellAddress,
               ISERROR(_xlpm.x),   "error:右侧选项执行失败:" &amp; _xlpm.cellAddress,
               TRUE,             "ok")
)</f>
        <v>ok</v>
      </c>
      <c r="L348" cm="1">
        <f t="array" ref="L348">IFERROR(_xlfn._xlws.SORT(
    _xlfn.UNIQUE(
        TRANSPOSE(
            _xlfn.FILTERXML("&lt;select&gt;&lt;x&gt;"&amp;SUBSTITUTE(选CPU[[#This Row],[CPU选项表]],",","&lt;/x&gt;&lt;x&gt;") &amp;"&lt;/x&gt;&lt;/select&gt;","//x")
        )
    )
),"无合适选项，请联系作者更新数据")</f>
        <v>64</v>
      </c>
    </row>
    <row r="349" spans="2:13">
      <c r="B349" t="s">
        <v>64</v>
      </c>
      <c r="C349" t="s">
        <v>11</v>
      </c>
      <c r="D349" t="s">
        <v>2179</v>
      </c>
      <c r="E349" s="6" t="s">
        <v>3289</v>
      </c>
      <c r="F349" s="6">
        <v>16</v>
      </c>
      <c r="G349" s="6" t="str">
        <f t="shared" si="5"/>
        <v>选CPU!$L$349#</v>
      </c>
      <c r="H349" s="6" t="str" cm="1">
        <f t="array" ref="H349">_xlfn.LET(_xlpm.x, L348,
         _xlpm.cellAddress, "【 选CPU!" &amp; ADDRESS(ROW(选CPU[[#This Row],[自检]]),COLUMN(选CPU[[#This Row],[自检]])) &amp; "】",
         _xlfn.IFS(ISBLANK(_xlpm.x),   "error:右侧选项不足:" &amp;  _xlpm.cellAddress,
               ISERROR(_xlpm.x),   "error:右侧选项执行失败:" &amp; _xlpm.cellAddress,
               TRUE,             "ok")
)</f>
        <v>ok</v>
      </c>
      <c r="L349" cm="1">
        <f t="array" ref="L349">IFERROR(_xlfn._xlws.SORT(
    _xlfn.UNIQUE(
        TRANSPOSE(
            _xlfn.FILTERXML("&lt;select&gt;&lt;x&gt;"&amp;SUBSTITUTE(选CPU[[#This Row],[CPU选项表]],",","&lt;/x&gt;&lt;x&gt;") &amp;"&lt;/x&gt;&lt;/select&gt;","//x")
        )
    )
),"无合适选项，请联系作者更新数据")</f>
        <v>8</v>
      </c>
    </row>
    <row r="350" spans="2:13">
      <c r="B350" t="s">
        <v>64</v>
      </c>
      <c r="C350" t="s">
        <v>11</v>
      </c>
      <c r="D350" t="s">
        <v>2179</v>
      </c>
      <c r="E350" s="6" t="s">
        <v>3448</v>
      </c>
      <c r="F350" s="6">
        <v>32</v>
      </c>
      <c r="G350" s="6" t="str">
        <f t="shared" si="5"/>
        <v>选CPU!$L$350#</v>
      </c>
      <c r="H350" s="6" t="str" cm="1">
        <f t="array" ref="H350">_xlfn.LET(_xlpm.x, L349,
         _xlpm.cellAddress, "【 选CPU!" &amp; ADDRESS(ROW(选CPU[[#This Row],[自检]]),COLUMN(选CPU[[#This Row],[自检]])) &amp; "】",
         _xlfn.IFS(ISBLANK(_xlpm.x),   "error:右侧选项不足:" &amp;  _xlpm.cellAddress,
               ISERROR(_xlpm.x),   "error:右侧选项执行失败:" &amp; _xlpm.cellAddress,
               TRUE,             "ok")
)</f>
        <v>ok</v>
      </c>
      <c r="L350" cm="1">
        <f t="array" ref="L350:M350">IFERROR(_xlfn._xlws.SORT(
    _xlfn.UNIQUE(
        TRANSPOSE(
            _xlfn.FILTERXML("&lt;select&gt;&lt;x&gt;"&amp;SUBSTITUTE(选CPU[[#This Row],[CPU选项表]],",","&lt;/x&gt;&lt;x&gt;") &amp;"&lt;/x&gt;&lt;/select&gt;","//x")
        )
    )
),"无合适选项，请联系作者更新数据")</f>
        <v>8</v>
      </c>
      <c r="M350">
        <v>16</v>
      </c>
    </row>
    <row r="351" spans="2:13">
      <c r="B351" t="s">
        <v>64</v>
      </c>
      <c r="C351" t="s">
        <v>11</v>
      </c>
      <c r="D351" t="s">
        <v>2179</v>
      </c>
      <c r="E351" s="6" t="s">
        <v>3449</v>
      </c>
      <c r="F351" s="6">
        <v>64</v>
      </c>
      <c r="G351" s="6" t="str">
        <f t="shared" si="5"/>
        <v>选CPU!$L$351#</v>
      </c>
      <c r="H351" s="6" t="str" cm="1">
        <f t="array" ref="H351">_xlfn.LET(_xlpm.x, L350,
         _xlpm.cellAddress, "【 选CPU!" &amp; ADDRESS(ROW(选CPU[[#This Row],[自检]]),COLUMN(选CPU[[#This Row],[自检]])) &amp; "】",
         _xlfn.IFS(ISBLANK(_xlpm.x),   "error:右侧选项不足:" &amp;  _xlpm.cellAddress,
               ISERROR(_xlpm.x),   "error:右侧选项执行失败:" &amp; _xlpm.cellAddress,
               TRUE,             "ok")
)</f>
        <v>ok</v>
      </c>
      <c r="L351" cm="1">
        <f t="array" ref="L351:M351">IFERROR(_xlfn._xlws.SORT(
    _xlfn.UNIQUE(
        TRANSPOSE(
            _xlfn.FILTERXML("&lt;select&gt;&lt;x&gt;"&amp;SUBSTITUTE(选CPU[[#This Row],[CPU选项表]],",","&lt;/x&gt;&lt;x&gt;") &amp;"&lt;/x&gt;&lt;/select&gt;","//x")
        )
    )
),"无合适选项，请联系作者更新数据")</f>
        <v>16</v>
      </c>
      <c r="M351">
        <v>32</v>
      </c>
    </row>
    <row r="352" spans="2:13">
      <c r="B352" t="s">
        <v>64</v>
      </c>
      <c r="C352" t="s">
        <v>11</v>
      </c>
      <c r="D352" t="s">
        <v>2179</v>
      </c>
      <c r="E352" s="6" t="s">
        <v>3275</v>
      </c>
      <c r="F352" s="6">
        <v>128</v>
      </c>
      <c r="G352" s="6" t="str">
        <f t="shared" si="5"/>
        <v>选CPU!$L$352#</v>
      </c>
      <c r="H352" s="6" t="str" cm="1">
        <f t="array" ref="H352">_xlfn.LET(_xlpm.x, L351,
         _xlpm.cellAddress, "【 选CPU!" &amp; ADDRESS(ROW(选CPU[[#This Row],[自检]]),COLUMN(选CPU[[#This Row],[自检]])) &amp; "】",
         _xlfn.IFS(ISBLANK(_xlpm.x),   "error:右侧选项不足:" &amp;  _xlpm.cellAddress,
               ISERROR(_xlpm.x),   "error:右侧选项执行失败:" &amp; _xlpm.cellAddress,
               TRUE,             "ok")
)</f>
        <v>ok</v>
      </c>
      <c r="L352" cm="1">
        <f t="array" ref="L352">IFERROR(_xlfn._xlws.SORT(
    _xlfn.UNIQUE(
        TRANSPOSE(
            _xlfn.FILTERXML("&lt;select&gt;&lt;x&gt;"&amp;SUBSTITUTE(选CPU[[#This Row],[CPU选项表]],",","&lt;/x&gt;&lt;x&gt;") &amp;"&lt;/x&gt;&lt;/select&gt;","//x")
        )
    )
),"无合适选项，请联系作者更新数据")</f>
        <v>32</v>
      </c>
    </row>
    <row r="353" spans="2:13">
      <c r="B353" t="s">
        <v>64</v>
      </c>
      <c r="C353" t="s">
        <v>11</v>
      </c>
      <c r="D353" t="s">
        <v>2179</v>
      </c>
      <c r="E353" s="6" t="s">
        <v>3304</v>
      </c>
      <c r="F353" s="6">
        <v>316</v>
      </c>
      <c r="G353" s="6" t="str">
        <f t="shared" si="5"/>
        <v>选CPU!$L$353#</v>
      </c>
      <c r="H353" s="6" t="str" cm="1">
        <f t="array" ref="H353">_xlfn.LET(_xlpm.x, L352,
         _xlpm.cellAddress, "【 选CPU!" &amp; ADDRESS(ROW(选CPU[[#This Row],[自检]]),COLUMN(选CPU[[#This Row],[自检]])) &amp; "】",
         _xlfn.IFS(ISBLANK(_xlpm.x),   "error:右侧选项不足:" &amp;  _xlpm.cellAddress,
               ISERROR(_xlpm.x),   "error:右侧选项执行失败:" &amp; _xlpm.cellAddress,
               TRUE,             "ok")
)</f>
        <v>ok</v>
      </c>
      <c r="L353" cm="1">
        <f t="array" ref="L353">IFERROR(_xlfn._xlws.SORT(
    _xlfn.UNIQUE(
        TRANSPOSE(
            _xlfn.FILTERXML("&lt;select&gt;&lt;x&gt;"&amp;SUBSTITUTE(选CPU[[#This Row],[CPU选项表]],",","&lt;/x&gt;&lt;x&gt;") &amp;"&lt;/x&gt;&lt;/select&gt;","//x")
        )
    )
),"无合适选项，请联系作者更新数据")</f>
        <v>68</v>
      </c>
    </row>
    <row r="354" spans="2:13">
      <c r="B354" t="s">
        <v>64</v>
      </c>
      <c r="C354" t="s">
        <v>11</v>
      </c>
      <c r="D354" t="s">
        <v>2190</v>
      </c>
      <c r="E354" s="6" t="s">
        <v>3299</v>
      </c>
      <c r="F354" s="6">
        <v>1</v>
      </c>
      <c r="G354" s="6" t="str">
        <f t="shared" si="5"/>
        <v>选CPU!$L$354#</v>
      </c>
      <c r="H354" s="6" t="str" cm="1">
        <f t="array" ref="H354">_xlfn.LET(_xlpm.x, L353,
         _xlpm.cellAddress, "【 选CPU!" &amp; ADDRESS(ROW(选CPU[[#This Row],[自检]]),COLUMN(选CPU[[#This Row],[自检]])) &amp; "】",
         _xlfn.IFS(ISBLANK(_xlpm.x),   "error:右侧选项不足:" &amp;  _xlpm.cellAddress,
               ISERROR(_xlpm.x),   "error:右侧选项执行失败:" &amp; _xlpm.cellAddress,
               TRUE,             "ok")
)</f>
        <v>ok</v>
      </c>
      <c r="L354" cm="1">
        <f t="array" ref="L354">IFERROR(_xlfn._xlws.SORT(
    _xlfn.UNIQUE(
        TRANSPOSE(
            _xlfn.FILTERXML("&lt;select&gt;&lt;x&gt;"&amp;SUBSTITUTE(选CPU[[#This Row],[CPU选项表]],",","&lt;/x&gt;&lt;x&gt;") &amp;"&lt;/x&gt;&lt;/select&gt;","//x")
        )
    )
),"无合适选项，请联系作者更新数据")</f>
        <v>1</v>
      </c>
    </row>
    <row r="355" spans="2:13">
      <c r="B355" t="s">
        <v>64</v>
      </c>
      <c r="C355" t="s">
        <v>11</v>
      </c>
      <c r="D355" t="s">
        <v>2190</v>
      </c>
      <c r="E355" s="6" t="s">
        <v>3299</v>
      </c>
      <c r="F355" s="6">
        <v>2</v>
      </c>
      <c r="G355" s="6" t="str">
        <f t="shared" si="5"/>
        <v>选CPU!$L$355#</v>
      </c>
      <c r="H355" s="6" t="str" cm="1">
        <f t="array" ref="H355">_xlfn.LET(_xlpm.x, L354,
         _xlpm.cellAddress, "【 选CPU!" &amp; ADDRESS(ROW(选CPU[[#This Row],[自检]]),COLUMN(选CPU[[#This Row],[自检]])) &amp; "】",
         _xlfn.IFS(ISBLANK(_xlpm.x),   "error:右侧选项不足:" &amp;  _xlpm.cellAddress,
               ISERROR(_xlpm.x),   "error:右侧选项执行失败:" &amp; _xlpm.cellAddress,
               TRUE,             "ok")
)</f>
        <v>ok</v>
      </c>
      <c r="L355" cm="1">
        <f t="array" ref="L355">IFERROR(_xlfn._xlws.SORT(
    _xlfn.UNIQUE(
        TRANSPOSE(
            _xlfn.FILTERXML("&lt;select&gt;&lt;x&gt;"&amp;SUBSTITUTE(选CPU[[#This Row],[CPU选项表]],",","&lt;/x&gt;&lt;x&gt;") &amp;"&lt;/x&gt;&lt;/select&gt;","//x")
        )
    )
),"无合适选项，请联系作者更新数据")</f>
        <v>1</v>
      </c>
    </row>
    <row r="356" spans="2:13">
      <c r="B356" t="s">
        <v>64</v>
      </c>
      <c r="C356" t="s">
        <v>11</v>
      </c>
      <c r="D356" t="s">
        <v>2190</v>
      </c>
      <c r="E356" s="6" t="s">
        <v>3402</v>
      </c>
      <c r="F356" s="6">
        <v>4</v>
      </c>
      <c r="G356" s="6" t="str">
        <f t="shared" si="5"/>
        <v>选CPU!$L$356#</v>
      </c>
      <c r="H356" s="6" t="str" cm="1">
        <f t="array" ref="H356">_xlfn.LET(_xlpm.x, L355,
         _xlpm.cellAddress, "【 选CPU!" &amp; ADDRESS(ROW(选CPU[[#This Row],[自检]]),COLUMN(选CPU[[#This Row],[自检]])) &amp; "】",
         _xlfn.IFS(ISBLANK(_xlpm.x),   "error:右侧选项不足:" &amp;  _xlpm.cellAddress,
               ISERROR(_xlpm.x),   "error:右侧选项执行失败:" &amp; _xlpm.cellAddress,
               TRUE,             "ok")
)</f>
        <v>ok</v>
      </c>
      <c r="L356" cm="1">
        <f t="array" ref="L356:M356">IFERROR(_xlfn._xlws.SORT(
    _xlfn.UNIQUE(
        TRANSPOSE(
            _xlfn.FILTERXML("&lt;select&gt;&lt;x&gt;"&amp;SUBSTITUTE(选CPU[[#This Row],[CPU选项表]],",","&lt;/x&gt;&lt;x&gt;") &amp;"&lt;/x&gt;&lt;/select&gt;","//x")
        )
    )
),"无合适选项，请联系作者更新数据")</f>
        <v>1</v>
      </c>
      <c r="M356">
        <v>2</v>
      </c>
    </row>
    <row r="357" spans="2:13">
      <c r="B357" t="s">
        <v>64</v>
      </c>
      <c r="C357" t="s">
        <v>11</v>
      </c>
      <c r="D357" t="s">
        <v>2190</v>
      </c>
      <c r="E357" s="6" t="s">
        <v>3458</v>
      </c>
      <c r="F357" s="6">
        <v>8</v>
      </c>
      <c r="G357" s="6" t="str">
        <f t="shared" si="5"/>
        <v>选CPU!$L$357#</v>
      </c>
      <c r="H357" s="6" t="str" cm="1">
        <f t="array" ref="H357">_xlfn.LET(_xlpm.x, L356,
         _xlpm.cellAddress, "【 选CPU!" &amp; ADDRESS(ROW(选CPU[[#This Row],[自检]]),COLUMN(选CPU[[#This Row],[自检]])) &amp; "】",
         _xlfn.IFS(ISBLANK(_xlpm.x),   "error:右侧选项不足:" &amp;  _xlpm.cellAddress,
               ISERROR(_xlpm.x),   "error:右侧选项执行失败:" &amp; _xlpm.cellAddress,
               TRUE,             "ok")
)</f>
        <v>ok</v>
      </c>
      <c r="L357" cm="1">
        <f t="array" ref="L357:M357">IFERROR(_xlfn._xlws.SORT(
    _xlfn.UNIQUE(
        TRANSPOSE(
            _xlfn.FILTERXML("&lt;select&gt;&lt;x&gt;"&amp;SUBSTITUTE(选CPU[[#This Row],[CPU选项表]],",","&lt;/x&gt;&lt;x&gt;") &amp;"&lt;/x&gt;&lt;/select&gt;","//x")
        )
    )
),"无合适选项，请联系作者更新数据")</f>
        <v>2</v>
      </c>
      <c r="M357">
        <v>4</v>
      </c>
    </row>
    <row r="358" spans="2:13">
      <c r="B358" t="s">
        <v>64</v>
      </c>
      <c r="C358" t="s">
        <v>11</v>
      </c>
      <c r="D358" t="s">
        <v>2190</v>
      </c>
      <c r="E358" s="6" t="s">
        <v>3269</v>
      </c>
      <c r="F358" s="6">
        <v>16</v>
      </c>
      <c r="G358" s="6" t="str">
        <f t="shared" si="5"/>
        <v>选CPU!$L$358#</v>
      </c>
      <c r="H358" s="6" t="str" cm="1">
        <f t="array" ref="H358">_xlfn.LET(_xlpm.x, L357,
         _xlpm.cellAddress, "【 选CPU!" &amp; ADDRESS(ROW(选CPU[[#This Row],[自检]]),COLUMN(选CPU[[#This Row],[自检]])) &amp; "】",
         _xlfn.IFS(ISBLANK(_xlpm.x),   "error:右侧选项不足:" &amp;  _xlpm.cellAddress,
               ISERROR(_xlpm.x),   "error:右侧选项执行失败:" &amp; _xlpm.cellAddress,
               TRUE,             "ok")
)</f>
        <v>ok</v>
      </c>
      <c r="L358" cm="1">
        <f t="array" ref="L358:M358">IFERROR(_xlfn._xlws.SORT(
    _xlfn.UNIQUE(
        TRANSPOSE(
            _xlfn.FILTERXML("&lt;select&gt;&lt;x&gt;"&amp;SUBSTITUTE(选CPU[[#This Row],[CPU选项表]],",","&lt;/x&gt;&lt;x&gt;") &amp;"&lt;/x&gt;&lt;/select&gt;","//x")
        )
    )
),"无合适选项，请联系作者更新数据")</f>
        <v>4</v>
      </c>
      <c r="M358">
        <v>8</v>
      </c>
    </row>
    <row r="359" spans="2:13">
      <c r="B359" t="s">
        <v>64</v>
      </c>
      <c r="C359" t="s">
        <v>11</v>
      </c>
      <c r="D359" t="s">
        <v>2190</v>
      </c>
      <c r="E359" s="6" t="s">
        <v>3448</v>
      </c>
      <c r="F359" s="6">
        <v>32</v>
      </c>
      <c r="G359" s="6" t="str">
        <f t="shared" si="5"/>
        <v>选CPU!$L$359#</v>
      </c>
      <c r="H359" s="6" t="str" cm="1">
        <f t="array" ref="H359">_xlfn.LET(_xlpm.x, L358,
         _xlpm.cellAddress, "【 选CPU!" &amp; ADDRESS(ROW(选CPU[[#This Row],[自检]]),COLUMN(选CPU[[#This Row],[自检]])) &amp; "】",
         _xlfn.IFS(ISBLANK(_xlpm.x),   "error:右侧选项不足:" &amp;  _xlpm.cellAddress,
               ISERROR(_xlpm.x),   "error:右侧选项执行失败:" &amp; _xlpm.cellAddress,
               TRUE,             "ok")
)</f>
        <v>ok</v>
      </c>
      <c r="L359" cm="1">
        <f t="array" ref="L359:M359">IFERROR(_xlfn._xlws.SORT(
    _xlfn.UNIQUE(
        TRANSPOSE(
            _xlfn.FILTERXML("&lt;select&gt;&lt;x&gt;"&amp;SUBSTITUTE(选CPU[[#This Row],[CPU选项表]],",","&lt;/x&gt;&lt;x&gt;") &amp;"&lt;/x&gt;&lt;/select&gt;","//x")
        )
    )
),"无合适选项，请联系作者更新数据")</f>
        <v>8</v>
      </c>
      <c r="M359">
        <v>16</v>
      </c>
    </row>
    <row r="360" spans="2:13">
      <c r="B360" t="s">
        <v>64</v>
      </c>
      <c r="C360" t="s">
        <v>11</v>
      </c>
      <c r="D360" t="s">
        <v>2190</v>
      </c>
      <c r="E360" s="6" t="s">
        <v>3449</v>
      </c>
      <c r="F360" s="6">
        <v>64</v>
      </c>
      <c r="G360" s="6" t="str">
        <f t="shared" si="5"/>
        <v>选CPU!$L$360#</v>
      </c>
      <c r="H360" s="6" t="str" cm="1">
        <f t="array" ref="H360">_xlfn.LET(_xlpm.x, L359,
         _xlpm.cellAddress, "【 选CPU!" &amp; ADDRESS(ROW(选CPU[[#This Row],[自检]]),COLUMN(选CPU[[#This Row],[自检]])) &amp; "】",
         _xlfn.IFS(ISBLANK(_xlpm.x),   "error:右侧选项不足:" &amp;  _xlpm.cellAddress,
               ISERROR(_xlpm.x),   "error:右侧选项执行失败:" &amp; _xlpm.cellAddress,
               TRUE,             "ok")
)</f>
        <v>ok</v>
      </c>
      <c r="L360" cm="1">
        <f t="array" ref="L360:M360">IFERROR(_xlfn._xlws.SORT(
    _xlfn.UNIQUE(
        TRANSPOSE(
            _xlfn.FILTERXML("&lt;select&gt;&lt;x&gt;"&amp;SUBSTITUTE(选CPU[[#This Row],[CPU选项表]],",","&lt;/x&gt;&lt;x&gt;") &amp;"&lt;/x&gt;&lt;/select&gt;","//x")
        )
    )
),"无合适选项，请联系作者更新数据")</f>
        <v>16</v>
      </c>
      <c r="M360">
        <v>32</v>
      </c>
    </row>
    <row r="361" spans="2:13">
      <c r="B361" t="s">
        <v>64</v>
      </c>
      <c r="C361" t="s">
        <v>11</v>
      </c>
      <c r="D361" t="s">
        <v>2190</v>
      </c>
      <c r="E361" s="6" t="s">
        <v>3450</v>
      </c>
      <c r="F361" s="6">
        <v>128</v>
      </c>
      <c r="G361" s="6" t="str">
        <f t="shared" si="5"/>
        <v>选CPU!$L$361#</v>
      </c>
      <c r="H361" s="6" t="str" cm="1">
        <f t="array" ref="H361">_xlfn.LET(_xlpm.x, L360,
         _xlpm.cellAddress, "【 选CPU!" &amp; ADDRESS(ROW(选CPU[[#This Row],[自检]]),COLUMN(选CPU[[#This Row],[自检]])) &amp; "】",
         _xlfn.IFS(ISBLANK(_xlpm.x),   "error:右侧选项不足:" &amp;  _xlpm.cellAddress,
               ISERROR(_xlpm.x),   "error:右侧选项执行失败:" &amp; _xlpm.cellAddress,
               TRUE,             "ok")
)</f>
        <v>ok</v>
      </c>
      <c r="L361" cm="1">
        <f t="array" ref="L361:M361">IFERROR(_xlfn._xlws.SORT(
    _xlfn.UNIQUE(
        TRANSPOSE(
            _xlfn.FILTERXML("&lt;select&gt;&lt;x&gt;"&amp;SUBSTITUTE(选CPU[[#This Row],[CPU选项表]],",","&lt;/x&gt;&lt;x&gt;") &amp;"&lt;/x&gt;&lt;/select&gt;","//x")
        )
    )
),"无合适选项，请联系作者更新数据")</f>
        <v>32</v>
      </c>
      <c r="M361">
        <v>64</v>
      </c>
    </row>
    <row r="362" spans="2:13">
      <c r="B362" t="s">
        <v>64</v>
      </c>
      <c r="C362" t="s">
        <v>11</v>
      </c>
      <c r="D362" t="s">
        <v>2190</v>
      </c>
      <c r="E362" s="6" t="s">
        <v>3294</v>
      </c>
      <c r="F362" s="6">
        <v>96</v>
      </c>
      <c r="G362" s="6" t="str">
        <f t="shared" si="5"/>
        <v>选CPU!$L$362#</v>
      </c>
      <c r="H362" s="6" t="str" cm="1">
        <f t="array" ref="H362">_xlfn.LET(_xlpm.x, L361,
         _xlpm.cellAddress, "【 选CPU!" &amp; ADDRESS(ROW(选CPU[[#This Row],[自检]]),COLUMN(选CPU[[#This Row],[自检]])) &amp; "】",
         _xlfn.IFS(ISBLANK(_xlpm.x),   "error:右侧选项不足:" &amp;  _xlpm.cellAddress,
               ISERROR(_xlpm.x),   "error:右侧选项执行失败:" &amp; _xlpm.cellAddress,
               TRUE,             "ok")
)</f>
        <v>ok</v>
      </c>
      <c r="L362" cm="1">
        <f t="array" ref="L362">IFERROR(_xlfn._xlws.SORT(
    _xlfn.UNIQUE(
        TRANSPOSE(
            _xlfn.FILTERXML("&lt;select&gt;&lt;x&gt;"&amp;SUBSTITUTE(选CPU[[#This Row],[CPU选项表]],",","&lt;/x&gt;&lt;x&gt;") &amp;"&lt;/x&gt;&lt;/select&gt;","//x")
        )
    )
),"无合适选项，请联系作者更新数据")</f>
        <v>48</v>
      </c>
    </row>
    <row r="363" spans="2:13">
      <c r="B363" t="s">
        <v>64</v>
      </c>
      <c r="C363" t="s">
        <v>11</v>
      </c>
      <c r="D363" t="s">
        <v>2190</v>
      </c>
      <c r="E363" s="6" t="s">
        <v>3282</v>
      </c>
      <c r="F363" s="6">
        <v>192</v>
      </c>
      <c r="G363" s="6" t="str">
        <f t="shared" si="5"/>
        <v>选CPU!$L$363#</v>
      </c>
      <c r="H363" s="6" t="str" cm="1">
        <f t="array" ref="H363">_xlfn.LET(_xlpm.x, L362,
         _xlpm.cellAddress, "【 选CPU!" &amp; ADDRESS(ROW(选CPU[[#This Row],[自检]]),COLUMN(选CPU[[#This Row],[自检]])) &amp; "】",
         _xlfn.IFS(ISBLANK(_xlpm.x),   "error:右侧选项不足:" &amp;  _xlpm.cellAddress,
               ISERROR(_xlpm.x),   "error:右侧选项执行失败:" &amp; _xlpm.cellAddress,
               TRUE,             "ok")
)</f>
        <v>ok</v>
      </c>
      <c r="L363" cm="1">
        <f t="array" ref="L363:M363">IFERROR(_xlfn._xlws.SORT(
    _xlfn.UNIQUE(
        TRANSPOSE(
            _xlfn.FILTERXML("&lt;select&gt;&lt;x&gt;"&amp;SUBSTITUTE(选CPU[[#This Row],[CPU选项表]],",","&lt;/x&gt;&lt;x&gt;") &amp;"&lt;/x&gt;&lt;/select&gt;","//x")
        )
    )
),"无合适选项，请联系作者更新数据")</f>
        <v>48</v>
      </c>
      <c r="M363">
        <v>96</v>
      </c>
    </row>
    <row r="364" spans="2:13">
      <c r="B364" t="s">
        <v>64</v>
      </c>
      <c r="C364" t="s">
        <v>11</v>
      </c>
      <c r="D364" t="s">
        <v>2190</v>
      </c>
      <c r="E364" s="6" t="s">
        <v>3451</v>
      </c>
      <c r="F364" s="6">
        <v>256</v>
      </c>
      <c r="G364" s="6" t="str">
        <f t="shared" si="5"/>
        <v>选CPU!$L$364#</v>
      </c>
      <c r="H364" s="6" t="str" cm="1">
        <f t="array" ref="H364">_xlfn.LET(_xlpm.x, L363,
         _xlpm.cellAddress, "【 选CPU!" &amp; ADDRESS(ROW(选CPU[[#This Row],[自检]]),COLUMN(选CPU[[#This Row],[自检]])) &amp; "】",
         _xlfn.IFS(ISBLANK(_xlpm.x),   "error:右侧选项不足:" &amp;  _xlpm.cellAddress,
               ISERROR(_xlpm.x),   "error:右侧选项执行失败:" &amp; _xlpm.cellAddress,
               TRUE,             "ok")
)</f>
        <v>ok</v>
      </c>
      <c r="L364" cm="1">
        <f t="array" ref="L364:M364">IFERROR(_xlfn._xlws.SORT(
    _xlfn.UNIQUE(
        TRANSPOSE(
            _xlfn.FILTERXML("&lt;select&gt;&lt;x&gt;"&amp;SUBSTITUTE(选CPU[[#This Row],[CPU选项表]],",","&lt;/x&gt;&lt;x&gt;") &amp;"&lt;/x&gt;&lt;/select&gt;","//x")
        )
    )
),"无合适选项，请联系作者更新数据")</f>
        <v>64</v>
      </c>
      <c r="M364">
        <v>128</v>
      </c>
    </row>
    <row r="365" spans="2:13">
      <c r="B365" t="s">
        <v>64</v>
      </c>
      <c r="C365" t="s">
        <v>11</v>
      </c>
      <c r="D365" t="s">
        <v>2190</v>
      </c>
      <c r="E365" s="6" t="s">
        <v>3256</v>
      </c>
      <c r="F365" s="6">
        <v>160</v>
      </c>
      <c r="G365" s="6" t="str">
        <f t="shared" si="5"/>
        <v>选CPU!$L$365#</v>
      </c>
      <c r="H365" s="6" t="str" cm="1">
        <f t="array" ref="H365">_xlfn.LET(_xlpm.x, L364,
         _xlpm.cellAddress, "【 选CPU!" &amp; ADDRESS(ROW(选CPU[[#This Row],[自检]]),COLUMN(选CPU[[#This Row],[自检]])) &amp; "】",
         _xlfn.IFS(ISBLANK(_xlpm.x),   "error:右侧选项不足:" &amp;  _xlpm.cellAddress,
               ISERROR(_xlpm.x),   "error:右侧选项执行失败:" &amp; _xlpm.cellAddress,
               TRUE,             "ok")
)</f>
        <v>ok</v>
      </c>
      <c r="L365" cm="1">
        <f t="array" ref="L365">IFERROR(_xlfn._xlws.SORT(
    _xlfn.UNIQUE(
        TRANSPOSE(
            _xlfn.FILTERXML("&lt;select&gt;&lt;x&gt;"&amp;SUBSTITUTE(选CPU[[#This Row],[CPU选项表]],",","&lt;/x&gt;&lt;x&gt;") &amp;"&lt;/x&gt;&lt;/select&gt;","//x")
        )
    )
),"无合适选项，请联系作者更新数据")</f>
        <v>80</v>
      </c>
    </row>
    <row r="366" spans="2:13">
      <c r="B366" t="s">
        <v>64</v>
      </c>
      <c r="C366" t="s">
        <v>11</v>
      </c>
      <c r="D366" t="s">
        <v>2190</v>
      </c>
      <c r="E366" s="6" t="s">
        <v>3473</v>
      </c>
      <c r="F366" s="6">
        <v>320</v>
      </c>
      <c r="G366" s="6" t="str">
        <f t="shared" si="5"/>
        <v>选CPU!$L$366#</v>
      </c>
      <c r="H366" s="6" t="str" cm="1">
        <f t="array" ref="H366">_xlfn.LET(_xlpm.x, L365,
         _xlpm.cellAddress, "【 选CPU!" &amp; ADDRESS(ROW(选CPU[[#This Row],[自检]]),COLUMN(选CPU[[#This Row],[自检]])) &amp; "】",
         _xlfn.IFS(ISBLANK(_xlpm.x),   "error:右侧选项不足:" &amp;  _xlpm.cellAddress,
               ISERROR(_xlpm.x),   "error:右侧选项执行失败:" &amp; _xlpm.cellAddress,
               TRUE,             "ok")
)</f>
        <v>ok</v>
      </c>
      <c r="L366" cm="1">
        <f t="array" ref="L366:M366">IFERROR(_xlfn._xlws.SORT(
    _xlfn.UNIQUE(
        TRANSPOSE(
            _xlfn.FILTERXML("&lt;select&gt;&lt;x&gt;"&amp;SUBSTITUTE(选CPU[[#This Row],[CPU选项表]],",","&lt;/x&gt;&lt;x&gt;") &amp;"&lt;/x&gt;&lt;/select&gt;","//x")
        )
    )
),"无合适选项，请联系作者更新数据")</f>
        <v>80</v>
      </c>
      <c r="M366">
        <v>160</v>
      </c>
    </row>
    <row r="367" spans="2:13">
      <c r="B367" t="s">
        <v>64</v>
      </c>
      <c r="C367" t="s">
        <v>11</v>
      </c>
      <c r="D367" t="s">
        <v>2190</v>
      </c>
      <c r="E367" s="6" t="s">
        <v>3251</v>
      </c>
      <c r="F367" s="6">
        <v>384</v>
      </c>
      <c r="G367" s="6" t="str">
        <f t="shared" si="5"/>
        <v>选CPU!$L$367#</v>
      </c>
      <c r="H367" s="6" t="str" cm="1">
        <f t="array" ref="H367">_xlfn.LET(_xlpm.x, L366,
         _xlpm.cellAddress, "【 选CPU!" &amp; ADDRESS(ROW(选CPU[[#This Row],[自检]]),COLUMN(选CPU[[#This Row],[自检]])) &amp; "】",
         _xlfn.IFS(ISBLANK(_xlpm.x),   "error:右侧选项不足:" &amp;  _xlpm.cellAddress,
               ISERROR(_xlpm.x),   "error:右侧选项执行失败:" &amp; _xlpm.cellAddress,
               TRUE,             "ok")
)</f>
        <v>ok</v>
      </c>
      <c r="L367" cm="1">
        <f t="array" ref="L367">IFERROR(_xlfn._xlws.SORT(
    _xlfn.UNIQUE(
        TRANSPOSE(
            _xlfn.FILTERXML("&lt;select&gt;&lt;x&gt;"&amp;SUBSTITUTE(选CPU[[#This Row],[CPU选项表]],",","&lt;/x&gt;&lt;x&gt;") &amp;"&lt;/x&gt;&lt;/select&gt;","//x")
        )
    )
),"无合适选项，请联系作者更新数据")</f>
        <v>96</v>
      </c>
    </row>
    <row r="368" spans="2:13">
      <c r="B368" t="s">
        <v>64</v>
      </c>
      <c r="C368" t="s">
        <v>11</v>
      </c>
      <c r="D368" t="s">
        <v>2190</v>
      </c>
      <c r="E368" s="6" t="s">
        <v>3306</v>
      </c>
      <c r="F368" s="6">
        <v>216</v>
      </c>
      <c r="G368" s="6" t="str">
        <f t="shared" si="5"/>
        <v>选CPU!$L$368#</v>
      </c>
      <c r="H368" s="6" t="str" cm="1">
        <f t="array" ref="H368">_xlfn.LET(_xlpm.x, L367,
         _xlpm.cellAddress, "【 选CPU!" &amp; ADDRESS(ROW(选CPU[[#This Row],[自检]]),COLUMN(选CPU[[#This Row],[自检]])) &amp; "】",
         _xlfn.IFS(ISBLANK(_xlpm.x),   "error:右侧选项不足:" &amp;  _xlpm.cellAddress,
               ISERROR(_xlpm.x),   "error:右侧选项执行失败:" &amp; _xlpm.cellAddress,
               TRUE,             "ok")
)</f>
        <v>ok</v>
      </c>
      <c r="L368" cm="1">
        <f t="array" ref="L368">IFERROR(_xlfn._xlws.SORT(
    _xlfn.UNIQUE(
        TRANSPOSE(
            _xlfn.FILTERXML("&lt;select&gt;&lt;x&gt;"&amp;SUBSTITUTE(选CPU[[#This Row],[CPU选项表]],",","&lt;/x&gt;&lt;x&gt;") &amp;"&lt;/x&gt;&lt;/select&gt;","//x")
        )
    )
),"无合适选项，请联系作者更新数据")</f>
        <v>116</v>
      </c>
    </row>
    <row r="369" spans="2:13">
      <c r="B369" t="s">
        <v>64</v>
      </c>
      <c r="C369" t="s">
        <v>11</v>
      </c>
      <c r="D369" t="s">
        <v>2190</v>
      </c>
      <c r="E369" s="6" t="s">
        <v>3306</v>
      </c>
      <c r="F369" s="6">
        <v>470</v>
      </c>
      <c r="G369" s="6" t="str">
        <f t="shared" si="5"/>
        <v>选CPU!$L$369#</v>
      </c>
      <c r="H369" s="6" t="str" cm="1">
        <f t="array" ref="H369">_xlfn.LET(_xlpm.x, L368,
         _xlpm.cellAddress, "【 选CPU!" &amp; ADDRESS(ROW(选CPU[[#This Row],[自检]]),COLUMN(选CPU[[#This Row],[自检]])) &amp; "】",
         _xlfn.IFS(ISBLANK(_xlpm.x),   "error:右侧选项不足:" &amp;  _xlpm.cellAddress,
               ISERROR(_xlpm.x),   "error:右侧选项执行失败:" &amp; _xlpm.cellAddress,
               TRUE,             "ok")
)</f>
        <v>ok</v>
      </c>
      <c r="L369" cm="1">
        <f t="array" ref="L369">IFERROR(_xlfn._xlws.SORT(
    _xlfn.UNIQUE(
        TRANSPOSE(
            _xlfn.FILTERXML("&lt;select&gt;&lt;x&gt;"&amp;SUBSTITUTE(选CPU[[#This Row],[CPU选项表]],",","&lt;/x&gt;&lt;x&gt;") &amp;"&lt;/x&gt;&lt;/select&gt;","//x")
        )
    )
),"无合适选项，请联系作者更新数据")</f>
        <v>116</v>
      </c>
    </row>
    <row r="370" spans="2:13">
      <c r="B370" t="s">
        <v>64</v>
      </c>
      <c r="C370" t="s">
        <v>11</v>
      </c>
      <c r="D370" t="s">
        <v>2190</v>
      </c>
      <c r="E370" s="6" t="s">
        <v>3307</v>
      </c>
      <c r="F370" s="6">
        <v>215</v>
      </c>
      <c r="G370" s="6" t="str">
        <f t="shared" si="5"/>
        <v>选CPU!$L$370#</v>
      </c>
      <c r="H370" s="6" t="str" cm="1">
        <f t="array" ref="H370">_xlfn.LET(_xlpm.x, L369,
         _xlpm.cellAddress, "【 选CPU!" &amp; ADDRESS(ROW(选CPU[[#This Row],[自检]]),COLUMN(选CPU[[#This Row],[自检]])) &amp; "】",
         _xlfn.IFS(ISBLANK(_xlpm.x),   "error:右侧选项不足:" &amp;  _xlpm.cellAddress,
               ISERROR(_xlpm.x),   "error:右侧选项执行失败:" &amp; _xlpm.cellAddress,
               TRUE,             "ok")
)</f>
        <v>ok</v>
      </c>
      <c r="L370" cm="1">
        <f t="array" ref="L370">IFERROR(_xlfn._xlws.SORT(
    _xlfn.UNIQUE(
        TRANSPOSE(
            _xlfn.FILTERXML("&lt;select&gt;&lt;x&gt;"&amp;SUBSTITUTE(选CPU[[#This Row],[CPU选项表]],",","&lt;/x&gt;&lt;x&gt;") &amp;"&lt;/x&gt;&lt;/select&gt;","//x")
        )
    )
),"无合适选项，请联系作者更新数据")</f>
        <v>128</v>
      </c>
    </row>
    <row r="371" spans="2:13">
      <c r="B371" t="s">
        <v>64</v>
      </c>
      <c r="C371" t="s">
        <v>11</v>
      </c>
      <c r="D371" t="s">
        <v>2190</v>
      </c>
      <c r="E371" s="6" t="s">
        <v>3308</v>
      </c>
      <c r="F371" s="6">
        <v>640</v>
      </c>
      <c r="G371" s="6" t="str">
        <f t="shared" si="5"/>
        <v>选CPU!$L$371#</v>
      </c>
      <c r="H371" s="6" t="str" cm="1">
        <f t="array" ref="H371">_xlfn.LET(_xlpm.x, L370,
         _xlpm.cellAddress, "【 选CPU!" &amp; ADDRESS(ROW(选CPU[[#This Row],[自检]]),COLUMN(选CPU[[#This Row],[自检]])) &amp; "】",
         _xlfn.IFS(ISBLANK(_xlpm.x),   "error:右侧选项不足:" &amp;  _xlpm.cellAddress,
               ISERROR(_xlpm.x),   "error:右侧选项执行失败:" &amp; _xlpm.cellAddress,
               TRUE,             "ok")
)</f>
        <v>ok</v>
      </c>
      <c r="L371" cm="1">
        <f t="array" ref="L371">IFERROR(_xlfn._xlws.SORT(
    _xlfn.UNIQUE(
        TRANSPOSE(
            _xlfn.FILTERXML("&lt;select&gt;&lt;x&gt;"&amp;SUBSTITUTE(选CPU[[#This Row],[CPU选项表]],",","&lt;/x&gt;&lt;x&gt;") &amp;"&lt;/x&gt;&lt;/select&gt;","//x")
        )
    )
),"无合适选项，请联系作者更新数据")</f>
        <v>160</v>
      </c>
    </row>
    <row r="372" spans="2:13">
      <c r="B372" t="s">
        <v>64</v>
      </c>
      <c r="C372" t="s">
        <v>11</v>
      </c>
      <c r="D372" t="s">
        <v>2190</v>
      </c>
      <c r="E372" s="6" t="s">
        <v>3310</v>
      </c>
      <c r="F372" s="6">
        <v>432</v>
      </c>
      <c r="G372" s="6" t="str">
        <f t="shared" si="5"/>
        <v>选CPU!$L$372#</v>
      </c>
      <c r="H372" s="6" t="str" cm="1">
        <f t="array" ref="H372">_xlfn.LET(_xlpm.x, L371,
         _xlpm.cellAddress, "【 选CPU!" &amp; ADDRESS(ROW(选CPU[[#This Row],[自检]]),COLUMN(选CPU[[#This Row],[自检]])) &amp; "】",
         _xlfn.IFS(ISBLANK(_xlpm.x),   "error:右侧选项不足:" &amp;  _xlpm.cellAddress,
               ISERROR(_xlpm.x),   "error:右侧选项执行失败:" &amp; _xlpm.cellAddress,
               TRUE,             "ok")
)</f>
        <v>ok</v>
      </c>
      <c r="L372" cm="1">
        <f t="array" ref="L372">IFERROR(_xlfn._xlws.SORT(
    _xlfn.UNIQUE(
        TRANSPOSE(
            _xlfn.FILTERXML("&lt;select&gt;&lt;x&gt;"&amp;SUBSTITUTE(选CPU[[#This Row],[CPU选项表]],",","&lt;/x&gt;&lt;x&gt;") &amp;"&lt;/x&gt;&lt;/select&gt;","//x")
        )
    )
),"无合适选项，请联系作者更新数据")</f>
        <v>232</v>
      </c>
    </row>
    <row r="373" spans="2:13">
      <c r="B373" t="s">
        <v>64</v>
      </c>
      <c r="C373" t="s">
        <v>11</v>
      </c>
      <c r="D373" t="s">
        <v>2190</v>
      </c>
      <c r="E373" s="6" t="s">
        <v>3310</v>
      </c>
      <c r="F373" s="6">
        <v>940</v>
      </c>
      <c r="G373" s="6" t="str">
        <f t="shared" si="5"/>
        <v>选CPU!$L$373#</v>
      </c>
      <c r="H373" s="6" t="str" cm="1">
        <f t="array" ref="H373">_xlfn.LET(_xlpm.x, L372,
         _xlpm.cellAddress, "【 选CPU!" &amp; ADDRESS(ROW(选CPU[[#This Row],[自检]]),COLUMN(选CPU[[#This Row],[自检]])) &amp; "】",
         _xlfn.IFS(ISBLANK(_xlpm.x),   "error:右侧选项不足:" &amp;  _xlpm.cellAddress,
               ISERROR(_xlpm.x),   "error:右侧选项执行失败:" &amp; _xlpm.cellAddress,
               TRUE,             "ok")
)</f>
        <v>ok</v>
      </c>
      <c r="L373" cm="1">
        <f t="array" ref="L373">IFERROR(_xlfn._xlws.SORT(
    _xlfn.UNIQUE(
        TRANSPOSE(
            _xlfn.FILTERXML("&lt;select&gt;&lt;x&gt;"&amp;SUBSTITUTE(选CPU[[#This Row],[CPU选项表]],",","&lt;/x&gt;&lt;x&gt;") &amp;"&lt;/x&gt;&lt;/select&gt;","//x")
        )
    )
),"无合适选项，请联系作者更新数据")</f>
        <v>232</v>
      </c>
    </row>
    <row r="374" spans="2:13">
      <c r="B374" t="s">
        <v>64</v>
      </c>
      <c r="C374" t="s">
        <v>11</v>
      </c>
      <c r="D374" t="s">
        <v>2296</v>
      </c>
      <c r="E374" s="6" t="s">
        <v>3299</v>
      </c>
      <c r="F374" s="6">
        <v>1</v>
      </c>
      <c r="G374" s="6" t="str">
        <f t="shared" si="5"/>
        <v>选CPU!$L$374#</v>
      </c>
      <c r="H374" s="6" t="str" cm="1">
        <f t="array" ref="H374">_xlfn.LET(_xlpm.x, L373,
         _xlpm.cellAddress, "【 选CPU!" &amp; ADDRESS(ROW(选CPU[[#This Row],[自检]]),COLUMN(选CPU[[#This Row],[自检]])) &amp; "】",
         _xlfn.IFS(ISBLANK(_xlpm.x),   "error:右侧选项不足:" &amp;  _xlpm.cellAddress,
               ISERROR(_xlpm.x),   "error:右侧选项执行失败:" &amp; _xlpm.cellAddress,
               TRUE,             "ok")
)</f>
        <v>ok</v>
      </c>
      <c r="L374" cm="1">
        <f t="array" ref="L374">IFERROR(_xlfn._xlws.SORT(
    _xlfn.UNIQUE(
        TRANSPOSE(
            _xlfn.FILTERXML("&lt;select&gt;&lt;x&gt;"&amp;SUBSTITUTE(选CPU[[#This Row],[CPU选项表]],",","&lt;/x&gt;&lt;x&gt;") &amp;"&lt;/x&gt;&lt;/select&gt;","//x")
        )
    )
),"无合适选项，请联系作者更新数据")</f>
        <v>1</v>
      </c>
    </row>
    <row r="375" spans="2:13">
      <c r="B375" t="s">
        <v>64</v>
      </c>
      <c r="C375" t="s">
        <v>11</v>
      </c>
      <c r="D375" t="s">
        <v>2296</v>
      </c>
      <c r="E375" s="6" t="s">
        <v>3299</v>
      </c>
      <c r="F375" s="6">
        <v>2</v>
      </c>
      <c r="G375" s="6" t="str">
        <f t="shared" si="5"/>
        <v>选CPU!$L$375#</v>
      </c>
      <c r="H375" s="6" t="str" cm="1">
        <f t="array" ref="H375">_xlfn.LET(_xlpm.x, L374,
         _xlpm.cellAddress, "【 选CPU!" &amp; ADDRESS(ROW(选CPU[[#This Row],[自检]]),COLUMN(选CPU[[#This Row],[自检]])) &amp; "】",
         _xlfn.IFS(ISBLANK(_xlpm.x),   "error:右侧选项不足:" &amp;  _xlpm.cellAddress,
               ISERROR(_xlpm.x),   "error:右侧选项执行失败:" &amp; _xlpm.cellAddress,
               TRUE,             "ok")
)</f>
        <v>ok</v>
      </c>
      <c r="L375" cm="1">
        <f t="array" ref="L375">IFERROR(_xlfn._xlws.SORT(
    _xlfn.UNIQUE(
        TRANSPOSE(
            _xlfn.FILTERXML("&lt;select&gt;&lt;x&gt;"&amp;SUBSTITUTE(选CPU[[#This Row],[CPU选项表]],",","&lt;/x&gt;&lt;x&gt;") &amp;"&lt;/x&gt;&lt;/select&gt;","//x")
        )
    )
),"无合适选项，请联系作者更新数据")</f>
        <v>1</v>
      </c>
    </row>
    <row r="376" spans="2:13">
      <c r="B376" t="s">
        <v>64</v>
      </c>
      <c r="C376" t="s">
        <v>11</v>
      </c>
      <c r="D376" t="s">
        <v>2296</v>
      </c>
      <c r="E376" s="6" t="s">
        <v>3402</v>
      </c>
      <c r="F376" s="6">
        <v>4</v>
      </c>
      <c r="G376" s="6" t="str">
        <f t="shared" si="5"/>
        <v>选CPU!$L$376#</v>
      </c>
      <c r="H376" s="6" t="str" cm="1">
        <f t="array" ref="H376">_xlfn.LET(_xlpm.x, L375,
         _xlpm.cellAddress, "【 选CPU!" &amp; ADDRESS(ROW(选CPU[[#This Row],[自检]]),COLUMN(选CPU[[#This Row],[自检]])) &amp; "】",
         _xlfn.IFS(ISBLANK(_xlpm.x),   "error:右侧选项不足:" &amp;  _xlpm.cellAddress,
               ISERROR(_xlpm.x),   "error:右侧选项执行失败:" &amp; _xlpm.cellAddress,
               TRUE,             "ok")
)</f>
        <v>ok</v>
      </c>
      <c r="L376" cm="1">
        <f t="array" ref="L376:M376">IFERROR(_xlfn._xlws.SORT(
    _xlfn.UNIQUE(
        TRANSPOSE(
            _xlfn.FILTERXML("&lt;select&gt;&lt;x&gt;"&amp;SUBSTITUTE(选CPU[[#This Row],[CPU选项表]],",","&lt;/x&gt;&lt;x&gt;") &amp;"&lt;/x&gt;&lt;/select&gt;","//x")
        )
    )
),"无合适选项，请联系作者更新数据")</f>
        <v>1</v>
      </c>
      <c r="M376">
        <v>2</v>
      </c>
    </row>
    <row r="377" spans="2:13">
      <c r="B377" t="s">
        <v>64</v>
      </c>
      <c r="C377" t="s">
        <v>11</v>
      </c>
      <c r="D377" t="s">
        <v>2296</v>
      </c>
      <c r="E377" s="6" t="s">
        <v>3458</v>
      </c>
      <c r="F377" s="6">
        <v>8</v>
      </c>
      <c r="G377" s="6" t="str">
        <f t="shared" si="5"/>
        <v>选CPU!$L$377#</v>
      </c>
      <c r="H377" s="6" t="str" cm="1">
        <f t="array" ref="H377">_xlfn.LET(_xlpm.x, L376,
         _xlpm.cellAddress, "【 选CPU!" &amp; ADDRESS(ROW(选CPU[[#This Row],[自检]]),COLUMN(选CPU[[#This Row],[自检]])) &amp; "】",
         _xlfn.IFS(ISBLANK(_xlpm.x),   "error:右侧选项不足:" &amp;  _xlpm.cellAddress,
               ISERROR(_xlpm.x),   "error:右侧选项执行失败:" &amp; _xlpm.cellAddress,
               TRUE,             "ok")
)</f>
        <v>ok</v>
      </c>
      <c r="L377" cm="1">
        <f t="array" ref="L377:M377">IFERROR(_xlfn._xlws.SORT(
    _xlfn.UNIQUE(
        TRANSPOSE(
            _xlfn.FILTERXML("&lt;select&gt;&lt;x&gt;"&amp;SUBSTITUTE(选CPU[[#This Row],[CPU选项表]],",","&lt;/x&gt;&lt;x&gt;") &amp;"&lt;/x&gt;&lt;/select&gt;","//x")
        )
    )
),"无合适选项，请联系作者更新数据")</f>
        <v>2</v>
      </c>
      <c r="M377">
        <v>4</v>
      </c>
    </row>
    <row r="378" spans="2:13">
      <c r="B378" t="s">
        <v>64</v>
      </c>
      <c r="C378" t="s">
        <v>11</v>
      </c>
      <c r="D378" t="s">
        <v>2296</v>
      </c>
      <c r="E378" s="6" t="s">
        <v>3269</v>
      </c>
      <c r="F378" s="6">
        <v>16</v>
      </c>
      <c r="G378" s="6" t="str">
        <f t="shared" si="5"/>
        <v>选CPU!$L$378#</v>
      </c>
      <c r="H378" s="6" t="str" cm="1">
        <f t="array" ref="H378">_xlfn.LET(_xlpm.x, L377,
         _xlpm.cellAddress, "【 选CPU!" &amp; ADDRESS(ROW(选CPU[[#This Row],[自检]]),COLUMN(选CPU[[#This Row],[自检]])) &amp; "】",
         _xlfn.IFS(ISBLANK(_xlpm.x),   "error:右侧选项不足:" &amp;  _xlpm.cellAddress,
               ISERROR(_xlpm.x),   "error:右侧选项执行失败:" &amp; _xlpm.cellAddress,
               TRUE,             "ok")
)</f>
        <v>ok</v>
      </c>
      <c r="L378" cm="1">
        <f t="array" ref="L378:M378">IFERROR(_xlfn._xlws.SORT(
    _xlfn.UNIQUE(
        TRANSPOSE(
            _xlfn.FILTERXML("&lt;select&gt;&lt;x&gt;"&amp;SUBSTITUTE(选CPU[[#This Row],[CPU选项表]],",","&lt;/x&gt;&lt;x&gt;") &amp;"&lt;/x&gt;&lt;/select&gt;","//x")
        )
    )
),"无合适选项，请联系作者更新数据")</f>
        <v>4</v>
      </c>
      <c r="M378">
        <v>8</v>
      </c>
    </row>
    <row r="379" spans="2:13">
      <c r="B379" t="s">
        <v>64</v>
      </c>
      <c r="C379" t="s">
        <v>11</v>
      </c>
      <c r="D379" t="s">
        <v>2296</v>
      </c>
      <c r="E379" s="6" t="s">
        <v>3448</v>
      </c>
      <c r="F379" s="6">
        <v>32</v>
      </c>
      <c r="G379" s="6" t="str">
        <f t="shared" si="5"/>
        <v>选CPU!$L$379#</v>
      </c>
      <c r="H379" s="6" t="str" cm="1">
        <f t="array" ref="H379">_xlfn.LET(_xlpm.x, L378,
         _xlpm.cellAddress, "【 选CPU!" &amp; ADDRESS(ROW(选CPU[[#This Row],[自检]]),COLUMN(选CPU[[#This Row],[自检]])) &amp; "】",
         _xlfn.IFS(ISBLANK(_xlpm.x),   "error:右侧选项不足:" &amp;  _xlpm.cellAddress,
               ISERROR(_xlpm.x),   "error:右侧选项执行失败:" &amp; _xlpm.cellAddress,
               TRUE,             "ok")
)</f>
        <v>ok</v>
      </c>
      <c r="L379" cm="1">
        <f t="array" ref="L379:M379">IFERROR(_xlfn._xlws.SORT(
    _xlfn.UNIQUE(
        TRANSPOSE(
            _xlfn.FILTERXML("&lt;select&gt;&lt;x&gt;"&amp;SUBSTITUTE(选CPU[[#This Row],[CPU选项表]],",","&lt;/x&gt;&lt;x&gt;") &amp;"&lt;/x&gt;&lt;/select&gt;","//x")
        )
    )
),"无合适选项，请联系作者更新数据")</f>
        <v>8</v>
      </c>
      <c r="M379">
        <v>16</v>
      </c>
    </row>
    <row r="380" spans="2:13">
      <c r="B380" t="s">
        <v>64</v>
      </c>
      <c r="C380" t="s">
        <v>11</v>
      </c>
      <c r="D380" t="s">
        <v>2296</v>
      </c>
      <c r="E380" s="6" t="s">
        <v>3449</v>
      </c>
      <c r="F380" s="6">
        <v>64</v>
      </c>
      <c r="G380" s="6" t="str">
        <f t="shared" si="5"/>
        <v>选CPU!$L$380#</v>
      </c>
      <c r="H380" s="6" t="str" cm="1">
        <f t="array" ref="H380">_xlfn.LET(_xlpm.x, L379,
         _xlpm.cellAddress, "【 选CPU!" &amp; ADDRESS(ROW(选CPU[[#This Row],[自检]]),COLUMN(选CPU[[#This Row],[自检]])) &amp; "】",
         _xlfn.IFS(ISBLANK(_xlpm.x),   "error:右侧选项不足:" &amp;  _xlpm.cellAddress,
               ISERROR(_xlpm.x),   "error:右侧选项执行失败:" &amp; _xlpm.cellAddress,
               TRUE,             "ok")
)</f>
        <v>ok</v>
      </c>
      <c r="L380" cm="1">
        <f t="array" ref="L380:M380">IFERROR(_xlfn._xlws.SORT(
    _xlfn.UNIQUE(
        TRANSPOSE(
            _xlfn.FILTERXML("&lt;select&gt;&lt;x&gt;"&amp;SUBSTITUTE(选CPU[[#This Row],[CPU选项表]],",","&lt;/x&gt;&lt;x&gt;") &amp;"&lt;/x&gt;&lt;/select&gt;","//x")
        )
    )
),"无合适选项，请联系作者更新数据")</f>
        <v>16</v>
      </c>
      <c r="M380">
        <v>32</v>
      </c>
    </row>
    <row r="381" spans="2:13">
      <c r="B381" t="s">
        <v>64</v>
      </c>
      <c r="C381" t="s">
        <v>11</v>
      </c>
      <c r="D381" t="s">
        <v>2296</v>
      </c>
      <c r="E381" s="6" t="s">
        <v>3290</v>
      </c>
      <c r="F381" s="6">
        <v>48</v>
      </c>
      <c r="G381" s="6" t="str">
        <f t="shared" si="5"/>
        <v>选CPU!$L$381#</v>
      </c>
      <c r="H381" s="6" t="str" cm="1">
        <f t="array" ref="H381">_xlfn.LET(_xlpm.x, L380,
         _xlpm.cellAddress, "【 选CPU!" &amp; ADDRESS(ROW(选CPU[[#This Row],[自检]]),COLUMN(选CPU[[#This Row],[自检]])) &amp; "】",
         _xlfn.IFS(ISBLANK(_xlpm.x),   "error:右侧选项不足:" &amp;  _xlpm.cellAddress,
               ISERROR(_xlpm.x),   "error:右侧选项执行失败:" &amp; _xlpm.cellAddress,
               TRUE,             "ok")
)</f>
        <v>ok</v>
      </c>
      <c r="L381" cm="1">
        <f t="array" ref="L381">IFERROR(_xlfn._xlws.SORT(
    _xlfn.UNIQUE(
        TRANSPOSE(
            _xlfn.FILTERXML("&lt;select&gt;&lt;x&gt;"&amp;SUBSTITUTE(选CPU[[#This Row],[CPU选项表]],",","&lt;/x&gt;&lt;x&gt;") &amp;"&lt;/x&gt;&lt;/select&gt;","//x")
        )
    )
),"无合适选项，请联系作者更新数据")</f>
        <v>24</v>
      </c>
    </row>
    <row r="382" spans="2:13">
      <c r="B382" t="s">
        <v>64</v>
      </c>
      <c r="C382" t="s">
        <v>11</v>
      </c>
      <c r="D382" t="s">
        <v>2296</v>
      </c>
      <c r="E382" s="6" t="s">
        <v>3460</v>
      </c>
      <c r="F382" s="6">
        <v>96</v>
      </c>
      <c r="G382" s="6" t="str">
        <f t="shared" si="5"/>
        <v>选CPU!$L$382#</v>
      </c>
      <c r="H382" s="6" t="str" cm="1">
        <f t="array" ref="H382">_xlfn.LET(_xlpm.x, L381,
         _xlpm.cellAddress, "【 选CPU!" &amp; ADDRESS(ROW(选CPU[[#This Row],[自检]]),COLUMN(选CPU[[#This Row],[自检]])) &amp; "】",
         _xlfn.IFS(ISBLANK(_xlpm.x),   "error:右侧选项不足:" &amp;  _xlpm.cellAddress,
               ISERROR(_xlpm.x),   "error:右侧选项执行失败:" &amp; _xlpm.cellAddress,
               TRUE,             "ok")
)</f>
        <v>ok</v>
      </c>
      <c r="L382" cm="1">
        <f t="array" ref="L382:M382">IFERROR(_xlfn._xlws.SORT(
    _xlfn.UNIQUE(
        TRANSPOSE(
            _xlfn.FILTERXML("&lt;select&gt;&lt;x&gt;"&amp;SUBSTITUTE(选CPU[[#This Row],[CPU选项表]],",","&lt;/x&gt;&lt;x&gt;") &amp;"&lt;/x&gt;&lt;/select&gt;","//x")
        )
    )
),"无合适选项，请联系作者更新数据")</f>
        <v>24</v>
      </c>
      <c r="M382">
        <v>48</v>
      </c>
    </row>
    <row r="383" spans="2:13">
      <c r="B383" t="s">
        <v>64</v>
      </c>
      <c r="C383" t="s">
        <v>11</v>
      </c>
      <c r="D383" t="s">
        <v>2296</v>
      </c>
      <c r="E383" s="6" t="s">
        <v>3742</v>
      </c>
      <c r="F383" s="6">
        <v>128</v>
      </c>
      <c r="G383" s="6" t="str">
        <f t="shared" si="5"/>
        <v>选CPU!$L$383#</v>
      </c>
      <c r="H383" s="6" t="str" cm="1">
        <f t="array" ref="H383">_xlfn.LET(_xlpm.x, L382,
         _xlpm.cellAddress, "【 选CPU!" &amp; ADDRESS(ROW(选CPU[[#This Row],[自检]]),COLUMN(选CPU[[#This Row],[自检]])) &amp; "】",
         _xlfn.IFS(ISBLANK(_xlpm.x),   "error:右侧选项不足:" &amp;  _xlpm.cellAddress,
               ISERROR(_xlpm.x),   "error:右侧选项执行失败:" &amp; _xlpm.cellAddress,
               TRUE,             "ok")
)</f>
        <v>ok</v>
      </c>
      <c r="L383" cm="1">
        <f t="array" ref="L383:M383">IFERROR(_xlfn._xlws.SORT(
    _xlfn.UNIQUE(
        TRANSPOSE(
            _xlfn.FILTERXML("&lt;select&gt;&lt;x&gt;"&amp;SUBSTITUTE(选CPU[[#This Row],[CPU选项表]],",","&lt;/x&gt;&lt;x&gt;") &amp;"&lt;/x&gt;&lt;/select&gt;","//x")
        )
    )
),"无合适选项，请联系作者更新数据")</f>
        <v>24</v>
      </c>
      <c r="M383">
        <v>32</v>
      </c>
    </row>
    <row r="384" spans="2:13">
      <c r="B384" t="s">
        <v>64</v>
      </c>
      <c r="C384" t="s">
        <v>11</v>
      </c>
      <c r="D384" t="s">
        <v>2296</v>
      </c>
      <c r="E384" s="6" t="s">
        <v>3294</v>
      </c>
      <c r="F384" s="6">
        <v>192</v>
      </c>
      <c r="G384" s="6" t="str">
        <f t="shared" si="5"/>
        <v>选CPU!$L$384#</v>
      </c>
      <c r="H384" s="6" t="str" cm="1">
        <f t="array" ref="H384">_xlfn.LET(_xlpm.x, L383,
         _xlpm.cellAddress, "【 选CPU!" &amp; ADDRESS(ROW(选CPU[[#This Row],[自检]]),COLUMN(选CPU[[#This Row],[自检]])) &amp; "】",
         _xlfn.IFS(ISBLANK(_xlpm.x),   "error:右侧选项不足:" &amp;  _xlpm.cellAddress,
               ISERROR(_xlpm.x),   "error:右侧选项执行失败:" &amp; _xlpm.cellAddress,
               TRUE,             "ok")
)</f>
        <v>ok</v>
      </c>
      <c r="L384" cm="1">
        <f t="array" ref="L384">IFERROR(_xlfn._xlws.SORT(
    _xlfn.UNIQUE(
        TRANSPOSE(
            _xlfn.FILTERXML("&lt;select&gt;&lt;x&gt;"&amp;SUBSTITUTE(选CPU[[#This Row],[CPU选项表]],",","&lt;/x&gt;&lt;x&gt;") &amp;"&lt;/x&gt;&lt;/select&gt;","//x")
        )
    )
),"无合适选项，请联系作者更新数据")</f>
        <v>48</v>
      </c>
    </row>
    <row r="385" spans="2:13">
      <c r="B385" t="s">
        <v>64</v>
      </c>
      <c r="C385" t="s">
        <v>11</v>
      </c>
      <c r="D385" t="s">
        <v>2296</v>
      </c>
      <c r="E385" s="6" t="s">
        <v>3276</v>
      </c>
      <c r="F385" s="6">
        <v>256</v>
      </c>
      <c r="G385" s="6" t="str">
        <f t="shared" si="5"/>
        <v>选CPU!$L$385#</v>
      </c>
      <c r="H385" s="6" t="str" cm="1">
        <f t="array" ref="H385">_xlfn.LET(_xlpm.x, L384,
         _xlpm.cellAddress, "【 选CPU!" &amp; ADDRESS(ROW(选CPU[[#This Row],[自检]]),COLUMN(选CPU[[#This Row],[自检]])) &amp; "】",
         _xlfn.IFS(ISBLANK(_xlpm.x),   "error:右侧选项不足:" &amp;  _xlpm.cellAddress,
               ISERROR(_xlpm.x),   "error:右侧选项执行失败:" &amp; _xlpm.cellAddress,
               TRUE,             "ok")
)</f>
        <v>ok</v>
      </c>
      <c r="L385" cm="1">
        <f t="array" ref="L385">IFERROR(_xlfn._xlws.SORT(
    _xlfn.UNIQUE(
        TRANSPOSE(
            _xlfn.FILTERXML("&lt;select&gt;&lt;x&gt;"&amp;SUBSTITUTE(选CPU[[#This Row],[CPU选项表]],",","&lt;/x&gt;&lt;x&gt;") &amp;"&lt;/x&gt;&lt;/select&gt;","//x")
        )
    )
),"无合适选项，请联系作者更新数据")</f>
        <v>64</v>
      </c>
    </row>
    <row r="386" spans="2:13">
      <c r="B386" t="s">
        <v>64</v>
      </c>
      <c r="C386" t="s">
        <v>11</v>
      </c>
      <c r="D386" t="s">
        <v>2296</v>
      </c>
      <c r="E386" s="6" t="s">
        <v>3302</v>
      </c>
      <c r="F386" s="6">
        <v>288</v>
      </c>
      <c r="G386" s="6" t="str">
        <f t="shared" ref="G386:G449" si="6">"选CPU!" &amp; ADDRESS(ROW(L386),COLUMN(L386)) &amp; "#"</f>
        <v>选CPU!$L$386#</v>
      </c>
      <c r="H386" s="6" t="str" cm="1">
        <f t="array" ref="H386">_xlfn.LET(_xlpm.x, L385,
         _xlpm.cellAddress, "【 选CPU!" &amp; ADDRESS(ROW(选CPU[[#This Row],[自检]]),COLUMN(选CPU[[#This Row],[自检]])) &amp; "】",
         _xlfn.IFS(ISBLANK(_xlpm.x),   "error:右侧选项不足:" &amp;  _xlpm.cellAddress,
               ISERROR(_xlpm.x),   "error:右侧选项执行失败:" &amp; _xlpm.cellAddress,
               TRUE,             "ok")
)</f>
        <v>ok</v>
      </c>
      <c r="L386" cm="1">
        <f t="array" ref="L386">IFERROR(_xlfn._xlws.SORT(
    _xlfn.UNIQUE(
        TRANSPOSE(
            _xlfn.FILTERXML("&lt;select&gt;&lt;x&gt;"&amp;SUBSTITUTE(选CPU[[#This Row],[CPU选项表]],",","&lt;/x&gt;&lt;x&gt;") &amp;"&lt;/x&gt;&lt;/select&gt;","//x")
        )
    )
),"无合适选项，请联系作者更新数据")</f>
        <v>72</v>
      </c>
    </row>
    <row r="387" spans="2:13">
      <c r="B387" t="s">
        <v>64</v>
      </c>
      <c r="C387" t="s">
        <v>11</v>
      </c>
      <c r="D387" t="s">
        <v>2296</v>
      </c>
      <c r="E387" s="6" t="s">
        <v>3622</v>
      </c>
      <c r="F387" s="6">
        <v>320</v>
      </c>
      <c r="G387" s="6" t="str">
        <f t="shared" si="6"/>
        <v>选CPU!$L$387#</v>
      </c>
      <c r="H387" s="6" t="str" cm="1">
        <f t="array" ref="H387">_xlfn.LET(_xlpm.x, L386,
         _xlpm.cellAddress, "【 选CPU!" &amp; ADDRESS(ROW(选CPU[[#This Row],[自检]]),COLUMN(选CPU[[#This Row],[自检]])) &amp; "】",
         _xlfn.IFS(ISBLANK(_xlpm.x),   "error:右侧选项不足:" &amp;  _xlpm.cellAddress,
               ISERROR(_xlpm.x),   "error:右侧选项执行失败:" &amp; _xlpm.cellAddress,
               TRUE,             "ok")
)</f>
        <v>ok</v>
      </c>
      <c r="L387" cm="1">
        <f t="array" ref="L387">IFERROR(_xlfn._xlws.SORT(
    _xlfn.UNIQUE(
        TRANSPOSE(
            _xlfn.FILTERXML("&lt;select&gt;&lt;x&gt;"&amp;SUBSTITUTE(选CPU[[#This Row],[CPU选项表]],",","&lt;/x&gt;&lt;x&gt;") &amp;"&lt;/x&gt;&lt;/select&gt;","//x")
        )
    )
),"无合适选项，请联系作者更新数据")</f>
        <v>76</v>
      </c>
    </row>
    <row r="388" spans="2:13">
      <c r="B388" t="s">
        <v>64</v>
      </c>
      <c r="C388" t="s">
        <v>11</v>
      </c>
      <c r="D388" t="s">
        <v>2160</v>
      </c>
      <c r="E388" s="6" t="s">
        <v>3299</v>
      </c>
      <c r="F388" s="6">
        <v>2</v>
      </c>
      <c r="G388" s="6" t="str">
        <f t="shared" si="6"/>
        <v>选CPU!$L$388#</v>
      </c>
      <c r="H388" s="6" t="str" cm="1">
        <f t="array" ref="H388">_xlfn.LET(_xlpm.x, L387,
         _xlpm.cellAddress, "【 选CPU!" &amp; ADDRESS(ROW(选CPU[[#This Row],[自检]]),COLUMN(选CPU[[#This Row],[自检]])) &amp; "】",
         _xlfn.IFS(ISBLANK(_xlpm.x),   "error:右侧选项不足:" &amp;  _xlpm.cellAddress,
               ISERROR(_xlpm.x),   "error:右侧选项执行失败:" &amp; _xlpm.cellAddress,
               TRUE,             "ok")
)</f>
        <v>ok</v>
      </c>
      <c r="L388" cm="1">
        <f t="array" ref="L388">IFERROR(_xlfn._xlws.SORT(
    _xlfn.UNIQUE(
        TRANSPOSE(
            _xlfn.FILTERXML("&lt;select&gt;&lt;x&gt;"&amp;SUBSTITUTE(选CPU[[#This Row],[CPU选项表]],",","&lt;/x&gt;&lt;x&gt;") &amp;"&lt;/x&gt;&lt;/select&gt;","//x")
        )
    )
),"无合适选项，请联系作者更新数据")</f>
        <v>1</v>
      </c>
    </row>
    <row r="389" spans="2:13">
      <c r="B389" t="s">
        <v>64</v>
      </c>
      <c r="C389" t="s">
        <v>11</v>
      </c>
      <c r="D389" t="s">
        <v>2160</v>
      </c>
      <c r="E389" s="6" t="s">
        <v>3300</v>
      </c>
      <c r="F389" s="6">
        <v>4</v>
      </c>
      <c r="G389" s="6" t="str">
        <f t="shared" si="6"/>
        <v>选CPU!$L$389#</v>
      </c>
      <c r="H389" s="6" t="str" cm="1">
        <f t="array" ref="H389">_xlfn.LET(_xlpm.x, L388,
         _xlpm.cellAddress, "【 选CPU!" &amp; ADDRESS(ROW(选CPU[[#This Row],[自检]]),COLUMN(选CPU[[#This Row],[自检]])) &amp; "】",
         _xlfn.IFS(ISBLANK(_xlpm.x),   "error:右侧选项不足:" &amp;  _xlpm.cellAddress,
               ISERROR(_xlpm.x),   "error:右侧选项执行失败:" &amp; _xlpm.cellAddress,
               TRUE,             "ok")
)</f>
        <v>ok</v>
      </c>
      <c r="L389" cm="1">
        <f t="array" ref="L389">IFERROR(_xlfn._xlws.SORT(
    _xlfn.UNIQUE(
        TRANSPOSE(
            _xlfn.FILTERXML("&lt;select&gt;&lt;x&gt;"&amp;SUBSTITUTE(选CPU[[#This Row],[CPU选项表]],",","&lt;/x&gt;&lt;x&gt;") &amp;"&lt;/x&gt;&lt;/select&gt;","//x")
        )
    )
),"无合适选项，请联系作者更新数据")</f>
        <v>2</v>
      </c>
    </row>
    <row r="390" spans="2:13">
      <c r="B390" t="s">
        <v>64</v>
      </c>
      <c r="C390" t="s">
        <v>11</v>
      </c>
      <c r="D390" t="s">
        <v>2160</v>
      </c>
      <c r="E390" s="6" t="s">
        <v>3291</v>
      </c>
      <c r="F390" s="6">
        <v>8</v>
      </c>
      <c r="G390" s="6" t="str">
        <f t="shared" si="6"/>
        <v>选CPU!$L$390#</v>
      </c>
      <c r="H390" s="6" t="str" cm="1">
        <f t="array" ref="H390">_xlfn.LET(_xlpm.x, L389,
         _xlpm.cellAddress, "【 选CPU!" &amp; ADDRESS(ROW(选CPU[[#This Row],[自检]]),COLUMN(选CPU[[#This Row],[自检]])) &amp; "】",
         _xlfn.IFS(ISBLANK(_xlpm.x),   "error:右侧选项不足:" &amp;  _xlpm.cellAddress,
               ISERROR(_xlpm.x),   "error:右侧选项执行失败:" &amp; _xlpm.cellAddress,
               TRUE,             "ok")
)</f>
        <v>ok</v>
      </c>
      <c r="L390" cm="1">
        <f t="array" ref="L390">IFERROR(_xlfn._xlws.SORT(
    _xlfn.UNIQUE(
        TRANSPOSE(
            _xlfn.FILTERXML("&lt;select&gt;&lt;x&gt;"&amp;SUBSTITUTE(选CPU[[#This Row],[CPU选项表]],",","&lt;/x&gt;&lt;x&gt;") &amp;"&lt;/x&gt;&lt;/select&gt;","//x")
        )
    )
),"无合适选项，请联系作者更新数据")</f>
        <v>4</v>
      </c>
    </row>
    <row r="391" spans="2:13">
      <c r="B391" t="s">
        <v>64</v>
      </c>
      <c r="C391" t="s">
        <v>11</v>
      </c>
      <c r="D391" t="s">
        <v>2160</v>
      </c>
      <c r="E391" s="6" t="s">
        <v>3269</v>
      </c>
      <c r="F391" s="6">
        <v>16</v>
      </c>
      <c r="G391" s="6" t="str">
        <f t="shared" si="6"/>
        <v>选CPU!$L$391#</v>
      </c>
      <c r="H391" s="6" t="str" cm="1">
        <f t="array" ref="H391">_xlfn.LET(_xlpm.x, L390,
         _xlpm.cellAddress, "【 选CPU!" &amp; ADDRESS(ROW(选CPU[[#This Row],[自检]]),COLUMN(选CPU[[#This Row],[自检]])) &amp; "】",
         _xlfn.IFS(ISBLANK(_xlpm.x),   "error:右侧选项不足:" &amp;  _xlpm.cellAddress,
               ISERROR(_xlpm.x),   "error:右侧选项执行失败:" &amp; _xlpm.cellAddress,
               TRUE,             "ok")
)</f>
        <v>ok</v>
      </c>
      <c r="L391" cm="1">
        <f t="array" ref="L391:M391">IFERROR(_xlfn._xlws.SORT(
    _xlfn.UNIQUE(
        TRANSPOSE(
            _xlfn.FILTERXML("&lt;select&gt;&lt;x&gt;"&amp;SUBSTITUTE(选CPU[[#This Row],[CPU选项表]],",","&lt;/x&gt;&lt;x&gt;") &amp;"&lt;/x&gt;&lt;/select&gt;","//x")
        )
    )
),"无合适选项，请联系作者更新数据")</f>
        <v>4</v>
      </c>
      <c r="M391">
        <v>8</v>
      </c>
    </row>
    <row r="392" spans="2:13">
      <c r="B392" t="s">
        <v>64</v>
      </c>
      <c r="C392" t="s">
        <v>11</v>
      </c>
      <c r="D392" t="s">
        <v>2160</v>
      </c>
      <c r="E392" s="6" t="s">
        <v>3448</v>
      </c>
      <c r="F392" s="6">
        <v>32</v>
      </c>
      <c r="G392" s="6" t="str">
        <f t="shared" si="6"/>
        <v>选CPU!$L$392#</v>
      </c>
      <c r="H392" s="6" t="str" cm="1">
        <f t="array" ref="H392">_xlfn.LET(_xlpm.x, L391,
         _xlpm.cellAddress, "【 选CPU!" &amp; ADDRESS(ROW(选CPU[[#This Row],[自检]]),COLUMN(选CPU[[#This Row],[自检]])) &amp; "】",
         _xlfn.IFS(ISBLANK(_xlpm.x),   "error:右侧选项不足:" &amp;  _xlpm.cellAddress,
               ISERROR(_xlpm.x),   "error:右侧选项执行失败:" &amp; _xlpm.cellAddress,
               TRUE,             "ok")
)</f>
        <v>ok</v>
      </c>
      <c r="L392" cm="1">
        <f t="array" ref="L392:M392">IFERROR(_xlfn._xlws.SORT(
    _xlfn.UNIQUE(
        TRANSPOSE(
            _xlfn.FILTERXML("&lt;select&gt;&lt;x&gt;"&amp;SUBSTITUTE(选CPU[[#This Row],[CPU选项表]],",","&lt;/x&gt;&lt;x&gt;") &amp;"&lt;/x&gt;&lt;/select&gt;","//x")
        )
    )
),"无合适选项，请联系作者更新数据")</f>
        <v>8</v>
      </c>
      <c r="M392">
        <v>16</v>
      </c>
    </row>
    <row r="393" spans="2:13">
      <c r="B393" t="s">
        <v>64</v>
      </c>
      <c r="C393" t="s">
        <v>11</v>
      </c>
      <c r="D393" t="s">
        <v>2160</v>
      </c>
      <c r="E393" s="6" t="s">
        <v>3301</v>
      </c>
      <c r="F393" s="6">
        <v>24</v>
      </c>
      <c r="G393" s="6" t="str">
        <f t="shared" si="6"/>
        <v>选CPU!$L$393#</v>
      </c>
      <c r="H393" s="6" t="str" cm="1">
        <f t="array" ref="H393">_xlfn.LET(_xlpm.x, L392,
         _xlpm.cellAddress, "【 选CPU!" &amp; ADDRESS(ROW(选CPU[[#This Row],[自检]]),COLUMN(选CPU[[#This Row],[自检]])) &amp; "】",
         _xlfn.IFS(ISBLANK(_xlpm.x),   "error:右侧选项不足:" &amp;  _xlpm.cellAddress,
               ISERROR(_xlpm.x),   "error:右侧选项执行失败:" &amp; _xlpm.cellAddress,
               TRUE,             "ok")
)</f>
        <v>ok</v>
      </c>
      <c r="L393" cm="1">
        <f t="array" ref="L393">IFERROR(_xlfn._xlws.SORT(
    _xlfn.UNIQUE(
        TRANSPOSE(
            _xlfn.FILTERXML("&lt;select&gt;&lt;x&gt;"&amp;SUBSTITUTE(选CPU[[#This Row],[CPU选项表]],",","&lt;/x&gt;&lt;x&gt;") &amp;"&lt;/x&gt;&lt;/select&gt;","//x")
        )
    )
),"无合适选项，请联系作者更新数据")</f>
        <v>12</v>
      </c>
    </row>
    <row r="394" spans="2:13">
      <c r="B394" t="s">
        <v>64</v>
      </c>
      <c r="C394" t="s">
        <v>11</v>
      </c>
      <c r="D394" t="s">
        <v>2160</v>
      </c>
      <c r="E394" s="6" t="s">
        <v>3449</v>
      </c>
      <c r="F394" s="6">
        <v>64</v>
      </c>
      <c r="G394" s="6" t="str">
        <f t="shared" si="6"/>
        <v>选CPU!$L$394#</v>
      </c>
      <c r="H394" s="6" t="str" cm="1">
        <f t="array" ref="H394">_xlfn.LET(_xlpm.x, L393,
         _xlpm.cellAddress, "【 选CPU!" &amp; ADDRESS(ROW(选CPU[[#This Row],[自检]]),COLUMN(选CPU[[#This Row],[自检]])) &amp; "】",
         _xlfn.IFS(ISBLANK(_xlpm.x),   "error:右侧选项不足:" &amp;  _xlpm.cellAddress,
               ISERROR(_xlpm.x),   "error:右侧选项执行失败:" &amp; _xlpm.cellAddress,
               TRUE,             "ok")
)</f>
        <v>ok</v>
      </c>
      <c r="L394" cm="1">
        <f t="array" ref="L394:M394">IFERROR(_xlfn._xlws.SORT(
    _xlfn.UNIQUE(
        TRANSPOSE(
            _xlfn.FILTERXML("&lt;select&gt;&lt;x&gt;"&amp;SUBSTITUTE(选CPU[[#This Row],[CPU选项表]],",","&lt;/x&gt;&lt;x&gt;") &amp;"&lt;/x&gt;&lt;/select&gt;","//x")
        )
    )
),"无合适选项，请联系作者更新数据")</f>
        <v>16</v>
      </c>
      <c r="M394">
        <v>32</v>
      </c>
    </row>
    <row r="395" spans="2:13">
      <c r="B395" t="s">
        <v>64</v>
      </c>
      <c r="C395" t="s">
        <v>11</v>
      </c>
      <c r="D395" t="s">
        <v>2160</v>
      </c>
      <c r="E395" s="6" t="s">
        <v>3290</v>
      </c>
      <c r="F395" s="6">
        <v>48</v>
      </c>
      <c r="G395" s="6" t="str">
        <f t="shared" si="6"/>
        <v>选CPU!$L$395#</v>
      </c>
      <c r="H395" s="6" t="str" cm="1">
        <f t="array" ref="H395">_xlfn.LET(_xlpm.x, L394,
         _xlpm.cellAddress, "【 选CPU!" &amp; ADDRESS(ROW(选CPU[[#This Row],[自检]]),COLUMN(选CPU[[#This Row],[自检]])) &amp; "】",
         _xlfn.IFS(ISBLANK(_xlpm.x),   "error:右侧选项不足:" &amp;  _xlpm.cellAddress,
               ISERROR(_xlpm.x),   "error:右侧选项执行失败:" &amp; _xlpm.cellAddress,
               TRUE,             "ok")
)</f>
        <v>ok</v>
      </c>
      <c r="L395" cm="1">
        <f t="array" ref="L395">IFERROR(_xlfn._xlws.SORT(
    _xlfn.UNIQUE(
        TRANSPOSE(
            _xlfn.FILTERXML("&lt;select&gt;&lt;x&gt;"&amp;SUBSTITUTE(选CPU[[#This Row],[CPU选项表]],",","&lt;/x&gt;&lt;x&gt;") &amp;"&lt;/x&gt;&lt;/select&gt;","//x")
        )
    )
),"无合适选项，请联系作者更新数据")</f>
        <v>24</v>
      </c>
    </row>
    <row r="396" spans="2:13">
      <c r="B396" t="s">
        <v>64</v>
      </c>
      <c r="C396" t="s">
        <v>11</v>
      </c>
      <c r="D396" t="s">
        <v>2160</v>
      </c>
      <c r="E396" s="6" t="s">
        <v>3460</v>
      </c>
      <c r="F396" s="6">
        <v>96</v>
      </c>
      <c r="G396" s="6" t="str">
        <f t="shared" si="6"/>
        <v>选CPU!$L$396#</v>
      </c>
      <c r="H396" s="6" t="str" cm="1">
        <f t="array" ref="H396">_xlfn.LET(_xlpm.x, L395,
         _xlpm.cellAddress, "【 选CPU!" &amp; ADDRESS(ROW(选CPU[[#This Row],[自检]]),COLUMN(选CPU[[#This Row],[自检]])) &amp; "】",
         _xlfn.IFS(ISBLANK(_xlpm.x),   "error:右侧选项不足:" &amp;  _xlpm.cellAddress,
               ISERROR(_xlpm.x),   "error:右侧选项执行失败:" &amp; _xlpm.cellAddress,
               TRUE,             "ok")
)</f>
        <v>ok</v>
      </c>
      <c r="L396" cm="1">
        <f t="array" ref="L396:M396">IFERROR(_xlfn._xlws.SORT(
    _xlfn.UNIQUE(
        TRANSPOSE(
            _xlfn.FILTERXML("&lt;select&gt;&lt;x&gt;"&amp;SUBSTITUTE(选CPU[[#This Row],[CPU选项表]],",","&lt;/x&gt;&lt;x&gt;") &amp;"&lt;/x&gt;&lt;/select&gt;","//x")
        )
    )
),"无合适选项，请联系作者更新数据")</f>
        <v>24</v>
      </c>
      <c r="M396">
        <v>48</v>
      </c>
    </row>
    <row r="397" spans="2:13">
      <c r="B397" t="s">
        <v>64</v>
      </c>
      <c r="C397" t="s">
        <v>11</v>
      </c>
      <c r="D397" t="s">
        <v>2160</v>
      </c>
      <c r="E397" s="6" t="s">
        <v>3450</v>
      </c>
      <c r="F397" s="6">
        <v>128</v>
      </c>
      <c r="G397" s="6" t="str">
        <f t="shared" si="6"/>
        <v>选CPU!$L$397#</v>
      </c>
      <c r="H397" s="6" t="str" cm="1">
        <f t="array" ref="H397">_xlfn.LET(_xlpm.x, L396,
         _xlpm.cellAddress, "【 选CPU!" &amp; ADDRESS(ROW(选CPU[[#This Row],[自检]]),COLUMN(选CPU[[#This Row],[自检]])) &amp; "】",
         _xlfn.IFS(ISBLANK(_xlpm.x),   "error:右侧选项不足:" &amp;  _xlpm.cellAddress,
               ISERROR(_xlpm.x),   "error:右侧选项执行失败:" &amp; _xlpm.cellAddress,
               TRUE,             "ok")
)</f>
        <v>ok</v>
      </c>
      <c r="L397" cm="1">
        <f t="array" ref="L397:M397">IFERROR(_xlfn._xlws.SORT(
    _xlfn.UNIQUE(
        TRANSPOSE(
            _xlfn.FILTERXML("&lt;select&gt;&lt;x&gt;"&amp;SUBSTITUTE(选CPU[[#This Row],[CPU选项表]],",","&lt;/x&gt;&lt;x&gt;") &amp;"&lt;/x&gt;&lt;/select&gt;","//x")
        )
    )
),"无合适选项，请联系作者更新数据")</f>
        <v>32</v>
      </c>
      <c r="M397">
        <v>64</v>
      </c>
    </row>
    <row r="398" spans="2:13">
      <c r="B398" t="s">
        <v>64</v>
      </c>
      <c r="C398" t="s">
        <v>11</v>
      </c>
      <c r="D398" t="s">
        <v>2160</v>
      </c>
      <c r="E398" s="6" t="s">
        <v>3294</v>
      </c>
      <c r="F398" s="6">
        <v>192</v>
      </c>
      <c r="G398" s="6" t="str">
        <f t="shared" si="6"/>
        <v>选CPU!$L$398#</v>
      </c>
      <c r="H398" s="6" t="str" cm="1">
        <f t="array" ref="H398">_xlfn.LET(_xlpm.x, L397,
         _xlpm.cellAddress, "【 选CPU!" &amp; ADDRESS(ROW(选CPU[[#This Row],[自检]]),COLUMN(选CPU[[#This Row],[自检]])) &amp; "】",
         _xlfn.IFS(ISBLANK(_xlpm.x),   "error:右侧选项不足:" &amp;  _xlpm.cellAddress,
               ISERROR(_xlpm.x),   "error:右侧选项执行失败:" &amp; _xlpm.cellAddress,
               TRUE,             "ok")
)</f>
        <v>ok</v>
      </c>
      <c r="L398" cm="1">
        <f t="array" ref="L398">IFERROR(_xlfn._xlws.SORT(
    _xlfn.UNIQUE(
        TRANSPOSE(
            _xlfn.FILTERXML("&lt;select&gt;&lt;x&gt;"&amp;SUBSTITUTE(选CPU[[#This Row],[CPU选项表]],",","&lt;/x&gt;&lt;x&gt;") &amp;"&lt;/x&gt;&lt;/select&gt;","//x")
        )
    )
),"无合适选项，请联系作者更新数据")</f>
        <v>48</v>
      </c>
    </row>
    <row r="399" spans="2:13">
      <c r="B399" t="s">
        <v>64</v>
      </c>
      <c r="C399" t="s">
        <v>11</v>
      </c>
      <c r="D399" t="s">
        <v>2160</v>
      </c>
      <c r="E399" s="6" t="s">
        <v>3276</v>
      </c>
      <c r="F399" s="6">
        <v>256</v>
      </c>
      <c r="G399" s="6" t="str">
        <f t="shared" si="6"/>
        <v>选CPU!$L$399#</v>
      </c>
      <c r="H399" s="6" t="str" cm="1">
        <f t="array" ref="H399">_xlfn.LET(_xlpm.x, L398,
         _xlpm.cellAddress, "【 选CPU!" &amp; ADDRESS(ROW(选CPU[[#This Row],[自检]]),COLUMN(选CPU[[#This Row],[自检]])) &amp; "】",
         _xlfn.IFS(ISBLANK(_xlpm.x),   "error:右侧选项不足:" &amp;  _xlpm.cellAddress,
               ISERROR(_xlpm.x),   "error:右侧选项执行失败:" &amp; _xlpm.cellAddress,
               TRUE,             "ok")
)</f>
        <v>ok</v>
      </c>
      <c r="L399" cm="1">
        <f t="array" ref="L399">IFERROR(_xlfn._xlws.SORT(
    _xlfn.UNIQUE(
        TRANSPOSE(
            _xlfn.FILTERXML("&lt;select&gt;&lt;x&gt;"&amp;SUBSTITUTE(选CPU[[#This Row],[CPU选项表]],",","&lt;/x&gt;&lt;x&gt;") &amp;"&lt;/x&gt;&lt;/select&gt;","//x")
        )
    )
),"无合适选项，请联系作者更新数据")</f>
        <v>64</v>
      </c>
    </row>
    <row r="400" spans="2:13">
      <c r="B400" t="s">
        <v>64</v>
      </c>
      <c r="C400" t="s">
        <v>11</v>
      </c>
      <c r="D400" t="s">
        <v>2160</v>
      </c>
      <c r="E400" s="6" t="s">
        <v>3302</v>
      </c>
      <c r="F400" s="6">
        <v>288</v>
      </c>
      <c r="G400" s="6" t="str">
        <f t="shared" si="6"/>
        <v>选CPU!$L$400#</v>
      </c>
      <c r="H400" s="6" t="str" cm="1">
        <f t="array" ref="H400">_xlfn.LET(_xlpm.x, L399,
         _xlpm.cellAddress, "【 选CPU!" &amp; ADDRESS(ROW(选CPU[[#This Row],[自检]]),COLUMN(选CPU[[#This Row],[自检]])) &amp; "】",
         _xlfn.IFS(ISBLANK(_xlpm.x),   "error:右侧选项不足:" &amp;  _xlpm.cellAddress,
               ISERROR(_xlpm.x),   "error:右侧选项执行失败:" &amp; _xlpm.cellAddress,
               TRUE,             "ok")
)</f>
        <v>ok</v>
      </c>
      <c r="L400" cm="1">
        <f t="array" ref="L400">IFERROR(_xlfn._xlws.SORT(
    _xlfn.UNIQUE(
        TRANSPOSE(
            _xlfn.FILTERXML("&lt;select&gt;&lt;x&gt;"&amp;SUBSTITUTE(选CPU[[#This Row],[CPU选项表]],",","&lt;/x&gt;&lt;x&gt;") &amp;"&lt;/x&gt;&lt;/select&gt;","//x")
        )
    )
),"无合适选项，请联系作者更新数据")</f>
        <v>72</v>
      </c>
    </row>
    <row r="401" spans="2:13">
      <c r="B401" t="s">
        <v>64</v>
      </c>
      <c r="C401" t="s">
        <v>11</v>
      </c>
      <c r="D401" t="s">
        <v>2160</v>
      </c>
      <c r="E401" s="6" t="s">
        <v>3622</v>
      </c>
      <c r="F401" s="6">
        <v>320</v>
      </c>
      <c r="G401" s="6" t="str">
        <f t="shared" si="6"/>
        <v>选CPU!$L$401#</v>
      </c>
      <c r="H401" s="6" t="str" cm="1">
        <f t="array" ref="H401">_xlfn.LET(_xlpm.x, L400,
         _xlpm.cellAddress, "【 选CPU!" &amp; ADDRESS(ROW(选CPU[[#This Row],[自检]]),COLUMN(选CPU[[#This Row],[自检]])) &amp; "】",
         _xlfn.IFS(ISBLANK(_xlpm.x),   "error:右侧选项不足:" &amp;  _xlpm.cellAddress,
               ISERROR(_xlpm.x),   "error:右侧选项执行失败:" &amp; _xlpm.cellAddress,
               TRUE,             "ok")
)</f>
        <v>ok</v>
      </c>
      <c r="L401" cm="1">
        <f t="array" ref="L401">IFERROR(_xlfn._xlws.SORT(
    _xlfn.UNIQUE(
        TRANSPOSE(
            _xlfn.FILTERXML("&lt;select&gt;&lt;x&gt;"&amp;SUBSTITUTE(选CPU[[#This Row],[CPU选项表]],",","&lt;/x&gt;&lt;x&gt;") &amp;"&lt;/x&gt;&lt;/select&gt;","//x")
        )
    )
),"无合适选项，请联系作者更新数据")</f>
        <v>76</v>
      </c>
    </row>
    <row r="402" spans="2:13">
      <c r="B402" t="s">
        <v>64</v>
      </c>
      <c r="C402" t="s">
        <v>11</v>
      </c>
      <c r="D402" t="s">
        <v>2317</v>
      </c>
      <c r="E402" s="6" t="s">
        <v>3299</v>
      </c>
      <c r="F402" s="6">
        <v>1</v>
      </c>
      <c r="G402" s="6" t="str">
        <f t="shared" si="6"/>
        <v>选CPU!$L$402#</v>
      </c>
      <c r="H402" s="6" t="str" cm="1">
        <f t="array" ref="H402">_xlfn.LET(_xlpm.x, L401,
         _xlpm.cellAddress, "【 选CPU!" &amp; ADDRESS(ROW(选CPU[[#This Row],[自检]]),COLUMN(选CPU[[#This Row],[自检]])) &amp; "】",
         _xlfn.IFS(ISBLANK(_xlpm.x),   "error:右侧选项不足:" &amp;  _xlpm.cellAddress,
               ISERROR(_xlpm.x),   "error:右侧选项执行失败:" &amp; _xlpm.cellAddress,
               TRUE,             "ok")
)</f>
        <v>ok</v>
      </c>
      <c r="L402" cm="1">
        <f t="array" ref="L402">IFERROR(_xlfn._xlws.SORT(
    _xlfn.UNIQUE(
        TRANSPOSE(
            _xlfn.FILTERXML("&lt;select&gt;&lt;x&gt;"&amp;SUBSTITUTE(选CPU[[#This Row],[CPU选项表]],",","&lt;/x&gt;&lt;x&gt;") &amp;"&lt;/x&gt;&lt;/select&gt;","//x")
        )
    )
),"无合适选项，请联系作者更新数据")</f>
        <v>1</v>
      </c>
    </row>
    <row r="403" spans="2:13">
      <c r="B403" t="s">
        <v>64</v>
      </c>
      <c r="C403" t="s">
        <v>11</v>
      </c>
      <c r="D403" t="s">
        <v>2317</v>
      </c>
      <c r="E403" s="6" t="s">
        <v>3299</v>
      </c>
      <c r="F403" s="6">
        <v>2</v>
      </c>
      <c r="G403" s="6" t="str">
        <f t="shared" si="6"/>
        <v>选CPU!$L$403#</v>
      </c>
      <c r="H403" s="6" t="str" cm="1">
        <f t="array" ref="H403">_xlfn.LET(_xlpm.x, L402,
         _xlpm.cellAddress, "【 选CPU!" &amp; ADDRESS(ROW(选CPU[[#This Row],[自检]]),COLUMN(选CPU[[#This Row],[自检]])) &amp; "】",
         _xlfn.IFS(ISBLANK(_xlpm.x),   "error:右侧选项不足:" &amp;  _xlpm.cellAddress,
               ISERROR(_xlpm.x),   "error:右侧选项执行失败:" &amp; _xlpm.cellAddress,
               TRUE,             "ok")
)</f>
        <v>ok</v>
      </c>
      <c r="L403" cm="1">
        <f t="array" ref="L403">IFERROR(_xlfn._xlws.SORT(
    _xlfn.UNIQUE(
        TRANSPOSE(
            _xlfn.FILTERXML("&lt;select&gt;&lt;x&gt;"&amp;SUBSTITUTE(选CPU[[#This Row],[CPU选项表]],",","&lt;/x&gt;&lt;x&gt;") &amp;"&lt;/x&gt;&lt;/select&gt;","//x")
        )
    )
),"无合适选项，请联系作者更新数据")</f>
        <v>1</v>
      </c>
    </row>
    <row r="404" spans="2:13">
      <c r="B404" t="s">
        <v>64</v>
      </c>
      <c r="C404" t="s">
        <v>11</v>
      </c>
      <c r="D404" t="s">
        <v>2317</v>
      </c>
      <c r="E404" s="6" t="s">
        <v>3402</v>
      </c>
      <c r="F404" s="6">
        <v>4</v>
      </c>
      <c r="G404" s="6" t="str">
        <f t="shared" si="6"/>
        <v>选CPU!$L$404#</v>
      </c>
      <c r="H404" s="6" t="str" cm="1">
        <f t="array" ref="H404">_xlfn.LET(_xlpm.x, L403,
         _xlpm.cellAddress, "【 选CPU!" &amp; ADDRESS(ROW(选CPU[[#This Row],[自检]]),COLUMN(选CPU[[#This Row],[自检]])) &amp; "】",
         _xlfn.IFS(ISBLANK(_xlpm.x),   "error:右侧选项不足:" &amp;  _xlpm.cellAddress,
               ISERROR(_xlpm.x),   "error:右侧选项执行失败:" &amp; _xlpm.cellAddress,
               TRUE,             "ok")
)</f>
        <v>ok</v>
      </c>
      <c r="L404" cm="1">
        <f t="array" ref="L404:M404">IFERROR(_xlfn._xlws.SORT(
    _xlfn.UNIQUE(
        TRANSPOSE(
            _xlfn.FILTERXML("&lt;select&gt;&lt;x&gt;"&amp;SUBSTITUTE(选CPU[[#This Row],[CPU选项表]],",","&lt;/x&gt;&lt;x&gt;") &amp;"&lt;/x&gt;&lt;/select&gt;","//x")
        )
    )
),"无合适选项，请联系作者更新数据")</f>
        <v>1</v>
      </c>
      <c r="M404">
        <v>2</v>
      </c>
    </row>
    <row r="405" spans="2:13">
      <c r="B405" t="s">
        <v>64</v>
      </c>
      <c r="C405" t="s">
        <v>11</v>
      </c>
      <c r="D405" t="s">
        <v>2317</v>
      </c>
      <c r="E405" s="6" t="s">
        <v>3458</v>
      </c>
      <c r="F405" s="6">
        <v>8</v>
      </c>
      <c r="G405" s="6" t="str">
        <f t="shared" si="6"/>
        <v>选CPU!$L$405#</v>
      </c>
      <c r="H405" s="6" t="str" cm="1">
        <f t="array" ref="H405">_xlfn.LET(_xlpm.x, L404,
         _xlpm.cellAddress, "【 选CPU!" &amp; ADDRESS(ROW(选CPU[[#This Row],[自检]]),COLUMN(选CPU[[#This Row],[自检]])) &amp; "】",
         _xlfn.IFS(ISBLANK(_xlpm.x),   "error:右侧选项不足:" &amp;  _xlpm.cellAddress,
               ISERROR(_xlpm.x),   "error:右侧选项执行失败:" &amp; _xlpm.cellAddress,
               TRUE,             "ok")
)</f>
        <v>ok</v>
      </c>
      <c r="L405" cm="1">
        <f t="array" ref="L405:M405">IFERROR(_xlfn._xlws.SORT(
    _xlfn.UNIQUE(
        TRANSPOSE(
            _xlfn.FILTERXML("&lt;select&gt;&lt;x&gt;"&amp;SUBSTITUTE(选CPU[[#This Row],[CPU选项表]],",","&lt;/x&gt;&lt;x&gt;") &amp;"&lt;/x&gt;&lt;/select&gt;","//x")
        )
    )
),"无合适选项，请联系作者更新数据")</f>
        <v>2</v>
      </c>
      <c r="M405">
        <v>4</v>
      </c>
    </row>
    <row r="406" spans="2:13">
      <c r="B406" t="s">
        <v>64</v>
      </c>
      <c r="C406" t="s">
        <v>11</v>
      </c>
      <c r="D406" t="s">
        <v>2317</v>
      </c>
      <c r="E406" s="6" t="s">
        <v>3269</v>
      </c>
      <c r="F406" s="6">
        <v>16</v>
      </c>
      <c r="G406" s="6" t="str">
        <f t="shared" si="6"/>
        <v>选CPU!$L$406#</v>
      </c>
      <c r="H406" s="6" t="str" cm="1">
        <f t="array" ref="H406">_xlfn.LET(_xlpm.x, L405,
         _xlpm.cellAddress, "【 选CPU!" &amp; ADDRESS(ROW(选CPU[[#This Row],[自检]]),COLUMN(选CPU[[#This Row],[自检]])) &amp; "】",
         _xlfn.IFS(ISBLANK(_xlpm.x),   "error:右侧选项不足:" &amp;  _xlpm.cellAddress,
               ISERROR(_xlpm.x),   "error:右侧选项执行失败:" &amp; _xlpm.cellAddress,
               TRUE,             "ok")
)</f>
        <v>ok</v>
      </c>
      <c r="L406" cm="1">
        <f t="array" ref="L406:M406">IFERROR(_xlfn._xlws.SORT(
    _xlfn.UNIQUE(
        TRANSPOSE(
            _xlfn.FILTERXML("&lt;select&gt;&lt;x&gt;"&amp;SUBSTITUTE(选CPU[[#This Row],[CPU选项表]],",","&lt;/x&gt;&lt;x&gt;") &amp;"&lt;/x&gt;&lt;/select&gt;","//x")
        )
    )
),"无合适选项，请联系作者更新数据")</f>
        <v>4</v>
      </c>
      <c r="M406">
        <v>8</v>
      </c>
    </row>
    <row r="407" spans="2:13">
      <c r="B407" t="s">
        <v>64</v>
      </c>
      <c r="C407" t="s">
        <v>11</v>
      </c>
      <c r="D407" t="s">
        <v>2317</v>
      </c>
      <c r="E407" s="6" t="s">
        <v>3448</v>
      </c>
      <c r="F407" s="6">
        <v>32</v>
      </c>
      <c r="G407" s="6" t="str">
        <f t="shared" si="6"/>
        <v>选CPU!$L$407#</v>
      </c>
      <c r="H407" s="6" t="str" cm="1">
        <f t="array" ref="H407">_xlfn.LET(_xlpm.x, L406,
         _xlpm.cellAddress, "【 选CPU!" &amp; ADDRESS(ROW(选CPU[[#This Row],[自检]]),COLUMN(选CPU[[#This Row],[自检]])) &amp; "】",
         _xlfn.IFS(ISBLANK(_xlpm.x),   "error:右侧选项不足:" &amp;  _xlpm.cellAddress,
               ISERROR(_xlpm.x),   "error:右侧选项执行失败:" &amp; _xlpm.cellAddress,
               TRUE,             "ok")
)</f>
        <v>ok</v>
      </c>
      <c r="L407" cm="1">
        <f t="array" ref="L407:M407">IFERROR(_xlfn._xlws.SORT(
    _xlfn.UNIQUE(
        TRANSPOSE(
            _xlfn.FILTERXML("&lt;select&gt;&lt;x&gt;"&amp;SUBSTITUTE(选CPU[[#This Row],[CPU选项表]],",","&lt;/x&gt;&lt;x&gt;") &amp;"&lt;/x&gt;&lt;/select&gt;","//x")
        )
    )
),"无合适选项，请联系作者更新数据")</f>
        <v>8</v>
      </c>
      <c r="M407">
        <v>16</v>
      </c>
    </row>
    <row r="408" spans="2:13">
      <c r="B408" t="s">
        <v>64</v>
      </c>
      <c r="C408" t="s">
        <v>11</v>
      </c>
      <c r="D408" t="s">
        <v>2317</v>
      </c>
      <c r="E408" s="6" t="s">
        <v>3301</v>
      </c>
      <c r="F408" s="6">
        <v>24</v>
      </c>
      <c r="G408" s="6" t="str">
        <f t="shared" si="6"/>
        <v>选CPU!$L$408#</v>
      </c>
      <c r="H408" s="6" t="str" cm="1">
        <f t="array" ref="H408">_xlfn.LET(_xlpm.x, L407,
         _xlpm.cellAddress, "【 选CPU!" &amp; ADDRESS(ROW(选CPU[[#This Row],[自检]]),COLUMN(选CPU[[#This Row],[自检]])) &amp; "】",
         _xlfn.IFS(ISBLANK(_xlpm.x),   "error:右侧选项不足:" &amp;  _xlpm.cellAddress,
               ISERROR(_xlpm.x),   "error:右侧选项执行失败:" &amp; _xlpm.cellAddress,
               TRUE,             "ok")
)</f>
        <v>ok</v>
      </c>
      <c r="L408" cm="1">
        <f t="array" ref="L408">IFERROR(_xlfn._xlws.SORT(
    _xlfn.UNIQUE(
        TRANSPOSE(
            _xlfn.FILTERXML("&lt;select&gt;&lt;x&gt;"&amp;SUBSTITUTE(选CPU[[#This Row],[CPU选项表]],",","&lt;/x&gt;&lt;x&gt;") &amp;"&lt;/x&gt;&lt;/select&gt;","//x")
        )
    )
),"无合适选项，请联系作者更新数据")</f>
        <v>12</v>
      </c>
    </row>
    <row r="409" spans="2:13">
      <c r="B409" t="s">
        <v>64</v>
      </c>
      <c r="C409" t="s">
        <v>11</v>
      </c>
      <c r="D409" t="s">
        <v>2317</v>
      </c>
      <c r="E409" s="6" t="s">
        <v>3741</v>
      </c>
      <c r="F409" s="6">
        <v>48</v>
      </c>
      <c r="G409" s="6" t="str">
        <f t="shared" si="6"/>
        <v>选CPU!$L$409#</v>
      </c>
      <c r="H409" s="6" t="str" cm="1">
        <f t="array" ref="H409">_xlfn.LET(_xlpm.x, L408,
         _xlpm.cellAddress, "【 选CPU!" &amp; ADDRESS(ROW(选CPU[[#This Row],[自检]]),COLUMN(选CPU[[#This Row],[自检]])) &amp; "】",
         _xlfn.IFS(ISBLANK(_xlpm.x),   "error:右侧选项不足:" &amp;  _xlpm.cellAddress,
               ISERROR(_xlpm.x),   "error:右侧选项执行失败:" &amp; _xlpm.cellAddress,
               TRUE,             "ok")
)</f>
        <v>ok</v>
      </c>
      <c r="L409" cm="1">
        <f t="array" ref="L409:M409">IFERROR(_xlfn._xlws.SORT(
    _xlfn.UNIQUE(
        TRANSPOSE(
            _xlfn.FILTERXML("&lt;select&gt;&lt;x&gt;"&amp;SUBSTITUTE(选CPU[[#This Row],[CPU选项表]],",","&lt;/x&gt;&lt;x&gt;") &amp;"&lt;/x&gt;&lt;/select&gt;","//x")
        )
    )
),"无合适选项，请联系作者更新数据")</f>
        <v>12</v>
      </c>
      <c r="M409">
        <v>24</v>
      </c>
    </row>
    <row r="410" spans="2:13">
      <c r="B410" t="s">
        <v>64</v>
      </c>
      <c r="C410" t="s">
        <v>11</v>
      </c>
      <c r="D410" t="s">
        <v>2317</v>
      </c>
      <c r="E410" s="6" t="s">
        <v>3449</v>
      </c>
      <c r="F410" s="6">
        <v>64</v>
      </c>
      <c r="G410" s="6" t="str">
        <f t="shared" si="6"/>
        <v>选CPU!$L$410#</v>
      </c>
      <c r="H410" s="6" t="str" cm="1">
        <f t="array" ref="H410">_xlfn.LET(_xlpm.x, L409,
         _xlpm.cellAddress, "【 选CPU!" &amp; ADDRESS(ROW(选CPU[[#This Row],[自检]]),COLUMN(选CPU[[#This Row],[自检]])) &amp; "】",
         _xlfn.IFS(ISBLANK(_xlpm.x),   "error:右侧选项不足:" &amp;  _xlpm.cellAddress,
               ISERROR(_xlpm.x),   "error:右侧选项执行失败:" &amp; _xlpm.cellAddress,
               TRUE,             "ok")
)</f>
        <v>ok</v>
      </c>
      <c r="L410" cm="1">
        <f t="array" ref="L410:M410">IFERROR(_xlfn._xlws.SORT(
    _xlfn.UNIQUE(
        TRANSPOSE(
            _xlfn.FILTERXML("&lt;select&gt;&lt;x&gt;"&amp;SUBSTITUTE(选CPU[[#This Row],[CPU选项表]],",","&lt;/x&gt;&lt;x&gt;") &amp;"&lt;/x&gt;&lt;/select&gt;","//x")
        )
    )
),"无合适选项，请联系作者更新数据")</f>
        <v>16</v>
      </c>
      <c r="M410">
        <v>32</v>
      </c>
    </row>
    <row r="411" spans="2:13">
      <c r="B411" t="s">
        <v>64</v>
      </c>
      <c r="C411" t="s">
        <v>11</v>
      </c>
      <c r="D411" t="s">
        <v>2317</v>
      </c>
      <c r="E411" s="6" t="s">
        <v>3460</v>
      </c>
      <c r="F411" s="6">
        <v>96</v>
      </c>
      <c r="G411" s="6" t="str">
        <f t="shared" si="6"/>
        <v>选CPU!$L$411#</v>
      </c>
      <c r="H411" s="6" t="str" cm="1">
        <f t="array" ref="H411">_xlfn.LET(_xlpm.x, L410,
         _xlpm.cellAddress, "【 选CPU!" &amp; ADDRESS(ROW(选CPU[[#This Row],[自检]]),COLUMN(选CPU[[#This Row],[自检]])) &amp; "】",
         _xlfn.IFS(ISBLANK(_xlpm.x),   "error:右侧选项不足:" &amp;  _xlpm.cellAddress,
               ISERROR(_xlpm.x),   "error:右侧选项执行失败:" &amp; _xlpm.cellAddress,
               TRUE,             "ok")
)</f>
        <v>ok</v>
      </c>
      <c r="L411" cm="1">
        <f t="array" ref="L411:M411">IFERROR(_xlfn._xlws.SORT(
    _xlfn.UNIQUE(
        TRANSPOSE(
            _xlfn.FILTERXML("&lt;select&gt;&lt;x&gt;"&amp;SUBSTITUTE(选CPU[[#This Row],[CPU选项表]],",","&lt;/x&gt;&lt;x&gt;") &amp;"&lt;/x&gt;&lt;/select&gt;","//x")
        )
    )
),"无合适选项，请联系作者更新数据")</f>
        <v>24</v>
      </c>
      <c r="M411">
        <v>48</v>
      </c>
    </row>
    <row r="412" spans="2:13">
      <c r="B412" t="s">
        <v>64</v>
      </c>
      <c r="C412" t="s">
        <v>11</v>
      </c>
      <c r="D412" t="s">
        <v>2317</v>
      </c>
      <c r="E412" s="6" t="s">
        <v>3742</v>
      </c>
      <c r="F412" s="6">
        <v>128</v>
      </c>
      <c r="G412" s="6" t="str">
        <f t="shared" si="6"/>
        <v>选CPU!$L$412#</v>
      </c>
      <c r="H412" s="6" t="str" cm="1">
        <f t="array" ref="H412">_xlfn.LET(_xlpm.x, L411,
         _xlpm.cellAddress, "【 选CPU!" &amp; ADDRESS(ROW(选CPU[[#This Row],[自检]]),COLUMN(选CPU[[#This Row],[自检]])) &amp; "】",
         _xlfn.IFS(ISBLANK(_xlpm.x),   "error:右侧选项不足:" &amp;  _xlpm.cellAddress,
               ISERROR(_xlpm.x),   "error:右侧选项执行失败:" &amp; _xlpm.cellAddress,
               TRUE,             "ok")
)</f>
        <v>ok</v>
      </c>
      <c r="L412" cm="1">
        <f t="array" ref="L412:M412">IFERROR(_xlfn._xlws.SORT(
    _xlfn.UNIQUE(
        TRANSPOSE(
            _xlfn.FILTERXML("&lt;select&gt;&lt;x&gt;"&amp;SUBSTITUTE(选CPU[[#This Row],[CPU选项表]],",","&lt;/x&gt;&lt;x&gt;") &amp;"&lt;/x&gt;&lt;/select&gt;","//x")
        )
    )
),"无合适选项，请联系作者更新数据")</f>
        <v>24</v>
      </c>
      <c r="M412">
        <v>32</v>
      </c>
    </row>
    <row r="413" spans="2:13">
      <c r="B413" t="s">
        <v>64</v>
      </c>
      <c r="C413" t="s">
        <v>11</v>
      </c>
      <c r="D413" t="s">
        <v>2317</v>
      </c>
      <c r="E413" s="6" t="s">
        <v>3330</v>
      </c>
      <c r="F413" s="6">
        <v>160</v>
      </c>
      <c r="G413" s="6" t="str">
        <f t="shared" si="6"/>
        <v>选CPU!$L$413#</v>
      </c>
      <c r="H413" s="6" t="str" cm="1">
        <f t="array" ref="H413">_xlfn.LET(_xlpm.x, L412,
         _xlpm.cellAddress, "【 选CPU!" &amp; ADDRESS(ROW(选CPU[[#This Row],[自检]]),COLUMN(选CPU[[#This Row],[自检]])) &amp; "】",
         _xlfn.IFS(ISBLANK(_xlpm.x),   "error:右侧选项不足:" &amp;  _xlpm.cellAddress,
               ISERROR(_xlpm.x),   "error:右侧选项执行失败:" &amp; _xlpm.cellAddress,
               TRUE,             "ok")
)</f>
        <v>ok</v>
      </c>
      <c r="L413" cm="1">
        <f t="array" ref="L413">IFERROR(_xlfn._xlws.SORT(
    _xlfn.UNIQUE(
        TRANSPOSE(
            _xlfn.FILTERXML("&lt;select&gt;&lt;x&gt;"&amp;SUBSTITUTE(选CPU[[#This Row],[CPU选项表]],",","&lt;/x&gt;&lt;x&gt;") &amp;"&lt;/x&gt;&lt;/select&gt;","//x")
        )
    )
),"无合适选项，请联系作者更新数据")</f>
        <v>40</v>
      </c>
    </row>
    <row r="414" spans="2:13">
      <c r="B414" t="s">
        <v>64</v>
      </c>
      <c r="C414" t="s">
        <v>11</v>
      </c>
      <c r="D414" t="s">
        <v>2317</v>
      </c>
      <c r="E414" s="6" t="s">
        <v>3294</v>
      </c>
      <c r="F414" s="6">
        <v>192</v>
      </c>
      <c r="G414" s="6" t="str">
        <f t="shared" si="6"/>
        <v>选CPU!$L$414#</v>
      </c>
      <c r="H414" s="6" t="str" cm="1">
        <f t="array" ref="H414">_xlfn.LET(_xlpm.x, L413,
         _xlpm.cellAddress, "【 选CPU!" &amp; ADDRESS(ROW(选CPU[[#This Row],[自检]]),COLUMN(选CPU[[#This Row],[自检]])) &amp; "】",
         _xlfn.IFS(ISBLANK(_xlpm.x),   "error:右侧选项不足:" &amp;  _xlpm.cellAddress,
               ISERROR(_xlpm.x),   "error:右侧选项执行失败:" &amp; _xlpm.cellAddress,
               TRUE,             "ok")
)</f>
        <v>ok</v>
      </c>
      <c r="L414" cm="1">
        <f t="array" ref="L414">IFERROR(_xlfn._xlws.SORT(
    _xlfn.UNIQUE(
        TRANSPOSE(
            _xlfn.FILTERXML("&lt;select&gt;&lt;x&gt;"&amp;SUBSTITUTE(选CPU[[#This Row],[CPU选项表]],",","&lt;/x&gt;&lt;x&gt;") &amp;"&lt;/x&gt;&lt;/select&gt;","//x")
        )
    )
),"无合适选项，请联系作者更新数据")</f>
        <v>48</v>
      </c>
    </row>
    <row r="415" spans="2:13">
      <c r="B415" t="s">
        <v>64</v>
      </c>
      <c r="C415" t="s">
        <v>11</v>
      </c>
      <c r="D415" t="s">
        <v>2317</v>
      </c>
      <c r="E415" s="6" t="s">
        <v>3276</v>
      </c>
      <c r="F415" s="6">
        <v>256</v>
      </c>
      <c r="G415" s="6" t="str">
        <f t="shared" si="6"/>
        <v>选CPU!$L$415#</v>
      </c>
      <c r="H415" s="6" t="str" cm="1">
        <f t="array" ref="H415">_xlfn.LET(_xlpm.x, L414,
         _xlpm.cellAddress, "【 选CPU!" &amp; ADDRESS(ROW(选CPU[[#This Row],[自检]]),COLUMN(选CPU[[#This Row],[自检]])) &amp; "】",
         _xlfn.IFS(ISBLANK(_xlpm.x),   "error:右侧选项不足:" &amp;  _xlpm.cellAddress,
               ISERROR(_xlpm.x),   "error:右侧选项执行失败:" &amp; _xlpm.cellAddress,
               TRUE,             "ok")
)</f>
        <v>ok</v>
      </c>
      <c r="L415" cm="1">
        <f t="array" ref="L415">IFERROR(_xlfn._xlws.SORT(
    _xlfn.UNIQUE(
        TRANSPOSE(
            _xlfn.FILTERXML("&lt;select&gt;&lt;x&gt;"&amp;SUBSTITUTE(选CPU[[#This Row],[CPU选项表]],",","&lt;/x&gt;&lt;x&gt;") &amp;"&lt;/x&gt;&lt;/select&gt;","//x")
        )
    )
),"无合适选项，请联系作者更新数据")</f>
        <v>64</v>
      </c>
    </row>
    <row r="416" spans="2:13">
      <c r="B416" t="s">
        <v>64</v>
      </c>
      <c r="C416" t="s">
        <v>11</v>
      </c>
      <c r="D416" t="s">
        <v>2317</v>
      </c>
      <c r="E416" s="6" t="s">
        <v>3256</v>
      </c>
      <c r="F416" s="6">
        <v>320</v>
      </c>
      <c r="G416" s="6" t="str">
        <f t="shared" si="6"/>
        <v>选CPU!$L$416#</v>
      </c>
      <c r="H416" s="6" t="str" cm="1">
        <f t="array" ref="H416">_xlfn.LET(_xlpm.x, L415,
         _xlpm.cellAddress, "【 选CPU!" &amp; ADDRESS(ROW(选CPU[[#This Row],[自检]]),COLUMN(选CPU[[#This Row],[自检]])) &amp; "】",
         _xlfn.IFS(ISBLANK(_xlpm.x),   "error:右侧选项不足:" &amp;  _xlpm.cellAddress,
               ISERROR(_xlpm.x),   "error:右侧选项执行失败:" &amp; _xlpm.cellAddress,
               TRUE,             "ok")
)</f>
        <v>ok</v>
      </c>
      <c r="L416" cm="1">
        <f t="array" ref="L416">IFERROR(_xlfn._xlws.SORT(
    _xlfn.UNIQUE(
        TRANSPOSE(
            _xlfn.FILTERXML("&lt;select&gt;&lt;x&gt;"&amp;SUBSTITUTE(选CPU[[#This Row],[CPU选项表]],",","&lt;/x&gt;&lt;x&gt;") &amp;"&lt;/x&gt;&lt;/select&gt;","//x")
        )
    )
),"无合适选项，请联系作者更新数据")</f>
        <v>80</v>
      </c>
    </row>
    <row r="417" spans="2:13">
      <c r="B417" t="s">
        <v>64</v>
      </c>
      <c r="C417" t="s">
        <v>11</v>
      </c>
      <c r="D417" t="s">
        <v>2242</v>
      </c>
      <c r="E417" s="6" t="s">
        <v>3299</v>
      </c>
      <c r="F417" s="6">
        <v>1</v>
      </c>
      <c r="G417" s="6" t="str">
        <f t="shared" si="6"/>
        <v>选CPU!$L$417#</v>
      </c>
      <c r="H417" s="6" t="str" cm="1">
        <f t="array" ref="H417">_xlfn.LET(_xlpm.x, L416,
         _xlpm.cellAddress, "【 选CPU!" &amp; ADDRESS(ROW(选CPU[[#This Row],[自检]]),COLUMN(选CPU[[#This Row],[自检]])) &amp; "】",
         _xlfn.IFS(ISBLANK(_xlpm.x),   "error:右侧选项不足:" &amp;  _xlpm.cellAddress,
               ISERROR(_xlpm.x),   "error:右侧选项执行失败:" &amp; _xlpm.cellAddress,
               TRUE,             "ok")
)</f>
        <v>ok</v>
      </c>
      <c r="L417" cm="1">
        <f t="array" ref="L417">IFERROR(_xlfn._xlws.SORT(
    _xlfn.UNIQUE(
        TRANSPOSE(
            _xlfn.FILTERXML("&lt;select&gt;&lt;x&gt;"&amp;SUBSTITUTE(选CPU[[#This Row],[CPU选项表]],",","&lt;/x&gt;&lt;x&gt;") &amp;"&lt;/x&gt;&lt;/select&gt;","//x")
        )
    )
),"无合适选项，请联系作者更新数据")</f>
        <v>1</v>
      </c>
    </row>
    <row r="418" spans="2:13">
      <c r="B418" t="s">
        <v>64</v>
      </c>
      <c r="C418" t="s">
        <v>11</v>
      </c>
      <c r="D418" t="s">
        <v>2242</v>
      </c>
      <c r="E418" s="6" t="s">
        <v>3299</v>
      </c>
      <c r="F418" s="6">
        <v>2</v>
      </c>
      <c r="G418" s="6" t="str">
        <f t="shared" si="6"/>
        <v>选CPU!$L$418#</v>
      </c>
      <c r="H418" s="6" t="str" cm="1">
        <f t="array" ref="H418">_xlfn.LET(_xlpm.x, L417,
         _xlpm.cellAddress, "【 选CPU!" &amp; ADDRESS(ROW(选CPU[[#This Row],[自检]]),COLUMN(选CPU[[#This Row],[自检]])) &amp; "】",
         _xlfn.IFS(ISBLANK(_xlpm.x),   "error:右侧选项不足:" &amp;  _xlpm.cellAddress,
               ISERROR(_xlpm.x),   "error:右侧选项执行失败:" &amp; _xlpm.cellAddress,
               TRUE,             "ok")
)</f>
        <v>ok</v>
      </c>
      <c r="L418" cm="1">
        <f t="array" ref="L418">IFERROR(_xlfn._xlws.SORT(
    _xlfn.UNIQUE(
        TRANSPOSE(
            _xlfn.FILTERXML("&lt;select&gt;&lt;x&gt;"&amp;SUBSTITUTE(选CPU[[#This Row],[CPU选项表]],",","&lt;/x&gt;&lt;x&gt;") &amp;"&lt;/x&gt;&lt;/select&gt;","//x")
        )
    )
),"无合适选项，请联系作者更新数据")</f>
        <v>1</v>
      </c>
    </row>
    <row r="419" spans="2:13">
      <c r="B419" t="s">
        <v>64</v>
      </c>
      <c r="C419" t="s">
        <v>11</v>
      </c>
      <c r="D419" t="s">
        <v>2242</v>
      </c>
      <c r="E419" s="6" t="s">
        <v>3402</v>
      </c>
      <c r="F419" s="6">
        <v>4</v>
      </c>
      <c r="G419" s="6" t="str">
        <f t="shared" si="6"/>
        <v>选CPU!$L$419#</v>
      </c>
      <c r="H419" s="6" t="str" cm="1">
        <f t="array" ref="H419">_xlfn.LET(_xlpm.x, L418,
         _xlpm.cellAddress, "【 选CPU!" &amp; ADDRESS(ROW(选CPU[[#This Row],[自检]]),COLUMN(选CPU[[#This Row],[自检]])) &amp; "】",
         _xlfn.IFS(ISBLANK(_xlpm.x),   "error:右侧选项不足:" &amp;  _xlpm.cellAddress,
               ISERROR(_xlpm.x),   "error:右侧选项执行失败:" &amp; _xlpm.cellAddress,
               TRUE,             "ok")
)</f>
        <v>ok</v>
      </c>
      <c r="L419" cm="1">
        <f t="array" ref="L419:M419">IFERROR(_xlfn._xlws.SORT(
    _xlfn.UNIQUE(
        TRANSPOSE(
            _xlfn.FILTERXML("&lt;select&gt;&lt;x&gt;"&amp;SUBSTITUTE(选CPU[[#This Row],[CPU选项表]],",","&lt;/x&gt;&lt;x&gt;") &amp;"&lt;/x&gt;&lt;/select&gt;","//x")
        )
    )
),"无合适选项，请联系作者更新数据")</f>
        <v>1</v>
      </c>
      <c r="M419">
        <v>2</v>
      </c>
    </row>
    <row r="420" spans="2:13">
      <c r="B420" t="s">
        <v>64</v>
      </c>
      <c r="C420" t="s">
        <v>11</v>
      </c>
      <c r="D420" t="s">
        <v>2242</v>
      </c>
      <c r="E420" s="6" t="s">
        <v>3458</v>
      </c>
      <c r="F420" s="6">
        <v>8</v>
      </c>
      <c r="G420" s="6" t="str">
        <f t="shared" si="6"/>
        <v>选CPU!$L$420#</v>
      </c>
      <c r="H420" s="6" t="str" cm="1">
        <f t="array" ref="H420">_xlfn.LET(_xlpm.x, L419,
         _xlpm.cellAddress, "【 选CPU!" &amp; ADDRESS(ROW(选CPU[[#This Row],[自检]]),COLUMN(选CPU[[#This Row],[自检]])) &amp; "】",
         _xlfn.IFS(ISBLANK(_xlpm.x),   "error:右侧选项不足:" &amp;  _xlpm.cellAddress,
               ISERROR(_xlpm.x),   "error:右侧选项执行失败:" &amp; _xlpm.cellAddress,
               TRUE,             "ok")
)</f>
        <v>ok</v>
      </c>
      <c r="L420" cm="1">
        <f t="array" ref="L420:M420">IFERROR(_xlfn._xlws.SORT(
    _xlfn.UNIQUE(
        TRANSPOSE(
            _xlfn.FILTERXML("&lt;select&gt;&lt;x&gt;"&amp;SUBSTITUTE(选CPU[[#This Row],[CPU选项表]],",","&lt;/x&gt;&lt;x&gt;") &amp;"&lt;/x&gt;&lt;/select&gt;","//x")
        )
    )
),"无合适选项，请联系作者更新数据")</f>
        <v>2</v>
      </c>
      <c r="M420">
        <v>4</v>
      </c>
    </row>
    <row r="421" spans="2:13">
      <c r="B421" t="s">
        <v>64</v>
      </c>
      <c r="C421" t="s">
        <v>11</v>
      </c>
      <c r="D421" t="s">
        <v>2242</v>
      </c>
      <c r="E421" s="6" t="s">
        <v>3269</v>
      </c>
      <c r="F421" s="6">
        <v>16</v>
      </c>
      <c r="G421" s="6" t="str">
        <f t="shared" si="6"/>
        <v>选CPU!$L$421#</v>
      </c>
      <c r="H421" s="6" t="str" cm="1">
        <f t="array" ref="H421">_xlfn.LET(_xlpm.x, L420,
         _xlpm.cellAddress, "【 选CPU!" &amp; ADDRESS(ROW(选CPU[[#This Row],[自检]]),COLUMN(选CPU[[#This Row],[自检]])) &amp; "】",
         _xlfn.IFS(ISBLANK(_xlpm.x),   "error:右侧选项不足:" &amp;  _xlpm.cellAddress,
               ISERROR(_xlpm.x),   "error:右侧选项执行失败:" &amp; _xlpm.cellAddress,
               TRUE,             "ok")
)</f>
        <v>ok</v>
      </c>
      <c r="L421" cm="1">
        <f t="array" ref="L421:M421">IFERROR(_xlfn._xlws.SORT(
    _xlfn.UNIQUE(
        TRANSPOSE(
            _xlfn.FILTERXML("&lt;select&gt;&lt;x&gt;"&amp;SUBSTITUTE(选CPU[[#This Row],[CPU选项表]],",","&lt;/x&gt;&lt;x&gt;") &amp;"&lt;/x&gt;&lt;/select&gt;","//x")
        )
    )
),"无合适选项，请联系作者更新数据")</f>
        <v>4</v>
      </c>
      <c r="M421">
        <v>8</v>
      </c>
    </row>
    <row r="422" spans="2:13">
      <c r="B422" t="s">
        <v>64</v>
      </c>
      <c r="C422" t="s">
        <v>11</v>
      </c>
      <c r="D422" t="s">
        <v>2242</v>
      </c>
      <c r="E422" s="6" t="s">
        <v>3448</v>
      </c>
      <c r="F422" s="6">
        <v>32</v>
      </c>
      <c r="G422" s="6" t="str">
        <f t="shared" si="6"/>
        <v>选CPU!$L$422#</v>
      </c>
      <c r="H422" s="6" t="str" cm="1">
        <f t="array" ref="H422">_xlfn.LET(_xlpm.x, L421,
         _xlpm.cellAddress, "【 选CPU!" &amp; ADDRESS(ROW(选CPU[[#This Row],[自检]]),COLUMN(选CPU[[#This Row],[自检]])) &amp; "】",
         _xlfn.IFS(ISBLANK(_xlpm.x),   "error:右侧选项不足:" &amp;  _xlpm.cellAddress,
               ISERROR(_xlpm.x),   "error:右侧选项执行失败:" &amp; _xlpm.cellAddress,
               TRUE,             "ok")
)</f>
        <v>ok</v>
      </c>
      <c r="L422" cm="1">
        <f t="array" ref="L422:M422">IFERROR(_xlfn._xlws.SORT(
    _xlfn.UNIQUE(
        TRANSPOSE(
            _xlfn.FILTERXML("&lt;select&gt;&lt;x&gt;"&amp;SUBSTITUTE(选CPU[[#This Row],[CPU选项表]],",","&lt;/x&gt;&lt;x&gt;") &amp;"&lt;/x&gt;&lt;/select&gt;","//x")
        )
    )
),"无合适选项，请联系作者更新数据")</f>
        <v>8</v>
      </c>
      <c r="M422">
        <v>16</v>
      </c>
    </row>
    <row r="423" spans="2:13">
      <c r="B423" t="s">
        <v>64</v>
      </c>
      <c r="C423" t="s">
        <v>11</v>
      </c>
      <c r="D423" t="s">
        <v>2242</v>
      </c>
      <c r="E423" s="6" t="s">
        <v>3449</v>
      </c>
      <c r="F423" s="6">
        <v>64</v>
      </c>
      <c r="G423" s="6" t="str">
        <f t="shared" si="6"/>
        <v>选CPU!$L$423#</v>
      </c>
      <c r="H423" s="6" t="str" cm="1">
        <f t="array" ref="H423">_xlfn.LET(_xlpm.x, L422,
         _xlpm.cellAddress, "【 选CPU!" &amp; ADDRESS(ROW(选CPU[[#This Row],[自检]]),COLUMN(选CPU[[#This Row],[自检]])) &amp; "】",
         _xlfn.IFS(ISBLANK(_xlpm.x),   "error:右侧选项不足:" &amp;  _xlpm.cellAddress,
               ISERROR(_xlpm.x),   "error:右侧选项执行失败:" &amp; _xlpm.cellAddress,
               TRUE,             "ok")
)</f>
        <v>ok</v>
      </c>
      <c r="L423" cm="1">
        <f t="array" ref="L423:M423">IFERROR(_xlfn._xlws.SORT(
    _xlfn.UNIQUE(
        TRANSPOSE(
            _xlfn.FILTERXML("&lt;select&gt;&lt;x&gt;"&amp;SUBSTITUTE(选CPU[[#This Row],[CPU选项表]],",","&lt;/x&gt;&lt;x&gt;") &amp;"&lt;/x&gt;&lt;/select&gt;","//x")
        )
    )
),"无合适选项，请联系作者更新数据")</f>
        <v>16</v>
      </c>
      <c r="M423">
        <v>32</v>
      </c>
    </row>
    <row r="424" spans="2:13">
      <c r="B424" t="s">
        <v>64</v>
      </c>
      <c r="C424" t="s">
        <v>11</v>
      </c>
      <c r="D424" t="s">
        <v>2242</v>
      </c>
      <c r="E424" s="6" t="s">
        <v>3450</v>
      </c>
      <c r="F424" s="6">
        <v>128</v>
      </c>
      <c r="G424" s="6" t="str">
        <f t="shared" si="6"/>
        <v>选CPU!$L$424#</v>
      </c>
      <c r="H424" s="6" t="str" cm="1">
        <f t="array" ref="H424">_xlfn.LET(_xlpm.x, L423,
         _xlpm.cellAddress, "【 选CPU!" &amp; ADDRESS(ROW(选CPU[[#This Row],[自检]]),COLUMN(选CPU[[#This Row],[自检]])) &amp; "】",
         _xlfn.IFS(ISBLANK(_xlpm.x),   "error:右侧选项不足:" &amp;  _xlpm.cellAddress,
               ISERROR(_xlpm.x),   "error:右侧选项执行失败:" &amp; _xlpm.cellAddress,
               TRUE,             "ok")
)</f>
        <v>ok</v>
      </c>
      <c r="L424" cm="1">
        <f t="array" ref="L424:M424">IFERROR(_xlfn._xlws.SORT(
    _xlfn.UNIQUE(
        TRANSPOSE(
            _xlfn.FILTERXML("&lt;select&gt;&lt;x&gt;"&amp;SUBSTITUTE(选CPU[[#This Row],[CPU选项表]],",","&lt;/x&gt;&lt;x&gt;") &amp;"&lt;/x&gt;&lt;/select&gt;","//x")
        )
    )
),"无合适选项，请联系作者更新数据")</f>
        <v>32</v>
      </c>
      <c r="M424">
        <v>64</v>
      </c>
    </row>
    <row r="425" spans="2:13">
      <c r="B425" t="s">
        <v>64</v>
      </c>
      <c r="C425" t="s">
        <v>11</v>
      </c>
      <c r="D425" t="s">
        <v>2242</v>
      </c>
      <c r="E425" s="6" t="s">
        <v>3276</v>
      </c>
      <c r="F425" s="6">
        <v>256</v>
      </c>
      <c r="G425" s="6" t="str">
        <f t="shared" si="6"/>
        <v>选CPU!$L$425#</v>
      </c>
      <c r="H425" s="6" t="str" cm="1">
        <f t="array" ref="H425">_xlfn.LET(_xlpm.x, L424,
         _xlpm.cellAddress, "【 选CPU!" &amp; ADDRESS(ROW(选CPU[[#This Row],[自检]]),COLUMN(选CPU[[#This Row],[自检]])) &amp; "】",
         _xlfn.IFS(ISBLANK(_xlpm.x),   "error:右侧选项不足:" &amp;  _xlpm.cellAddress,
               ISERROR(_xlpm.x),   "error:右侧选项执行失败:" &amp; _xlpm.cellAddress,
               TRUE,             "ok")
)</f>
        <v>ok</v>
      </c>
      <c r="L425" cm="1">
        <f t="array" ref="L425">IFERROR(_xlfn._xlws.SORT(
    _xlfn.UNIQUE(
        TRANSPOSE(
            _xlfn.FILTERXML("&lt;select&gt;&lt;x&gt;"&amp;SUBSTITUTE(选CPU[[#This Row],[CPU选项表]],",","&lt;/x&gt;&lt;x&gt;") &amp;"&lt;/x&gt;&lt;/select&gt;","//x")
        )
    )
),"无合适选项，请联系作者更新数据")</f>
        <v>64</v>
      </c>
    </row>
    <row r="426" spans="2:13">
      <c r="B426" t="s">
        <v>64</v>
      </c>
      <c r="C426" t="s">
        <v>11</v>
      </c>
      <c r="D426" t="s">
        <v>2242</v>
      </c>
      <c r="E426" s="6" t="s">
        <v>3307</v>
      </c>
      <c r="F426" s="6">
        <v>448</v>
      </c>
      <c r="G426" s="6" t="str">
        <f t="shared" si="6"/>
        <v>选CPU!$L$426#</v>
      </c>
      <c r="H426" s="6" t="str" cm="1">
        <f t="array" ref="H426">_xlfn.LET(_xlpm.x, L425,
         _xlpm.cellAddress, "【 选CPU!" &amp; ADDRESS(ROW(选CPU[[#This Row],[自检]]),COLUMN(选CPU[[#This Row],[自检]])) &amp; "】",
         _xlfn.IFS(ISBLANK(_xlpm.x),   "error:右侧选项不足:" &amp;  _xlpm.cellAddress,
               ISERROR(_xlpm.x),   "error:右侧选项执行失败:" &amp; _xlpm.cellAddress,
               TRUE,             "ok")
)</f>
        <v>ok</v>
      </c>
      <c r="L426" cm="1">
        <f t="array" ref="L426">IFERROR(_xlfn._xlws.SORT(
    _xlfn.UNIQUE(
        TRANSPOSE(
            _xlfn.FILTERXML("&lt;select&gt;&lt;x&gt;"&amp;SUBSTITUTE(选CPU[[#This Row],[CPU选项表]],",","&lt;/x&gt;&lt;x&gt;") &amp;"&lt;/x&gt;&lt;/select&gt;","//x")
        )
    )
),"无合适选项，请联系作者更新数据")</f>
        <v>128</v>
      </c>
    </row>
    <row r="427" spans="2:13">
      <c r="B427" t="s">
        <v>64</v>
      </c>
      <c r="C427" t="s">
        <v>11</v>
      </c>
      <c r="D427" t="s">
        <v>2339</v>
      </c>
      <c r="E427" s="6" t="s">
        <v>3299</v>
      </c>
      <c r="F427" s="6">
        <v>1</v>
      </c>
      <c r="G427" s="6" t="str">
        <f t="shared" si="6"/>
        <v>选CPU!$L$427#</v>
      </c>
      <c r="H427" s="6" t="str" cm="1">
        <f t="array" ref="H427">_xlfn.LET(_xlpm.x, L426,
         _xlpm.cellAddress, "【 选CPU!" &amp; ADDRESS(ROW(选CPU[[#This Row],[自检]]),COLUMN(选CPU[[#This Row],[自检]])) &amp; "】",
         _xlfn.IFS(ISBLANK(_xlpm.x),   "error:右侧选项不足:" &amp;  _xlpm.cellAddress,
               ISERROR(_xlpm.x),   "error:右侧选项执行失败:" &amp; _xlpm.cellAddress,
               TRUE,             "ok")
)</f>
        <v>ok</v>
      </c>
      <c r="L427" cm="1">
        <f t="array" ref="L427">IFERROR(_xlfn._xlws.SORT(
    _xlfn.UNIQUE(
        TRANSPOSE(
            _xlfn.FILTERXML("&lt;select&gt;&lt;x&gt;"&amp;SUBSTITUTE(选CPU[[#This Row],[CPU选项表]],",","&lt;/x&gt;&lt;x&gt;") &amp;"&lt;/x&gt;&lt;/select&gt;","//x")
        )
    )
),"无合适选项，请联系作者更新数据")</f>
        <v>1</v>
      </c>
    </row>
    <row r="428" spans="2:13">
      <c r="B428" t="s">
        <v>64</v>
      </c>
      <c r="C428" t="s">
        <v>11</v>
      </c>
      <c r="D428" t="s">
        <v>2339</v>
      </c>
      <c r="E428" s="6" t="s">
        <v>3402</v>
      </c>
      <c r="F428" s="6">
        <v>2</v>
      </c>
      <c r="G428" s="6" t="str">
        <f t="shared" si="6"/>
        <v>选CPU!$L$428#</v>
      </c>
      <c r="H428" s="6" t="str" cm="1">
        <f t="array" ref="H428">_xlfn.LET(_xlpm.x, L427,
         _xlpm.cellAddress, "【 选CPU!" &amp; ADDRESS(ROW(选CPU[[#This Row],[自检]]),COLUMN(选CPU[[#This Row],[自检]])) &amp; "】",
         _xlfn.IFS(ISBLANK(_xlpm.x),   "error:右侧选项不足:" &amp;  _xlpm.cellAddress,
               ISERROR(_xlpm.x),   "error:右侧选项执行失败:" &amp; _xlpm.cellAddress,
               TRUE,             "ok")
)</f>
        <v>ok</v>
      </c>
      <c r="L428" cm="1">
        <f t="array" ref="L428:M428">IFERROR(_xlfn._xlws.SORT(
    _xlfn.UNIQUE(
        TRANSPOSE(
            _xlfn.FILTERXML("&lt;select&gt;&lt;x&gt;"&amp;SUBSTITUTE(选CPU[[#This Row],[CPU选项表]],",","&lt;/x&gt;&lt;x&gt;") &amp;"&lt;/x&gt;&lt;/select&gt;","//x")
        )
    )
),"无合适选项，请联系作者更新数据")</f>
        <v>1</v>
      </c>
      <c r="M428">
        <v>2</v>
      </c>
    </row>
    <row r="429" spans="2:13">
      <c r="B429" t="s">
        <v>64</v>
      </c>
      <c r="C429" t="s">
        <v>11</v>
      </c>
      <c r="D429" t="s">
        <v>2339</v>
      </c>
      <c r="E429" s="6" t="s">
        <v>3402</v>
      </c>
      <c r="F429" s="6">
        <v>4</v>
      </c>
      <c r="G429" s="6" t="str">
        <f t="shared" si="6"/>
        <v>选CPU!$L$429#</v>
      </c>
      <c r="H429" s="6" t="str" cm="1">
        <f t="array" ref="H429">_xlfn.LET(_xlpm.x, L428,
         _xlpm.cellAddress, "【 选CPU!" &amp; ADDRESS(ROW(选CPU[[#This Row],[自检]]),COLUMN(选CPU[[#This Row],[自检]])) &amp; "】",
         _xlfn.IFS(ISBLANK(_xlpm.x),   "error:右侧选项不足:" &amp;  _xlpm.cellAddress,
               ISERROR(_xlpm.x),   "error:右侧选项执行失败:" &amp; _xlpm.cellAddress,
               TRUE,             "ok")
)</f>
        <v>ok</v>
      </c>
      <c r="L429" cm="1">
        <f t="array" ref="L429:M429">IFERROR(_xlfn._xlws.SORT(
    _xlfn.UNIQUE(
        TRANSPOSE(
            _xlfn.FILTERXML("&lt;select&gt;&lt;x&gt;"&amp;SUBSTITUTE(选CPU[[#This Row],[CPU选项表]],",","&lt;/x&gt;&lt;x&gt;") &amp;"&lt;/x&gt;&lt;/select&gt;","//x")
        )
    )
),"无合适选项，请联系作者更新数据")</f>
        <v>1</v>
      </c>
      <c r="M429">
        <v>2</v>
      </c>
    </row>
    <row r="430" spans="2:13">
      <c r="B430" t="s">
        <v>64</v>
      </c>
      <c r="C430" t="s">
        <v>11</v>
      </c>
      <c r="D430" t="s">
        <v>2339</v>
      </c>
      <c r="E430" s="6" t="s">
        <v>3458</v>
      </c>
      <c r="F430" s="6">
        <v>8</v>
      </c>
      <c r="G430" s="6" t="str">
        <f t="shared" si="6"/>
        <v>选CPU!$L$430#</v>
      </c>
      <c r="H430" s="6" t="str" cm="1">
        <f t="array" ref="H430">_xlfn.LET(_xlpm.x, L429,
         _xlpm.cellAddress, "【 选CPU!" &amp; ADDRESS(ROW(选CPU[[#This Row],[自检]]),COLUMN(选CPU[[#This Row],[自检]])) &amp; "】",
         _xlfn.IFS(ISBLANK(_xlpm.x),   "error:右侧选项不足:" &amp;  _xlpm.cellAddress,
               ISERROR(_xlpm.x),   "error:右侧选项执行失败:" &amp; _xlpm.cellAddress,
               TRUE,             "ok")
)</f>
        <v>ok</v>
      </c>
      <c r="L430" cm="1">
        <f t="array" ref="L430:M430">IFERROR(_xlfn._xlws.SORT(
    _xlfn.UNIQUE(
        TRANSPOSE(
            _xlfn.FILTERXML("&lt;select&gt;&lt;x&gt;"&amp;SUBSTITUTE(选CPU[[#This Row],[CPU选项表]],",","&lt;/x&gt;&lt;x&gt;") &amp;"&lt;/x&gt;&lt;/select&gt;","//x")
        )
    )
),"无合适选项，请联系作者更新数据")</f>
        <v>2</v>
      </c>
      <c r="M430">
        <v>4</v>
      </c>
    </row>
    <row r="431" spans="2:13">
      <c r="B431" t="s">
        <v>64</v>
      </c>
      <c r="C431" t="s">
        <v>11</v>
      </c>
      <c r="D431" t="s">
        <v>2339</v>
      </c>
      <c r="E431" s="6" t="s">
        <v>3269</v>
      </c>
      <c r="F431" s="6">
        <v>16</v>
      </c>
      <c r="G431" s="6" t="str">
        <f t="shared" si="6"/>
        <v>选CPU!$L$431#</v>
      </c>
      <c r="H431" s="6" t="str" cm="1">
        <f t="array" ref="H431">_xlfn.LET(_xlpm.x, L430,
         _xlpm.cellAddress, "【 选CPU!" &amp; ADDRESS(ROW(选CPU[[#This Row],[自检]]),COLUMN(选CPU[[#This Row],[自检]])) &amp; "】",
         _xlfn.IFS(ISBLANK(_xlpm.x),   "error:右侧选项不足:" &amp;  _xlpm.cellAddress,
               ISERROR(_xlpm.x),   "error:右侧选项执行失败:" &amp; _xlpm.cellAddress,
               TRUE,             "ok")
)</f>
        <v>ok</v>
      </c>
      <c r="L431" cm="1">
        <f t="array" ref="L431:M431">IFERROR(_xlfn._xlws.SORT(
    _xlfn.UNIQUE(
        TRANSPOSE(
            _xlfn.FILTERXML("&lt;select&gt;&lt;x&gt;"&amp;SUBSTITUTE(选CPU[[#This Row],[CPU选项表]],",","&lt;/x&gt;&lt;x&gt;") &amp;"&lt;/x&gt;&lt;/select&gt;","//x")
        )
    )
),"无合适选项，请联系作者更新数据")</f>
        <v>4</v>
      </c>
      <c r="M431">
        <v>8</v>
      </c>
    </row>
    <row r="432" spans="2:13">
      <c r="B432" t="s">
        <v>64</v>
      </c>
      <c r="C432" t="s">
        <v>11</v>
      </c>
      <c r="D432" t="s">
        <v>2339</v>
      </c>
      <c r="E432" s="6" t="s">
        <v>3448</v>
      </c>
      <c r="F432" s="6">
        <v>32</v>
      </c>
      <c r="G432" s="6" t="str">
        <f t="shared" si="6"/>
        <v>选CPU!$L$432#</v>
      </c>
      <c r="H432" s="6" t="str" cm="1">
        <f t="array" ref="H432">_xlfn.LET(_xlpm.x, L431,
         _xlpm.cellAddress, "【 选CPU!" &amp; ADDRESS(ROW(选CPU[[#This Row],[自检]]),COLUMN(选CPU[[#This Row],[自检]])) &amp; "】",
         _xlfn.IFS(ISBLANK(_xlpm.x),   "error:右侧选项不足:" &amp;  _xlpm.cellAddress,
               ISERROR(_xlpm.x),   "error:右侧选项执行失败:" &amp; _xlpm.cellAddress,
               TRUE,             "ok")
)</f>
        <v>ok</v>
      </c>
      <c r="L432" cm="1">
        <f t="array" ref="L432:M432">IFERROR(_xlfn._xlws.SORT(
    _xlfn.UNIQUE(
        TRANSPOSE(
            _xlfn.FILTERXML("&lt;select&gt;&lt;x&gt;"&amp;SUBSTITUTE(选CPU[[#This Row],[CPU选项表]],",","&lt;/x&gt;&lt;x&gt;") &amp;"&lt;/x&gt;&lt;/select&gt;","//x")
        )
    )
),"无合适选项，请联系作者更新数据")</f>
        <v>8</v>
      </c>
      <c r="M432">
        <v>16</v>
      </c>
    </row>
    <row r="433" spans="2:14">
      <c r="B433" t="s">
        <v>64</v>
      </c>
      <c r="C433" t="s">
        <v>11</v>
      </c>
      <c r="D433" t="s">
        <v>2339</v>
      </c>
      <c r="E433" s="6" t="s">
        <v>3301</v>
      </c>
      <c r="F433" s="6">
        <v>24</v>
      </c>
      <c r="G433" s="6" t="str">
        <f t="shared" si="6"/>
        <v>选CPU!$L$433#</v>
      </c>
      <c r="H433" s="6" t="str" cm="1">
        <f t="array" ref="H433">_xlfn.LET(_xlpm.x, L432,
         _xlpm.cellAddress, "【 选CPU!" &amp; ADDRESS(ROW(选CPU[[#This Row],[自检]]),COLUMN(选CPU[[#This Row],[自检]])) &amp; "】",
         _xlfn.IFS(ISBLANK(_xlpm.x),   "error:右侧选项不足:" &amp;  _xlpm.cellAddress,
               ISERROR(_xlpm.x),   "error:右侧选项执行失败:" &amp; _xlpm.cellAddress,
               TRUE,             "ok")
)</f>
        <v>ok</v>
      </c>
      <c r="L433" cm="1">
        <f t="array" ref="L433">IFERROR(_xlfn._xlws.SORT(
    _xlfn.UNIQUE(
        TRANSPOSE(
            _xlfn.FILTERXML("&lt;select&gt;&lt;x&gt;"&amp;SUBSTITUTE(选CPU[[#This Row],[CPU选项表]],",","&lt;/x&gt;&lt;x&gt;") &amp;"&lt;/x&gt;&lt;/select&gt;","//x")
        )
    )
),"无合适选项，请联系作者更新数据")</f>
        <v>12</v>
      </c>
    </row>
    <row r="434" spans="2:14">
      <c r="B434" t="s">
        <v>64</v>
      </c>
      <c r="C434" t="s">
        <v>11</v>
      </c>
      <c r="D434" t="s">
        <v>2339</v>
      </c>
      <c r="E434" s="6" t="s">
        <v>3743</v>
      </c>
      <c r="F434" s="6">
        <v>48</v>
      </c>
      <c r="G434" s="6" t="str">
        <f t="shared" si="6"/>
        <v>选CPU!$L$434#</v>
      </c>
      <c r="H434" s="6" t="str" cm="1">
        <f t="array" ref="H434">_xlfn.LET(_xlpm.x, L433,
         _xlpm.cellAddress, "【 选CPU!" &amp; ADDRESS(ROW(选CPU[[#This Row],[自检]]),COLUMN(选CPU[[#This Row],[自检]])) &amp; "】",
         _xlfn.IFS(ISBLANK(_xlpm.x),   "error:右侧选项不足:" &amp;  _xlpm.cellAddress,
               ISERROR(_xlpm.x),   "error:右侧选项执行失败:" &amp; _xlpm.cellAddress,
               TRUE,             "ok")
)</f>
        <v>ok</v>
      </c>
      <c r="L434" cm="1">
        <f t="array" ref="L434:N434">IFERROR(_xlfn._xlws.SORT(
    _xlfn.UNIQUE(
        TRANSPOSE(
            _xlfn.FILTERXML("&lt;select&gt;&lt;x&gt;"&amp;SUBSTITUTE(选CPU[[#This Row],[CPU选项表]],",","&lt;/x&gt;&lt;x&gt;") &amp;"&lt;/x&gt;&lt;/select&gt;","//x")
        )
    )
),"无合适选项，请联系作者更新数据")</f>
        <v>12</v>
      </c>
      <c r="M434">
        <v>16</v>
      </c>
      <c r="N434">
        <v>24</v>
      </c>
    </row>
    <row r="435" spans="2:14">
      <c r="B435" t="s">
        <v>64</v>
      </c>
      <c r="C435" t="s">
        <v>11</v>
      </c>
      <c r="D435" t="s">
        <v>2339</v>
      </c>
      <c r="E435" s="6" t="s">
        <v>3449</v>
      </c>
      <c r="F435" s="6">
        <v>64</v>
      </c>
      <c r="G435" s="6" t="str">
        <f t="shared" si="6"/>
        <v>选CPU!$L$435#</v>
      </c>
      <c r="H435" s="6" t="str" cm="1">
        <f t="array" ref="H435">_xlfn.LET(_xlpm.x, L434,
         _xlpm.cellAddress, "【 选CPU!" &amp; ADDRESS(ROW(选CPU[[#This Row],[自检]]),COLUMN(选CPU[[#This Row],[自检]])) &amp; "】",
         _xlfn.IFS(ISBLANK(_xlpm.x),   "error:右侧选项不足:" &amp;  _xlpm.cellAddress,
               ISERROR(_xlpm.x),   "error:右侧选项执行失败:" &amp; _xlpm.cellAddress,
               TRUE,             "ok")
)</f>
        <v>ok</v>
      </c>
      <c r="L435" cm="1">
        <f t="array" ref="L435:M435">IFERROR(_xlfn._xlws.SORT(
    _xlfn.UNIQUE(
        TRANSPOSE(
            _xlfn.FILTERXML("&lt;select&gt;&lt;x&gt;"&amp;SUBSTITUTE(选CPU[[#This Row],[CPU选项表]],",","&lt;/x&gt;&lt;x&gt;") &amp;"&lt;/x&gt;&lt;/select&gt;","//x")
        )
    )
),"无合适选项，请联系作者更新数据")</f>
        <v>16</v>
      </c>
      <c r="M435">
        <v>32</v>
      </c>
    </row>
    <row r="436" spans="2:14">
      <c r="B436" t="s">
        <v>64</v>
      </c>
      <c r="C436" t="s">
        <v>11</v>
      </c>
      <c r="D436" t="s">
        <v>2339</v>
      </c>
      <c r="E436" s="6" t="s">
        <v>3290</v>
      </c>
      <c r="F436" s="6">
        <v>96</v>
      </c>
      <c r="G436" s="6" t="str">
        <f t="shared" si="6"/>
        <v>选CPU!$L$436#</v>
      </c>
      <c r="H436" s="6" t="str" cm="1">
        <f t="array" ref="H436">_xlfn.LET(_xlpm.x, L435,
         _xlpm.cellAddress, "【 选CPU!" &amp; ADDRESS(ROW(选CPU[[#This Row],[自检]]),COLUMN(选CPU[[#This Row],[自检]])) &amp; "】",
         _xlfn.IFS(ISBLANK(_xlpm.x),   "error:右侧选项不足:" &amp;  _xlpm.cellAddress,
               ISERROR(_xlpm.x),   "error:右侧选项执行失败:" &amp; _xlpm.cellAddress,
               TRUE,             "ok")
)</f>
        <v>ok</v>
      </c>
      <c r="L436" cm="1">
        <f t="array" ref="L436">IFERROR(_xlfn._xlws.SORT(
    _xlfn.UNIQUE(
        TRANSPOSE(
            _xlfn.FILTERXML("&lt;select&gt;&lt;x&gt;"&amp;SUBSTITUTE(选CPU[[#This Row],[CPU选项表]],",","&lt;/x&gt;&lt;x&gt;") &amp;"&lt;/x&gt;&lt;/select&gt;","//x")
        )
    )
),"无合适选项，请联系作者更新数据")</f>
        <v>24</v>
      </c>
    </row>
    <row r="437" spans="2:14">
      <c r="B437" t="s">
        <v>64</v>
      </c>
      <c r="C437" t="s">
        <v>11</v>
      </c>
      <c r="D437" t="s">
        <v>2339</v>
      </c>
      <c r="E437" s="6" t="s">
        <v>3275</v>
      </c>
      <c r="F437" s="6">
        <v>128</v>
      </c>
      <c r="G437" s="6" t="str">
        <f t="shared" si="6"/>
        <v>选CPU!$L$437#</v>
      </c>
      <c r="H437" s="6" t="str" cm="1">
        <f t="array" ref="H437">_xlfn.LET(_xlpm.x, L436,
         _xlpm.cellAddress, "【 选CPU!" &amp; ADDRESS(ROW(选CPU[[#This Row],[自检]]),COLUMN(选CPU[[#This Row],[自检]])) &amp; "】",
         _xlfn.IFS(ISBLANK(_xlpm.x),   "error:右侧选项不足:" &amp;  _xlpm.cellAddress,
               ISERROR(_xlpm.x),   "error:右侧选项执行失败:" &amp; _xlpm.cellAddress,
               TRUE,             "ok")
)</f>
        <v>ok</v>
      </c>
      <c r="L437" cm="1">
        <f t="array" ref="L437">IFERROR(_xlfn._xlws.SORT(
    _xlfn.UNIQUE(
        TRANSPOSE(
            _xlfn.FILTERXML("&lt;select&gt;&lt;x&gt;"&amp;SUBSTITUTE(选CPU[[#This Row],[CPU选项表]],",","&lt;/x&gt;&lt;x&gt;") &amp;"&lt;/x&gt;&lt;/select&gt;","//x")
        )
    )
),"无合适选项，请联系作者更新数据")</f>
        <v>32</v>
      </c>
    </row>
    <row r="438" spans="2:14">
      <c r="B438" t="s">
        <v>64</v>
      </c>
      <c r="C438" t="s">
        <v>11</v>
      </c>
      <c r="D438" t="s">
        <v>2339</v>
      </c>
      <c r="E438" s="6" t="s">
        <v>3279</v>
      </c>
      <c r="F438" s="6">
        <v>224</v>
      </c>
      <c r="G438" s="6" t="str">
        <f t="shared" si="6"/>
        <v>选CPU!$L$438#</v>
      </c>
      <c r="H438" s="6" t="str" cm="1">
        <f t="array" ref="H438">_xlfn.LET(_xlpm.x, L437,
         _xlpm.cellAddress, "【 选CPU!" &amp; ADDRESS(ROW(选CPU[[#This Row],[自检]]),COLUMN(选CPU[[#This Row],[自检]])) &amp; "】",
         _xlfn.IFS(ISBLANK(_xlpm.x),   "error:右侧选项不足:" &amp;  _xlpm.cellAddress,
               ISERROR(_xlpm.x),   "error:右侧选项执行失败:" &amp; _xlpm.cellAddress,
               TRUE,             "ok")
)</f>
        <v>ok</v>
      </c>
      <c r="L438" cm="1">
        <f t="array" ref="L438">IFERROR(_xlfn._xlws.SORT(
    _xlfn.UNIQUE(
        TRANSPOSE(
            _xlfn.FILTERXML("&lt;select&gt;&lt;x&gt;"&amp;SUBSTITUTE(选CPU[[#This Row],[CPU选项表]],",","&lt;/x&gt;&lt;x&gt;") &amp;"&lt;/x&gt;&lt;/select&gt;","//x")
        )
    )
),"无合适选项，请联系作者更新数据")</f>
        <v>56</v>
      </c>
    </row>
    <row r="439" spans="2:14">
      <c r="B439" t="s">
        <v>64</v>
      </c>
      <c r="C439" t="s">
        <v>11</v>
      </c>
      <c r="D439" t="s">
        <v>2082</v>
      </c>
      <c r="E439" s="6" t="s">
        <v>3286</v>
      </c>
      <c r="F439" s="6">
        <v>64</v>
      </c>
      <c r="G439" s="6" t="str">
        <f t="shared" si="6"/>
        <v>选CPU!$L$439#</v>
      </c>
      <c r="H439" s="6" t="str" cm="1">
        <f t="array" ref="H439">_xlfn.LET(_xlpm.x, L438,
         _xlpm.cellAddress, "【 选CPU!" &amp; ADDRESS(ROW(选CPU[[#This Row],[自检]]),COLUMN(选CPU[[#This Row],[自检]])) &amp; "】",
         _xlfn.IFS(ISBLANK(_xlpm.x),   "error:右侧选项不足:" &amp;  _xlpm.cellAddress,
               ISERROR(_xlpm.x),   "error:右侧选项执行失败:" &amp; _xlpm.cellAddress,
               TRUE,             "ok")
)</f>
        <v>ok</v>
      </c>
      <c r="L439" cm="1">
        <f t="array" ref="L439">IFERROR(_xlfn._xlws.SORT(
    _xlfn.UNIQUE(
        TRANSPOSE(
            _xlfn.FILTERXML("&lt;select&gt;&lt;x&gt;"&amp;SUBSTITUTE(选CPU[[#This Row],[CPU选项表]],",","&lt;/x&gt;&lt;x&gt;") &amp;"&lt;/x&gt;&lt;/select&gt;","//x")
        )
    )
),"无合适选项，请联系作者更新数据")</f>
        <v>16</v>
      </c>
    </row>
    <row r="440" spans="2:14">
      <c r="B440" t="s">
        <v>64</v>
      </c>
      <c r="C440" t="s">
        <v>11</v>
      </c>
      <c r="D440" t="s">
        <v>2082</v>
      </c>
      <c r="E440" s="6" t="s">
        <v>3275</v>
      </c>
      <c r="F440" s="6">
        <v>128</v>
      </c>
      <c r="G440" s="6" t="str">
        <f t="shared" si="6"/>
        <v>选CPU!$L$440#</v>
      </c>
      <c r="H440" s="6" t="str" cm="1">
        <f t="array" ref="H440">_xlfn.LET(_xlpm.x, L439,
         _xlpm.cellAddress, "【 选CPU!" &amp; ADDRESS(ROW(选CPU[[#This Row],[自检]]),COLUMN(选CPU[[#This Row],[自检]])) &amp; "】",
         _xlfn.IFS(ISBLANK(_xlpm.x),   "error:右侧选项不足:" &amp;  _xlpm.cellAddress,
               ISERROR(_xlpm.x),   "error:右侧选项执行失败:" &amp; _xlpm.cellAddress,
               TRUE,             "ok")
)</f>
        <v>ok</v>
      </c>
      <c r="L440" cm="1">
        <f t="array" ref="L440">IFERROR(_xlfn._xlws.SORT(
    _xlfn.UNIQUE(
        TRANSPOSE(
            _xlfn.FILTERXML("&lt;select&gt;&lt;x&gt;"&amp;SUBSTITUTE(选CPU[[#This Row],[CPU选项表]],",","&lt;/x&gt;&lt;x&gt;") &amp;"&lt;/x&gt;&lt;/select&gt;","//x")
        )
    )
),"无合适选项，请联系作者更新数据")</f>
        <v>32</v>
      </c>
    </row>
    <row r="441" spans="2:14">
      <c r="B441" t="s">
        <v>64</v>
      </c>
      <c r="C441" t="s">
        <v>11</v>
      </c>
      <c r="D441" t="s">
        <v>2082</v>
      </c>
      <c r="E441" s="6" t="s">
        <v>3276</v>
      </c>
      <c r="F441" s="6">
        <v>256</v>
      </c>
      <c r="G441" s="6" t="str">
        <f t="shared" si="6"/>
        <v>选CPU!$L$441#</v>
      </c>
      <c r="H441" s="6" t="str" cm="1">
        <f t="array" ref="H441">_xlfn.LET(_xlpm.x, L440,
         _xlpm.cellAddress, "【 选CPU!" &amp; ADDRESS(ROW(选CPU[[#This Row],[自检]]),COLUMN(选CPU[[#This Row],[自检]])) &amp; "】",
         _xlfn.IFS(ISBLANK(_xlpm.x),   "error:右侧选项不足:" &amp;  _xlpm.cellAddress,
               ISERROR(_xlpm.x),   "error:右侧选项执行失败:" &amp; _xlpm.cellAddress,
               TRUE,             "ok")
)</f>
        <v>ok</v>
      </c>
      <c r="L441" cm="1">
        <f t="array" ref="L441">IFERROR(_xlfn._xlws.SORT(
    _xlfn.UNIQUE(
        TRANSPOSE(
            _xlfn.FILTERXML("&lt;select&gt;&lt;x&gt;"&amp;SUBSTITUTE(选CPU[[#This Row],[CPU选项表]],",","&lt;/x&gt;&lt;x&gt;") &amp;"&lt;/x&gt;&lt;/select&gt;","//x")
        )
    )
),"无合适选项，请联系作者更新数据")</f>
        <v>64</v>
      </c>
    </row>
    <row r="442" spans="2:14">
      <c r="B442" t="s">
        <v>64</v>
      </c>
      <c r="C442" t="s">
        <v>11</v>
      </c>
      <c r="D442" t="s">
        <v>2082</v>
      </c>
      <c r="E442" s="6" t="s">
        <v>3287</v>
      </c>
      <c r="F442" s="6">
        <v>320</v>
      </c>
      <c r="G442" s="6" t="str">
        <f t="shared" si="6"/>
        <v>选CPU!$L$442#</v>
      </c>
      <c r="H442" s="6" t="str" cm="1">
        <f t="array" ref="H442">_xlfn.LET(_xlpm.x, L441,
         _xlpm.cellAddress, "【 选CPU!" &amp; ADDRESS(ROW(选CPU[[#This Row],[自检]]),COLUMN(选CPU[[#This Row],[自检]])) &amp; "】",
         _xlfn.IFS(ISBLANK(_xlpm.x),   "error:右侧选项不足:" &amp;  _xlpm.cellAddress,
               ISERROR(_xlpm.x),   "error:右侧选项执行失败:" &amp; _xlpm.cellAddress,
               TRUE,             "ok")
)</f>
        <v>ok</v>
      </c>
      <c r="L442" cm="1">
        <f t="array" ref="L442">IFERROR(_xlfn._xlws.SORT(
    _xlfn.UNIQUE(
        TRANSPOSE(
            _xlfn.FILTERXML("&lt;select&gt;&lt;x&gt;"&amp;SUBSTITUTE(选CPU[[#This Row],[CPU选项表]],",","&lt;/x&gt;&lt;x&gt;") &amp;"&lt;/x&gt;&lt;/select&gt;","//x")
        )
    )
),"无合适选项，请联系作者更新数据")</f>
        <v>84</v>
      </c>
    </row>
    <row r="443" spans="2:14">
      <c r="B443" t="s">
        <v>64</v>
      </c>
      <c r="C443" t="s">
        <v>11</v>
      </c>
      <c r="D443" t="s">
        <v>2087</v>
      </c>
      <c r="E443" s="6" t="s">
        <v>3286</v>
      </c>
      <c r="F443" s="6">
        <v>64</v>
      </c>
      <c r="G443" s="6" t="str">
        <f t="shared" si="6"/>
        <v>选CPU!$L$443#</v>
      </c>
      <c r="H443" s="6" t="str" cm="1">
        <f t="array" ref="H443">_xlfn.LET(_xlpm.x, L442,
         _xlpm.cellAddress, "【 选CPU!" &amp; ADDRESS(ROW(选CPU[[#This Row],[自检]]),COLUMN(选CPU[[#This Row],[自检]])) &amp; "】",
         _xlfn.IFS(ISBLANK(_xlpm.x),   "error:右侧选项不足:" &amp;  _xlpm.cellAddress,
               ISERROR(_xlpm.x),   "error:右侧选项执行失败:" &amp; _xlpm.cellAddress,
               TRUE,             "ok")
)</f>
        <v>ok</v>
      </c>
      <c r="L443" cm="1">
        <f t="array" ref="L443">IFERROR(_xlfn._xlws.SORT(
    _xlfn.UNIQUE(
        TRANSPOSE(
            _xlfn.FILTERXML("&lt;select&gt;&lt;x&gt;"&amp;SUBSTITUTE(选CPU[[#This Row],[CPU选项表]],",","&lt;/x&gt;&lt;x&gt;") &amp;"&lt;/x&gt;&lt;/select&gt;","//x")
        )
    )
),"无合适选项，请联系作者更新数据")</f>
        <v>16</v>
      </c>
    </row>
    <row r="444" spans="2:14">
      <c r="B444" t="s">
        <v>64</v>
      </c>
      <c r="C444" t="s">
        <v>11</v>
      </c>
      <c r="D444" t="s">
        <v>2087</v>
      </c>
      <c r="E444" s="6" t="s">
        <v>3275</v>
      </c>
      <c r="F444" s="6">
        <v>128</v>
      </c>
      <c r="G444" s="6" t="str">
        <f t="shared" si="6"/>
        <v>选CPU!$L$444#</v>
      </c>
      <c r="H444" s="6" t="str" cm="1">
        <f t="array" ref="H444">_xlfn.LET(_xlpm.x, L443,
         _xlpm.cellAddress, "【 选CPU!" &amp; ADDRESS(ROW(选CPU[[#This Row],[自检]]),COLUMN(选CPU[[#This Row],[自检]])) &amp; "】",
         _xlfn.IFS(ISBLANK(_xlpm.x),   "error:右侧选项不足:" &amp;  _xlpm.cellAddress,
               ISERROR(_xlpm.x),   "error:右侧选项执行失败:" &amp; _xlpm.cellAddress,
               TRUE,             "ok")
)</f>
        <v>ok</v>
      </c>
      <c r="L444" cm="1">
        <f t="array" ref="L444">IFERROR(_xlfn._xlws.SORT(
    _xlfn.UNIQUE(
        TRANSPOSE(
            _xlfn.FILTERXML("&lt;select&gt;&lt;x&gt;"&amp;SUBSTITUTE(选CPU[[#This Row],[CPU选项表]],",","&lt;/x&gt;&lt;x&gt;") &amp;"&lt;/x&gt;&lt;/select&gt;","//x")
        )
    )
),"无合适选项，请联系作者更新数据")</f>
        <v>32</v>
      </c>
    </row>
    <row r="445" spans="2:14">
      <c r="B445" t="s">
        <v>64</v>
      </c>
      <c r="C445" t="s">
        <v>11</v>
      </c>
      <c r="D445" t="s">
        <v>2087</v>
      </c>
      <c r="E445" s="6" t="s">
        <v>3276</v>
      </c>
      <c r="F445" s="6">
        <v>256</v>
      </c>
      <c r="G445" s="6" t="str">
        <f t="shared" si="6"/>
        <v>选CPU!$L$445#</v>
      </c>
      <c r="H445" s="6" t="str" cm="1">
        <f t="array" ref="H445">_xlfn.LET(_xlpm.x, L444,
         _xlpm.cellAddress, "【 选CPU!" &amp; ADDRESS(ROW(选CPU[[#This Row],[自检]]),COLUMN(选CPU[[#This Row],[自检]])) &amp; "】",
         _xlfn.IFS(ISBLANK(_xlpm.x),   "error:右侧选项不足:" &amp;  _xlpm.cellAddress,
               ISERROR(_xlpm.x),   "error:右侧选项执行失败:" &amp; _xlpm.cellAddress,
               TRUE,             "ok")
)</f>
        <v>ok</v>
      </c>
      <c r="L445" cm="1">
        <f t="array" ref="L445">IFERROR(_xlfn._xlws.SORT(
    _xlfn.UNIQUE(
        TRANSPOSE(
            _xlfn.FILTERXML("&lt;select&gt;&lt;x&gt;"&amp;SUBSTITUTE(选CPU[[#This Row],[CPU选项表]],",","&lt;/x&gt;&lt;x&gt;") &amp;"&lt;/x&gt;&lt;/select&gt;","//x")
        )
    )
),"无合适选项，请联系作者更新数据")</f>
        <v>64</v>
      </c>
    </row>
    <row r="446" spans="2:14">
      <c r="B446" t="s">
        <v>64</v>
      </c>
      <c r="C446" t="s">
        <v>11</v>
      </c>
      <c r="D446" t="s">
        <v>2091</v>
      </c>
      <c r="E446" s="6" t="s">
        <v>3289</v>
      </c>
      <c r="F446" s="6">
        <v>32</v>
      </c>
      <c r="G446" s="6" t="str">
        <f t="shared" si="6"/>
        <v>选CPU!$L$446#</v>
      </c>
      <c r="H446" s="6" t="str" cm="1">
        <f t="array" ref="H446">_xlfn.LET(_xlpm.x, L445,
         _xlpm.cellAddress, "【 选CPU!" &amp; ADDRESS(ROW(选CPU[[#This Row],[自检]]),COLUMN(选CPU[[#This Row],[自检]])) &amp; "】",
         _xlfn.IFS(ISBLANK(_xlpm.x),   "error:右侧选项不足:" &amp;  _xlpm.cellAddress,
               ISERROR(_xlpm.x),   "error:右侧选项执行失败:" &amp; _xlpm.cellAddress,
               TRUE,             "ok")
)</f>
        <v>ok</v>
      </c>
      <c r="L446" cm="1">
        <f t="array" ref="L446">IFERROR(_xlfn._xlws.SORT(
    _xlfn.UNIQUE(
        TRANSPOSE(
            _xlfn.FILTERXML("&lt;select&gt;&lt;x&gt;"&amp;SUBSTITUTE(选CPU[[#This Row],[CPU选项表]],",","&lt;/x&gt;&lt;x&gt;") &amp;"&lt;/x&gt;&lt;/select&gt;","//x")
        )
    )
),"无合适选项，请联系作者更新数据")</f>
        <v>8</v>
      </c>
    </row>
    <row r="447" spans="2:14">
      <c r="B447" t="s">
        <v>64</v>
      </c>
      <c r="C447" t="s">
        <v>11</v>
      </c>
      <c r="D447" t="s">
        <v>2091</v>
      </c>
      <c r="E447" s="6" t="s">
        <v>3286</v>
      </c>
      <c r="F447" s="6">
        <v>64</v>
      </c>
      <c r="G447" s="6" t="str">
        <f t="shared" si="6"/>
        <v>选CPU!$L$447#</v>
      </c>
      <c r="H447" s="6" t="str" cm="1">
        <f t="array" ref="H447">_xlfn.LET(_xlpm.x, L446,
         _xlpm.cellAddress, "【 选CPU!" &amp; ADDRESS(ROW(选CPU[[#This Row],[自检]]),COLUMN(选CPU[[#This Row],[自检]])) &amp; "】",
         _xlfn.IFS(ISBLANK(_xlpm.x),   "error:右侧选项不足:" &amp;  _xlpm.cellAddress,
               ISERROR(_xlpm.x),   "error:右侧选项执行失败:" &amp; _xlpm.cellAddress,
               TRUE,             "ok")
)</f>
        <v>ok</v>
      </c>
      <c r="L447" cm="1">
        <f t="array" ref="L447">IFERROR(_xlfn._xlws.SORT(
    _xlfn.UNIQUE(
        TRANSPOSE(
            _xlfn.FILTERXML("&lt;select&gt;&lt;x&gt;"&amp;SUBSTITUTE(选CPU[[#This Row],[CPU选项表]],",","&lt;/x&gt;&lt;x&gt;") &amp;"&lt;/x&gt;&lt;/select&gt;","//x")
        )
    )
),"无合适选项，请联系作者更新数据")</f>
        <v>16</v>
      </c>
    </row>
    <row r="448" spans="2:14">
      <c r="B448" t="s">
        <v>64</v>
      </c>
      <c r="C448" t="s">
        <v>11</v>
      </c>
      <c r="D448" t="s">
        <v>2091</v>
      </c>
      <c r="E448" s="6" t="s">
        <v>3290</v>
      </c>
      <c r="F448" s="6">
        <v>96</v>
      </c>
      <c r="G448" s="6" t="str">
        <f t="shared" si="6"/>
        <v>选CPU!$L$448#</v>
      </c>
      <c r="H448" s="6" t="str" cm="1">
        <f t="array" ref="H448">_xlfn.LET(_xlpm.x, L447,
         _xlpm.cellAddress, "【 选CPU!" &amp; ADDRESS(ROW(选CPU[[#This Row],[自检]]),COLUMN(选CPU[[#This Row],[自检]])) &amp; "】",
         _xlfn.IFS(ISBLANK(_xlpm.x),   "error:右侧选项不足:" &amp;  _xlpm.cellAddress,
               ISERROR(_xlpm.x),   "error:右侧选项执行失败:" &amp; _xlpm.cellAddress,
               TRUE,             "ok")
)</f>
        <v>ok</v>
      </c>
      <c r="L448" cm="1">
        <f t="array" ref="L448">IFERROR(_xlfn._xlws.SORT(
    _xlfn.UNIQUE(
        TRANSPOSE(
            _xlfn.FILTERXML("&lt;select&gt;&lt;x&gt;"&amp;SUBSTITUTE(选CPU[[#This Row],[CPU选项表]],",","&lt;/x&gt;&lt;x&gt;") &amp;"&lt;/x&gt;&lt;/select&gt;","//x")
        )
    )
),"无合适选项，请联系作者更新数据")</f>
        <v>24</v>
      </c>
    </row>
    <row r="449" spans="2:12">
      <c r="B449" t="s">
        <v>64</v>
      </c>
      <c r="C449" t="s">
        <v>11</v>
      </c>
      <c r="D449" t="s">
        <v>2091</v>
      </c>
      <c r="E449" s="6" t="s">
        <v>3275</v>
      </c>
      <c r="F449" s="6">
        <v>128</v>
      </c>
      <c r="G449" s="6" t="str">
        <f t="shared" si="6"/>
        <v>选CPU!$L$449#</v>
      </c>
      <c r="H449" s="6" t="str" cm="1">
        <f t="array" ref="H449">_xlfn.LET(_xlpm.x, L448,
         _xlpm.cellAddress, "【 选CPU!" &amp; ADDRESS(ROW(选CPU[[#This Row],[自检]]),COLUMN(选CPU[[#This Row],[自检]])) &amp; "】",
         _xlfn.IFS(ISBLANK(_xlpm.x),   "error:右侧选项不足:" &amp;  _xlpm.cellAddress,
               ISERROR(_xlpm.x),   "error:右侧选项执行失败:" &amp; _xlpm.cellAddress,
               TRUE,             "ok")
)</f>
        <v>ok</v>
      </c>
      <c r="L449" cm="1">
        <f t="array" ref="L449">IFERROR(_xlfn._xlws.SORT(
    _xlfn.UNIQUE(
        TRANSPOSE(
            _xlfn.FILTERXML("&lt;select&gt;&lt;x&gt;"&amp;SUBSTITUTE(选CPU[[#This Row],[CPU选项表]],",","&lt;/x&gt;&lt;x&gt;") &amp;"&lt;/x&gt;&lt;/select&gt;","//x")
        )
    )
),"无合适选项，请联系作者更新数据")</f>
        <v>32</v>
      </c>
    </row>
    <row r="450" spans="2:12">
      <c r="B450" t="s">
        <v>64</v>
      </c>
      <c r="C450" t="s">
        <v>11</v>
      </c>
      <c r="D450" t="s">
        <v>2091</v>
      </c>
      <c r="E450" s="6" t="s">
        <v>3276</v>
      </c>
      <c r="F450" s="6">
        <v>256</v>
      </c>
      <c r="G450" s="6" t="str">
        <f t="shared" ref="G450:G513" si="7">"选CPU!" &amp; ADDRESS(ROW(L450),COLUMN(L450)) &amp; "#"</f>
        <v>选CPU!$L$450#</v>
      </c>
      <c r="H450" s="6" t="str" cm="1">
        <f t="array" ref="H450">_xlfn.LET(_xlpm.x, L449,
         _xlpm.cellAddress, "【 选CPU!" &amp; ADDRESS(ROW(选CPU[[#This Row],[自检]]),COLUMN(选CPU[[#This Row],[自检]])) &amp; "】",
         _xlfn.IFS(ISBLANK(_xlpm.x),   "error:右侧选项不足:" &amp;  _xlpm.cellAddress,
               ISERROR(_xlpm.x),   "error:右侧选项执行失败:" &amp; _xlpm.cellAddress,
               TRUE,             "ok")
)</f>
        <v>ok</v>
      </c>
      <c r="L450" cm="1">
        <f t="array" ref="L450">IFERROR(_xlfn._xlws.SORT(
    _xlfn.UNIQUE(
        TRANSPOSE(
            _xlfn.FILTERXML("&lt;select&gt;&lt;x&gt;"&amp;SUBSTITUTE(选CPU[[#This Row],[CPU选项表]],",","&lt;/x&gt;&lt;x&gt;") &amp;"&lt;/x&gt;&lt;/select&gt;","//x")
        )
    )
),"无合适选项，请联系作者更新数据")</f>
        <v>64</v>
      </c>
    </row>
    <row r="451" spans="2:12">
      <c r="B451" t="s">
        <v>64</v>
      </c>
      <c r="C451" t="s">
        <v>11</v>
      </c>
      <c r="D451" t="s">
        <v>2091</v>
      </c>
      <c r="E451" s="6" t="s">
        <v>3622</v>
      </c>
      <c r="F451" s="6">
        <v>320</v>
      </c>
      <c r="G451" s="6" t="str">
        <f t="shared" si="7"/>
        <v>选CPU!$L$451#</v>
      </c>
      <c r="H451" s="6" t="str" cm="1">
        <f t="array" ref="H451">_xlfn.LET(_xlpm.x, L450,
         _xlpm.cellAddress, "【 选CPU!" &amp; ADDRESS(ROW(选CPU[[#This Row],[自检]]),COLUMN(选CPU[[#This Row],[自检]])) &amp; "】",
         _xlfn.IFS(ISBLANK(_xlpm.x),   "error:右侧选项不足:" &amp;  _xlpm.cellAddress,
               ISERROR(_xlpm.x),   "error:右侧选项执行失败:" &amp; _xlpm.cellAddress,
               TRUE,             "ok")
)</f>
        <v>ok</v>
      </c>
      <c r="L451" cm="1">
        <f t="array" ref="L451">IFERROR(_xlfn._xlws.SORT(
    _xlfn.UNIQUE(
        TRANSPOSE(
            _xlfn.FILTERXML("&lt;select&gt;&lt;x&gt;"&amp;SUBSTITUTE(选CPU[[#This Row],[CPU选项表]],",","&lt;/x&gt;&lt;x&gt;") &amp;"&lt;/x&gt;&lt;/select&gt;","//x")
        )
    )
),"无合适选项，请联系作者更新数据")</f>
        <v>76</v>
      </c>
    </row>
    <row r="452" spans="2:12">
      <c r="B452" t="s">
        <v>64</v>
      </c>
      <c r="C452" t="s">
        <v>11</v>
      </c>
      <c r="D452" t="s">
        <v>2400</v>
      </c>
      <c r="E452" s="6" t="s">
        <v>3299</v>
      </c>
      <c r="F452" s="6">
        <v>8</v>
      </c>
      <c r="G452" s="6" t="str">
        <f t="shared" si="7"/>
        <v>选CPU!$L$452#</v>
      </c>
      <c r="H452" s="6" t="str" cm="1">
        <f t="array" ref="H452">_xlfn.LET(_xlpm.x, L451,
         _xlpm.cellAddress, "【 选CPU!" &amp; ADDRESS(ROW(选CPU[[#This Row],[自检]]),COLUMN(选CPU[[#This Row],[自检]])) &amp; "】",
         _xlfn.IFS(ISBLANK(_xlpm.x),   "error:右侧选项不足:" &amp;  _xlpm.cellAddress,
               ISERROR(_xlpm.x),   "error:右侧选项执行失败:" &amp; _xlpm.cellAddress,
               TRUE,             "ok")
)</f>
        <v>ok</v>
      </c>
      <c r="L452" cm="1">
        <f t="array" ref="L452">IFERROR(_xlfn._xlws.SORT(
    _xlfn.UNIQUE(
        TRANSPOSE(
            _xlfn.FILTERXML("&lt;select&gt;&lt;x&gt;"&amp;SUBSTITUTE(选CPU[[#This Row],[CPU选项表]],",","&lt;/x&gt;&lt;x&gt;") &amp;"&lt;/x&gt;&lt;/select&gt;","//x")
        )
    )
),"无合适选项，请联系作者更新数据")</f>
        <v>1</v>
      </c>
    </row>
    <row r="453" spans="2:12">
      <c r="B453" t="s">
        <v>64</v>
      </c>
      <c r="C453" t="s">
        <v>11</v>
      </c>
      <c r="D453" t="s">
        <v>2400</v>
      </c>
      <c r="E453" s="6" t="s">
        <v>3300</v>
      </c>
      <c r="F453" s="6">
        <v>12</v>
      </c>
      <c r="G453" s="6" t="str">
        <f t="shared" si="7"/>
        <v>选CPU!$L$453#</v>
      </c>
      <c r="H453" s="6" t="str" cm="1">
        <f t="array" ref="H453">_xlfn.LET(_xlpm.x, L452,
         _xlpm.cellAddress, "【 选CPU!" &amp; ADDRESS(ROW(选CPU[[#This Row],[自检]]),COLUMN(选CPU[[#This Row],[自检]])) &amp; "】",
         _xlfn.IFS(ISBLANK(_xlpm.x),   "error:右侧选项不足:" &amp;  _xlpm.cellAddress,
               ISERROR(_xlpm.x),   "error:右侧选项执行失败:" &amp; _xlpm.cellAddress,
               TRUE,             "ok")
)</f>
        <v>ok</v>
      </c>
      <c r="L453" cm="1">
        <f t="array" ref="L453">IFERROR(_xlfn._xlws.SORT(
    _xlfn.UNIQUE(
        TRANSPOSE(
            _xlfn.FILTERXML("&lt;select&gt;&lt;x&gt;"&amp;SUBSTITUTE(选CPU[[#This Row],[CPU选项表]],",","&lt;/x&gt;&lt;x&gt;") &amp;"&lt;/x&gt;&lt;/select&gt;","//x")
        )
    )
),"无合适选项，请联系作者更新数据")</f>
        <v>2</v>
      </c>
    </row>
    <row r="454" spans="2:12">
      <c r="B454" t="s">
        <v>64</v>
      </c>
      <c r="C454" t="s">
        <v>11</v>
      </c>
      <c r="D454" t="s">
        <v>2400</v>
      </c>
      <c r="E454" s="6" t="s">
        <v>3291</v>
      </c>
      <c r="F454" s="6">
        <v>32</v>
      </c>
      <c r="G454" s="6" t="str">
        <f t="shared" si="7"/>
        <v>选CPU!$L$454#</v>
      </c>
      <c r="H454" s="6" t="str" cm="1">
        <f t="array" ref="H454">_xlfn.LET(_xlpm.x, L453,
         _xlpm.cellAddress, "【 选CPU!" &amp; ADDRESS(ROW(选CPU[[#This Row],[自检]]),COLUMN(选CPU[[#This Row],[自检]])) &amp; "】",
         _xlfn.IFS(ISBLANK(_xlpm.x),   "error:右侧选项不足:" &amp;  _xlpm.cellAddress,
               ISERROR(_xlpm.x),   "error:右侧选项执行失败:" &amp; _xlpm.cellAddress,
               TRUE,             "ok")
)</f>
        <v>ok</v>
      </c>
      <c r="L454" cm="1">
        <f t="array" ref="L454">IFERROR(_xlfn._xlws.SORT(
    _xlfn.UNIQUE(
        TRANSPOSE(
            _xlfn.FILTERXML("&lt;select&gt;&lt;x&gt;"&amp;SUBSTITUTE(选CPU[[#This Row],[CPU选项表]],",","&lt;/x&gt;&lt;x&gt;") &amp;"&lt;/x&gt;&lt;/select&gt;","//x")
        )
    )
),"无合适选项，请联系作者更新数据")</f>
        <v>4</v>
      </c>
    </row>
    <row r="455" spans="2:12">
      <c r="B455" t="s">
        <v>64</v>
      </c>
      <c r="C455" t="s">
        <v>11</v>
      </c>
      <c r="D455" t="s">
        <v>2400</v>
      </c>
      <c r="E455" s="6" t="s">
        <v>3289</v>
      </c>
      <c r="F455" s="6">
        <v>64</v>
      </c>
      <c r="G455" s="6" t="str">
        <f t="shared" si="7"/>
        <v>选CPU!$L$455#</v>
      </c>
      <c r="H455" s="6" t="str" cm="1">
        <f t="array" ref="H455">_xlfn.LET(_xlpm.x, L454,
         _xlpm.cellAddress, "【 选CPU!" &amp; ADDRESS(ROW(选CPU[[#This Row],[自检]]),COLUMN(选CPU[[#This Row],[自检]])) &amp; "】",
         _xlfn.IFS(ISBLANK(_xlpm.x),   "error:右侧选项不足:" &amp;  _xlpm.cellAddress,
               ISERROR(_xlpm.x),   "error:右侧选项执行失败:" &amp; _xlpm.cellAddress,
               TRUE,             "ok")
)</f>
        <v>ok</v>
      </c>
      <c r="L455" cm="1">
        <f t="array" ref="L455">IFERROR(_xlfn._xlws.SORT(
    _xlfn.UNIQUE(
        TRANSPOSE(
            _xlfn.FILTERXML("&lt;select&gt;&lt;x&gt;"&amp;SUBSTITUTE(选CPU[[#This Row],[CPU选项表]],",","&lt;/x&gt;&lt;x&gt;") &amp;"&lt;/x&gt;&lt;/select&gt;","//x")
        )
    )
),"无合适选项，请联系作者更新数据")</f>
        <v>8</v>
      </c>
    </row>
    <row r="456" spans="2:12">
      <c r="B456" t="s">
        <v>64</v>
      </c>
      <c r="C456" t="s">
        <v>11</v>
      </c>
      <c r="D456" t="s">
        <v>2400</v>
      </c>
      <c r="E456" s="6" t="s">
        <v>3286</v>
      </c>
      <c r="F456" s="6">
        <v>128</v>
      </c>
      <c r="G456" s="6" t="str">
        <f t="shared" si="7"/>
        <v>选CPU!$L$456#</v>
      </c>
      <c r="H456" s="6" t="str" cm="1">
        <f t="array" ref="H456">_xlfn.LET(_xlpm.x, L455,
         _xlpm.cellAddress, "【 选CPU!" &amp; ADDRESS(ROW(选CPU[[#This Row],[自检]]),COLUMN(选CPU[[#This Row],[自检]])) &amp; "】",
         _xlfn.IFS(ISBLANK(_xlpm.x),   "error:右侧选项不足:" &amp;  _xlpm.cellAddress,
               ISERROR(_xlpm.x),   "error:右侧选项执行失败:" &amp; _xlpm.cellAddress,
               TRUE,             "ok")
)</f>
        <v>ok</v>
      </c>
      <c r="L456" cm="1">
        <f t="array" ref="L456">IFERROR(_xlfn._xlws.SORT(
    _xlfn.UNIQUE(
        TRANSPOSE(
            _xlfn.FILTERXML("&lt;select&gt;&lt;x&gt;"&amp;SUBSTITUTE(选CPU[[#This Row],[CPU选项表]],",","&lt;/x&gt;&lt;x&gt;") &amp;"&lt;/x&gt;&lt;/select&gt;","//x")
        )
    )
),"无合适选项，请联系作者更新数据")</f>
        <v>16</v>
      </c>
    </row>
    <row r="457" spans="2:12">
      <c r="B457" t="s">
        <v>64</v>
      </c>
      <c r="C457" t="s">
        <v>11</v>
      </c>
      <c r="D457" t="s">
        <v>2400</v>
      </c>
      <c r="E457" s="6" t="s">
        <v>3275</v>
      </c>
      <c r="F457" s="6">
        <v>256</v>
      </c>
      <c r="G457" s="6" t="str">
        <f t="shared" si="7"/>
        <v>选CPU!$L$457#</v>
      </c>
      <c r="H457" s="6" t="str" cm="1">
        <f t="array" ref="H457">_xlfn.LET(_xlpm.x, L456,
         _xlpm.cellAddress, "【 选CPU!" &amp; ADDRESS(ROW(选CPU[[#This Row],[自检]]),COLUMN(选CPU[[#This Row],[自检]])) &amp; "】",
         _xlfn.IFS(ISBLANK(_xlpm.x),   "error:右侧选项不足:" &amp;  _xlpm.cellAddress,
               ISERROR(_xlpm.x),   "error:右侧选项执行失败:" &amp; _xlpm.cellAddress,
               TRUE,             "ok")
)</f>
        <v>ok</v>
      </c>
      <c r="L457" cm="1">
        <f t="array" ref="L457">IFERROR(_xlfn._xlws.SORT(
    _xlfn.UNIQUE(
        TRANSPOSE(
            _xlfn.FILTERXML("&lt;select&gt;&lt;x&gt;"&amp;SUBSTITUTE(选CPU[[#This Row],[CPU选项表]],",","&lt;/x&gt;&lt;x&gt;") &amp;"&lt;/x&gt;&lt;/select&gt;","//x")
        )
    )
),"无合适选项，请联系作者更新数据")</f>
        <v>32</v>
      </c>
    </row>
    <row r="458" spans="2:12">
      <c r="B458" t="s">
        <v>64</v>
      </c>
      <c r="C458" t="s">
        <v>11</v>
      </c>
      <c r="D458" t="s">
        <v>2400</v>
      </c>
      <c r="E458" s="6" t="s">
        <v>3605</v>
      </c>
      <c r="F458" s="6">
        <v>470</v>
      </c>
      <c r="G458" s="6" t="str">
        <f t="shared" si="7"/>
        <v>选CPU!$L$458#</v>
      </c>
      <c r="H458" s="6" t="str" cm="1">
        <f t="array" ref="H458">_xlfn.LET(_xlpm.x, L457,
         _xlpm.cellAddress, "【 选CPU!" &amp; ADDRESS(ROW(选CPU[[#This Row],[自检]]),COLUMN(选CPU[[#This Row],[自检]])) &amp; "】",
         _xlfn.IFS(ISBLANK(_xlpm.x),   "error:右侧选项不足:" &amp;  _xlpm.cellAddress,
               ISERROR(_xlpm.x),   "error:右侧选项执行失败:" &amp; _xlpm.cellAddress,
               TRUE,             "ok")
)</f>
        <v>ok</v>
      </c>
      <c r="L458" cm="1">
        <f t="array" ref="L458">IFERROR(_xlfn._xlws.SORT(
    _xlfn.UNIQUE(
        TRANSPOSE(
            _xlfn.FILTERXML("&lt;select&gt;&lt;x&gt;"&amp;SUBSTITUTE(选CPU[[#This Row],[CPU选项表]],",","&lt;/x&gt;&lt;x&gt;") &amp;"&lt;/x&gt;&lt;/select&gt;","//x")
        )
    )
),"无合适选项，请联系作者更新数据")</f>
        <v>62</v>
      </c>
    </row>
    <row r="459" spans="2:12">
      <c r="B459" t="s">
        <v>64</v>
      </c>
      <c r="C459" t="s">
        <v>11</v>
      </c>
      <c r="D459" t="s">
        <v>2400</v>
      </c>
      <c r="E459" s="6" t="s">
        <v>3276</v>
      </c>
      <c r="F459" s="6">
        <v>512</v>
      </c>
      <c r="G459" s="6" t="str">
        <f t="shared" si="7"/>
        <v>选CPU!$L$459#</v>
      </c>
      <c r="H459" s="6" t="str" cm="1">
        <f t="array" ref="H459">_xlfn.LET(_xlpm.x, L458,
         _xlpm.cellAddress, "【 选CPU!" &amp; ADDRESS(ROW(选CPU[[#This Row],[自检]]),COLUMN(选CPU[[#This Row],[自检]])) &amp; "】",
         _xlfn.IFS(ISBLANK(_xlpm.x),   "error:右侧选项不足:" &amp;  _xlpm.cellAddress,
               ISERROR(_xlpm.x),   "error:右侧选项执行失败:" &amp; _xlpm.cellAddress,
               TRUE,             "ok")
)</f>
        <v>ok</v>
      </c>
      <c r="L459" cm="1">
        <f t="array" ref="L459">IFERROR(_xlfn._xlws.SORT(
    _xlfn.UNIQUE(
        TRANSPOSE(
            _xlfn.FILTERXML("&lt;select&gt;&lt;x&gt;"&amp;SUBSTITUTE(选CPU[[#This Row],[CPU选项表]],",","&lt;/x&gt;&lt;x&gt;") &amp;"&lt;/x&gt;&lt;/select&gt;","//x")
        )
    )
),"无合适选项，请联系作者更新数据")</f>
        <v>64</v>
      </c>
    </row>
    <row r="460" spans="2:12">
      <c r="B460" t="s">
        <v>64</v>
      </c>
      <c r="C460" t="s">
        <v>11</v>
      </c>
      <c r="D460" t="s">
        <v>2400</v>
      </c>
      <c r="E460" s="6" t="s">
        <v>3607</v>
      </c>
      <c r="F460" s="6">
        <v>940</v>
      </c>
      <c r="G460" s="6" t="str">
        <f t="shared" si="7"/>
        <v>选CPU!$L$460#</v>
      </c>
      <c r="H460" s="6" t="str" cm="1">
        <f t="array" ref="H460">_xlfn.LET(_xlpm.x, L459,
         _xlpm.cellAddress, "【 选CPU!" &amp; ADDRESS(ROW(选CPU[[#This Row],[自检]]),COLUMN(选CPU[[#This Row],[自检]])) &amp; "】",
         _xlfn.IFS(ISBLANK(_xlpm.x),   "error:右侧选项不足:" &amp;  _xlpm.cellAddress,
               ISERROR(_xlpm.x),   "error:右侧选项执行失败:" &amp; _xlpm.cellAddress,
               TRUE,             "ok")
)</f>
        <v>ok</v>
      </c>
      <c r="L460" cm="1">
        <f t="array" ref="L460">IFERROR(_xlfn._xlws.SORT(
    _xlfn.UNIQUE(
        TRANSPOSE(
            _xlfn.FILTERXML("&lt;select&gt;&lt;x&gt;"&amp;SUBSTITUTE(选CPU[[#This Row],[CPU选项表]],",","&lt;/x&gt;&lt;x&gt;") &amp;"&lt;/x&gt;&lt;/select&gt;","//x")
        )
    )
),"无合适选项，请联系作者更新数据")</f>
        <v>124</v>
      </c>
    </row>
    <row r="461" spans="2:12">
      <c r="B461" t="s">
        <v>64</v>
      </c>
      <c r="C461" t="s">
        <v>11</v>
      </c>
      <c r="D461" t="s">
        <v>2393</v>
      </c>
      <c r="E461" s="6" t="s">
        <v>3299</v>
      </c>
      <c r="F461" s="6">
        <v>8</v>
      </c>
      <c r="G461" s="6" t="str">
        <f t="shared" si="7"/>
        <v>选CPU!$L$461#</v>
      </c>
      <c r="H461" s="6" t="str" cm="1">
        <f t="array" ref="H461">_xlfn.LET(_xlpm.x, L460,
         _xlpm.cellAddress, "【 选CPU!" &amp; ADDRESS(ROW(选CPU[[#This Row],[自检]]),COLUMN(选CPU[[#This Row],[自检]])) &amp; "】",
         _xlfn.IFS(ISBLANK(_xlpm.x),   "error:右侧选项不足:" &amp;  _xlpm.cellAddress,
               ISERROR(_xlpm.x),   "error:右侧选项执行失败:" &amp; _xlpm.cellAddress,
               TRUE,             "ok")
)</f>
        <v>ok</v>
      </c>
      <c r="L461" cm="1">
        <f t="array" ref="L461">IFERROR(_xlfn._xlws.SORT(
    _xlfn.UNIQUE(
        TRANSPOSE(
            _xlfn.FILTERXML("&lt;select&gt;&lt;x&gt;"&amp;SUBSTITUTE(选CPU[[#This Row],[CPU选项表]],",","&lt;/x&gt;&lt;x&gt;") &amp;"&lt;/x&gt;&lt;/select&gt;","//x")
        )
    )
),"无合适选项，请联系作者更新数据")</f>
        <v>1</v>
      </c>
    </row>
    <row r="462" spans="2:12">
      <c r="B462" t="s">
        <v>64</v>
      </c>
      <c r="C462" t="s">
        <v>11</v>
      </c>
      <c r="D462" t="s">
        <v>2393</v>
      </c>
      <c r="E462" s="6" t="s">
        <v>3291</v>
      </c>
      <c r="F462" s="6">
        <v>32</v>
      </c>
      <c r="G462" s="6" t="str">
        <f t="shared" si="7"/>
        <v>选CPU!$L$462#</v>
      </c>
      <c r="H462" s="6" t="str" cm="1">
        <f t="array" ref="H462">_xlfn.LET(_xlpm.x, L461,
         _xlpm.cellAddress, "【 选CPU!" &amp; ADDRESS(ROW(选CPU[[#This Row],[自检]]),COLUMN(选CPU[[#This Row],[自检]])) &amp; "】",
         _xlfn.IFS(ISBLANK(_xlpm.x),   "error:右侧选项不足:" &amp;  _xlpm.cellAddress,
               ISERROR(_xlpm.x),   "error:右侧选项执行失败:" &amp; _xlpm.cellAddress,
               TRUE,             "ok")
)</f>
        <v>ok</v>
      </c>
      <c r="L462" cm="1">
        <f t="array" ref="L462">IFERROR(_xlfn._xlws.SORT(
    _xlfn.UNIQUE(
        TRANSPOSE(
            _xlfn.FILTERXML("&lt;select&gt;&lt;x&gt;"&amp;SUBSTITUTE(选CPU[[#This Row],[CPU选项表]],",","&lt;/x&gt;&lt;x&gt;") &amp;"&lt;/x&gt;&lt;/select&gt;","//x")
        )
    )
),"无合适选项，请联系作者更新数据")</f>
        <v>4</v>
      </c>
    </row>
    <row r="463" spans="2:12">
      <c r="B463" t="s">
        <v>64</v>
      </c>
      <c r="C463" t="s">
        <v>11</v>
      </c>
      <c r="D463" t="s">
        <v>2393</v>
      </c>
      <c r="E463" s="6" t="s">
        <v>3289</v>
      </c>
      <c r="F463" s="6">
        <v>64</v>
      </c>
      <c r="G463" s="6" t="str">
        <f t="shared" si="7"/>
        <v>选CPU!$L$463#</v>
      </c>
      <c r="H463" s="6" t="str" cm="1">
        <f t="array" ref="H463">_xlfn.LET(_xlpm.x, L462,
         _xlpm.cellAddress, "【 选CPU!" &amp; ADDRESS(ROW(选CPU[[#This Row],[自检]]),COLUMN(选CPU[[#This Row],[自检]])) &amp; "】",
         _xlfn.IFS(ISBLANK(_xlpm.x),   "error:右侧选项不足:" &amp;  _xlpm.cellAddress,
               ISERROR(_xlpm.x),   "error:右侧选项执行失败:" &amp; _xlpm.cellAddress,
               TRUE,             "ok")
)</f>
        <v>ok</v>
      </c>
      <c r="L463" cm="1">
        <f t="array" ref="L463">IFERROR(_xlfn._xlws.SORT(
    _xlfn.UNIQUE(
        TRANSPOSE(
            _xlfn.FILTERXML("&lt;select&gt;&lt;x&gt;"&amp;SUBSTITUTE(选CPU[[#This Row],[CPU选项表]],",","&lt;/x&gt;&lt;x&gt;") &amp;"&lt;/x&gt;&lt;/select&gt;","//x")
        )
    )
),"无合适选项，请联系作者更新数据")</f>
        <v>8</v>
      </c>
    </row>
    <row r="464" spans="2:12">
      <c r="B464" t="s">
        <v>64</v>
      </c>
      <c r="C464" t="s">
        <v>11</v>
      </c>
      <c r="D464" t="s">
        <v>2393</v>
      </c>
      <c r="E464" s="6" t="s">
        <v>3286</v>
      </c>
      <c r="F464" s="6">
        <v>128</v>
      </c>
      <c r="G464" s="6" t="str">
        <f t="shared" si="7"/>
        <v>选CPU!$L$464#</v>
      </c>
      <c r="H464" s="6" t="str" cm="1">
        <f t="array" ref="H464">_xlfn.LET(_xlpm.x, L463,
         _xlpm.cellAddress, "【 选CPU!" &amp; ADDRESS(ROW(选CPU[[#This Row],[自检]]),COLUMN(选CPU[[#This Row],[自检]])) &amp; "】",
         _xlfn.IFS(ISBLANK(_xlpm.x),   "error:右侧选项不足:" &amp;  _xlpm.cellAddress,
               ISERROR(_xlpm.x),   "error:右侧选项执行失败:" &amp; _xlpm.cellAddress,
               TRUE,             "ok")
)</f>
        <v>ok</v>
      </c>
      <c r="L464" cm="1">
        <f t="array" ref="L464">IFERROR(_xlfn._xlws.SORT(
    _xlfn.UNIQUE(
        TRANSPOSE(
            _xlfn.FILTERXML("&lt;select&gt;&lt;x&gt;"&amp;SUBSTITUTE(选CPU[[#This Row],[CPU选项表]],",","&lt;/x&gt;&lt;x&gt;") &amp;"&lt;/x&gt;&lt;/select&gt;","//x")
        )
    )
),"无合适选项，请联系作者更新数据")</f>
        <v>16</v>
      </c>
    </row>
    <row r="465" spans="2:12">
      <c r="B465" t="s">
        <v>64</v>
      </c>
      <c r="C465" t="s">
        <v>11</v>
      </c>
      <c r="D465" t="s">
        <v>2393</v>
      </c>
      <c r="E465" s="6" t="s">
        <v>3275</v>
      </c>
      <c r="F465" s="6">
        <v>256</v>
      </c>
      <c r="G465" s="6" t="str">
        <f t="shared" si="7"/>
        <v>选CPU!$L$465#</v>
      </c>
      <c r="H465" s="6" t="str" cm="1">
        <f t="array" ref="H465">_xlfn.LET(_xlpm.x, L464,
         _xlpm.cellAddress, "【 选CPU!" &amp; ADDRESS(ROW(选CPU[[#This Row],[自检]]),COLUMN(选CPU[[#This Row],[自检]])) &amp; "】",
         _xlfn.IFS(ISBLANK(_xlpm.x),   "error:右侧选项不足:" &amp;  _xlpm.cellAddress,
               ISERROR(_xlpm.x),   "error:右侧选项执行失败:" &amp; _xlpm.cellAddress,
               TRUE,             "ok")
)</f>
        <v>ok</v>
      </c>
      <c r="L465" cm="1">
        <f t="array" ref="L465">IFERROR(_xlfn._xlws.SORT(
    _xlfn.UNIQUE(
        TRANSPOSE(
            _xlfn.FILTERXML("&lt;select&gt;&lt;x&gt;"&amp;SUBSTITUTE(选CPU[[#This Row],[CPU选项表]],",","&lt;/x&gt;&lt;x&gt;") &amp;"&lt;/x&gt;&lt;/select&gt;","//x")
        )
    )
),"无合适选项，请联系作者更新数据")</f>
        <v>32</v>
      </c>
    </row>
    <row r="466" spans="2:12">
      <c r="B466" t="s">
        <v>64</v>
      </c>
      <c r="C466" t="s">
        <v>11</v>
      </c>
      <c r="D466" t="s">
        <v>2393</v>
      </c>
      <c r="E466" s="6" t="s">
        <v>3294</v>
      </c>
      <c r="F466" s="6">
        <v>384</v>
      </c>
      <c r="G466" s="6" t="str">
        <f t="shared" si="7"/>
        <v>选CPU!$L$466#</v>
      </c>
      <c r="H466" s="6" t="str" cm="1">
        <f t="array" ref="H466">_xlfn.LET(_xlpm.x, L465,
         _xlpm.cellAddress, "【 选CPU!" &amp; ADDRESS(ROW(选CPU[[#This Row],[自检]]),COLUMN(选CPU[[#This Row],[自检]])) &amp; "】",
         _xlfn.IFS(ISBLANK(_xlpm.x),   "error:右侧选项不足:" &amp;  _xlpm.cellAddress,
               ISERROR(_xlpm.x),   "error:右侧选项执行失败:" &amp; _xlpm.cellAddress,
               TRUE,             "ok")
)</f>
        <v>ok</v>
      </c>
      <c r="L466" cm="1">
        <f t="array" ref="L466">IFERROR(_xlfn._xlws.SORT(
    _xlfn.UNIQUE(
        TRANSPOSE(
            _xlfn.FILTERXML("&lt;select&gt;&lt;x&gt;"&amp;SUBSTITUTE(选CPU[[#This Row],[CPU选项表]],",","&lt;/x&gt;&lt;x&gt;") &amp;"&lt;/x&gt;&lt;/select&gt;","//x")
        )
    )
),"无合适选项，请联系作者更新数据")</f>
        <v>48</v>
      </c>
    </row>
    <row r="467" spans="2:12">
      <c r="B467" t="s">
        <v>64</v>
      </c>
      <c r="C467" t="s">
        <v>11</v>
      </c>
      <c r="D467" t="s">
        <v>2410</v>
      </c>
      <c r="E467" s="6" t="s">
        <v>3299</v>
      </c>
      <c r="F467" s="6">
        <v>8</v>
      </c>
      <c r="G467" s="6" t="str">
        <f t="shared" si="7"/>
        <v>选CPU!$L$467#</v>
      </c>
      <c r="H467" s="6" t="str" cm="1">
        <f t="array" ref="H467">_xlfn.LET(_xlpm.x, L466,
         _xlpm.cellAddress, "【 选CPU!" &amp; ADDRESS(ROW(选CPU[[#This Row],[自检]]),COLUMN(选CPU[[#This Row],[自检]])) &amp; "】",
         _xlfn.IFS(ISBLANK(_xlpm.x),   "error:右侧选项不足:" &amp;  _xlpm.cellAddress,
               ISERROR(_xlpm.x),   "error:右侧选项执行失败:" &amp; _xlpm.cellAddress,
               TRUE,             "ok")
)</f>
        <v>ok</v>
      </c>
      <c r="L467" cm="1">
        <f t="array" ref="L467">IFERROR(_xlfn._xlws.SORT(
    _xlfn.UNIQUE(
        TRANSPOSE(
            _xlfn.FILTERXML("&lt;select&gt;&lt;x&gt;"&amp;SUBSTITUTE(选CPU[[#This Row],[CPU选项表]],",","&lt;/x&gt;&lt;x&gt;") &amp;"&lt;/x&gt;&lt;/select&gt;","//x")
        )
    )
),"无合适选项，请联系作者更新数据")</f>
        <v>1</v>
      </c>
    </row>
    <row r="468" spans="2:12">
      <c r="B468" t="s">
        <v>64</v>
      </c>
      <c r="C468" t="s">
        <v>11</v>
      </c>
      <c r="D468" t="s">
        <v>2410</v>
      </c>
      <c r="E468" s="6" t="s">
        <v>3300</v>
      </c>
      <c r="F468" s="6">
        <v>16</v>
      </c>
      <c r="G468" s="6" t="str">
        <f t="shared" si="7"/>
        <v>选CPU!$L$468#</v>
      </c>
      <c r="H468" s="6" t="str" cm="1">
        <f t="array" ref="H468">_xlfn.LET(_xlpm.x, L467,
         _xlpm.cellAddress, "【 选CPU!" &amp; ADDRESS(ROW(选CPU[[#This Row],[自检]]),COLUMN(选CPU[[#This Row],[自检]])) &amp; "】",
         _xlfn.IFS(ISBLANK(_xlpm.x),   "error:右侧选项不足:" &amp;  _xlpm.cellAddress,
               ISERROR(_xlpm.x),   "error:右侧选项执行失败:" &amp; _xlpm.cellAddress,
               TRUE,             "ok")
)</f>
        <v>ok</v>
      </c>
      <c r="L468" cm="1">
        <f t="array" ref="L468">IFERROR(_xlfn._xlws.SORT(
    _xlfn.UNIQUE(
        TRANSPOSE(
            _xlfn.FILTERXML("&lt;select&gt;&lt;x&gt;"&amp;SUBSTITUTE(选CPU[[#This Row],[CPU选项表]],",","&lt;/x&gt;&lt;x&gt;") &amp;"&lt;/x&gt;&lt;/select&gt;","//x")
        )
    )
),"无合适选项，请联系作者更新数据")</f>
        <v>2</v>
      </c>
    </row>
    <row r="469" spans="2:12">
      <c r="B469" t="s">
        <v>64</v>
      </c>
      <c r="C469" t="s">
        <v>11</v>
      </c>
      <c r="D469" t="s">
        <v>2410</v>
      </c>
      <c r="E469" s="6" t="s">
        <v>3291</v>
      </c>
      <c r="F469" s="6">
        <v>32</v>
      </c>
      <c r="G469" s="6" t="str">
        <f t="shared" si="7"/>
        <v>选CPU!$L$469#</v>
      </c>
      <c r="H469" s="6" t="str" cm="1">
        <f t="array" ref="H469">_xlfn.LET(_xlpm.x, L468,
         _xlpm.cellAddress, "【 选CPU!" &amp; ADDRESS(ROW(选CPU[[#This Row],[自检]]),COLUMN(选CPU[[#This Row],[自检]])) &amp; "】",
         _xlfn.IFS(ISBLANK(_xlpm.x),   "error:右侧选项不足:" &amp;  _xlpm.cellAddress,
               ISERROR(_xlpm.x),   "error:右侧选项执行失败:" &amp; _xlpm.cellAddress,
               TRUE,             "ok")
)</f>
        <v>ok</v>
      </c>
      <c r="L469" cm="1">
        <f t="array" ref="L469">IFERROR(_xlfn._xlws.SORT(
    _xlfn.UNIQUE(
        TRANSPOSE(
            _xlfn.FILTERXML("&lt;select&gt;&lt;x&gt;"&amp;SUBSTITUTE(选CPU[[#This Row],[CPU选项表]],",","&lt;/x&gt;&lt;x&gt;") &amp;"&lt;/x&gt;&lt;/select&gt;","//x")
        )
    )
),"无合适选项，请联系作者更新数据")</f>
        <v>4</v>
      </c>
    </row>
    <row r="470" spans="2:12">
      <c r="B470" t="s">
        <v>64</v>
      </c>
      <c r="C470" t="s">
        <v>11</v>
      </c>
      <c r="D470" t="s">
        <v>2410</v>
      </c>
      <c r="E470" s="6" t="s">
        <v>3289</v>
      </c>
      <c r="F470" s="6">
        <v>64</v>
      </c>
      <c r="G470" s="6" t="str">
        <f t="shared" si="7"/>
        <v>选CPU!$L$470#</v>
      </c>
      <c r="H470" s="6" t="str" cm="1">
        <f t="array" ref="H470">_xlfn.LET(_xlpm.x, L469,
         _xlpm.cellAddress, "【 选CPU!" &amp; ADDRESS(ROW(选CPU[[#This Row],[自检]]),COLUMN(选CPU[[#This Row],[自检]])) &amp; "】",
         _xlfn.IFS(ISBLANK(_xlpm.x),   "error:右侧选项不足:" &amp;  _xlpm.cellAddress,
               ISERROR(_xlpm.x),   "error:右侧选项执行失败:" &amp; _xlpm.cellAddress,
               TRUE,             "ok")
)</f>
        <v>ok</v>
      </c>
      <c r="L470" cm="1">
        <f t="array" ref="L470">IFERROR(_xlfn._xlws.SORT(
    _xlfn.UNIQUE(
        TRANSPOSE(
            _xlfn.FILTERXML("&lt;select&gt;&lt;x&gt;"&amp;SUBSTITUTE(选CPU[[#This Row],[CPU选项表]],",","&lt;/x&gt;&lt;x&gt;") &amp;"&lt;/x&gt;&lt;/select&gt;","//x")
        )
    )
),"无合适选项，请联系作者更新数据")</f>
        <v>8</v>
      </c>
    </row>
    <row r="471" spans="2:12">
      <c r="B471" t="s">
        <v>64</v>
      </c>
      <c r="C471" t="s">
        <v>11</v>
      </c>
      <c r="D471" t="s">
        <v>2410</v>
      </c>
      <c r="E471" s="6" t="s">
        <v>3301</v>
      </c>
      <c r="F471" s="6">
        <v>96</v>
      </c>
      <c r="G471" s="6" t="str">
        <f t="shared" si="7"/>
        <v>选CPU!$L$471#</v>
      </c>
      <c r="H471" s="6" t="str" cm="1">
        <f t="array" ref="H471">_xlfn.LET(_xlpm.x, L470,
         _xlpm.cellAddress, "【 选CPU!" &amp; ADDRESS(ROW(选CPU[[#This Row],[自检]]),COLUMN(选CPU[[#This Row],[自检]])) &amp; "】",
         _xlfn.IFS(ISBLANK(_xlpm.x),   "error:右侧选项不足:" &amp;  _xlpm.cellAddress,
               ISERROR(_xlpm.x),   "error:右侧选项执行失败:" &amp; _xlpm.cellAddress,
               TRUE,             "ok")
)</f>
        <v>ok</v>
      </c>
      <c r="L471" cm="1">
        <f t="array" ref="L471">IFERROR(_xlfn._xlws.SORT(
    _xlfn.UNIQUE(
        TRANSPOSE(
            _xlfn.FILTERXML("&lt;select&gt;&lt;x&gt;"&amp;SUBSTITUTE(选CPU[[#This Row],[CPU选项表]],",","&lt;/x&gt;&lt;x&gt;") &amp;"&lt;/x&gt;&lt;/select&gt;","//x")
        )
    )
),"无合适选项，请联系作者更新数据")</f>
        <v>12</v>
      </c>
    </row>
    <row r="472" spans="2:12">
      <c r="B472" t="s">
        <v>64</v>
      </c>
      <c r="C472" t="s">
        <v>11</v>
      </c>
      <c r="D472" t="s">
        <v>2410</v>
      </c>
      <c r="E472" s="6" t="s">
        <v>3286</v>
      </c>
      <c r="F472" s="6">
        <v>128</v>
      </c>
      <c r="G472" s="6" t="str">
        <f t="shared" si="7"/>
        <v>选CPU!$L$472#</v>
      </c>
      <c r="H472" s="6" t="str" cm="1">
        <f t="array" ref="H472">_xlfn.LET(_xlpm.x, L471,
         _xlpm.cellAddress, "【 选CPU!" &amp; ADDRESS(ROW(选CPU[[#This Row],[自检]]),COLUMN(选CPU[[#This Row],[自检]])) &amp; "】",
         _xlfn.IFS(ISBLANK(_xlpm.x),   "error:右侧选项不足:" &amp;  _xlpm.cellAddress,
               ISERROR(_xlpm.x),   "error:右侧选项执行失败:" &amp; _xlpm.cellAddress,
               TRUE,             "ok")
)</f>
        <v>ok</v>
      </c>
      <c r="L472" cm="1">
        <f t="array" ref="L472">IFERROR(_xlfn._xlws.SORT(
    _xlfn.UNIQUE(
        TRANSPOSE(
            _xlfn.FILTERXML("&lt;select&gt;&lt;x&gt;"&amp;SUBSTITUTE(选CPU[[#This Row],[CPU选项表]],",","&lt;/x&gt;&lt;x&gt;") &amp;"&lt;/x&gt;&lt;/select&gt;","//x")
        )
    )
),"无合适选项，请联系作者更新数据")</f>
        <v>16</v>
      </c>
    </row>
    <row r="473" spans="2:12">
      <c r="B473" t="s">
        <v>64</v>
      </c>
      <c r="C473" t="s">
        <v>11</v>
      </c>
      <c r="D473" t="s">
        <v>2410</v>
      </c>
      <c r="E473" s="6" t="s">
        <v>3275</v>
      </c>
      <c r="F473" s="6">
        <v>256</v>
      </c>
      <c r="G473" s="6" t="str">
        <f t="shared" si="7"/>
        <v>选CPU!$L$473#</v>
      </c>
      <c r="H473" s="6" t="str" cm="1">
        <f t="array" ref="H473">_xlfn.LET(_xlpm.x, L472,
         _xlpm.cellAddress, "【 选CPU!" &amp; ADDRESS(ROW(选CPU[[#This Row],[自检]]),COLUMN(选CPU[[#This Row],[自检]])) &amp; "】",
         _xlfn.IFS(ISBLANK(_xlpm.x),   "error:右侧选项不足:" &amp;  _xlpm.cellAddress,
               ISERROR(_xlpm.x),   "error:右侧选项执行失败:" &amp; _xlpm.cellAddress,
               TRUE,             "ok")
)</f>
        <v>ok</v>
      </c>
      <c r="L473" cm="1">
        <f t="array" ref="L473">IFERROR(_xlfn._xlws.SORT(
    _xlfn.UNIQUE(
        TRANSPOSE(
            _xlfn.FILTERXML("&lt;select&gt;&lt;x&gt;"&amp;SUBSTITUTE(选CPU[[#This Row],[CPU选项表]],",","&lt;/x&gt;&lt;x&gt;") &amp;"&lt;/x&gt;&lt;/select&gt;","//x")
        )
    )
),"无合适选项，请联系作者更新数据")</f>
        <v>32</v>
      </c>
    </row>
    <row r="474" spans="2:12">
      <c r="B474" t="s">
        <v>64</v>
      </c>
      <c r="C474" t="s">
        <v>11</v>
      </c>
      <c r="D474" t="s">
        <v>2410</v>
      </c>
      <c r="E474" s="6" t="s">
        <v>3276</v>
      </c>
      <c r="F474" s="6">
        <v>512</v>
      </c>
      <c r="G474" s="6" t="str">
        <f t="shared" si="7"/>
        <v>选CPU!$L$474#</v>
      </c>
      <c r="H474" s="6" t="str" cm="1">
        <f t="array" ref="H474">_xlfn.LET(_xlpm.x, L473,
         _xlpm.cellAddress, "【 选CPU!" &amp; ADDRESS(ROW(选CPU[[#This Row],[自检]]),COLUMN(选CPU[[#This Row],[自检]])) &amp; "】",
         _xlfn.IFS(ISBLANK(_xlpm.x),   "error:右侧选项不足:" &amp;  _xlpm.cellAddress,
               ISERROR(_xlpm.x),   "error:右侧选项执行失败:" &amp; _xlpm.cellAddress,
               TRUE,             "ok")
)</f>
        <v>ok</v>
      </c>
      <c r="L474" cm="1">
        <f t="array" ref="L474">IFERROR(_xlfn._xlws.SORT(
    _xlfn.UNIQUE(
        TRANSPOSE(
            _xlfn.FILTERXML("&lt;select&gt;&lt;x&gt;"&amp;SUBSTITUTE(选CPU[[#This Row],[CPU选项表]],",","&lt;/x&gt;&lt;x&gt;") &amp;"&lt;/x&gt;&lt;/select&gt;","//x")
        )
    )
),"无合适选项，请联系作者更新数据")</f>
        <v>64</v>
      </c>
    </row>
    <row r="475" spans="2:12">
      <c r="B475" t="s">
        <v>64</v>
      </c>
      <c r="C475" t="s">
        <v>11</v>
      </c>
      <c r="D475" t="s">
        <v>2419</v>
      </c>
      <c r="E475" s="6" t="s">
        <v>3299</v>
      </c>
      <c r="F475" s="6">
        <v>8</v>
      </c>
      <c r="G475" s="6" t="str">
        <f t="shared" si="7"/>
        <v>选CPU!$L$475#</v>
      </c>
      <c r="H475" s="6" t="str" cm="1">
        <f t="array" ref="H475">_xlfn.LET(_xlpm.x, L474,
         _xlpm.cellAddress, "【 选CPU!" &amp; ADDRESS(ROW(选CPU[[#This Row],[自检]]),COLUMN(选CPU[[#This Row],[自检]])) &amp; "】",
         _xlfn.IFS(ISBLANK(_xlpm.x),   "error:右侧选项不足:" &amp;  _xlpm.cellAddress,
               ISERROR(_xlpm.x),   "error:右侧选项执行失败:" &amp; _xlpm.cellAddress,
               TRUE,             "ok")
)</f>
        <v>ok</v>
      </c>
      <c r="L475" cm="1">
        <f t="array" ref="L475">IFERROR(_xlfn._xlws.SORT(
    _xlfn.UNIQUE(
        TRANSPOSE(
            _xlfn.FILTERXML("&lt;select&gt;&lt;x&gt;"&amp;SUBSTITUTE(选CPU[[#This Row],[CPU选项表]],",","&lt;/x&gt;&lt;x&gt;") &amp;"&lt;/x&gt;&lt;/select&gt;","//x")
        )
    )
),"无合适选项，请联系作者更新数据")</f>
        <v>1</v>
      </c>
    </row>
    <row r="476" spans="2:12">
      <c r="B476" t="s">
        <v>64</v>
      </c>
      <c r="C476" t="s">
        <v>11</v>
      </c>
      <c r="D476" t="s">
        <v>2419</v>
      </c>
      <c r="E476" s="6" t="s">
        <v>3300</v>
      </c>
      <c r="F476" s="6">
        <v>16</v>
      </c>
      <c r="G476" s="6" t="str">
        <f t="shared" si="7"/>
        <v>选CPU!$L$476#</v>
      </c>
      <c r="H476" s="6" t="str" cm="1">
        <f t="array" ref="H476">_xlfn.LET(_xlpm.x, L475,
         _xlpm.cellAddress, "【 选CPU!" &amp; ADDRESS(ROW(选CPU[[#This Row],[自检]]),COLUMN(选CPU[[#This Row],[自检]])) &amp; "】",
         _xlfn.IFS(ISBLANK(_xlpm.x),   "error:右侧选项不足:" &amp;  _xlpm.cellAddress,
               ISERROR(_xlpm.x),   "error:右侧选项执行失败:" &amp; _xlpm.cellAddress,
               TRUE,             "ok")
)</f>
        <v>ok</v>
      </c>
      <c r="L476" cm="1">
        <f t="array" ref="L476">IFERROR(_xlfn._xlws.SORT(
    _xlfn.UNIQUE(
        TRANSPOSE(
            _xlfn.FILTERXML("&lt;select&gt;&lt;x&gt;"&amp;SUBSTITUTE(选CPU[[#This Row],[CPU选项表]],",","&lt;/x&gt;&lt;x&gt;") &amp;"&lt;/x&gt;&lt;/select&gt;","//x")
        )
    )
),"无合适选项，请联系作者更新数据")</f>
        <v>2</v>
      </c>
    </row>
    <row r="477" spans="2:12">
      <c r="B477" t="s">
        <v>64</v>
      </c>
      <c r="C477" t="s">
        <v>11</v>
      </c>
      <c r="D477" t="s">
        <v>2419</v>
      </c>
      <c r="E477" s="6" t="s">
        <v>3291</v>
      </c>
      <c r="F477" s="6">
        <v>32</v>
      </c>
      <c r="G477" s="6" t="str">
        <f t="shared" si="7"/>
        <v>选CPU!$L$477#</v>
      </c>
      <c r="H477" s="6" t="str" cm="1">
        <f t="array" ref="H477">_xlfn.LET(_xlpm.x, L476,
         _xlpm.cellAddress, "【 选CPU!" &amp; ADDRESS(ROW(选CPU[[#This Row],[自检]]),COLUMN(选CPU[[#This Row],[自检]])) &amp; "】",
         _xlfn.IFS(ISBLANK(_xlpm.x),   "error:右侧选项不足:" &amp;  _xlpm.cellAddress,
               ISERROR(_xlpm.x),   "error:右侧选项执行失败:" &amp; _xlpm.cellAddress,
               TRUE,             "ok")
)</f>
        <v>ok</v>
      </c>
      <c r="L477" cm="1">
        <f t="array" ref="L477">IFERROR(_xlfn._xlws.SORT(
    _xlfn.UNIQUE(
        TRANSPOSE(
            _xlfn.FILTERXML("&lt;select&gt;&lt;x&gt;"&amp;SUBSTITUTE(选CPU[[#This Row],[CPU选项表]],",","&lt;/x&gt;&lt;x&gt;") &amp;"&lt;/x&gt;&lt;/select&gt;","//x")
        )
    )
),"无合适选项，请联系作者更新数据")</f>
        <v>4</v>
      </c>
    </row>
    <row r="478" spans="2:12">
      <c r="B478" t="s">
        <v>64</v>
      </c>
      <c r="C478" t="s">
        <v>11</v>
      </c>
      <c r="D478" t="s">
        <v>2419</v>
      </c>
      <c r="E478" s="6" t="s">
        <v>3289</v>
      </c>
      <c r="F478" s="6">
        <v>64</v>
      </c>
      <c r="G478" s="6" t="str">
        <f t="shared" si="7"/>
        <v>选CPU!$L$478#</v>
      </c>
      <c r="H478" s="6" t="str" cm="1">
        <f t="array" ref="H478">_xlfn.LET(_xlpm.x, L477,
         _xlpm.cellAddress, "【 选CPU!" &amp; ADDRESS(ROW(选CPU[[#This Row],[自检]]),COLUMN(选CPU[[#This Row],[自检]])) &amp; "】",
         _xlfn.IFS(ISBLANK(_xlpm.x),   "error:右侧选项不足:" &amp;  _xlpm.cellAddress,
               ISERROR(_xlpm.x),   "error:右侧选项执行失败:" &amp; _xlpm.cellAddress,
               TRUE,             "ok")
)</f>
        <v>ok</v>
      </c>
      <c r="L478" cm="1">
        <f t="array" ref="L478">IFERROR(_xlfn._xlws.SORT(
    _xlfn.UNIQUE(
        TRANSPOSE(
            _xlfn.FILTERXML("&lt;select&gt;&lt;x&gt;"&amp;SUBSTITUTE(选CPU[[#This Row],[CPU选项表]],",","&lt;/x&gt;&lt;x&gt;") &amp;"&lt;/x&gt;&lt;/select&gt;","//x")
        )
    )
),"无合适选项，请联系作者更新数据")</f>
        <v>8</v>
      </c>
    </row>
    <row r="479" spans="2:12">
      <c r="B479" t="s">
        <v>64</v>
      </c>
      <c r="C479" t="s">
        <v>11</v>
      </c>
      <c r="D479" t="s">
        <v>2419</v>
      </c>
      <c r="E479" s="6" t="s">
        <v>3301</v>
      </c>
      <c r="F479" s="6">
        <v>96</v>
      </c>
      <c r="G479" s="6" t="str">
        <f t="shared" si="7"/>
        <v>选CPU!$L$479#</v>
      </c>
      <c r="H479" s="6" t="str" cm="1">
        <f t="array" ref="H479">_xlfn.LET(_xlpm.x, L478,
         _xlpm.cellAddress, "【 选CPU!" &amp; ADDRESS(ROW(选CPU[[#This Row],[自检]]),COLUMN(选CPU[[#This Row],[自检]])) &amp; "】",
         _xlfn.IFS(ISBLANK(_xlpm.x),   "error:右侧选项不足:" &amp;  _xlpm.cellAddress,
               ISERROR(_xlpm.x),   "error:右侧选项执行失败:" &amp; _xlpm.cellAddress,
               TRUE,             "ok")
)</f>
        <v>ok</v>
      </c>
      <c r="L479" cm="1">
        <f t="array" ref="L479">IFERROR(_xlfn._xlws.SORT(
    _xlfn.UNIQUE(
        TRANSPOSE(
            _xlfn.FILTERXML("&lt;select&gt;&lt;x&gt;"&amp;SUBSTITUTE(选CPU[[#This Row],[CPU选项表]],",","&lt;/x&gt;&lt;x&gt;") &amp;"&lt;/x&gt;&lt;/select&gt;","//x")
        )
    )
),"无合适选项，请联系作者更新数据")</f>
        <v>12</v>
      </c>
    </row>
    <row r="480" spans="2:12">
      <c r="B480" t="s">
        <v>64</v>
      </c>
      <c r="C480" t="s">
        <v>11</v>
      </c>
      <c r="D480" t="s">
        <v>2419</v>
      </c>
      <c r="E480" s="6" t="s">
        <v>3301</v>
      </c>
      <c r="F480" s="6">
        <v>144</v>
      </c>
      <c r="G480" s="6" t="str">
        <f t="shared" si="7"/>
        <v>选CPU!$L$480#</v>
      </c>
      <c r="H480" s="6" t="str" cm="1">
        <f t="array" ref="H480">_xlfn.LET(_xlpm.x, L479,
         _xlpm.cellAddress, "【 选CPU!" &amp; ADDRESS(ROW(选CPU[[#This Row],[自检]]),COLUMN(选CPU[[#This Row],[自检]])) &amp; "】",
         _xlfn.IFS(ISBLANK(_xlpm.x),   "error:右侧选项不足:" &amp;  _xlpm.cellAddress,
               ISERROR(_xlpm.x),   "error:右侧选项执行失败:" &amp; _xlpm.cellAddress,
               TRUE,             "ok")
)</f>
        <v>ok</v>
      </c>
      <c r="L480" cm="1">
        <f t="array" ref="L480">IFERROR(_xlfn._xlws.SORT(
    _xlfn.UNIQUE(
        TRANSPOSE(
            _xlfn.FILTERXML("&lt;select&gt;&lt;x&gt;"&amp;SUBSTITUTE(选CPU[[#This Row],[CPU选项表]],",","&lt;/x&gt;&lt;x&gt;") &amp;"&lt;/x&gt;&lt;/select&gt;","//x")
        )
    )
),"无合适选项，请联系作者更新数据")</f>
        <v>12</v>
      </c>
    </row>
    <row r="481" spans="2:13">
      <c r="B481" t="s">
        <v>64</v>
      </c>
      <c r="C481" t="s">
        <v>11</v>
      </c>
      <c r="D481" t="s">
        <v>2419</v>
      </c>
      <c r="E481" s="6" t="s">
        <v>3286</v>
      </c>
      <c r="F481" s="6">
        <v>128</v>
      </c>
      <c r="G481" s="6" t="str">
        <f t="shared" si="7"/>
        <v>选CPU!$L$481#</v>
      </c>
      <c r="H481" s="6" t="str" cm="1">
        <f t="array" ref="H481">_xlfn.LET(_xlpm.x, L480,
         _xlpm.cellAddress, "【 选CPU!" &amp; ADDRESS(ROW(选CPU[[#This Row],[自检]]),COLUMN(选CPU[[#This Row],[自检]])) &amp; "】",
         _xlfn.IFS(ISBLANK(_xlpm.x),   "error:右侧选项不足:" &amp;  _xlpm.cellAddress,
               ISERROR(_xlpm.x),   "error:右侧选项执行失败:" &amp; _xlpm.cellAddress,
               TRUE,             "ok")
)</f>
        <v>ok</v>
      </c>
      <c r="L481" cm="1">
        <f t="array" ref="L481">IFERROR(_xlfn._xlws.SORT(
    _xlfn.UNIQUE(
        TRANSPOSE(
            _xlfn.FILTERXML("&lt;select&gt;&lt;x&gt;"&amp;SUBSTITUTE(选CPU[[#This Row],[CPU选项表]],",","&lt;/x&gt;&lt;x&gt;") &amp;"&lt;/x&gt;&lt;/select&gt;","//x")
        )
    )
),"无合适选项，请联系作者更新数据")</f>
        <v>16</v>
      </c>
    </row>
    <row r="482" spans="2:13">
      <c r="B482" t="s">
        <v>64</v>
      </c>
      <c r="C482" t="s">
        <v>11</v>
      </c>
      <c r="D482" t="s">
        <v>2419</v>
      </c>
      <c r="E482" s="6" t="s">
        <v>3744</v>
      </c>
      <c r="F482" s="6">
        <v>192</v>
      </c>
      <c r="G482" s="6" t="str">
        <f t="shared" si="7"/>
        <v>选CPU!$L$482#</v>
      </c>
      <c r="H482" s="6" t="str" cm="1">
        <f t="array" ref="H482">_xlfn.LET(_xlpm.x, L481,
         _xlpm.cellAddress, "【 选CPU!" &amp; ADDRESS(ROW(选CPU[[#This Row],[自检]]),COLUMN(选CPU[[#This Row],[自检]])) &amp; "】",
         _xlfn.IFS(ISBLANK(_xlpm.x),   "error:右侧选项不足:" &amp;  _xlpm.cellAddress,
               ISERROR(_xlpm.x),   "error:右侧选项执行失败:" &amp; _xlpm.cellAddress,
               TRUE,             "ok")
)</f>
        <v>ok</v>
      </c>
      <c r="L482" cm="1">
        <f t="array" ref="L482:M482">IFERROR(_xlfn._xlws.SORT(
    _xlfn.UNIQUE(
        TRANSPOSE(
            _xlfn.FILTERXML("&lt;select&gt;&lt;x&gt;"&amp;SUBSTITUTE(选CPU[[#This Row],[CPU选项表]],",","&lt;/x&gt;&lt;x&gt;") &amp;"&lt;/x&gt;&lt;/select&gt;","//x")
        )
    )
),"无合适选项，请联系作者更新数据")</f>
        <v>16</v>
      </c>
      <c r="M482">
        <v>24</v>
      </c>
    </row>
    <row r="483" spans="2:13">
      <c r="B483" t="s">
        <v>64</v>
      </c>
      <c r="C483" t="s">
        <v>11</v>
      </c>
      <c r="D483" t="s">
        <v>2419</v>
      </c>
      <c r="E483" s="6" t="s">
        <v>3275</v>
      </c>
      <c r="F483" s="6">
        <v>256</v>
      </c>
      <c r="G483" s="6" t="str">
        <f t="shared" si="7"/>
        <v>选CPU!$L$483#</v>
      </c>
      <c r="H483" s="6" t="str" cm="1">
        <f t="array" ref="H483">_xlfn.LET(_xlpm.x, L482,
         _xlpm.cellAddress, "【 选CPU!" &amp; ADDRESS(ROW(选CPU[[#This Row],[自检]]),COLUMN(选CPU[[#This Row],[自检]])) &amp; "】",
         _xlfn.IFS(ISBLANK(_xlpm.x),   "error:右侧选项不足:" &amp;  _xlpm.cellAddress,
               ISERROR(_xlpm.x),   "error:右侧选项执行失败:" &amp; _xlpm.cellAddress,
               TRUE,             "ok")
)</f>
        <v>ok</v>
      </c>
      <c r="L483" cm="1">
        <f t="array" ref="L483">IFERROR(_xlfn._xlws.SORT(
    _xlfn.UNIQUE(
        TRANSPOSE(
            _xlfn.FILTERXML("&lt;select&gt;&lt;x&gt;"&amp;SUBSTITUTE(选CPU[[#This Row],[CPU选项表]],",","&lt;/x&gt;&lt;x&gt;") &amp;"&lt;/x&gt;&lt;/select&gt;","//x")
        )
    )
),"无合适选项，请联系作者更新数据")</f>
        <v>32</v>
      </c>
    </row>
    <row r="484" spans="2:13">
      <c r="B484" t="s">
        <v>64</v>
      </c>
      <c r="C484" t="s">
        <v>11</v>
      </c>
      <c r="D484" t="s">
        <v>2419</v>
      </c>
      <c r="E484" s="6" t="s">
        <v>3275</v>
      </c>
      <c r="F484" s="6">
        <v>384</v>
      </c>
      <c r="G484" s="6" t="str">
        <f t="shared" si="7"/>
        <v>选CPU!$L$484#</v>
      </c>
      <c r="H484" s="6" t="str" cm="1">
        <f t="array" ref="H484">_xlfn.LET(_xlpm.x, L483,
         _xlpm.cellAddress, "【 选CPU!" &amp; ADDRESS(ROW(选CPU[[#This Row],[自检]]),COLUMN(选CPU[[#This Row],[自检]])) &amp; "】",
         _xlfn.IFS(ISBLANK(_xlpm.x),   "error:右侧选项不足:" &amp;  _xlpm.cellAddress,
               ISERROR(_xlpm.x),   "error:右侧选项执行失败:" &amp; _xlpm.cellAddress,
               TRUE,             "ok")
)</f>
        <v>ok</v>
      </c>
      <c r="L484" cm="1">
        <f t="array" ref="L484">IFERROR(_xlfn._xlws.SORT(
    _xlfn.UNIQUE(
        TRANSPOSE(
            _xlfn.FILTERXML("&lt;select&gt;&lt;x&gt;"&amp;SUBSTITUTE(选CPU[[#This Row],[CPU选项表]],",","&lt;/x&gt;&lt;x&gt;") &amp;"&lt;/x&gt;&lt;/select&gt;","//x")
        )
    )
),"无合适选项，请联系作者更新数据")</f>
        <v>32</v>
      </c>
    </row>
    <row r="485" spans="2:13">
      <c r="B485" t="s">
        <v>64</v>
      </c>
      <c r="C485" t="s">
        <v>11</v>
      </c>
      <c r="D485" t="s">
        <v>2419</v>
      </c>
      <c r="E485" s="6" t="s">
        <v>3276</v>
      </c>
      <c r="F485" s="6">
        <v>512</v>
      </c>
      <c r="G485" s="6" t="str">
        <f t="shared" si="7"/>
        <v>选CPU!$L$485#</v>
      </c>
      <c r="H485" s="6" t="str" cm="1">
        <f t="array" ref="H485">_xlfn.LET(_xlpm.x, L484,
         _xlpm.cellAddress, "【 选CPU!" &amp; ADDRESS(ROW(选CPU[[#This Row],[自检]]),COLUMN(选CPU[[#This Row],[自检]])) &amp; "】",
         _xlfn.IFS(ISBLANK(_xlpm.x),   "error:右侧选项不足:" &amp;  _xlpm.cellAddress,
               ISERROR(_xlpm.x),   "error:右侧选项执行失败:" &amp; _xlpm.cellAddress,
               TRUE,             "ok")
)</f>
        <v>ok</v>
      </c>
      <c r="L485" cm="1">
        <f t="array" ref="L485">IFERROR(_xlfn._xlws.SORT(
    _xlfn.UNIQUE(
        TRANSPOSE(
            _xlfn.FILTERXML("&lt;select&gt;&lt;x&gt;"&amp;SUBSTITUTE(选CPU[[#This Row],[CPU选项表]],",","&lt;/x&gt;&lt;x&gt;") &amp;"&lt;/x&gt;&lt;/select&gt;","//x")
        )
    )
),"无合适选项，请联系作者更新数据")</f>
        <v>64</v>
      </c>
    </row>
    <row r="486" spans="2:13">
      <c r="B486" t="s">
        <v>64</v>
      </c>
      <c r="C486" t="s">
        <v>11</v>
      </c>
      <c r="D486" t="s">
        <v>2419</v>
      </c>
      <c r="E486" s="6" t="s">
        <v>3302</v>
      </c>
      <c r="F486" s="6">
        <v>648</v>
      </c>
      <c r="G486" s="6" t="str">
        <f t="shared" si="7"/>
        <v>选CPU!$L$486#</v>
      </c>
      <c r="H486" s="6" t="str" cm="1">
        <f t="array" ref="H486">_xlfn.LET(_xlpm.x, L485,
         _xlpm.cellAddress, "【 选CPU!" &amp; ADDRESS(ROW(选CPU[[#This Row],[自检]]),COLUMN(选CPU[[#This Row],[自检]])) &amp; "】",
         _xlfn.IFS(ISBLANK(_xlpm.x),   "error:右侧选项不足:" &amp;  _xlpm.cellAddress,
               ISERROR(_xlpm.x),   "error:右侧选项执行失败:" &amp; _xlpm.cellAddress,
               TRUE,             "ok")
)</f>
        <v>ok</v>
      </c>
      <c r="L486" cm="1">
        <f t="array" ref="L486">IFERROR(_xlfn._xlws.SORT(
    _xlfn.UNIQUE(
        TRANSPOSE(
            _xlfn.FILTERXML("&lt;select&gt;&lt;x&gt;"&amp;SUBSTITUTE(选CPU[[#This Row],[CPU选项表]],",","&lt;/x&gt;&lt;x&gt;") &amp;"&lt;/x&gt;&lt;/select&gt;","//x")
        )
    )
),"无合适选项，请联系作者更新数据")</f>
        <v>72</v>
      </c>
    </row>
    <row r="487" spans="2:13">
      <c r="B487" t="s">
        <v>64</v>
      </c>
      <c r="C487" t="s">
        <v>11</v>
      </c>
      <c r="D487" t="s">
        <v>2432</v>
      </c>
      <c r="E487" s="6" t="s">
        <v>3299</v>
      </c>
      <c r="F487" s="6">
        <v>8</v>
      </c>
      <c r="G487" s="6" t="str">
        <f t="shared" si="7"/>
        <v>选CPU!$L$487#</v>
      </c>
      <c r="H487" s="6" t="str" cm="1">
        <f t="array" ref="H487">_xlfn.LET(_xlpm.x, L486,
         _xlpm.cellAddress, "【 选CPU!" &amp; ADDRESS(ROW(选CPU[[#This Row],[自检]]),COLUMN(选CPU[[#This Row],[自检]])) &amp; "】",
         _xlfn.IFS(ISBLANK(_xlpm.x),   "error:右侧选项不足:" &amp;  _xlpm.cellAddress,
               ISERROR(_xlpm.x),   "error:右侧选项执行失败:" &amp; _xlpm.cellAddress,
               TRUE,             "ok")
)</f>
        <v>ok</v>
      </c>
      <c r="L487" cm="1">
        <f t="array" ref="L487">IFERROR(_xlfn._xlws.SORT(
    _xlfn.UNIQUE(
        TRANSPOSE(
            _xlfn.FILTERXML("&lt;select&gt;&lt;x&gt;"&amp;SUBSTITUTE(选CPU[[#This Row],[CPU选项表]],",","&lt;/x&gt;&lt;x&gt;") &amp;"&lt;/x&gt;&lt;/select&gt;","//x")
        )
    )
),"无合适选项，请联系作者更新数据")</f>
        <v>1</v>
      </c>
    </row>
    <row r="488" spans="2:13">
      <c r="B488" t="s">
        <v>64</v>
      </c>
      <c r="C488" t="s">
        <v>11</v>
      </c>
      <c r="D488" t="s">
        <v>2432</v>
      </c>
      <c r="E488" s="6" t="s">
        <v>3300</v>
      </c>
      <c r="F488" s="6">
        <v>16</v>
      </c>
      <c r="G488" s="6" t="str">
        <f t="shared" si="7"/>
        <v>选CPU!$L$488#</v>
      </c>
      <c r="H488" s="6" t="str" cm="1">
        <f t="array" ref="H488">_xlfn.LET(_xlpm.x, L487,
         _xlpm.cellAddress, "【 选CPU!" &amp; ADDRESS(ROW(选CPU[[#This Row],[自检]]),COLUMN(选CPU[[#This Row],[自检]])) &amp; "】",
         _xlfn.IFS(ISBLANK(_xlpm.x),   "error:右侧选项不足:" &amp;  _xlpm.cellAddress,
               ISERROR(_xlpm.x),   "error:右侧选项执行失败:" &amp; _xlpm.cellAddress,
               TRUE,             "ok")
)</f>
        <v>ok</v>
      </c>
      <c r="L488" cm="1">
        <f t="array" ref="L488">IFERROR(_xlfn._xlws.SORT(
    _xlfn.UNIQUE(
        TRANSPOSE(
            _xlfn.FILTERXML("&lt;select&gt;&lt;x&gt;"&amp;SUBSTITUTE(选CPU[[#This Row],[CPU选项表]],",","&lt;/x&gt;&lt;x&gt;") &amp;"&lt;/x&gt;&lt;/select&gt;","//x")
        )
    )
),"无合适选项，请联系作者更新数据")</f>
        <v>2</v>
      </c>
    </row>
    <row r="489" spans="2:13">
      <c r="B489" t="s">
        <v>64</v>
      </c>
      <c r="C489" t="s">
        <v>11</v>
      </c>
      <c r="D489" t="s">
        <v>2432</v>
      </c>
      <c r="E489" s="6" t="s">
        <v>3291</v>
      </c>
      <c r="F489" s="6">
        <v>32</v>
      </c>
      <c r="G489" s="6" t="str">
        <f t="shared" si="7"/>
        <v>选CPU!$L$489#</v>
      </c>
      <c r="H489" s="6" t="str" cm="1">
        <f t="array" ref="H489">_xlfn.LET(_xlpm.x, L488,
         _xlpm.cellAddress, "【 选CPU!" &amp; ADDRESS(ROW(选CPU[[#This Row],[自检]]),COLUMN(选CPU[[#This Row],[自检]])) &amp; "】",
         _xlfn.IFS(ISBLANK(_xlpm.x),   "error:右侧选项不足:" &amp;  _xlpm.cellAddress,
               ISERROR(_xlpm.x),   "error:右侧选项执行失败:" &amp; _xlpm.cellAddress,
               TRUE,             "ok")
)</f>
        <v>ok</v>
      </c>
      <c r="L489" cm="1">
        <f t="array" ref="L489">IFERROR(_xlfn._xlws.SORT(
    _xlfn.UNIQUE(
        TRANSPOSE(
            _xlfn.FILTERXML("&lt;select&gt;&lt;x&gt;"&amp;SUBSTITUTE(选CPU[[#This Row],[CPU选项表]],",","&lt;/x&gt;&lt;x&gt;") &amp;"&lt;/x&gt;&lt;/select&gt;","//x")
        )
    )
),"无合适选项，请联系作者更新数据")</f>
        <v>4</v>
      </c>
    </row>
    <row r="490" spans="2:13">
      <c r="B490" t="s">
        <v>64</v>
      </c>
      <c r="C490" t="s">
        <v>11</v>
      </c>
      <c r="D490" t="s">
        <v>2432</v>
      </c>
      <c r="E490" s="6" t="s">
        <v>3289</v>
      </c>
      <c r="F490" s="6">
        <v>64</v>
      </c>
      <c r="G490" s="6" t="str">
        <f t="shared" si="7"/>
        <v>选CPU!$L$490#</v>
      </c>
      <c r="H490" s="6" t="str" cm="1">
        <f t="array" ref="H490">_xlfn.LET(_xlpm.x, L489,
         _xlpm.cellAddress, "【 选CPU!" &amp; ADDRESS(ROW(选CPU[[#This Row],[自检]]),COLUMN(选CPU[[#This Row],[自检]])) &amp; "】",
         _xlfn.IFS(ISBLANK(_xlpm.x),   "error:右侧选项不足:" &amp;  _xlpm.cellAddress,
               ISERROR(_xlpm.x),   "error:右侧选项执行失败:" &amp; _xlpm.cellAddress,
               TRUE,             "ok")
)</f>
        <v>ok</v>
      </c>
      <c r="L490" cm="1">
        <f t="array" ref="L490">IFERROR(_xlfn._xlws.SORT(
    _xlfn.UNIQUE(
        TRANSPOSE(
            _xlfn.FILTERXML("&lt;select&gt;&lt;x&gt;"&amp;SUBSTITUTE(选CPU[[#This Row],[CPU选项表]],",","&lt;/x&gt;&lt;x&gt;") &amp;"&lt;/x&gt;&lt;/select&gt;","//x")
        )
    )
),"无合适选项，请联系作者更新数据")</f>
        <v>8</v>
      </c>
    </row>
    <row r="491" spans="2:13">
      <c r="B491" t="s">
        <v>64</v>
      </c>
      <c r="C491" t="s">
        <v>11</v>
      </c>
      <c r="D491" t="s">
        <v>2432</v>
      </c>
      <c r="E491" s="6" t="s">
        <v>3301</v>
      </c>
      <c r="F491" s="6">
        <v>96</v>
      </c>
      <c r="G491" s="6" t="str">
        <f t="shared" si="7"/>
        <v>选CPU!$L$491#</v>
      </c>
      <c r="H491" s="6" t="str" cm="1">
        <f t="array" ref="H491">_xlfn.LET(_xlpm.x, L490,
         _xlpm.cellAddress, "【 选CPU!" &amp; ADDRESS(ROW(选CPU[[#This Row],[自检]]),COLUMN(选CPU[[#This Row],[自检]])) &amp; "】",
         _xlfn.IFS(ISBLANK(_xlpm.x),   "error:右侧选项不足:" &amp;  _xlpm.cellAddress,
               ISERROR(_xlpm.x),   "error:右侧选项执行失败:" &amp; _xlpm.cellAddress,
               TRUE,             "ok")
)</f>
        <v>ok</v>
      </c>
      <c r="L491" cm="1">
        <f t="array" ref="L491">IFERROR(_xlfn._xlws.SORT(
    _xlfn.UNIQUE(
        TRANSPOSE(
            _xlfn.FILTERXML("&lt;select&gt;&lt;x&gt;"&amp;SUBSTITUTE(选CPU[[#This Row],[CPU选项表]],",","&lt;/x&gt;&lt;x&gt;") &amp;"&lt;/x&gt;&lt;/select&gt;","//x")
        )
    )
),"无合适选项，请联系作者更新数据")</f>
        <v>12</v>
      </c>
    </row>
    <row r="492" spans="2:13">
      <c r="B492" t="s">
        <v>64</v>
      </c>
      <c r="C492" t="s">
        <v>11</v>
      </c>
      <c r="D492" t="s">
        <v>2432</v>
      </c>
      <c r="E492" s="6" t="s">
        <v>3301</v>
      </c>
      <c r="F492" s="6">
        <v>144</v>
      </c>
      <c r="G492" s="6" t="str">
        <f t="shared" si="7"/>
        <v>选CPU!$L$492#</v>
      </c>
      <c r="H492" s="6" t="str" cm="1">
        <f t="array" ref="H492">_xlfn.LET(_xlpm.x, L491,
         _xlpm.cellAddress, "【 选CPU!" &amp; ADDRESS(ROW(选CPU[[#This Row],[自检]]),COLUMN(选CPU[[#This Row],[自检]])) &amp; "】",
         _xlfn.IFS(ISBLANK(_xlpm.x),   "error:右侧选项不足:" &amp;  _xlpm.cellAddress,
               ISERROR(_xlpm.x),   "error:右侧选项执行失败:" &amp; _xlpm.cellAddress,
               TRUE,             "ok")
)</f>
        <v>ok</v>
      </c>
      <c r="L492" cm="1">
        <f t="array" ref="L492">IFERROR(_xlfn._xlws.SORT(
    _xlfn.UNIQUE(
        TRANSPOSE(
            _xlfn.FILTERXML("&lt;select&gt;&lt;x&gt;"&amp;SUBSTITUTE(选CPU[[#This Row],[CPU选项表]],",","&lt;/x&gt;&lt;x&gt;") &amp;"&lt;/x&gt;&lt;/select&gt;","//x")
        )
    )
),"无合适选项，请联系作者更新数据")</f>
        <v>12</v>
      </c>
    </row>
    <row r="493" spans="2:13">
      <c r="B493" t="s">
        <v>64</v>
      </c>
      <c r="C493" t="s">
        <v>11</v>
      </c>
      <c r="D493" t="s">
        <v>2432</v>
      </c>
      <c r="E493" s="6" t="s">
        <v>3286</v>
      </c>
      <c r="F493" s="6">
        <v>128</v>
      </c>
      <c r="G493" s="6" t="str">
        <f t="shared" si="7"/>
        <v>选CPU!$L$493#</v>
      </c>
      <c r="H493" s="6" t="str" cm="1">
        <f t="array" ref="H493">_xlfn.LET(_xlpm.x, L492,
         _xlpm.cellAddress, "【 选CPU!" &amp; ADDRESS(ROW(选CPU[[#This Row],[自检]]),COLUMN(选CPU[[#This Row],[自检]])) &amp; "】",
         _xlfn.IFS(ISBLANK(_xlpm.x),   "error:右侧选项不足:" &amp;  _xlpm.cellAddress,
               ISERROR(_xlpm.x),   "error:右侧选项执行失败:" &amp; _xlpm.cellAddress,
               TRUE,             "ok")
)</f>
        <v>ok</v>
      </c>
      <c r="L493" cm="1">
        <f t="array" ref="L493">IFERROR(_xlfn._xlws.SORT(
    _xlfn.UNIQUE(
        TRANSPOSE(
            _xlfn.FILTERXML("&lt;select&gt;&lt;x&gt;"&amp;SUBSTITUTE(选CPU[[#This Row],[CPU选项表]],",","&lt;/x&gt;&lt;x&gt;") &amp;"&lt;/x&gt;&lt;/select&gt;","//x")
        )
    )
),"无合适选项，请联系作者更新数据")</f>
        <v>16</v>
      </c>
    </row>
    <row r="494" spans="2:13">
      <c r="B494" t="s">
        <v>64</v>
      </c>
      <c r="C494" t="s">
        <v>11</v>
      </c>
      <c r="D494" t="s">
        <v>2432</v>
      </c>
      <c r="E494" s="6" t="s">
        <v>3286</v>
      </c>
      <c r="F494" s="6">
        <v>192</v>
      </c>
      <c r="G494" s="6" t="str">
        <f t="shared" si="7"/>
        <v>选CPU!$L$494#</v>
      </c>
      <c r="H494" s="6" t="str" cm="1">
        <f t="array" ref="H494">_xlfn.LET(_xlpm.x, L493,
         _xlpm.cellAddress, "【 选CPU!" &amp; ADDRESS(ROW(选CPU[[#This Row],[自检]]),COLUMN(选CPU[[#This Row],[自检]])) &amp; "】",
         _xlfn.IFS(ISBLANK(_xlpm.x),   "error:右侧选项不足:" &amp;  _xlpm.cellAddress,
               ISERROR(_xlpm.x),   "error:右侧选项执行失败:" &amp; _xlpm.cellAddress,
               TRUE,             "ok")
)</f>
        <v>ok</v>
      </c>
      <c r="L494" cm="1">
        <f t="array" ref="L494">IFERROR(_xlfn._xlws.SORT(
    _xlfn.UNIQUE(
        TRANSPOSE(
            _xlfn.FILTERXML("&lt;select&gt;&lt;x&gt;"&amp;SUBSTITUTE(选CPU[[#This Row],[CPU选项表]],",","&lt;/x&gt;&lt;x&gt;") &amp;"&lt;/x&gt;&lt;/select&gt;","//x")
        )
    )
),"无合适选项，请联系作者更新数据")</f>
        <v>16</v>
      </c>
    </row>
    <row r="495" spans="2:13">
      <c r="B495" t="s">
        <v>64</v>
      </c>
      <c r="C495" t="s">
        <v>11</v>
      </c>
      <c r="D495" t="s">
        <v>2432</v>
      </c>
      <c r="E495" s="6" t="s">
        <v>3275</v>
      </c>
      <c r="F495" s="6">
        <v>256</v>
      </c>
      <c r="G495" s="6" t="str">
        <f t="shared" si="7"/>
        <v>选CPU!$L$495#</v>
      </c>
      <c r="H495" s="6" t="str" cm="1">
        <f t="array" ref="H495">_xlfn.LET(_xlpm.x, L494,
         _xlpm.cellAddress, "【 选CPU!" &amp; ADDRESS(ROW(选CPU[[#This Row],[自检]]),COLUMN(选CPU[[#This Row],[自检]])) &amp; "】",
         _xlfn.IFS(ISBLANK(_xlpm.x),   "error:右侧选项不足:" &amp;  _xlpm.cellAddress,
               ISERROR(_xlpm.x),   "error:右侧选项执行失败:" &amp; _xlpm.cellAddress,
               TRUE,             "ok")
)</f>
        <v>ok</v>
      </c>
      <c r="L495" cm="1">
        <f t="array" ref="L495">IFERROR(_xlfn._xlws.SORT(
    _xlfn.UNIQUE(
        TRANSPOSE(
            _xlfn.FILTERXML("&lt;select&gt;&lt;x&gt;"&amp;SUBSTITUTE(选CPU[[#This Row],[CPU选项表]],",","&lt;/x&gt;&lt;x&gt;") &amp;"&lt;/x&gt;&lt;/select&gt;","//x")
        )
    )
),"无合适选项，请联系作者更新数据")</f>
        <v>32</v>
      </c>
    </row>
    <row r="496" spans="2:13">
      <c r="B496" t="s">
        <v>64</v>
      </c>
      <c r="C496" t="s">
        <v>11</v>
      </c>
      <c r="D496" t="s">
        <v>2432</v>
      </c>
      <c r="E496" s="6" t="s">
        <v>3275</v>
      </c>
      <c r="F496" s="6">
        <v>384</v>
      </c>
      <c r="G496" s="6" t="str">
        <f t="shared" si="7"/>
        <v>选CPU!$L$496#</v>
      </c>
      <c r="H496" s="6" t="str" cm="1">
        <f t="array" ref="H496">_xlfn.LET(_xlpm.x, L495,
         _xlpm.cellAddress, "【 选CPU!" &amp; ADDRESS(ROW(选CPU[[#This Row],[自检]]),COLUMN(选CPU[[#This Row],[自检]])) &amp; "】",
         _xlfn.IFS(ISBLANK(_xlpm.x),   "error:右侧选项不足:" &amp;  _xlpm.cellAddress,
               ISERROR(_xlpm.x),   "error:右侧选项执行失败:" &amp; _xlpm.cellAddress,
               TRUE,             "ok")
)</f>
        <v>ok</v>
      </c>
      <c r="L496" cm="1">
        <f t="array" ref="L496">IFERROR(_xlfn._xlws.SORT(
    _xlfn.UNIQUE(
        TRANSPOSE(
            _xlfn.FILTERXML("&lt;select&gt;&lt;x&gt;"&amp;SUBSTITUTE(选CPU[[#This Row],[CPU选项表]],",","&lt;/x&gt;&lt;x&gt;") &amp;"&lt;/x&gt;&lt;/select&gt;","//x")
        )
    )
),"无合适选项，请联系作者更新数据")</f>
        <v>32</v>
      </c>
    </row>
    <row r="497" spans="2:13">
      <c r="B497" t="s">
        <v>64</v>
      </c>
      <c r="C497" t="s">
        <v>11</v>
      </c>
      <c r="D497" t="s">
        <v>2432</v>
      </c>
      <c r="E497" s="6" t="s">
        <v>3276</v>
      </c>
      <c r="F497" s="6">
        <v>512</v>
      </c>
      <c r="G497" s="6" t="str">
        <f t="shared" si="7"/>
        <v>选CPU!$L$497#</v>
      </c>
      <c r="H497" s="6" t="str" cm="1">
        <f t="array" ref="H497">_xlfn.LET(_xlpm.x, L496,
         _xlpm.cellAddress, "【 选CPU!" &amp; ADDRESS(ROW(选CPU[[#This Row],[自检]]),COLUMN(选CPU[[#This Row],[自检]])) &amp; "】",
         _xlfn.IFS(ISBLANK(_xlpm.x),   "error:右侧选项不足:" &amp;  _xlpm.cellAddress,
               ISERROR(_xlpm.x),   "error:右侧选项执行失败:" &amp; _xlpm.cellAddress,
               TRUE,             "ok")
)</f>
        <v>ok</v>
      </c>
      <c r="L497" cm="1">
        <f t="array" ref="L497">IFERROR(_xlfn._xlws.SORT(
    _xlfn.UNIQUE(
        TRANSPOSE(
            _xlfn.FILTERXML("&lt;select&gt;&lt;x&gt;"&amp;SUBSTITUTE(选CPU[[#This Row],[CPU选项表]],",","&lt;/x&gt;&lt;x&gt;") &amp;"&lt;/x&gt;&lt;/select&gt;","//x")
        )
    )
),"无合适选项，请联系作者更新数据")</f>
        <v>64</v>
      </c>
    </row>
    <row r="498" spans="2:13">
      <c r="B498" t="s">
        <v>64</v>
      </c>
      <c r="C498" t="s">
        <v>11</v>
      </c>
      <c r="D498" t="s">
        <v>2444</v>
      </c>
      <c r="E498" s="6" t="s">
        <v>3299</v>
      </c>
      <c r="F498" s="6">
        <v>8</v>
      </c>
      <c r="G498" s="6" t="str">
        <f t="shared" si="7"/>
        <v>选CPU!$L$498#</v>
      </c>
      <c r="H498" s="6" t="str" cm="1">
        <f t="array" ref="H498">_xlfn.LET(_xlpm.x, L497,
         _xlpm.cellAddress, "【 选CPU!" &amp; ADDRESS(ROW(选CPU[[#This Row],[自检]]),COLUMN(选CPU[[#This Row],[自检]])) &amp; "】",
         _xlfn.IFS(ISBLANK(_xlpm.x),   "error:右侧选项不足:" &amp;  _xlpm.cellAddress,
               ISERROR(_xlpm.x),   "error:右侧选项执行失败:" &amp; _xlpm.cellAddress,
               TRUE,             "ok")
)</f>
        <v>ok</v>
      </c>
      <c r="L498" cm="1">
        <f t="array" ref="L498">IFERROR(_xlfn._xlws.SORT(
    _xlfn.UNIQUE(
        TRANSPOSE(
            _xlfn.FILTERXML("&lt;select&gt;&lt;x&gt;"&amp;SUBSTITUTE(选CPU[[#This Row],[CPU选项表]],",","&lt;/x&gt;&lt;x&gt;") &amp;"&lt;/x&gt;&lt;/select&gt;","//x")
        )
    )
),"无合适选项，请联系作者更新数据")</f>
        <v>1</v>
      </c>
    </row>
    <row r="499" spans="2:13">
      <c r="B499" t="s">
        <v>64</v>
      </c>
      <c r="C499" t="s">
        <v>11</v>
      </c>
      <c r="D499" t="s">
        <v>2444</v>
      </c>
      <c r="E499" s="6" t="s">
        <v>3300</v>
      </c>
      <c r="F499" s="6">
        <v>16</v>
      </c>
      <c r="G499" s="6" t="str">
        <f t="shared" si="7"/>
        <v>选CPU!$L$499#</v>
      </c>
      <c r="H499" s="6" t="str" cm="1">
        <f t="array" ref="H499">_xlfn.LET(_xlpm.x, L498,
         _xlpm.cellAddress, "【 选CPU!" &amp; ADDRESS(ROW(选CPU[[#This Row],[自检]]),COLUMN(选CPU[[#This Row],[自检]])) &amp; "】",
         _xlfn.IFS(ISBLANK(_xlpm.x),   "error:右侧选项不足:" &amp;  _xlpm.cellAddress,
               ISERROR(_xlpm.x),   "error:右侧选项执行失败:" &amp; _xlpm.cellAddress,
               TRUE,             "ok")
)</f>
        <v>ok</v>
      </c>
      <c r="L499" cm="1">
        <f t="array" ref="L499">IFERROR(_xlfn._xlws.SORT(
    _xlfn.UNIQUE(
        TRANSPOSE(
            _xlfn.FILTERXML("&lt;select&gt;&lt;x&gt;"&amp;SUBSTITUTE(选CPU[[#This Row],[CPU选项表]],",","&lt;/x&gt;&lt;x&gt;") &amp;"&lt;/x&gt;&lt;/select&gt;","//x")
        )
    )
),"无合适选项，请联系作者更新数据")</f>
        <v>2</v>
      </c>
    </row>
    <row r="500" spans="2:13">
      <c r="B500" t="s">
        <v>64</v>
      </c>
      <c r="C500" t="s">
        <v>11</v>
      </c>
      <c r="D500" t="s">
        <v>2444</v>
      </c>
      <c r="E500" s="6" t="s">
        <v>3291</v>
      </c>
      <c r="F500" s="6">
        <v>32</v>
      </c>
      <c r="G500" s="6" t="str">
        <f t="shared" si="7"/>
        <v>选CPU!$L$500#</v>
      </c>
      <c r="H500" s="6" t="str" cm="1">
        <f t="array" ref="H500">_xlfn.LET(_xlpm.x, L499,
         _xlpm.cellAddress, "【 选CPU!" &amp; ADDRESS(ROW(选CPU[[#This Row],[自检]]),COLUMN(选CPU[[#This Row],[自检]])) &amp; "】",
         _xlfn.IFS(ISBLANK(_xlpm.x),   "error:右侧选项不足:" &amp;  _xlpm.cellAddress,
               ISERROR(_xlpm.x),   "error:右侧选项执行失败:" &amp; _xlpm.cellAddress,
               TRUE,             "ok")
)</f>
        <v>ok</v>
      </c>
      <c r="L500" cm="1">
        <f t="array" ref="L500">IFERROR(_xlfn._xlws.SORT(
    _xlfn.UNIQUE(
        TRANSPOSE(
            _xlfn.FILTERXML("&lt;select&gt;&lt;x&gt;"&amp;SUBSTITUTE(选CPU[[#This Row],[CPU选项表]],",","&lt;/x&gt;&lt;x&gt;") &amp;"&lt;/x&gt;&lt;/select&gt;","//x")
        )
    )
),"无合适选项，请联系作者更新数据")</f>
        <v>4</v>
      </c>
    </row>
    <row r="501" spans="2:13">
      <c r="B501" t="s">
        <v>64</v>
      </c>
      <c r="C501" t="s">
        <v>11</v>
      </c>
      <c r="D501" t="s">
        <v>2444</v>
      </c>
      <c r="E501" s="6" t="s">
        <v>3289</v>
      </c>
      <c r="F501" s="6">
        <v>64</v>
      </c>
      <c r="G501" s="6" t="str">
        <f t="shared" si="7"/>
        <v>选CPU!$L$501#</v>
      </c>
      <c r="H501" s="6" t="str" cm="1">
        <f t="array" ref="H501">_xlfn.LET(_xlpm.x, L500,
         _xlpm.cellAddress, "【 选CPU!" &amp; ADDRESS(ROW(选CPU[[#This Row],[自检]]),COLUMN(选CPU[[#This Row],[自检]])) &amp; "】",
         _xlfn.IFS(ISBLANK(_xlpm.x),   "error:右侧选项不足:" &amp;  _xlpm.cellAddress,
               ISERROR(_xlpm.x),   "error:右侧选项执行失败:" &amp; _xlpm.cellAddress,
               TRUE,             "ok")
)</f>
        <v>ok</v>
      </c>
      <c r="L501" cm="1">
        <f t="array" ref="L501">IFERROR(_xlfn._xlws.SORT(
    _xlfn.UNIQUE(
        TRANSPOSE(
            _xlfn.FILTERXML("&lt;select&gt;&lt;x&gt;"&amp;SUBSTITUTE(选CPU[[#This Row],[CPU选项表]],",","&lt;/x&gt;&lt;x&gt;") &amp;"&lt;/x&gt;&lt;/select&gt;","//x")
        )
    )
),"无合适选项，请联系作者更新数据")</f>
        <v>8</v>
      </c>
    </row>
    <row r="502" spans="2:13">
      <c r="B502" t="s">
        <v>64</v>
      </c>
      <c r="C502" t="s">
        <v>11</v>
      </c>
      <c r="D502" t="s">
        <v>2444</v>
      </c>
      <c r="E502" s="6" t="s">
        <v>3301</v>
      </c>
      <c r="F502" s="6">
        <v>96</v>
      </c>
      <c r="G502" s="6" t="str">
        <f t="shared" si="7"/>
        <v>选CPU!$L$502#</v>
      </c>
      <c r="H502" s="6" t="str" cm="1">
        <f t="array" ref="H502">_xlfn.LET(_xlpm.x, L501,
         _xlpm.cellAddress, "【 选CPU!" &amp; ADDRESS(ROW(选CPU[[#This Row],[自检]]),COLUMN(选CPU[[#This Row],[自检]])) &amp; "】",
         _xlfn.IFS(ISBLANK(_xlpm.x),   "error:右侧选项不足:" &amp;  _xlpm.cellAddress,
               ISERROR(_xlpm.x),   "error:右侧选项执行失败:" &amp; _xlpm.cellAddress,
               TRUE,             "ok")
)</f>
        <v>ok</v>
      </c>
      <c r="L502" cm="1">
        <f t="array" ref="L502">IFERROR(_xlfn._xlws.SORT(
    _xlfn.UNIQUE(
        TRANSPOSE(
            _xlfn.FILTERXML("&lt;select&gt;&lt;x&gt;"&amp;SUBSTITUTE(选CPU[[#This Row],[CPU选项表]],",","&lt;/x&gt;&lt;x&gt;") &amp;"&lt;/x&gt;&lt;/select&gt;","//x")
        )
    )
),"无合适选项，请联系作者更新数据")</f>
        <v>12</v>
      </c>
    </row>
    <row r="503" spans="2:13">
      <c r="B503" t="s">
        <v>64</v>
      </c>
      <c r="C503" t="s">
        <v>11</v>
      </c>
      <c r="D503" t="s">
        <v>2444</v>
      </c>
      <c r="E503" s="6" t="s">
        <v>3286</v>
      </c>
      <c r="F503" s="6">
        <v>128</v>
      </c>
      <c r="G503" s="6" t="str">
        <f t="shared" si="7"/>
        <v>选CPU!$L$503#</v>
      </c>
      <c r="H503" s="6" t="str" cm="1">
        <f t="array" ref="H503">_xlfn.LET(_xlpm.x, L502,
         _xlpm.cellAddress, "【 选CPU!" &amp; ADDRESS(ROW(选CPU[[#This Row],[自检]]),COLUMN(选CPU[[#This Row],[自检]])) &amp; "】",
         _xlfn.IFS(ISBLANK(_xlpm.x),   "error:右侧选项不足:" &amp;  _xlpm.cellAddress,
               ISERROR(_xlpm.x),   "error:右侧选项执行失败:" &amp; _xlpm.cellAddress,
               TRUE,             "ok")
)</f>
        <v>ok</v>
      </c>
      <c r="L503" cm="1">
        <f t="array" ref="L503">IFERROR(_xlfn._xlws.SORT(
    _xlfn.UNIQUE(
        TRANSPOSE(
            _xlfn.FILTERXML("&lt;select&gt;&lt;x&gt;"&amp;SUBSTITUTE(选CPU[[#This Row],[CPU选项表]],",","&lt;/x&gt;&lt;x&gt;") &amp;"&lt;/x&gt;&lt;/select&gt;","//x")
        )
    )
),"无合适选项，请联系作者更新数据")</f>
        <v>16</v>
      </c>
    </row>
    <row r="504" spans="2:13">
      <c r="B504" t="s">
        <v>64</v>
      </c>
      <c r="C504" t="s">
        <v>11</v>
      </c>
      <c r="D504" t="s">
        <v>2444</v>
      </c>
      <c r="E504" s="6" t="s">
        <v>3290</v>
      </c>
      <c r="F504" s="6">
        <v>192</v>
      </c>
      <c r="G504" s="6" t="str">
        <f t="shared" si="7"/>
        <v>选CPU!$L$504#</v>
      </c>
      <c r="H504" s="6" t="str" cm="1">
        <f t="array" ref="H504">_xlfn.LET(_xlpm.x, L503,
         _xlpm.cellAddress, "【 选CPU!" &amp; ADDRESS(ROW(选CPU[[#This Row],[自检]]),COLUMN(选CPU[[#This Row],[自检]])) &amp; "】",
         _xlfn.IFS(ISBLANK(_xlpm.x),   "error:右侧选项不足:" &amp;  _xlpm.cellAddress,
               ISERROR(_xlpm.x),   "error:右侧选项执行失败:" &amp; _xlpm.cellAddress,
               TRUE,             "ok")
)</f>
        <v>ok</v>
      </c>
      <c r="L504" cm="1">
        <f t="array" ref="L504">IFERROR(_xlfn._xlws.SORT(
    _xlfn.UNIQUE(
        TRANSPOSE(
            _xlfn.FILTERXML("&lt;select&gt;&lt;x&gt;"&amp;SUBSTITUTE(选CPU[[#This Row],[CPU选项表]],",","&lt;/x&gt;&lt;x&gt;") &amp;"&lt;/x&gt;&lt;/select&gt;","//x")
        )
    )
),"无合适选项，请联系作者更新数据")</f>
        <v>24</v>
      </c>
    </row>
    <row r="505" spans="2:13">
      <c r="B505" t="s">
        <v>64</v>
      </c>
      <c r="C505" t="s">
        <v>11</v>
      </c>
      <c r="D505" t="s">
        <v>2444</v>
      </c>
      <c r="E505" s="6" t="s">
        <v>3275</v>
      </c>
      <c r="F505" s="6">
        <v>256</v>
      </c>
      <c r="G505" s="6" t="str">
        <f t="shared" si="7"/>
        <v>选CPU!$L$505#</v>
      </c>
      <c r="H505" s="6" t="str" cm="1">
        <f t="array" ref="H505">_xlfn.LET(_xlpm.x, L504,
         _xlpm.cellAddress, "【 选CPU!" &amp; ADDRESS(ROW(选CPU[[#This Row],[自检]]),COLUMN(选CPU[[#This Row],[自检]])) &amp; "】",
         _xlfn.IFS(ISBLANK(_xlpm.x),   "error:右侧选项不足:" &amp;  _xlpm.cellAddress,
               ISERROR(_xlpm.x),   "error:右侧选项执行失败:" &amp; _xlpm.cellAddress,
               TRUE,             "ok")
)</f>
        <v>ok</v>
      </c>
      <c r="L505" cm="1">
        <f t="array" ref="L505">IFERROR(_xlfn._xlws.SORT(
    _xlfn.UNIQUE(
        TRANSPOSE(
            _xlfn.FILTERXML("&lt;select&gt;&lt;x&gt;"&amp;SUBSTITUTE(选CPU[[#This Row],[CPU选项表]],",","&lt;/x&gt;&lt;x&gt;") &amp;"&lt;/x&gt;&lt;/select&gt;","//x")
        )
    )
),"无合适选项，请联系作者更新数据")</f>
        <v>32</v>
      </c>
    </row>
    <row r="506" spans="2:13">
      <c r="B506" t="s">
        <v>64</v>
      </c>
      <c r="C506" t="s">
        <v>11</v>
      </c>
      <c r="D506" t="s">
        <v>2444</v>
      </c>
      <c r="E506" s="6" t="s">
        <v>3294</v>
      </c>
      <c r="F506" s="6">
        <v>384</v>
      </c>
      <c r="G506" s="6" t="str">
        <f t="shared" si="7"/>
        <v>选CPU!$L$506#</v>
      </c>
      <c r="H506" s="6" t="str" cm="1">
        <f t="array" ref="H506">_xlfn.LET(_xlpm.x, L505,
         _xlpm.cellAddress, "【 选CPU!" &amp; ADDRESS(ROW(选CPU[[#This Row],[自检]]),COLUMN(选CPU[[#This Row],[自检]])) &amp; "】",
         _xlfn.IFS(ISBLANK(_xlpm.x),   "error:右侧选项不足:" &amp;  _xlpm.cellAddress,
               ISERROR(_xlpm.x),   "error:右侧选项执行失败:" &amp; _xlpm.cellAddress,
               TRUE,             "ok")
)</f>
        <v>ok</v>
      </c>
      <c r="L506" cm="1">
        <f t="array" ref="L506">IFERROR(_xlfn._xlws.SORT(
    _xlfn.UNIQUE(
        TRANSPOSE(
            _xlfn.FILTERXML("&lt;select&gt;&lt;x&gt;"&amp;SUBSTITUTE(选CPU[[#This Row],[CPU选项表]],",","&lt;/x&gt;&lt;x&gt;") &amp;"&lt;/x&gt;&lt;/select&gt;","//x")
        )
    )
),"无合适选项，请联系作者更新数据")</f>
        <v>48</v>
      </c>
    </row>
    <row r="507" spans="2:13">
      <c r="B507" t="s">
        <v>64</v>
      </c>
      <c r="C507" t="s">
        <v>11</v>
      </c>
      <c r="D507" t="s">
        <v>2444</v>
      </c>
      <c r="E507" s="6" t="s">
        <v>3279</v>
      </c>
      <c r="F507" s="6">
        <v>448</v>
      </c>
      <c r="G507" s="6" t="str">
        <f t="shared" si="7"/>
        <v>选CPU!$L$507#</v>
      </c>
      <c r="H507" s="6" t="str" cm="1">
        <f t="array" ref="H507">_xlfn.LET(_xlpm.x, L506,
         _xlpm.cellAddress, "【 选CPU!" &amp; ADDRESS(ROW(选CPU[[#This Row],[自检]]),COLUMN(选CPU[[#This Row],[自检]])) &amp; "】",
         _xlfn.IFS(ISBLANK(_xlpm.x),   "error:右侧选项不足:" &amp;  _xlpm.cellAddress,
               ISERROR(_xlpm.x),   "error:右侧选项执行失败:" &amp; _xlpm.cellAddress,
               TRUE,             "ok")
)</f>
        <v>ok</v>
      </c>
      <c r="L507" cm="1">
        <f t="array" ref="L507">IFERROR(_xlfn._xlws.SORT(
    _xlfn.UNIQUE(
        TRANSPOSE(
            _xlfn.FILTERXML("&lt;select&gt;&lt;x&gt;"&amp;SUBSTITUTE(选CPU[[#This Row],[CPU选项表]],",","&lt;/x&gt;&lt;x&gt;") &amp;"&lt;/x&gt;&lt;/select&gt;","//x")
        )
    )
),"无合适选项，请联系作者更新数据")</f>
        <v>56</v>
      </c>
    </row>
    <row r="508" spans="2:13">
      <c r="B508" t="s">
        <v>64</v>
      </c>
      <c r="C508" t="s">
        <v>11</v>
      </c>
      <c r="D508" t="s">
        <v>2118</v>
      </c>
      <c r="E508" s="6" t="s">
        <v>3300</v>
      </c>
      <c r="F508" s="6">
        <v>4</v>
      </c>
      <c r="G508" s="6" t="str">
        <f t="shared" si="7"/>
        <v>选CPU!$L$508#</v>
      </c>
      <c r="H508" s="6" t="str" cm="1">
        <f t="array" ref="H508">_xlfn.LET(_xlpm.x, L507,
         _xlpm.cellAddress, "【 选CPU!" &amp; ADDRESS(ROW(选CPU[[#This Row],[自检]]),COLUMN(选CPU[[#This Row],[自检]])) &amp; "】",
         _xlfn.IFS(ISBLANK(_xlpm.x),   "error:右侧选项不足:" &amp;  _xlpm.cellAddress,
               ISERROR(_xlpm.x),   "error:右侧选项执行失败:" &amp; _xlpm.cellAddress,
               TRUE,             "ok")
)</f>
        <v>ok</v>
      </c>
      <c r="L508" cm="1">
        <f t="array" ref="L508">IFERROR(_xlfn._xlws.SORT(
    _xlfn.UNIQUE(
        TRANSPOSE(
            _xlfn.FILTERXML("&lt;select&gt;&lt;x&gt;"&amp;SUBSTITUTE(选CPU[[#This Row],[CPU选项表]],",","&lt;/x&gt;&lt;x&gt;") &amp;"&lt;/x&gt;&lt;/select&gt;","//x")
        )
    )
),"无合适选项，请联系作者更新数据")</f>
        <v>2</v>
      </c>
    </row>
    <row r="509" spans="2:13">
      <c r="B509" t="s">
        <v>64</v>
      </c>
      <c r="C509" t="s">
        <v>11</v>
      </c>
      <c r="D509" t="s">
        <v>2118</v>
      </c>
      <c r="E509" s="6" t="s">
        <v>3291</v>
      </c>
      <c r="F509" s="6">
        <v>8</v>
      </c>
      <c r="G509" s="6" t="str">
        <f t="shared" si="7"/>
        <v>选CPU!$L$509#</v>
      </c>
      <c r="H509" s="6" t="str" cm="1">
        <f t="array" ref="H509">_xlfn.LET(_xlpm.x, L508,
         _xlpm.cellAddress, "【 选CPU!" &amp; ADDRESS(ROW(选CPU[[#This Row],[自检]]),COLUMN(选CPU[[#This Row],[自检]])) &amp; "】",
         _xlfn.IFS(ISBLANK(_xlpm.x),   "error:右侧选项不足:" &amp;  _xlpm.cellAddress,
               ISERROR(_xlpm.x),   "error:右侧选项执行失败:" &amp; _xlpm.cellAddress,
               TRUE,             "ok")
)</f>
        <v>ok</v>
      </c>
      <c r="L509" cm="1">
        <f t="array" ref="L509">IFERROR(_xlfn._xlws.SORT(
    _xlfn.UNIQUE(
        TRANSPOSE(
            _xlfn.FILTERXML("&lt;select&gt;&lt;x&gt;"&amp;SUBSTITUTE(选CPU[[#This Row],[CPU选项表]],",","&lt;/x&gt;&lt;x&gt;") &amp;"&lt;/x&gt;&lt;/select&gt;","//x")
        )
    )
),"无合适选项，请联系作者更新数据")</f>
        <v>4</v>
      </c>
    </row>
    <row r="510" spans="2:13">
      <c r="B510" t="s">
        <v>64</v>
      </c>
      <c r="C510" t="s">
        <v>11</v>
      </c>
      <c r="D510" t="s">
        <v>2118</v>
      </c>
      <c r="E510" s="6" t="s">
        <v>3269</v>
      </c>
      <c r="F510" s="6">
        <v>16</v>
      </c>
      <c r="G510" s="6" t="str">
        <f t="shared" si="7"/>
        <v>选CPU!$L$510#</v>
      </c>
      <c r="H510" s="6" t="str" cm="1">
        <f t="array" ref="H510">_xlfn.LET(_xlpm.x, L509,
         _xlpm.cellAddress, "【 选CPU!" &amp; ADDRESS(ROW(选CPU[[#This Row],[自检]]),COLUMN(选CPU[[#This Row],[自检]])) &amp; "】",
         _xlfn.IFS(ISBLANK(_xlpm.x),   "error:右侧选项不足:" &amp;  _xlpm.cellAddress,
               ISERROR(_xlpm.x),   "error:右侧选项执行失败:" &amp; _xlpm.cellAddress,
               TRUE,             "ok")
)</f>
        <v>ok</v>
      </c>
      <c r="L510" cm="1">
        <f t="array" ref="L510:M510">IFERROR(_xlfn._xlws.SORT(
    _xlfn.UNIQUE(
        TRANSPOSE(
            _xlfn.FILTERXML("&lt;select&gt;&lt;x&gt;"&amp;SUBSTITUTE(选CPU[[#This Row],[CPU选项表]],",","&lt;/x&gt;&lt;x&gt;") &amp;"&lt;/x&gt;&lt;/select&gt;","//x")
        )
    )
),"无合适选项，请联系作者更新数据")</f>
        <v>4</v>
      </c>
      <c r="M510">
        <v>8</v>
      </c>
    </row>
    <row r="511" spans="2:13">
      <c r="B511" t="s">
        <v>64</v>
      </c>
      <c r="C511" t="s">
        <v>11</v>
      </c>
      <c r="D511" t="s">
        <v>2118</v>
      </c>
      <c r="E511" s="6" t="s">
        <v>3448</v>
      </c>
      <c r="F511" s="6">
        <v>32</v>
      </c>
      <c r="G511" s="6" t="str">
        <f t="shared" si="7"/>
        <v>选CPU!$L$511#</v>
      </c>
      <c r="H511" s="6" t="str" cm="1">
        <f t="array" ref="H511">_xlfn.LET(_xlpm.x, L510,
         _xlpm.cellAddress, "【 选CPU!" &amp; ADDRESS(ROW(选CPU[[#This Row],[自检]]),COLUMN(选CPU[[#This Row],[自检]])) &amp; "】",
         _xlfn.IFS(ISBLANK(_xlpm.x),   "error:右侧选项不足:" &amp;  _xlpm.cellAddress,
               ISERROR(_xlpm.x),   "error:右侧选项执行失败:" &amp; _xlpm.cellAddress,
               TRUE,             "ok")
)</f>
        <v>ok</v>
      </c>
      <c r="L511" cm="1">
        <f t="array" ref="L511:M511">IFERROR(_xlfn._xlws.SORT(
    _xlfn.UNIQUE(
        TRANSPOSE(
            _xlfn.FILTERXML("&lt;select&gt;&lt;x&gt;"&amp;SUBSTITUTE(选CPU[[#This Row],[CPU选项表]],",","&lt;/x&gt;&lt;x&gt;") &amp;"&lt;/x&gt;&lt;/select&gt;","//x")
        )
    )
),"无合适选项，请联系作者更新数据")</f>
        <v>8</v>
      </c>
      <c r="M511">
        <v>16</v>
      </c>
    </row>
    <row r="512" spans="2:13">
      <c r="B512" t="s">
        <v>64</v>
      </c>
      <c r="C512" t="s">
        <v>11</v>
      </c>
      <c r="D512" t="s">
        <v>2118</v>
      </c>
      <c r="E512" s="6" t="s">
        <v>3449</v>
      </c>
      <c r="F512" s="6">
        <v>64</v>
      </c>
      <c r="G512" s="6" t="str">
        <f t="shared" si="7"/>
        <v>选CPU!$L$512#</v>
      </c>
      <c r="H512" s="6" t="str" cm="1">
        <f t="array" ref="H512">_xlfn.LET(_xlpm.x, L511,
         _xlpm.cellAddress, "【 选CPU!" &amp; ADDRESS(ROW(选CPU[[#This Row],[自检]]),COLUMN(选CPU[[#This Row],[自检]])) &amp; "】",
         _xlfn.IFS(ISBLANK(_xlpm.x),   "error:右侧选项不足:" &amp;  _xlpm.cellAddress,
               ISERROR(_xlpm.x),   "error:右侧选项执行失败:" &amp; _xlpm.cellAddress,
               TRUE,             "ok")
)</f>
        <v>ok</v>
      </c>
      <c r="L512" cm="1">
        <f t="array" ref="L512:M512">IFERROR(_xlfn._xlws.SORT(
    _xlfn.UNIQUE(
        TRANSPOSE(
            _xlfn.FILTERXML("&lt;select&gt;&lt;x&gt;"&amp;SUBSTITUTE(选CPU[[#This Row],[CPU选项表]],",","&lt;/x&gt;&lt;x&gt;") &amp;"&lt;/x&gt;&lt;/select&gt;","//x")
        )
    )
),"无合适选项，请联系作者更新数据")</f>
        <v>16</v>
      </c>
      <c r="M512">
        <v>32</v>
      </c>
    </row>
    <row r="513" spans="2:13">
      <c r="B513" t="s">
        <v>64</v>
      </c>
      <c r="C513" t="s">
        <v>11</v>
      </c>
      <c r="D513" t="s">
        <v>2118</v>
      </c>
      <c r="E513" s="6" t="s">
        <v>3450</v>
      </c>
      <c r="F513" s="6">
        <v>128</v>
      </c>
      <c r="G513" s="6" t="str">
        <f t="shared" si="7"/>
        <v>选CPU!$L$513#</v>
      </c>
      <c r="H513" s="6" t="str" cm="1">
        <f t="array" ref="H513">_xlfn.LET(_xlpm.x, L512,
         _xlpm.cellAddress, "【 选CPU!" &amp; ADDRESS(ROW(选CPU[[#This Row],[自检]]),COLUMN(选CPU[[#This Row],[自检]])) &amp; "】",
         _xlfn.IFS(ISBLANK(_xlpm.x),   "error:右侧选项不足:" &amp;  _xlpm.cellAddress,
               ISERROR(_xlpm.x),   "error:右侧选项执行失败:" &amp; _xlpm.cellAddress,
               TRUE,             "ok")
)</f>
        <v>ok</v>
      </c>
      <c r="L513" cm="1">
        <f t="array" ref="L513:M513">IFERROR(_xlfn._xlws.SORT(
    _xlfn.UNIQUE(
        TRANSPOSE(
            _xlfn.FILTERXML("&lt;select&gt;&lt;x&gt;"&amp;SUBSTITUTE(选CPU[[#This Row],[CPU选项表]],",","&lt;/x&gt;&lt;x&gt;") &amp;"&lt;/x&gt;&lt;/select&gt;","//x")
        )
    )
),"无合适选项，请联系作者更新数据")</f>
        <v>32</v>
      </c>
      <c r="M513">
        <v>64</v>
      </c>
    </row>
    <row r="514" spans="2:13">
      <c r="B514" t="s">
        <v>64</v>
      </c>
      <c r="C514" t="s">
        <v>11</v>
      </c>
      <c r="D514" t="s">
        <v>2118</v>
      </c>
      <c r="E514" s="6" t="s">
        <v>3450</v>
      </c>
      <c r="F514" s="6">
        <v>256</v>
      </c>
      <c r="G514" s="6" t="str">
        <f t="shared" ref="G514:G577" si="8">"选CPU!" &amp; ADDRESS(ROW(L514),COLUMN(L514)) &amp; "#"</f>
        <v>选CPU!$L$514#</v>
      </c>
      <c r="H514" s="6" t="str" cm="1">
        <f t="array" ref="H514">_xlfn.LET(_xlpm.x, L513,
         _xlpm.cellAddress, "【 选CPU!" &amp; ADDRESS(ROW(选CPU[[#This Row],[自检]]),COLUMN(选CPU[[#This Row],[自检]])) &amp; "】",
         _xlfn.IFS(ISBLANK(_xlpm.x),   "error:右侧选项不足:" &amp;  _xlpm.cellAddress,
               ISERROR(_xlpm.x),   "error:右侧选项执行失败:" &amp; _xlpm.cellAddress,
               TRUE,             "ok")
)</f>
        <v>ok</v>
      </c>
      <c r="L514" cm="1">
        <f t="array" ref="L514:M514">IFERROR(_xlfn._xlws.SORT(
    _xlfn.UNIQUE(
        TRANSPOSE(
            _xlfn.FILTERXML("&lt;select&gt;&lt;x&gt;"&amp;SUBSTITUTE(选CPU[[#This Row],[CPU选项表]],",","&lt;/x&gt;&lt;x&gt;") &amp;"&lt;/x&gt;&lt;/select&gt;","//x")
        )
    )
),"无合适选项，请联系作者更新数据")</f>
        <v>32</v>
      </c>
      <c r="M514">
        <v>64</v>
      </c>
    </row>
    <row r="515" spans="2:13">
      <c r="B515" t="s">
        <v>64</v>
      </c>
      <c r="C515" t="s">
        <v>11</v>
      </c>
      <c r="D515" t="s">
        <v>2118</v>
      </c>
      <c r="E515" s="6" t="s">
        <v>3294</v>
      </c>
      <c r="F515" s="6">
        <v>96</v>
      </c>
      <c r="G515" s="6" t="str">
        <f t="shared" si="8"/>
        <v>选CPU!$L$515#</v>
      </c>
      <c r="H515" s="6" t="str" cm="1">
        <f t="array" ref="H515">_xlfn.LET(_xlpm.x, L514,
         _xlpm.cellAddress, "【 选CPU!" &amp; ADDRESS(ROW(选CPU[[#This Row],[自检]]),COLUMN(选CPU[[#This Row],[自检]])) &amp; "】",
         _xlfn.IFS(ISBLANK(_xlpm.x),   "error:右侧选项不足:" &amp;  _xlpm.cellAddress,
               ISERROR(_xlpm.x),   "error:右侧选项执行失败:" &amp; _xlpm.cellAddress,
               TRUE,             "ok")
)</f>
        <v>ok</v>
      </c>
      <c r="L515" cm="1">
        <f t="array" ref="L515">IFERROR(_xlfn._xlws.SORT(
    _xlfn.UNIQUE(
        TRANSPOSE(
            _xlfn.FILTERXML("&lt;select&gt;&lt;x&gt;"&amp;SUBSTITUTE(选CPU[[#This Row],[CPU选项表]],",","&lt;/x&gt;&lt;x&gt;") &amp;"&lt;/x&gt;&lt;/select&gt;","//x")
        )
    )
),"无合适选项，请联系作者更新数据")</f>
        <v>48</v>
      </c>
    </row>
    <row r="516" spans="2:13">
      <c r="B516" t="s">
        <v>64</v>
      </c>
      <c r="C516" t="s">
        <v>11</v>
      </c>
      <c r="D516" t="s">
        <v>2118</v>
      </c>
      <c r="E516" s="6" t="s">
        <v>3294</v>
      </c>
      <c r="F516" s="6">
        <v>192</v>
      </c>
      <c r="G516" s="6" t="str">
        <f t="shared" si="8"/>
        <v>选CPU!$L$516#</v>
      </c>
      <c r="H516" s="6" t="str" cm="1">
        <f t="array" ref="H516">_xlfn.LET(_xlpm.x, L515,
         _xlpm.cellAddress, "【 选CPU!" &amp; ADDRESS(ROW(选CPU[[#This Row],[自检]]),COLUMN(选CPU[[#This Row],[自检]])) &amp; "】",
         _xlfn.IFS(ISBLANK(_xlpm.x),   "error:右侧选项不足:" &amp;  _xlpm.cellAddress,
               ISERROR(_xlpm.x),   "error:右侧选项执行失败:" &amp; _xlpm.cellAddress,
               TRUE,             "ok")
)</f>
        <v>ok</v>
      </c>
      <c r="L516" cm="1">
        <f t="array" ref="L516">IFERROR(_xlfn._xlws.SORT(
    _xlfn.UNIQUE(
        TRANSPOSE(
            _xlfn.FILTERXML("&lt;select&gt;&lt;x&gt;"&amp;SUBSTITUTE(选CPU[[#This Row],[CPU选项表]],",","&lt;/x&gt;&lt;x&gt;") &amp;"&lt;/x&gt;&lt;/select&gt;","//x")
        )
    )
),"无合适选项，请联系作者更新数据")</f>
        <v>48</v>
      </c>
    </row>
    <row r="517" spans="2:13">
      <c r="B517" t="s">
        <v>64</v>
      </c>
      <c r="C517" t="s">
        <v>11</v>
      </c>
      <c r="D517" t="s">
        <v>2118</v>
      </c>
      <c r="E517" s="6" t="s">
        <v>3296</v>
      </c>
      <c r="F517" s="6">
        <v>184</v>
      </c>
      <c r="G517" s="6" t="str">
        <f t="shared" si="8"/>
        <v>选CPU!$L$517#</v>
      </c>
      <c r="H517" s="6" t="str" cm="1">
        <f t="array" ref="H517">_xlfn.LET(_xlpm.x, L516,
         _xlpm.cellAddress, "【 选CPU!" &amp; ADDRESS(ROW(选CPU[[#This Row],[自检]]),COLUMN(选CPU[[#This Row],[自检]])) &amp; "】",
         _xlfn.IFS(ISBLANK(_xlpm.x),   "error:右侧选项不足:" &amp;  _xlpm.cellAddress,
               ISERROR(_xlpm.x),   "error:右侧选项执行失败:" &amp; _xlpm.cellAddress,
               TRUE,             "ok")
)</f>
        <v>ok</v>
      </c>
      <c r="L517" cm="1">
        <f t="array" ref="L517">IFERROR(_xlfn._xlws.SORT(
    _xlfn.UNIQUE(
        TRANSPOSE(
            _xlfn.FILTERXML("&lt;select&gt;&lt;x&gt;"&amp;SUBSTITUTE(选CPU[[#This Row],[CPU选项表]],",","&lt;/x&gt;&lt;x&gt;") &amp;"&lt;/x&gt;&lt;/select&gt;","//x")
        )
    )
),"无合适选项，请联系作者更新数据")</f>
        <v>52</v>
      </c>
    </row>
    <row r="518" spans="2:13">
      <c r="B518" t="s">
        <v>64</v>
      </c>
      <c r="C518" t="s">
        <v>11</v>
      </c>
      <c r="D518" t="s">
        <v>2118</v>
      </c>
      <c r="E518" s="6" t="s">
        <v>3298</v>
      </c>
      <c r="F518" s="6">
        <v>368</v>
      </c>
      <c r="G518" s="6" t="str">
        <f t="shared" si="8"/>
        <v>选CPU!$L$518#</v>
      </c>
      <c r="H518" s="6" t="str" cm="1">
        <f t="array" ref="H518">_xlfn.LET(_xlpm.x, L517,
         _xlpm.cellAddress, "【 选CPU!" &amp; ADDRESS(ROW(选CPU[[#This Row],[自检]]),COLUMN(选CPU[[#This Row],[自检]])) &amp; "】",
         _xlfn.IFS(ISBLANK(_xlpm.x),   "error:右侧选项不足:" &amp;  _xlpm.cellAddress,
               ISERROR(_xlpm.x),   "error:右侧选项执行失败:" &amp; _xlpm.cellAddress,
               TRUE,             "ok")
)</f>
        <v>ok</v>
      </c>
      <c r="L518" cm="1">
        <f t="array" ref="L518">IFERROR(_xlfn._xlws.SORT(
    _xlfn.UNIQUE(
        TRANSPOSE(
            _xlfn.FILTERXML("&lt;select&gt;&lt;x&gt;"&amp;SUBSTITUTE(选CPU[[#This Row],[CPU选项表]],",","&lt;/x&gt;&lt;x&gt;") &amp;"&lt;/x&gt;&lt;/select&gt;","//x")
        )
    )
),"无合适选项，请联系作者更新数据")</f>
        <v>104</v>
      </c>
    </row>
    <row r="519" spans="2:13">
      <c r="B519" t="s">
        <v>64</v>
      </c>
      <c r="C519" t="s">
        <v>11</v>
      </c>
      <c r="D519" t="s">
        <v>2133</v>
      </c>
      <c r="E519" s="6" t="s">
        <v>3300</v>
      </c>
      <c r="F519" s="6">
        <v>4</v>
      </c>
      <c r="G519" s="6" t="str">
        <f t="shared" si="8"/>
        <v>选CPU!$L$519#</v>
      </c>
      <c r="H519" s="6" t="str" cm="1">
        <f t="array" ref="H519">_xlfn.LET(_xlpm.x, L518,
         _xlpm.cellAddress, "【 选CPU!" &amp; ADDRESS(ROW(选CPU[[#This Row],[自检]]),COLUMN(选CPU[[#This Row],[自检]])) &amp; "】",
         _xlfn.IFS(ISBLANK(_xlpm.x),   "error:右侧选项不足:" &amp;  _xlpm.cellAddress,
               ISERROR(_xlpm.x),   "error:右侧选项执行失败:" &amp; _xlpm.cellAddress,
               TRUE,             "ok")
)</f>
        <v>ok</v>
      </c>
      <c r="L519" cm="1">
        <f t="array" ref="L519">IFERROR(_xlfn._xlws.SORT(
    _xlfn.UNIQUE(
        TRANSPOSE(
            _xlfn.FILTERXML("&lt;select&gt;&lt;x&gt;"&amp;SUBSTITUTE(选CPU[[#This Row],[CPU选项表]],",","&lt;/x&gt;&lt;x&gt;") &amp;"&lt;/x&gt;&lt;/select&gt;","//x")
        )
    )
),"无合适选项，请联系作者更新数据")</f>
        <v>2</v>
      </c>
    </row>
    <row r="520" spans="2:13">
      <c r="B520" t="s">
        <v>64</v>
      </c>
      <c r="C520" t="s">
        <v>11</v>
      </c>
      <c r="D520" t="s">
        <v>2133</v>
      </c>
      <c r="E520" s="6" t="s">
        <v>3291</v>
      </c>
      <c r="F520" s="6">
        <v>8</v>
      </c>
      <c r="G520" s="6" t="str">
        <f t="shared" si="8"/>
        <v>选CPU!$L$520#</v>
      </c>
      <c r="H520" s="6" t="str" cm="1">
        <f t="array" ref="H520">_xlfn.LET(_xlpm.x, L519,
         _xlpm.cellAddress, "【 选CPU!" &amp; ADDRESS(ROW(选CPU[[#This Row],[自检]]),COLUMN(选CPU[[#This Row],[自检]])) &amp; "】",
         _xlfn.IFS(ISBLANK(_xlpm.x),   "error:右侧选项不足:" &amp;  _xlpm.cellAddress,
               ISERROR(_xlpm.x),   "error:右侧选项执行失败:" &amp; _xlpm.cellAddress,
               TRUE,             "ok")
)</f>
        <v>ok</v>
      </c>
      <c r="L520" cm="1">
        <f t="array" ref="L520">IFERROR(_xlfn._xlws.SORT(
    _xlfn.UNIQUE(
        TRANSPOSE(
            _xlfn.FILTERXML("&lt;select&gt;&lt;x&gt;"&amp;SUBSTITUTE(选CPU[[#This Row],[CPU选项表]],",","&lt;/x&gt;&lt;x&gt;") &amp;"&lt;/x&gt;&lt;/select&gt;","//x")
        )
    )
),"无合适选项，请联系作者更新数据")</f>
        <v>4</v>
      </c>
    </row>
    <row r="521" spans="2:13">
      <c r="B521" t="s">
        <v>64</v>
      </c>
      <c r="C521" t="s">
        <v>11</v>
      </c>
      <c r="D521" t="s">
        <v>2133</v>
      </c>
      <c r="E521" s="6" t="s">
        <v>3269</v>
      </c>
      <c r="F521" s="6">
        <v>16</v>
      </c>
      <c r="G521" s="6" t="str">
        <f t="shared" si="8"/>
        <v>选CPU!$L$521#</v>
      </c>
      <c r="H521" s="6" t="str" cm="1">
        <f t="array" ref="H521">_xlfn.LET(_xlpm.x, L520,
         _xlpm.cellAddress, "【 选CPU!" &amp; ADDRESS(ROW(选CPU[[#This Row],[自检]]),COLUMN(选CPU[[#This Row],[自检]])) &amp; "】",
         _xlfn.IFS(ISBLANK(_xlpm.x),   "error:右侧选项不足:" &amp;  _xlpm.cellAddress,
               ISERROR(_xlpm.x),   "error:右侧选项执行失败:" &amp; _xlpm.cellAddress,
               TRUE,             "ok")
)</f>
        <v>ok</v>
      </c>
      <c r="L521" cm="1">
        <f t="array" ref="L521:M521">IFERROR(_xlfn._xlws.SORT(
    _xlfn.UNIQUE(
        TRANSPOSE(
            _xlfn.FILTERXML("&lt;select&gt;&lt;x&gt;"&amp;SUBSTITUTE(选CPU[[#This Row],[CPU选项表]],",","&lt;/x&gt;&lt;x&gt;") &amp;"&lt;/x&gt;&lt;/select&gt;","//x")
        )
    )
),"无合适选项，请联系作者更新数据")</f>
        <v>4</v>
      </c>
      <c r="M521">
        <v>8</v>
      </c>
    </row>
    <row r="522" spans="2:13">
      <c r="B522" t="s">
        <v>64</v>
      </c>
      <c r="C522" t="s">
        <v>11</v>
      </c>
      <c r="D522" t="s">
        <v>2133</v>
      </c>
      <c r="E522" s="6" t="s">
        <v>3289</v>
      </c>
      <c r="F522" s="6">
        <v>32</v>
      </c>
      <c r="G522" s="6" t="str">
        <f t="shared" si="8"/>
        <v>选CPU!$L$522#</v>
      </c>
      <c r="H522" s="6" t="str" cm="1">
        <f t="array" ref="H522">_xlfn.LET(_xlpm.x, L521,
         _xlpm.cellAddress, "【 选CPU!" &amp; ADDRESS(ROW(选CPU[[#This Row],[自检]]),COLUMN(选CPU[[#This Row],[自检]])) &amp; "】",
         _xlfn.IFS(ISBLANK(_xlpm.x),   "error:右侧选项不足:" &amp;  _xlpm.cellAddress,
               ISERROR(_xlpm.x),   "error:右侧选项执行失败:" &amp; _xlpm.cellAddress,
               TRUE,             "ok")
)</f>
        <v>ok</v>
      </c>
      <c r="L522" cm="1">
        <f t="array" ref="L522">IFERROR(_xlfn._xlws.SORT(
    _xlfn.UNIQUE(
        TRANSPOSE(
            _xlfn.FILTERXML("&lt;select&gt;&lt;x&gt;"&amp;SUBSTITUTE(选CPU[[#This Row],[CPU选项表]],",","&lt;/x&gt;&lt;x&gt;") &amp;"&lt;/x&gt;&lt;/select&gt;","//x")
        )
    )
),"无合适选项，请联系作者更新数据")</f>
        <v>8</v>
      </c>
    </row>
    <row r="523" spans="2:13">
      <c r="B523" t="s">
        <v>64</v>
      </c>
      <c r="C523" t="s">
        <v>11</v>
      </c>
      <c r="D523" t="s">
        <v>2133</v>
      </c>
      <c r="E523" s="6" t="s">
        <v>3286</v>
      </c>
      <c r="F523" s="6">
        <v>64</v>
      </c>
      <c r="G523" s="6" t="str">
        <f t="shared" si="8"/>
        <v>选CPU!$L$523#</v>
      </c>
      <c r="H523" s="6" t="str" cm="1">
        <f t="array" ref="H523">_xlfn.LET(_xlpm.x, L522,
         _xlpm.cellAddress, "【 选CPU!" &amp; ADDRESS(ROW(选CPU[[#This Row],[自检]]),COLUMN(选CPU[[#This Row],[自检]])) &amp; "】",
         _xlfn.IFS(ISBLANK(_xlpm.x),   "error:右侧选项不足:" &amp;  _xlpm.cellAddress,
               ISERROR(_xlpm.x),   "error:右侧选项执行失败:" &amp; _xlpm.cellAddress,
               TRUE,             "ok")
)</f>
        <v>ok</v>
      </c>
      <c r="L523" cm="1">
        <f t="array" ref="L523">IFERROR(_xlfn._xlws.SORT(
    _xlfn.UNIQUE(
        TRANSPOSE(
            _xlfn.FILTERXML("&lt;select&gt;&lt;x&gt;"&amp;SUBSTITUTE(选CPU[[#This Row],[CPU选项表]],",","&lt;/x&gt;&lt;x&gt;") &amp;"&lt;/x&gt;&lt;/select&gt;","//x")
        )
    )
),"无合适选项，请联系作者更新数据")</f>
        <v>16</v>
      </c>
    </row>
    <row r="524" spans="2:13">
      <c r="B524" t="s">
        <v>64</v>
      </c>
      <c r="C524" t="s">
        <v>11</v>
      </c>
      <c r="D524" t="s">
        <v>2133</v>
      </c>
      <c r="E524" s="6" t="s">
        <v>3275</v>
      </c>
      <c r="F524" s="6">
        <v>174</v>
      </c>
      <c r="G524" s="6" t="str">
        <f t="shared" si="8"/>
        <v>选CPU!$L$524#</v>
      </c>
      <c r="H524" s="6" t="str" cm="1">
        <f t="array" ref="H524">_xlfn.LET(_xlpm.x, L523,
         _xlpm.cellAddress, "【 选CPU!" &amp; ADDRESS(ROW(选CPU[[#This Row],[自检]]),COLUMN(选CPU[[#This Row],[自检]])) &amp; "】",
         _xlfn.IFS(ISBLANK(_xlpm.x),   "error:右侧选项不足:" &amp;  _xlpm.cellAddress,
               ISERROR(_xlpm.x),   "error:右侧选项执行失败:" &amp; _xlpm.cellAddress,
               TRUE,             "ok")
)</f>
        <v>ok</v>
      </c>
      <c r="L524" cm="1">
        <f t="array" ref="L524">IFERROR(_xlfn._xlws.SORT(
    _xlfn.UNIQUE(
        TRANSPOSE(
            _xlfn.FILTERXML("&lt;select&gt;&lt;x&gt;"&amp;SUBSTITUTE(选CPU[[#This Row],[CPU选项表]],",","&lt;/x&gt;&lt;x&gt;") &amp;"&lt;/x&gt;&lt;/select&gt;","//x")
        )
    )
),"无合适选项，请联系作者更新数据")</f>
        <v>32</v>
      </c>
    </row>
    <row r="525" spans="2:13">
      <c r="B525" t="s">
        <v>64</v>
      </c>
      <c r="C525" t="s">
        <v>11</v>
      </c>
      <c r="D525" t="s">
        <v>2133</v>
      </c>
      <c r="E525" s="6" t="s">
        <v>3276</v>
      </c>
      <c r="F525" s="6">
        <v>348</v>
      </c>
      <c r="G525" s="6" t="str">
        <f t="shared" si="8"/>
        <v>选CPU!$L$525#</v>
      </c>
      <c r="H525" s="6" t="str" cm="1">
        <f t="array" ref="H525">_xlfn.LET(_xlpm.x, L524,
         _xlpm.cellAddress, "【 选CPU!" &amp; ADDRESS(ROW(选CPU[[#This Row],[自检]]),COLUMN(选CPU[[#This Row],[自检]])) &amp; "】",
         _xlfn.IFS(ISBLANK(_xlpm.x),   "error:右侧选项不足:" &amp;  _xlpm.cellAddress,
               ISERROR(_xlpm.x),   "error:右侧选项执行失败:" &amp; _xlpm.cellAddress,
               TRUE,             "ok")
)</f>
        <v>ok</v>
      </c>
      <c r="L525" cm="1">
        <f t="array" ref="L525">IFERROR(_xlfn._xlws.SORT(
    _xlfn.UNIQUE(
        TRANSPOSE(
            _xlfn.FILTERXML("&lt;select&gt;&lt;x&gt;"&amp;SUBSTITUTE(选CPU[[#This Row],[CPU选项表]],",","&lt;/x&gt;&lt;x&gt;") &amp;"&lt;/x&gt;&lt;/select&gt;","//x")
        )
    )
),"无合适选项，请联系作者更新数据")</f>
        <v>64</v>
      </c>
    </row>
    <row r="526" spans="2:13">
      <c r="B526" t="s">
        <v>64</v>
      </c>
      <c r="C526" t="s">
        <v>11</v>
      </c>
      <c r="D526" t="s">
        <v>2097</v>
      </c>
      <c r="E526" s="6" t="s">
        <v>3291</v>
      </c>
      <c r="F526" s="6">
        <v>8</v>
      </c>
      <c r="G526" s="6" t="str">
        <f t="shared" si="8"/>
        <v>选CPU!$L$526#</v>
      </c>
      <c r="H526" s="6" t="str" cm="1">
        <f t="array" ref="H526">_xlfn.LET(_xlpm.x, L525,
         _xlpm.cellAddress, "【 选CPU!" &amp; ADDRESS(ROW(选CPU[[#This Row],[自检]]),COLUMN(选CPU[[#This Row],[自检]])) &amp; "】",
         _xlfn.IFS(ISBLANK(_xlpm.x),   "error:右侧选项不足:" &amp;  _xlpm.cellAddress,
               ISERROR(_xlpm.x),   "error:右侧选项执行失败:" &amp; _xlpm.cellAddress,
               TRUE,             "ok")
)</f>
        <v>ok</v>
      </c>
      <c r="L526" cm="1">
        <f t="array" ref="L526">IFERROR(_xlfn._xlws.SORT(
    _xlfn.UNIQUE(
        TRANSPOSE(
            _xlfn.FILTERXML("&lt;select&gt;&lt;x&gt;"&amp;SUBSTITUTE(选CPU[[#This Row],[CPU选项表]],",","&lt;/x&gt;&lt;x&gt;") &amp;"&lt;/x&gt;&lt;/select&gt;","//x")
        )
    )
),"无合适选项，请联系作者更新数据")</f>
        <v>4</v>
      </c>
    </row>
    <row r="527" spans="2:13">
      <c r="B527" t="s">
        <v>64</v>
      </c>
      <c r="C527" t="s">
        <v>11</v>
      </c>
      <c r="D527" t="s">
        <v>2097</v>
      </c>
      <c r="E527" s="6" t="s">
        <v>3269</v>
      </c>
      <c r="F527" s="6">
        <v>16</v>
      </c>
      <c r="G527" s="6" t="str">
        <f t="shared" si="8"/>
        <v>选CPU!$L$527#</v>
      </c>
      <c r="H527" s="6" t="str" cm="1">
        <f t="array" ref="H527">_xlfn.LET(_xlpm.x, L526,
         _xlpm.cellAddress, "【 选CPU!" &amp; ADDRESS(ROW(选CPU[[#This Row],[自检]]),COLUMN(选CPU[[#This Row],[自检]])) &amp; "】",
         _xlfn.IFS(ISBLANK(_xlpm.x),   "error:右侧选项不足:" &amp;  _xlpm.cellAddress,
               ISERROR(_xlpm.x),   "error:右侧选项执行失败:" &amp; _xlpm.cellAddress,
               TRUE,             "ok")
)</f>
        <v>ok</v>
      </c>
      <c r="L527" cm="1">
        <f t="array" ref="L527:M527">IFERROR(_xlfn._xlws.SORT(
    _xlfn.UNIQUE(
        TRANSPOSE(
            _xlfn.FILTERXML("&lt;select&gt;&lt;x&gt;"&amp;SUBSTITUTE(选CPU[[#This Row],[CPU选项表]],",","&lt;/x&gt;&lt;x&gt;") &amp;"&lt;/x&gt;&lt;/select&gt;","//x")
        )
    )
),"无合适选项，请联系作者更新数据")</f>
        <v>4</v>
      </c>
      <c r="M527">
        <v>8</v>
      </c>
    </row>
    <row r="528" spans="2:13">
      <c r="B528" t="s">
        <v>64</v>
      </c>
      <c r="C528" t="s">
        <v>11</v>
      </c>
      <c r="D528" t="s">
        <v>2097</v>
      </c>
      <c r="E528" s="6" t="s">
        <v>3448</v>
      </c>
      <c r="F528" s="6">
        <v>32</v>
      </c>
      <c r="G528" s="6" t="str">
        <f t="shared" si="8"/>
        <v>选CPU!$L$528#</v>
      </c>
      <c r="H528" s="6" t="str" cm="1">
        <f t="array" ref="H528">_xlfn.LET(_xlpm.x, L527,
         _xlpm.cellAddress, "【 选CPU!" &amp; ADDRESS(ROW(选CPU[[#This Row],[自检]]),COLUMN(选CPU[[#This Row],[自检]])) &amp; "】",
         _xlfn.IFS(ISBLANK(_xlpm.x),   "error:右侧选项不足:" &amp;  _xlpm.cellAddress,
               ISERROR(_xlpm.x),   "error:右侧选项执行失败:" &amp; _xlpm.cellAddress,
               TRUE,             "ok")
)</f>
        <v>ok</v>
      </c>
      <c r="L528" cm="1">
        <f t="array" ref="L528:M528">IFERROR(_xlfn._xlws.SORT(
    _xlfn.UNIQUE(
        TRANSPOSE(
            _xlfn.FILTERXML("&lt;select&gt;&lt;x&gt;"&amp;SUBSTITUTE(选CPU[[#This Row],[CPU选项表]],",","&lt;/x&gt;&lt;x&gt;") &amp;"&lt;/x&gt;&lt;/select&gt;","//x")
        )
    )
),"无合适选项，请联系作者更新数据")</f>
        <v>8</v>
      </c>
      <c r="M528">
        <v>16</v>
      </c>
    </row>
    <row r="529" spans="2:14">
      <c r="B529" t="s">
        <v>64</v>
      </c>
      <c r="C529" t="s">
        <v>11</v>
      </c>
      <c r="D529" t="s">
        <v>2097</v>
      </c>
      <c r="E529" s="6" t="s">
        <v>3449</v>
      </c>
      <c r="F529" s="6">
        <v>64</v>
      </c>
      <c r="G529" s="6" t="str">
        <f t="shared" si="8"/>
        <v>选CPU!$L$529#</v>
      </c>
      <c r="H529" s="6" t="str" cm="1">
        <f t="array" ref="H529">_xlfn.LET(_xlpm.x, L528,
         _xlpm.cellAddress, "【 选CPU!" &amp; ADDRESS(ROW(选CPU[[#This Row],[自检]]),COLUMN(选CPU[[#This Row],[自检]])) &amp; "】",
         _xlfn.IFS(ISBLANK(_xlpm.x),   "error:右侧选项不足:" &amp;  _xlpm.cellAddress,
               ISERROR(_xlpm.x),   "error:右侧选项执行失败:" &amp; _xlpm.cellAddress,
               TRUE,             "ok")
)</f>
        <v>ok</v>
      </c>
      <c r="L529" cm="1">
        <f t="array" ref="L529:M529">IFERROR(_xlfn._xlws.SORT(
    _xlfn.UNIQUE(
        TRANSPOSE(
            _xlfn.FILTERXML("&lt;select&gt;&lt;x&gt;"&amp;SUBSTITUTE(选CPU[[#This Row],[CPU选项表]],",","&lt;/x&gt;&lt;x&gt;") &amp;"&lt;/x&gt;&lt;/select&gt;","//x")
        )
    )
),"无合适选项，请联系作者更新数据")</f>
        <v>16</v>
      </c>
      <c r="M529">
        <v>32</v>
      </c>
    </row>
    <row r="530" spans="2:14">
      <c r="B530" t="s">
        <v>64</v>
      </c>
      <c r="C530" t="s">
        <v>11</v>
      </c>
      <c r="D530" t="s">
        <v>2097</v>
      </c>
      <c r="E530" s="6" t="s">
        <v>3275</v>
      </c>
      <c r="F530" s="6">
        <v>128</v>
      </c>
      <c r="G530" s="6" t="str">
        <f t="shared" si="8"/>
        <v>选CPU!$L$530#</v>
      </c>
      <c r="H530" s="6" t="str" cm="1">
        <f t="array" ref="H530">_xlfn.LET(_xlpm.x, L529,
         _xlpm.cellAddress, "【 选CPU!" &amp; ADDRESS(ROW(选CPU[[#This Row],[自检]]),COLUMN(选CPU[[#This Row],[自检]])) &amp; "】",
         _xlfn.IFS(ISBLANK(_xlpm.x),   "error:右侧选项不足:" &amp;  _xlpm.cellAddress,
               ISERROR(_xlpm.x),   "error:右侧选项执行失败:" &amp; _xlpm.cellAddress,
               TRUE,             "ok")
)</f>
        <v>ok</v>
      </c>
      <c r="L530" cm="1">
        <f t="array" ref="L530">IFERROR(_xlfn._xlws.SORT(
    _xlfn.UNIQUE(
        TRANSPOSE(
            _xlfn.FILTERXML("&lt;select&gt;&lt;x&gt;"&amp;SUBSTITUTE(选CPU[[#This Row],[CPU选项表]],",","&lt;/x&gt;&lt;x&gt;") &amp;"&lt;/x&gt;&lt;/select&gt;","//x")
        )
    )
),"无合适选项，请联系作者更新数据")</f>
        <v>32</v>
      </c>
    </row>
    <row r="531" spans="2:14">
      <c r="B531" t="s">
        <v>64</v>
      </c>
      <c r="C531" t="s">
        <v>11</v>
      </c>
      <c r="D531" t="s">
        <v>2142</v>
      </c>
      <c r="E531" s="6" t="s">
        <v>3291</v>
      </c>
      <c r="F531" s="6">
        <v>8</v>
      </c>
      <c r="G531" s="6" t="str">
        <f t="shared" si="8"/>
        <v>选CPU!$L$531#</v>
      </c>
      <c r="H531" s="6" t="str" cm="1">
        <f t="array" ref="H531">_xlfn.LET(_xlpm.x, L530,
         _xlpm.cellAddress, "【 选CPU!" &amp; ADDRESS(ROW(选CPU[[#This Row],[自检]]),COLUMN(选CPU[[#This Row],[自检]])) &amp; "】",
         _xlfn.IFS(ISBLANK(_xlpm.x),   "error:右侧选项不足:" &amp;  _xlpm.cellAddress,
               ISERROR(_xlpm.x),   "error:右侧选项执行失败:" &amp; _xlpm.cellAddress,
               TRUE,             "ok")
)</f>
        <v>ok</v>
      </c>
      <c r="L531" cm="1">
        <f t="array" ref="L531">IFERROR(_xlfn._xlws.SORT(
    _xlfn.UNIQUE(
        TRANSPOSE(
            _xlfn.FILTERXML("&lt;select&gt;&lt;x&gt;"&amp;SUBSTITUTE(选CPU[[#This Row],[CPU选项表]],",","&lt;/x&gt;&lt;x&gt;") &amp;"&lt;/x&gt;&lt;/select&gt;","//x")
        )
    )
),"无合适选项，请联系作者更新数据")</f>
        <v>4</v>
      </c>
    </row>
    <row r="532" spans="2:14">
      <c r="B532" t="s">
        <v>64</v>
      </c>
      <c r="C532" t="s">
        <v>11</v>
      </c>
      <c r="D532" t="s">
        <v>2142</v>
      </c>
      <c r="E532" s="6" t="s">
        <v>3269</v>
      </c>
      <c r="F532" s="6">
        <v>16</v>
      </c>
      <c r="G532" s="6" t="str">
        <f t="shared" si="8"/>
        <v>选CPU!$L$532#</v>
      </c>
      <c r="H532" s="6" t="str" cm="1">
        <f t="array" ref="H532">_xlfn.LET(_xlpm.x, L531,
         _xlpm.cellAddress, "【 选CPU!" &amp; ADDRESS(ROW(选CPU[[#This Row],[自检]]),COLUMN(选CPU[[#This Row],[自检]])) &amp; "】",
         _xlfn.IFS(ISBLANK(_xlpm.x),   "error:右侧选项不足:" &amp;  _xlpm.cellAddress,
               ISERROR(_xlpm.x),   "error:右侧选项执行失败:" &amp; _xlpm.cellAddress,
               TRUE,             "ok")
)</f>
        <v>ok</v>
      </c>
      <c r="L532" cm="1">
        <f t="array" ref="L532:M532">IFERROR(_xlfn._xlws.SORT(
    _xlfn.UNIQUE(
        TRANSPOSE(
            _xlfn.FILTERXML("&lt;select&gt;&lt;x&gt;"&amp;SUBSTITUTE(选CPU[[#This Row],[CPU选项表]],",","&lt;/x&gt;&lt;x&gt;") &amp;"&lt;/x&gt;&lt;/select&gt;","//x")
        )
    )
),"无合适选项，请联系作者更新数据")</f>
        <v>4</v>
      </c>
      <c r="M532">
        <v>8</v>
      </c>
    </row>
    <row r="533" spans="2:14">
      <c r="B533" t="s">
        <v>64</v>
      </c>
      <c r="C533" t="s">
        <v>11</v>
      </c>
      <c r="D533" t="s">
        <v>2142</v>
      </c>
      <c r="E533" s="6" t="s">
        <v>3448</v>
      </c>
      <c r="F533" s="6">
        <v>32</v>
      </c>
      <c r="G533" s="6" t="str">
        <f t="shared" si="8"/>
        <v>选CPU!$L$533#</v>
      </c>
      <c r="H533" s="6" t="str" cm="1">
        <f t="array" ref="H533">_xlfn.LET(_xlpm.x, L532,
         _xlpm.cellAddress, "【 选CPU!" &amp; ADDRESS(ROW(选CPU[[#This Row],[自检]]),COLUMN(选CPU[[#This Row],[自检]])) &amp; "】",
         _xlfn.IFS(ISBLANK(_xlpm.x),   "error:右侧选项不足:" &amp;  _xlpm.cellAddress,
               ISERROR(_xlpm.x),   "error:右侧选项执行失败:" &amp; _xlpm.cellAddress,
               TRUE,             "ok")
)</f>
        <v>ok</v>
      </c>
      <c r="L533" cm="1">
        <f t="array" ref="L533:M533">IFERROR(_xlfn._xlws.SORT(
    _xlfn.UNIQUE(
        TRANSPOSE(
            _xlfn.FILTERXML("&lt;select&gt;&lt;x&gt;"&amp;SUBSTITUTE(选CPU[[#This Row],[CPU选项表]],",","&lt;/x&gt;&lt;x&gt;") &amp;"&lt;/x&gt;&lt;/select&gt;","//x")
        )
    )
),"无合适选项，请联系作者更新数据")</f>
        <v>8</v>
      </c>
      <c r="M533">
        <v>16</v>
      </c>
    </row>
    <row r="534" spans="2:14">
      <c r="B534" t="s">
        <v>64</v>
      </c>
      <c r="C534" t="s">
        <v>11</v>
      </c>
      <c r="D534" t="s">
        <v>2142</v>
      </c>
      <c r="E534" s="6" t="s">
        <v>3449</v>
      </c>
      <c r="F534" s="6">
        <v>64</v>
      </c>
      <c r="G534" s="6" t="str">
        <f t="shared" si="8"/>
        <v>选CPU!$L$534#</v>
      </c>
      <c r="H534" s="6" t="str" cm="1">
        <f t="array" ref="H534">_xlfn.LET(_xlpm.x, L533,
         _xlpm.cellAddress, "【 选CPU!" &amp; ADDRESS(ROW(选CPU[[#This Row],[自检]]),COLUMN(选CPU[[#This Row],[自检]])) &amp; "】",
         _xlfn.IFS(ISBLANK(_xlpm.x),   "error:右侧选项不足:" &amp;  _xlpm.cellAddress,
               ISERROR(_xlpm.x),   "error:右侧选项执行失败:" &amp; _xlpm.cellAddress,
               TRUE,             "ok")
)</f>
        <v>ok</v>
      </c>
      <c r="L534" cm="1">
        <f t="array" ref="L534:M534">IFERROR(_xlfn._xlws.SORT(
    _xlfn.UNIQUE(
        TRANSPOSE(
            _xlfn.FILTERXML("&lt;select&gt;&lt;x&gt;"&amp;SUBSTITUTE(选CPU[[#This Row],[CPU选项表]],",","&lt;/x&gt;&lt;x&gt;") &amp;"&lt;/x&gt;&lt;/select&gt;","//x")
        )
    )
),"无合适选项，请联系作者更新数据")</f>
        <v>16</v>
      </c>
      <c r="M534">
        <v>32</v>
      </c>
    </row>
    <row r="535" spans="2:14">
      <c r="B535" t="s">
        <v>64</v>
      </c>
      <c r="C535" t="s">
        <v>11</v>
      </c>
      <c r="D535" t="s">
        <v>2142</v>
      </c>
      <c r="E535" s="6" t="s">
        <v>3275</v>
      </c>
      <c r="F535" s="6">
        <v>128</v>
      </c>
      <c r="G535" s="6" t="str">
        <f t="shared" si="8"/>
        <v>选CPU!$L$535#</v>
      </c>
      <c r="H535" s="6" t="str" cm="1">
        <f t="array" ref="H535">_xlfn.LET(_xlpm.x, L534,
         _xlpm.cellAddress, "【 选CPU!" &amp; ADDRESS(ROW(选CPU[[#This Row],[自检]]),COLUMN(选CPU[[#This Row],[自检]])) &amp; "】",
         _xlfn.IFS(ISBLANK(_xlpm.x),   "error:右侧选项不足:" &amp;  _xlpm.cellAddress,
               ISERROR(_xlpm.x),   "error:右侧选项执行失败:" &amp; _xlpm.cellAddress,
               TRUE,             "ok")
)</f>
        <v>ok</v>
      </c>
      <c r="L535" cm="1">
        <f t="array" ref="L535">IFERROR(_xlfn._xlws.SORT(
    _xlfn.UNIQUE(
        TRANSPOSE(
            _xlfn.FILTERXML("&lt;select&gt;&lt;x&gt;"&amp;SUBSTITUTE(选CPU[[#This Row],[CPU选项表]],",","&lt;/x&gt;&lt;x&gt;") &amp;"&lt;/x&gt;&lt;/select&gt;","//x")
        )
    )
),"无合适选项，请联系作者更新数据")</f>
        <v>32</v>
      </c>
    </row>
    <row r="536" spans="2:14">
      <c r="B536" t="s">
        <v>64</v>
      </c>
      <c r="C536" t="s">
        <v>11</v>
      </c>
      <c r="D536" t="s">
        <v>2151</v>
      </c>
      <c r="E536" s="6" t="s">
        <v>3291</v>
      </c>
      <c r="F536" s="6">
        <v>8</v>
      </c>
      <c r="G536" s="6" t="str">
        <f t="shared" si="8"/>
        <v>选CPU!$L$536#</v>
      </c>
      <c r="H536" s="6" t="str" cm="1">
        <f t="array" ref="H536">_xlfn.LET(_xlpm.x, L535,
         _xlpm.cellAddress, "【 选CPU!" &amp; ADDRESS(ROW(选CPU[[#This Row],[自检]]),COLUMN(选CPU[[#This Row],[自检]])) &amp; "】",
         _xlfn.IFS(ISBLANK(_xlpm.x),   "error:右侧选项不足:" &amp;  _xlpm.cellAddress,
               ISERROR(_xlpm.x),   "error:右侧选项执行失败:" &amp; _xlpm.cellAddress,
               TRUE,             "ok")
)</f>
        <v>ok</v>
      </c>
      <c r="L536" cm="1">
        <f t="array" ref="L536">IFERROR(_xlfn._xlws.SORT(
    _xlfn.UNIQUE(
        TRANSPOSE(
            _xlfn.FILTERXML("&lt;select&gt;&lt;x&gt;"&amp;SUBSTITUTE(选CPU[[#This Row],[CPU选项表]],",","&lt;/x&gt;&lt;x&gt;") &amp;"&lt;/x&gt;&lt;/select&gt;","//x")
        )
    )
),"无合适选项，请联系作者更新数据")</f>
        <v>4</v>
      </c>
    </row>
    <row r="537" spans="2:14">
      <c r="B537" t="s">
        <v>64</v>
      </c>
      <c r="C537" t="s">
        <v>11</v>
      </c>
      <c r="D537" t="s">
        <v>2151</v>
      </c>
      <c r="E537" s="6" t="s">
        <v>3269</v>
      </c>
      <c r="F537" s="6">
        <v>16</v>
      </c>
      <c r="G537" s="6" t="str">
        <f t="shared" si="8"/>
        <v>选CPU!$L$537#</v>
      </c>
      <c r="H537" s="6" t="str" cm="1">
        <f t="array" ref="H537">_xlfn.LET(_xlpm.x, L536,
         _xlpm.cellAddress, "【 选CPU!" &amp; ADDRESS(ROW(选CPU[[#This Row],[自检]]),COLUMN(选CPU[[#This Row],[自检]])) &amp; "】",
         _xlfn.IFS(ISBLANK(_xlpm.x),   "error:右侧选项不足:" &amp;  _xlpm.cellAddress,
               ISERROR(_xlpm.x),   "error:右侧选项执行失败:" &amp; _xlpm.cellAddress,
               TRUE,             "ok")
)</f>
        <v>ok</v>
      </c>
      <c r="L537" cm="1">
        <f t="array" ref="L537:M537">IFERROR(_xlfn._xlws.SORT(
    _xlfn.UNIQUE(
        TRANSPOSE(
            _xlfn.FILTERXML("&lt;select&gt;&lt;x&gt;"&amp;SUBSTITUTE(选CPU[[#This Row],[CPU选项表]],",","&lt;/x&gt;&lt;x&gt;") &amp;"&lt;/x&gt;&lt;/select&gt;","//x")
        )
    )
),"无合适选项，请联系作者更新数据")</f>
        <v>4</v>
      </c>
      <c r="M537">
        <v>8</v>
      </c>
    </row>
    <row r="538" spans="2:14">
      <c r="B538" t="s">
        <v>64</v>
      </c>
      <c r="C538" t="s">
        <v>11</v>
      </c>
      <c r="D538" t="s">
        <v>2151</v>
      </c>
      <c r="E538" s="6" t="s">
        <v>3462</v>
      </c>
      <c r="F538" s="6">
        <v>32</v>
      </c>
      <c r="G538" s="6" t="str">
        <f t="shared" si="8"/>
        <v>选CPU!$L$538#</v>
      </c>
      <c r="H538" s="6" t="str" cm="1">
        <f t="array" ref="H538">_xlfn.LET(_xlpm.x, L537,
         _xlpm.cellAddress, "【 选CPU!" &amp; ADDRESS(ROW(选CPU[[#This Row],[自检]]),COLUMN(选CPU[[#This Row],[自检]])) &amp; "】",
         _xlfn.IFS(ISBLANK(_xlpm.x),   "error:右侧选项不足:" &amp;  _xlpm.cellAddress,
               ISERROR(_xlpm.x),   "error:右侧选项执行失败:" &amp; _xlpm.cellAddress,
               TRUE,             "ok")
)</f>
        <v>ok</v>
      </c>
      <c r="L538" cm="1">
        <f t="array" ref="L538:N538">IFERROR(_xlfn._xlws.SORT(
    _xlfn.UNIQUE(
        TRANSPOSE(
            _xlfn.FILTERXML("&lt;select&gt;&lt;x&gt;"&amp;SUBSTITUTE(选CPU[[#This Row],[CPU选项表]],",","&lt;/x&gt;&lt;x&gt;") &amp;"&lt;/x&gt;&lt;/select&gt;","//x")
        )
    )
),"无合适选项，请联系作者更新数据")</f>
        <v>4</v>
      </c>
      <c r="M538">
        <v>8</v>
      </c>
      <c r="N538">
        <v>16</v>
      </c>
    </row>
    <row r="539" spans="2:14">
      <c r="B539" t="s">
        <v>64</v>
      </c>
      <c r="C539" t="s">
        <v>11</v>
      </c>
      <c r="D539" t="s">
        <v>2151</v>
      </c>
      <c r="E539" s="6" t="s">
        <v>3286</v>
      </c>
      <c r="F539" s="6">
        <v>64</v>
      </c>
      <c r="G539" s="6" t="str">
        <f t="shared" si="8"/>
        <v>选CPU!$L$539#</v>
      </c>
      <c r="H539" s="6" t="str" cm="1">
        <f t="array" ref="H539">_xlfn.LET(_xlpm.x, L538,
         _xlpm.cellAddress, "【 选CPU!" &amp; ADDRESS(ROW(选CPU[[#This Row],[自检]]),COLUMN(选CPU[[#This Row],[自检]])) &amp; "】",
         _xlfn.IFS(ISBLANK(_xlpm.x),   "error:右侧选项不足:" &amp;  _xlpm.cellAddress,
               ISERROR(_xlpm.x),   "error:右侧选项执行失败:" &amp; _xlpm.cellAddress,
               TRUE,             "ok")
)</f>
        <v>ok</v>
      </c>
      <c r="L539" cm="1">
        <f t="array" ref="L539">IFERROR(_xlfn._xlws.SORT(
    _xlfn.UNIQUE(
        TRANSPOSE(
            _xlfn.FILTERXML("&lt;select&gt;&lt;x&gt;"&amp;SUBSTITUTE(选CPU[[#This Row],[CPU选项表]],",","&lt;/x&gt;&lt;x&gt;") &amp;"&lt;/x&gt;&lt;/select&gt;","//x")
        )
    )
),"无合适选项，请联系作者更新数据")</f>
        <v>16</v>
      </c>
    </row>
    <row r="540" spans="2:14">
      <c r="B540" t="s">
        <v>64</v>
      </c>
      <c r="C540" t="s">
        <v>11</v>
      </c>
      <c r="D540" t="s">
        <v>2151</v>
      </c>
      <c r="E540" s="6" t="s">
        <v>3275</v>
      </c>
      <c r="F540" s="6">
        <v>96</v>
      </c>
      <c r="G540" s="6" t="str">
        <f t="shared" si="8"/>
        <v>选CPU!$L$540#</v>
      </c>
      <c r="H540" s="6" t="str" cm="1">
        <f t="array" ref="H540">_xlfn.LET(_xlpm.x, L539,
         _xlpm.cellAddress, "【 选CPU!" &amp; ADDRESS(ROW(选CPU[[#This Row],[自检]]),COLUMN(选CPU[[#This Row],[自检]])) &amp; "】",
         _xlfn.IFS(ISBLANK(_xlpm.x),   "error:右侧选项不足:" &amp;  _xlpm.cellAddress,
               ISERROR(_xlpm.x),   "error:右侧选项执行失败:" &amp; _xlpm.cellAddress,
               TRUE,             "ok")
)</f>
        <v>ok</v>
      </c>
      <c r="L540" cm="1">
        <f t="array" ref="L540">IFERROR(_xlfn._xlws.SORT(
    _xlfn.UNIQUE(
        TRANSPOSE(
            _xlfn.FILTERXML("&lt;select&gt;&lt;x&gt;"&amp;SUBSTITUTE(选CPU[[#This Row],[CPU选项表]],",","&lt;/x&gt;&lt;x&gt;") &amp;"&lt;/x&gt;&lt;/select&gt;","//x")
        )
    )
),"无合适选项，请联系作者更新数据")</f>
        <v>32</v>
      </c>
    </row>
    <row r="541" spans="2:14">
      <c r="B541" t="s">
        <v>64</v>
      </c>
      <c r="C541" t="s">
        <v>11</v>
      </c>
      <c r="D541" t="s">
        <v>2482</v>
      </c>
      <c r="E541" s="6" t="s">
        <v>3291</v>
      </c>
      <c r="F541" s="6">
        <v>20</v>
      </c>
      <c r="G541" s="6" t="str">
        <f t="shared" si="8"/>
        <v>选CPU!$L$541#</v>
      </c>
      <c r="H541" s="6" t="str" cm="1">
        <f t="array" ref="H541">_xlfn.LET(_xlpm.x, L540,
         _xlpm.cellAddress, "【 选CPU!" &amp; ADDRESS(ROW(选CPU[[#This Row],[自检]]),COLUMN(选CPU[[#This Row],[自检]])) &amp; "】",
         _xlfn.IFS(ISBLANK(_xlpm.x),   "error:右侧选项不足:" &amp;  _xlpm.cellAddress,
               ISERROR(_xlpm.x),   "error:右侧选项执行失败:" &amp; _xlpm.cellAddress,
               TRUE,             "ok")
)</f>
        <v>ok</v>
      </c>
      <c r="L541" cm="1">
        <f t="array" ref="L541">IFERROR(_xlfn._xlws.SORT(
    _xlfn.UNIQUE(
        TRANSPOSE(
            _xlfn.FILTERXML("&lt;select&gt;&lt;x&gt;"&amp;SUBSTITUTE(选CPU[[#This Row],[CPU选项表]],",","&lt;/x&gt;&lt;x&gt;") &amp;"&lt;/x&gt;&lt;/select&gt;","//x")
        )
    )
),"无合适选项，请联系作者更新数据")</f>
        <v>4</v>
      </c>
    </row>
    <row r="542" spans="2:14">
      <c r="B542" t="s">
        <v>64</v>
      </c>
      <c r="C542" t="s">
        <v>11</v>
      </c>
      <c r="D542" t="s">
        <v>2482</v>
      </c>
      <c r="E542" s="6" t="s">
        <v>3289</v>
      </c>
      <c r="F542" s="6">
        <v>40</v>
      </c>
      <c r="G542" s="6" t="str">
        <f t="shared" si="8"/>
        <v>选CPU!$L$542#</v>
      </c>
      <c r="H542" s="6" t="str" cm="1">
        <f t="array" ref="H542">_xlfn.LET(_xlpm.x, L541,
         _xlpm.cellAddress, "【 选CPU!" &amp; ADDRESS(ROW(选CPU[[#This Row],[自检]]),COLUMN(选CPU[[#This Row],[自检]])) &amp; "】",
         _xlfn.IFS(ISBLANK(_xlpm.x),   "error:右侧选项不足:" &amp;  _xlpm.cellAddress,
               ISERROR(_xlpm.x),   "error:右侧选项执行失败:" &amp; _xlpm.cellAddress,
               TRUE,             "ok")
)</f>
        <v>ok</v>
      </c>
      <c r="L542" cm="1">
        <f t="array" ref="L542">IFERROR(_xlfn._xlws.SORT(
    _xlfn.UNIQUE(
        TRANSPOSE(
            _xlfn.FILTERXML("&lt;select&gt;&lt;x&gt;"&amp;SUBSTITUTE(选CPU[[#This Row],[CPU选项表]],",","&lt;/x&gt;&lt;x&gt;") &amp;"&lt;/x&gt;&lt;/select&gt;","//x")
        )
    )
),"无合适选项，请联系作者更新数据")</f>
        <v>8</v>
      </c>
    </row>
    <row r="543" spans="2:14">
      <c r="B543" t="s">
        <v>64</v>
      </c>
      <c r="C543" t="s">
        <v>11</v>
      </c>
      <c r="D543" t="s">
        <v>2474</v>
      </c>
      <c r="E543" s="6" t="s">
        <v>3291</v>
      </c>
      <c r="F543" s="6">
        <v>20</v>
      </c>
      <c r="G543" s="6" t="str">
        <f t="shared" si="8"/>
        <v>选CPU!$L$543#</v>
      </c>
      <c r="H543" s="6" t="str" cm="1">
        <f t="array" ref="H543">_xlfn.LET(_xlpm.x, L542,
         _xlpm.cellAddress, "【 选CPU!" &amp; ADDRESS(ROW(选CPU[[#This Row],[自检]]),COLUMN(选CPU[[#This Row],[自检]])) &amp; "】",
         _xlfn.IFS(ISBLANK(_xlpm.x),   "error:右侧选项不足:" &amp;  _xlpm.cellAddress,
               ISERROR(_xlpm.x),   "error:右侧选项执行失败:" &amp; _xlpm.cellAddress,
               TRUE,             "ok")
)</f>
        <v>ok</v>
      </c>
      <c r="L543" cm="1">
        <f t="array" ref="L543">IFERROR(_xlfn._xlws.SORT(
    _xlfn.UNIQUE(
        TRANSPOSE(
            _xlfn.FILTERXML("&lt;select&gt;&lt;x&gt;"&amp;SUBSTITUTE(选CPU[[#This Row],[CPU选项表]],",","&lt;/x&gt;&lt;x&gt;") &amp;"&lt;/x&gt;&lt;/select&gt;","//x")
        )
    )
),"无合适选项，请联系作者更新数据")</f>
        <v>4</v>
      </c>
    </row>
    <row r="544" spans="2:14">
      <c r="B544" t="s">
        <v>64</v>
      </c>
      <c r="C544" t="s">
        <v>11</v>
      </c>
      <c r="D544" t="s">
        <v>2474</v>
      </c>
      <c r="E544" s="6" t="s">
        <v>3289</v>
      </c>
      <c r="F544" s="6">
        <v>32</v>
      </c>
      <c r="G544" s="6" t="str">
        <f t="shared" si="8"/>
        <v>选CPU!$L$544#</v>
      </c>
      <c r="H544" s="6" t="str" cm="1">
        <f t="array" ref="H544">_xlfn.LET(_xlpm.x, L543,
         _xlpm.cellAddress, "【 选CPU!" &amp; ADDRESS(ROW(选CPU[[#This Row],[自检]]),COLUMN(选CPU[[#This Row],[自检]])) &amp; "】",
         _xlfn.IFS(ISBLANK(_xlpm.x),   "error:右侧选项不足:" &amp;  _xlpm.cellAddress,
               ISERROR(_xlpm.x),   "error:右侧选项执行失败:" &amp; _xlpm.cellAddress,
               TRUE,             "ok")
)</f>
        <v>ok</v>
      </c>
      <c r="L544" cm="1">
        <f t="array" ref="L544">IFERROR(_xlfn._xlws.SORT(
    _xlfn.UNIQUE(
        TRANSPOSE(
            _xlfn.FILTERXML("&lt;select&gt;&lt;x&gt;"&amp;SUBSTITUTE(选CPU[[#This Row],[CPU选项表]],",","&lt;/x&gt;&lt;x&gt;") &amp;"&lt;/x&gt;&lt;/select&gt;","//x")
        )
    )
),"无合适选项，请联系作者更新数据")</f>
        <v>8</v>
      </c>
    </row>
    <row r="545" spans="2:12">
      <c r="B545" t="s">
        <v>64</v>
      </c>
      <c r="C545" t="s">
        <v>11</v>
      </c>
      <c r="D545" t="s">
        <v>2474</v>
      </c>
      <c r="E545" s="6" t="s">
        <v>3326</v>
      </c>
      <c r="F545" s="6">
        <v>40</v>
      </c>
      <c r="G545" s="6" t="str">
        <f t="shared" si="8"/>
        <v>选CPU!$L$545#</v>
      </c>
      <c r="H545" s="6" t="str" cm="1">
        <f t="array" ref="H545">_xlfn.LET(_xlpm.x, L544,
         _xlpm.cellAddress, "【 选CPU!" &amp; ADDRESS(ROW(选CPU[[#This Row],[自检]]),COLUMN(选CPU[[#This Row],[自检]])) &amp; "】",
         _xlfn.IFS(ISBLANK(_xlpm.x),   "error:右侧选项不足:" &amp;  _xlpm.cellAddress,
               ISERROR(_xlpm.x),   "error:右侧选项执行失败:" &amp; _xlpm.cellAddress,
               TRUE,             "ok")
)</f>
        <v>ok</v>
      </c>
      <c r="L545" cm="1">
        <f t="array" ref="L545">IFERROR(_xlfn._xlws.SORT(
    _xlfn.UNIQUE(
        TRANSPOSE(
            _xlfn.FILTERXML("&lt;select&gt;&lt;x&gt;"&amp;SUBSTITUTE(选CPU[[#This Row],[CPU选项表]],",","&lt;/x&gt;&lt;x&gt;") &amp;"&lt;/x&gt;&lt;/select&gt;","//x")
        )
    )
),"无合适选项，请联系作者更新数据")</f>
        <v>10</v>
      </c>
    </row>
    <row r="546" spans="2:12">
      <c r="B546" t="s">
        <v>64</v>
      </c>
      <c r="C546" t="s">
        <v>11</v>
      </c>
      <c r="D546" t="s">
        <v>2474</v>
      </c>
      <c r="E546" s="6" t="s">
        <v>3328</v>
      </c>
      <c r="F546" s="6">
        <v>80</v>
      </c>
      <c r="G546" s="6" t="str">
        <f t="shared" si="8"/>
        <v>选CPU!$L$546#</v>
      </c>
      <c r="H546" s="6" t="str" cm="1">
        <f t="array" ref="H546">_xlfn.LET(_xlpm.x, L545,
         _xlpm.cellAddress, "【 选CPU!" &amp; ADDRESS(ROW(选CPU[[#This Row],[自检]]),COLUMN(选CPU[[#This Row],[自检]])) &amp; "】",
         _xlfn.IFS(ISBLANK(_xlpm.x),   "error:右侧选项不足:" &amp;  _xlpm.cellAddress,
               ISERROR(_xlpm.x),   "error:右侧选项执行失败:" &amp; _xlpm.cellAddress,
               TRUE,             "ok")
)</f>
        <v>ok</v>
      </c>
      <c r="L546" cm="1">
        <f t="array" ref="L546">IFERROR(_xlfn._xlws.SORT(
    _xlfn.UNIQUE(
        TRANSPOSE(
            _xlfn.FILTERXML("&lt;select&gt;&lt;x&gt;"&amp;SUBSTITUTE(选CPU[[#This Row],[CPU选项表]],",","&lt;/x&gt;&lt;x&gt;") &amp;"&lt;/x&gt;&lt;/select&gt;","//x")
        )
    )
),"无合适选项，请联系作者更新数据")</f>
        <v>20</v>
      </c>
    </row>
    <row r="547" spans="2:12">
      <c r="B547" t="s">
        <v>64</v>
      </c>
      <c r="C547" t="s">
        <v>11</v>
      </c>
      <c r="D547" t="s">
        <v>2474</v>
      </c>
      <c r="E547" s="6" t="s">
        <v>3275</v>
      </c>
      <c r="F547" s="6">
        <v>128</v>
      </c>
      <c r="G547" s="6" t="str">
        <f t="shared" si="8"/>
        <v>选CPU!$L$547#</v>
      </c>
      <c r="H547" s="6" t="str" cm="1">
        <f t="array" ref="H547">_xlfn.LET(_xlpm.x, L546,
         _xlpm.cellAddress, "【 选CPU!" &amp; ADDRESS(ROW(选CPU[[#This Row],[自检]]),COLUMN(选CPU[[#This Row],[自检]])) &amp; "】",
         _xlfn.IFS(ISBLANK(_xlpm.x),   "error:右侧选项不足:" &amp;  _xlpm.cellAddress,
               ISERROR(_xlpm.x),   "error:右侧选项执行失败:" &amp; _xlpm.cellAddress,
               TRUE,             "ok")
)</f>
        <v>ok</v>
      </c>
      <c r="L547" cm="1">
        <f t="array" ref="L547">IFERROR(_xlfn._xlws.SORT(
    _xlfn.UNIQUE(
        TRANSPOSE(
            _xlfn.FILTERXML("&lt;select&gt;&lt;x&gt;"&amp;SUBSTITUTE(选CPU[[#This Row],[CPU选项表]],",","&lt;/x&gt;&lt;x&gt;") &amp;"&lt;/x&gt;&lt;/select&gt;","//x")
        )
    )
),"无合适选项，请联系作者更新数据")</f>
        <v>32</v>
      </c>
    </row>
    <row r="548" spans="2:12">
      <c r="B548" t="s">
        <v>64</v>
      </c>
      <c r="C548" t="s">
        <v>11</v>
      </c>
      <c r="D548" t="s">
        <v>2474</v>
      </c>
      <c r="E548" s="6" t="s">
        <v>3330</v>
      </c>
      <c r="F548" s="6">
        <v>160</v>
      </c>
      <c r="G548" s="6" t="str">
        <f t="shared" si="8"/>
        <v>选CPU!$L$548#</v>
      </c>
      <c r="H548" s="6" t="str" cm="1">
        <f t="array" ref="H548">_xlfn.LET(_xlpm.x, L547,
         _xlpm.cellAddress, "【 选CPU!" &amp; ADDRESS(ROW(选CPU[[#This Row],[自检]]),COLUMN(选CPU[[#This Row],[自检]])) &amp; "】",
         _xlfn.IFS(ISBLANK(_xlpm.x),   "error:右侧选项不足:" &amp;  _xlpm.cellAddress,
               ISERROR(_xlpm.x),   "error:右侧选项执行失败:" &amp; _xlpm.cellAddress,
               TRUE,             "ok")
)</f>
        <v>ok</v>
      </c>
      <c r="L548" cm="1">
        <f t="array" ref="L548">IFERROR(_xlfn._xlws.SORT(
    _xlfn.UNIQUE(
        TRANSPOSE(
            _xlfn.FILTERXML("&lt;select&gt;&lt;x&gt;"&amp;SUBSTITUTE(选CPU[[#This Row],[CPU选项表]],",","&lt;/x&gt;&lt;x&gt;") &amp;"&lt;/x&gt;&lt;/select&gt;","//x")
        )
    )
),"无合适选项，请联系作者更新数据")</f>
        <v>40</v>
      </c>
    </row>
    <row r="549" spans="2:12">
      <c r="B549" t="s">
        <v>64</v>
      </c>
      <c r="C549" t="s">
        <v>11</v>
      </c>
      <c r="D549" t="s">
        <v>2474</v>
      </c>
      <c r="E549" s="6" t="s">
        <v>3256</v>
      </c>
      <c r="F549" s="6">
        <v>320</v>
      </c>
      <c r="G549" s="6" t="str">
        <f t="shared" si="8"/>
        <v>选CPU!$L$549#</v>
      </c>
      <c r="H549" s="6" t="str" cm="1">
        <f t="array" ref="H549">_xlfn.LET(_xlpm.x, L548,
         _xlpm.cellAddress, "【 选CPU!" &amp; ADDRESS(ROW(选CPU[[#This Row],[自检]]),COLUMN(选CPU[[#This Row],[自检]])) &amp; "】",
         _xlfn.IFS(ISBLANK(_xlpm.x),   "error:右侧选项不足:" &amp;  _xlpm.cellAddress,
               ISERROR(_xlpm.x),   "error:右侧选项执行失败:" &amp; _xlpm.cellAddress,
               TRUE,             "ok")
)</f>
        <v>ok</v>
      </c>
      <c r="L549" cm="1">
        <f t="array" ref="L549">IFERROR(_xlfn._xlws.SORT(
    _xlfn.UNIQUE(
        TRANSPOSE(
            _xlfn.FILTERXML("&lt;select&gt;&lt;x&gt;"&amp;SUBSTITUTE(选CPU[[#This Row],[CPU选项表]],",","&lt;/x&gt;&lt;x&gt;") &amp;"&lt;/x&gt;&lt;/select&gt;","//x")
        )
    )
),"无合适选项，请联系作者更新数据")</f>
        <v>80</v>
      </c>
    </row>
    <row r="550" spans="2:12">
      <c r="B550" t="s">
        <v>64</v>
      </c>
      <c r="C550" t="s">
        <v>11</v>
      </c>
      <c r="D550" t="s">
        <v>2469</v>
      </c>
      <c r="E550" s="6" t="s">
        <v>3323</v>
      </c>
      <c r="F550" s="6">
        <v>56</v>
      </c>
      <c r="G550" s="6" t="str">
        <f t="shared" si="8"/>
        <v>选CPU!$L$550#</v>
      </c>
      <c r="H550" s="6" t="str" cm="1">
        <f t="array" ref="H550">_xlfn.LET(_xlpm.x, L549,
         _xlpm.cellAddress, "【 选CPU!" &amp; ADDRESS(ROW(选CPU[[#This Row],[自检]]),COLUMN(选CPU[[#This Row],[自检]])) &amp; "】",
         _xlfn.IFS(ISBLANK(_xlpm.x),   "error:右侧选项不足:" &amp;  _xlpm.cellAddress,
               ISERROR(_xlpm.x),   "error:右侧选项执行失败:" &amp; _xlpm.cellAddress,
               TRUE,             "ok")
)</f>
        <v>ok</v>
      </c>
      <c r="L550" cm="1">
        <f t="array" ref="L550">IFERROR(_xlfn._xlws.SORT(
    _xlfn.UNIQUE(
        TRANSPOSE(
            _xlfn.FILTERXML("&lt;select&gt;&lt;x&gt;"&amp;SUBSTITUTE(选CPU[[#This Row],[CPU选项表]],",","&lt;/x&gt;&lt;x&gt;") &amp;"&lt;/x&gt;&lt;/select&gt;","//x")
        )
    )
),"无合适选项，请联系作者更新数据")</f>
        <v>6</v>
      </c>
    </row>
    <row r="551" spans="2:12">
      <c r="B551" t="s">
        <v>64</v>
      </c>
      <c r="C551" t="s">
        <v>11</v>
      </c>
      <c r="D551" t="s">
        <v>2469</v>
      </c>
      <c r="E551" s="6" t="s">
        <v>3325</v>
      </c>
      <c r="F551" s="6">
        <v>112</v>
      </c>
      <c r="G551" s="6" t="str">
        <f t="shared" si="8"/>
        <v>选CPU!$L$551#</v>
      </c>
      <c r="H551" s="6" t="str" cm="1">
        <f t="array" ref="H551">_xlfn.LET(_xlpm.x, L550,
         _xlpm.cellAddress, "【 选CPU!" &amp; ADDRESS(ROW(选CPU[[#This Row],[自检]]),COLUMN(选CPU[[#This Row],[自检]])) &amp; "】",
         _xlfn.IFS(ISBLANK(_xlpm.x),   "error:右侧选项不足:" &amp;  _xlpm.cellAddress,
               ISERROR(_xlpm.x),   "error:右侧选项执行失败:" &amp; _xlpm.cellAddress,
               TRUE,             "ok")
)</f>
        <v>ok</v>
      </c>
      <c r="L551" cm="1">
        <f t="array" ref="L551">IFERROR(_xlfn._xlws.SORT(
    _xlfn.UNIQUE(
        TRANSPOSE(
            _xlfn.FILTERXML("&lt;select&gt;&lt;x&gt;"&amp;SUBSTITUTE(选CPU[[#This Row],[CPU选项表]],",","&lt;/x&gt;&lt;x&gt;") &amp;"&lt;/x&gt;&lt;/select&gt;","//x")
        )
    )
),"无合适选项，请联系作者更新数据")</f>
        <v>14</v>
      </c>
    </row>
    <row r="552" spans="2:12">
      <c r="B552" t="s">
        <v>64</v>
      </c>
      <c r="C552" t="s">
        <v>11</v>
      </c>
      <c r="D552" t="s">
        <v>2469</v>
      </c>
      <c r="E552" s="6" t="s">
        <v>3619</v>
      </c>
      <c r="F552" s="6">
        <v>224</v>
      </c>
      <c r="G552" s="6" t="str">
        <f t="shared" si="8"/>
        <v>选CPU!$L$552#</v>
      </c>
      <c r="H552" s="6" t="str" cm="1">
        <f t="array" ref="H552">_xlfn.LET(_xlpm.x, L551,
         _xlpm.cellAddress, "【 选CPU!" &amp; ADDRESS(ROW(选CPU[[#This Row],[自检]]),COLUMN(选CPU[[#This Row],[自检]])) &amp; "】",
         _xlfn.IFS(ISBLANK(_xlpm.x),   "error:右侧选项不足:" &amp;  _xlpm.cellAddress,
               ISERROR(_xlpm.x),   "error:右侧选项执行失败:" &amp; _xlpm.cellAddress,
               TRUE,             "ok")
)</f>
        <v>ok</v>
      </c>
      <c r="L552" cm="1">
        <f t="array" ref="L552">IFERROR(_xlfn._xlws.SORT(
    _xlfn.UNIQUE(
        TRANSPOSE(
            _xlfn.FILTERXML("&lt;select&gt;&lt;x&gt;"&amp;SUBSTITUTE(选CPU[[#This Row],[CPU选项表]],",","&lt;/x&gt;&lt;x&gt;") &amp;"&lt;/x&gt;&lt;/select&gt;","//x")
        )
    )
),"无合适选项，请联系作者更新数据")</f>
        <v>28</v>
      </c>
    </row>
    <row r="553" spans="2:12">
      <c r="B553" t="s">
        <v>64</v>
      </c>
      <c r="C553" t="s">
        <v>11</v>
      </c>
      <c r="D553" t="s">
        <v>2469</v>
      </c>
      <c r="E553" s="6" t="s">
        <v>3279</v>
      </c>
      <c r="F553" s="6">
        <v>448</v>
      </c>
      <c r="G553" s="6" t="str">
        <f t="shared" si="8"/>
        <v>选CPU!$L$553#</v>
      </c>
      <c r="H553" s="6" t="str" cm="1">
        <f t="array" ref="H553">_xlfn.LET(_xlpm.x, L552,
         _xlpm.cellAddress, "【 选CPU!" &amp; ADDRESS(ROW(选CPU[[#This Row],[自检]]),COLUMN(选CPU[[#This Row],[自检]])) &amp; "】",
         _xlfn.IFS(ISBLANK(_xlpm.x),   "error:右侧选项不足:" &amp;  _xlpm.cellAddress,
               ISERROR(_xlpm.x),   "error:右侧选项执行失败:" &amp; _xlpm.cellAddress,
               TRUE,             "ok")
)</f>
        <v>ok</v>
      </c>
      <c r="L553" cm="1">
        <f t="array" ref="L553">IFERROR(_xlfn._xlws.SORT(
    _xlfn.UNIQUE(
        TRANSPOSE(
            _xlfn.FILTERXML("&lt;select&gt;&lt;x&gt;"&amp;SUBSTITUTE(选CPU[[#This Row],[CPU选项表]],",","&lt;/x&gt;&lt;x&gt;") &amp;"&lt;/x&gt;&lt;/select&gt;","//x")
        )
    )
),"无合适选项，请联系作者更新数据")</f>
        <v>56</v>
      </c>
    </row>
    <row r="554" spans="2:12">
      <c r="B554" t="s">
        <v>64</v>
      </c>
      <c r="C554" t="s">
        <v>11</v>
      </c>
      <c r="D554" t="s">
        <v>2490</v>
      </c>
      <c r="E554" s="6" t="s">
        <v>3289</v>
      </c>
      <c r="F554" s="6">
        <v>40</v>
      </c>
      <c r="G554" s="6" t="str">
        <f t="shared" si="8"/>
        <v>选CPU!$L$554#</v>
      </c>
      <c r="H554" s="6" t="str" cm="1">
        <f t="array" ref="H554">_xlfn.LET(_xlpm.x, L553,
         _xlpm.cellAddress, "【 选CPU!" &amp; ADDRESS(ROW(选CPU[[#This Row],[自检]]),COLUMN(选CPU[[#This Row],[自检]])) &amp; "】",
         _xlfn.IFS(ISBLANK(_xlpm.x),   "error:右侧选项不足:" &amp;  _xlpm.cellAddress,
               ISERROR(_xlpm.x),   "error:右侧选项执行失败:" &amp; _xlpm.cellAddress,
               TRUE,             "ok")
)</f>
        <v>ok</v>
      </c>
      <c r="L554" cm="1">
        <f t="array" ref="L554">IFERROR(_xlfn._xlws.SORT(
    _xlfn.UNIQUE(
        TRANSPOSE(
            _xlfn.FILTERXML("&lt;select&gt;&lt;x&gt;"&amp;SUBSTITUTE(选CPU[[#This Row],[CPU选项表]],",","&lt;/x&gt;&lt;x&gt;") &amp;"&lt;/x&gt;&lt;/select&gt;","//x")
        )
    )
),"无合适选项，请联系作者更新数据")</f>
        <v>8</v>
      </c>
    </row>
    <row r="555" spans="2:12">
      <c r="B555" t="s">
        <v>64</v>
      </c>
      <c r="C555" t="s">
        <v>11</v>
      </c>
      <c r="D555" t="s">
        <v>2490</v>
      </c>
      <c r="E555" s="6" t="s">
        <v>3621</v>
      </c>
      <c r="F555" s="6">
        <v>160</v>
      </c>
      <c r="G555" s="6" t="str">
        <f t="shared" si="8"/>
        <v>选CPU!$L$555#</v>
      </c>
      <c r="H555" s="6" t="str" cm="1">
        <f t="array" ref="H555">_xlfn.LET(_xlpm.x, L554,
         _xlpm.cellAddress, "【 选CPU!" &amp; ADDRESS(ROW(选CPU[[#This Row],[自检]]),COLUMN(选CPU[[#This Row],[自检]])) &amp; "】",
         _xlfn.IFS(ISBLANK(_xlpm.x),   "error:右侧选项不足:" &amp;  _xlpm.cellAddress,
               ISERROR(_xlpm.x),   "error:右侧选项执行失败:" &amp; _xlpm.cellAddress,
               TRUE,             "ok")
)</f>
        <v>ok</v>
      </c>
      <c r="L555" cm="1">
        <f t="array" ref="L555">IFERROR(_xlfn._xlws.SORT(
    _xlfn.UNIQUE(
        TRANSPOSE(
            _xlfn.FILTERXML("&lt;select&gt;&lt;x&gt;"&amp;SUBSTITUTE(选CPU[[#This Row],[CPU选项表]],",","&lt;/x&gt;&lt;x&gt;") &amp;"&lt;/x&gt;&lt;/select&gt;","//x")
        )
    )
),"无合适选项，请联系作者更新数据")</f>
        <v>36</v>
      </c>
    </row>
    <row r="556" spans="2:12">
      <c r="B556" t="s">
        <v>64</v>
      </c>
      <c r="C556" t="s">
        <v>11</v>
      </c>
      <c r="D556" t="s">
        <v>2490</v>
      </c>
      <c r="E556" s="6" t="s">
        <v>3302</v>
      </c>
      <c r="F556" s="6">
        <v>320</v>
      </c>
      <c r="G556" s="6" t="str">
        <f t="shared" si="8"/>
        <v>选CPU!$L$556#</v>
      </c>
      <c r="H556" s="6" t="str" cm="1">
        <f t="array" ref="H556">_xlfn.LET(_xlpm.x, L555,
         _xlpm.cellAddress, "【 选CPU!" &amp; ADDRESS(ROW(选CPU[[#This Row],[自检]]),COLUMN(选CPU[[#This Row],[自检]])) &amp; "】",
         _xlfn.IFS(ISBLANK(_xlpm.x),   "error:右侧选项不足:" &amp;  _xlpm.cellAddress,
               ISERROR(_xlpm.x),   "error:右侧选项执行失败:" &amp; _xlpm.cellAddress,
               TRUE,             "ok")
)</f>
        <v>ok</v>
      </c>
      <c r="L556" cm="1">
        <f t="array" ref="L556">IFERROR(_xlfn._xlws.SORT(
    _xlfn.UNIQUE(
        TRANSPOSE(
            _xlfn.FILTERXML("&lt;select&gt;&lt;x&gt;"&amp;SUBSTITUTE(选CPU[[#This Row],[CPU选项表]],",","&lt;/x&gt;&lt;x&gt;") &amp;"&lt;/x&gt;&lt;/select&gt;","//x")
        )
    )
),"无合适选项，请联系作者更新数据")</f>
        <v>72</v>
      </c>
    </row>
    <row r="557" spans="2:12">
      <c r="B557" t="s">
        <v>64</v>
      </c>
      <c r="C557" t="s">
        <v>11</v>
      </c>
      <c r="D557" t="s">
        <v>2485</v>
      </c>
      <c r="E557" s="6" t="s">
        <v>3326</v>
      </c>
      <c r="F557" s="6">
        <v>40</v>
      </c>
      <c r="G557" s="6" t="str">
        <f t="shared" si="8"/>
        <v>选CPU!$L$557#</v>
      </c>
      <c r="H557" s="6" t="str" cm="1">
        <f t="array" ref="H557">_xlfn.LET(_xlpm.x, L556,
         _xlpm.cellAddress, "【 选CPU!" &amp; ADDRESS(ROW(选CPU[[#This Row],[自检]]),COLUMN(选CPU[[#This Row],[自检]])) &amp; "】",
         _xlfn.IFS(ISBLANK(_xlpm.x),   "error:右侧选项不足:" &amp;  _xlpm.cellAddress,
               ISERROR(_xlpm.x),   "error:右侧选项执行失败:" &amp; _xlpm.cellAddress,
               TRUE,             "ok")
)</f>
        <v>ok</v>
      </c>
      <c r="L557" cm="1">
        <f t="array" ref="L557">IFERROR(_xlfn._xlws.SORT(
    _xlfn.UNIQUE(
        TRANSPOSE(
            _xlfn.FILTERXML("&lt;select&gt;&lt;x&gt;"&amp;SUBSTITUTE(选CPU[[#This Row],[CPU选项表]],",","&lt;/x&gt;&lt;x&gt;") &amp;"&lt;/x&gt;&lt;/select&gt;","//x")
        )
    )
),"无合适选项，请联系作者更新数据")</f>
        <v>10</v>
      </c>
    </row>
    <row r="558" spans="2:12">
      <c r="B558" t="s">
        <v>64</v>
      </c>
      <c r="C558" t="s">
        <v>11</v>
      </c>
      <c r="D558" t="s">
        <v>2485</v>
      </c>
      <c r="E558" s="6" t="s">
        <v>3328</v>
      </c>
      <c r="F558" s="6">
        <v>80</v>
      </c>
      <c r="G558" s="6" t="str">
        <f t="shared" si="8"/>
        <v>选CPU!$L$558#</v>
      </c>
      <c r="H558" s="6" t="str" cm="1">
        <f t="array" ref="H558">_xlfn.LET(_xlpm.x, L557,
         _xlpm.cellAddress, "【 选CPU!" &amp; ADDRESS(ROW(选CPU[[#This Row],[自检]]),COLUMN(选CPU[[#This Row],[自检]])) &amp; "】",
         _xlfn.IFS(ISBLANK(_xlpm.x),   "error:右侧选项不足:" &amp;  _xlpm.cellAddress,
               ISERROR(_xlpm.x),   "error:右侧选项执行失败:" &amp; _xlpm.cellAddress,
               TRUE,             "ok")
)</f>
        <v>ok</v>
      </c>
      <c r="L558" cm="1">
        <f t="array" ref="L558">IFERROR(_xlfn._xlws.SORT(
    _xlfn.UNIQUE(
        TRANSPOSE(
            _xlfn.FILTERXML("&lt;select&gt;&lt;x&gt;"&amp;SUBSTITUTE(选CPU[[#This Row],[CPU选项表]],",","&lt;/x&gt;&lt;x&gt;") &amp;"&lt;/x&gt;&lt;/select&gt;","//x")
        )
    )
),"无合适选项，请联系作者更新数据")</f>
        <v>20</v>
      </c>
    </row>
    <row r="559" spans="2:12">
      <c r="B559" t="s">
        <v>64</v>
      </c>
      <c r="C559" t="s">
        <v>11</v>
      </c>
      <c r="D559" t="s">
        <v>2485</v>
      </c>
      <c r="E559" s="6" t="s">
        <v>3330</v>
      </c>
      <c r="F559" s="6">
        <v>160</v>
      </c>
      <c r="G559" s="6" t="str">
        <f t="shared" si="8"/>
        <v>选CPU!$L$559#</v>
      </c>
      <c r="H559" s="6" t="str" cm="1">
        <f t="array" ref="H559">_xlfn.LET(_xlpm.x, L558,
         _xlpm.cellAddress, "【 选CPU!" &amp; ADDRESS(ROW(选CPU[[#This Row],[自检]]),COLUMN(选CPU[[#This Row],[自检]])) &amp; "】",
         _xlfn.IFS(ISBLANK(_xlpm.x),   "error:右侧选项不足:" &amp;  _xlpm.cellAddress,
               ISERROR(_xlpm.x),   "error:右侧选项执行失败:" &amp; _xlpm.cellAddress,
               TRUE,             "ok")
)</f>
        <v>ok</v>
      </c>
      <c r="L559" cm="1">
        <f t="array" ref="L559">IFERROR(_xlfn._xlws.SORT(
    _xlfn.UNIQUE(
        TRANSPOSE(
            _xlfn.FILTERXML("&lt;select&gt;&lt;x&gt;"&amp;SUBSTITUTE(选CPU[[#This Row],[CPU选项表]],",","&lt;/x&gt;&lt;x&gt;") &amp;"&lt;/x&gt;&lt;/select&gt;","//x")
        )
    )
),"无合适选项，请联系作者更新数据")</f>
        <v>40</v>
      </c>
    </row>
    <row r="560" spans="2:12">
      <c r="B560" t="s">
        <v>64</v>
      </c>
      <c r="C560" t="s">
        <v>11</v>
      </c>
      <c r="D560" t="s">
        <v>2485</v>
      </c>
      <c r="E560" s="6" t="s">
        <v>3256</v>
      </c>
      <c r="F560" s="6">
        <v>320</v>
      </c>
      <c r="G560" s="6" t="str">
        <f t="shared" si="8"/>
        <v>选CPU!$L$560#</v>
      </c>
      <c r="H560" s="6" t="str" cm="1">
        <f t="array" ref="H560">_xlfn.LET(_xlpm.x, L559,
         _xlpm.cellAddress, "【 选CPU!" &amp; ADDRESS(ROW(选CPU[[#This Row],[自检]]),COLUMN(选CPU[[#This Row],[自检]])) &amp; "】",
         _xlfn.IFS(ISBLANK(_xlpm.x),   "error:右侧选项不足:" &amp;  _xlpm.cellAddress,
               ISERROR(_xlpm.x),   "error:右侧选项执行失败:" &amp; _xlpm.cellAddress,
               TRUE,             "ok")
)</f>
        <v>ok</v>
      </c>
      <c r="L560" cm="1">
        <f t="array" ref="L560">IFERROR(_xlfn._xlws.SORT(
    _xlfn.UNIQUE(
        TRANSPOSE(
            _xlfn.FILTERXML("&lt;select&gt;&lt;x&gt;"&amp;SUBSTITUTE(选CPU[[#This Row],[CPU选项表]],",","&lt;/x&gt;&lt;x&gt;") &amp;"&lt;/x&gt;&lt;/select&gt;","//x")
        )
    )
),"无合适选项，请联系作者更新数据")</f>
        <v>80</v>
      </c>
    </row>
    <row r="561" spans="2:12">
      <c r="B561" t="s">
        <v>64</v>
      </c>
      <c r="C561" t="s">
        <v>11</v>
      </c>
      <c r="D561" t="s">
        <v>2495</v>
      </c>
      <c r="E561" s="6" t="s">
        <v>3275</v>
      </c>
      <c r="F561" s="6">
        <v>64</v>
      </c>
      <c r="G561" s="6" t="str">
        <f t="shared" si="8"/>
        <v>选CPU!$L$561#</v>
      </c>
      <c r="H561" s="6" t="str" cm="1">
        <f t="array" ref="H561">_xlfn.LET(_xlpm.x, L560,
         _xlpm.cellAddress, "【 选CPU!" &amp; ADDRESS(ROW(选CPU[[#This Row],[自检]]),COLUMN(选CPU[[#This Row],[自检]])) &amp; "】",
         _xlfn.IFS(ISBLANK(_xlpm.x),   "error:右侧选项不足:" &amp;  _xlpm.cellAddress,
               ISERROR(_xlpm.x),   "error:右侧选项执行失败:" &amp; _xlpm.cellAddress,
               TRUE,             "ok")
)</f>
        <v>ok</v>
      </c>
      <c r="L561" cm="1">
        <f t="array" ref="L561">IFERROR(_xlfn._xlws.SORT(
    _xlfn.UNIQUE(
        TRANSPOSE(
            _xlfn.FILTERXML("&lt;select&gt;&lt;x&gt;"&amp;SUBSTITUTE(选CPU[[#This Row],[CPU选项表]],",","&lt;/x&gt;&lt;x&gt;") &amp;"&lt;/x&gt;&lt;/select&gt;","//x")
        )
    )
),"无合适选项，请联系作者更新数据")</f>
        <v>32</v>
      </c>
    </row>
    <row r="562" spans="2:12">
      <c r="B562" t="s">
        <v>64</v>
      </c>
      <c r="C562" t="s">
        <v>11</v>
      </c>
      <c r="D562" t="s">
        <v>2495</v>
      </c>
      <c r="E562" s="6" t="s">
        <v>3312</v>
      </c>
      <c r="F562" s="6">
        <v>226</v>
      </c>
      <c r="G562" s="6" t="str">
        <f t="shared" si="8"/>
        <v>选CPU!$L$562#</v>
      </c>
      <c r="H562" s="6" t="str" cm="1">
        <f t="array" ref="H562">_xlfn.LET(_xlpm.x, L561,
         _xlpm.cellAddress, "【 选CPU!" &amp; ADDRESS(ROW(选CPU[[#This Row],[自检]]),COLUMN(选CPU[[#This Row],[自检]])) &amp; "】",
         _xlfn.IFS(ISBLANK(_xlpm.x),   "error:右侧选项不足:" &amp;  _xlpm.cellAddress,
               ISERROR(_xlpm.x),   "error:右侧选项执行失败:" &amp; _xlpm.cellAddress,
               TRUE,             "ok")
)</f>
        <v>ok</v>
      </c>
      <c r="L562" cm="1">
        <f t="array" ref="L562">IFERROR(_xlfn._xlws.SORT(
    _xlfn.UNIQUE(
        TRANSPOSE(
            _xlfn.FILTERXML("&lt;select&gt;&lt;x&gt;"&amp;SUBSTITUTE(选CPU[[#This Row],[CPU选项表]],",","&lt;/x&gt;&lt;x&gt;") &amp;"&lt;/x&gt;&lt;/select&gt;","//x")
        )
    )
),"无合适选项，请联系作者更新数据")</f>
        <v>90</v>
      </c>
    </row>
    <row r="563" spans="2:12">
      <c r="B563" t="s">
        <v>64</v>
      </c>
      <c r="C563" t="s">
        <v>11</v>
      </c>
      <c r="D563" t="s">
        <v>2495</v>
      </c>
      <c r="E563" s="6" t="s">
        <v>3315</v>
      </c>
      <c r="F563" s="6">
        <v>452</v>
      </c>
      <c r="G563" s="6" t="str">
        <f t="shared" si="8"/>
        <v>选CPU!$L$563#</v>
      </c>
      <c r="H563" s="6" t="str" cm="1">
        <f t="array" ref="H563">_xlfn.LET(_xlpm.x, L562,
         _xlpm.cellAddress, "【 选CPU!" &amp; ADDRESS(ROW(选CPU[[#This Row],[自检]]),COLUMN(选CPU[[#This Row],[自检]])) &amp; "】",
         _xlfn.IFS(ISBLANK(_xlpm.x),   "error:右侧选项不足:" &amp;  _xlpm.cellAddress,
               ISERROR(_xlpm.x),   "error:右侧选项执行失败:" &amp; _xlpm.cellAddress,
               TRUE,             "ok")
)</f>
        <v>ok</v>
      </c>
      <c r="L563" cm="1">
        <f t="array" ref="L563">IFERROR(_xlfn._xlws.SORT(
    _xlfn.UNIQUE(
        TRANSPOSE(
            _xlfn.FILTERXML("&lt;select&gt;&lt;x&gt;"&amp;SUBSTITUTE(选CPU[[#This Row],[CPU选项表]],",","&lt;/x&gt;&lt;x&gt;") &amp;"&lt;/x&gt;&lt;/select&gt;","//x")
        )
    )
),"无合适选项，请联系作者更新数据")</f>
        <v>180</v>
      </c>
    </row>
    <row r="564" spans="2:12">
      <c r="B564" t="s">
        <v>64</v>
      </c>
      <c r="C564" t="s">
        <v>11</v>
      </c>
      <c r="D564" t="s">
        <v>2464</v>
      </c>
      <c r="E564" s="6" t="s">
        <v>3286</v>
      </c>
      <c r="F564" s="6">
        <v>96</v>
      </c>
      <c r="G564" s="6" t="str">
        <f t="shared" si="8"/>
        <v>选CPU!$L$564#</v>
      </c>
      <c r="H564" s="6" t="str" cm="1">
        <f t="array" ref="H564">_xlfn.LET(_xlpm.x, L563,
         _xlpm.cellAddress, "【 选CPU!" &amp; ADDRESS(ROW(选CPU[[#This Row],[自检]]),COLUMN(选CPU[[#This Row],[自检]])) &amp; "】",
         _xlfn.IFS(ISBLANK(_xlpm.x),   "error:右侧选项不足:" &amp;  _xlpm.cellAddress,
               ISERROR(_xlpm.x),   "error:右侧选项执行失败:" &amp; _xlpm.cellAddress,
               TRUE,             "ok")
)</f>
        <v>ok</v>
      </c>
      <c r="L564" cm="1">
        <f t="array" ref="L564">IFERROR(_xlfn._xlws.SORT(
    _xlfn.UNIQUE(
        TRANSPOSE(
            _xlfn.FILTERXML("&lt;select&gt;&lt;x&gt;"&amp;SUBSTITUTE(选CPU[[#This Row],[CPU选项表]],",","&lt;/x&gt;&lt;x&gt;") &amp;"&lt;/x&gt;&lt;/select&gt;","//x")
        )
    )
),"无合适选项，请联系作者更新数据")</f>
        <v>16</v>
      </c>
    </row>
    <row r="565" spans="2:12">
      <c r="B565" t="s">
        <v>64</v>
      </c>
      <c r="C565" t="s">
        <v>11</v>
      </c>
      <c r="D565" t="s">
        <v>2464</v>
      </c>
      <c r="E565" s="6" t="s">
        <v>3275</v>
      </c>
      <c r="F565" s="6">
        <v>192</v>
      </c>
      <c r="G565" s="6" t="str">
        <f t="shared" si="8"/>
        <v>选CPU!$L$565#</v>
      </c>
      <c r="H565" s="6" t="str" cm="1">
        <f t="array" ref="H565">_xlfn.LET(_xlpm.x, L564,
         _xlpm.cellAddress, "【 选CPU!" &amp; ADDRESS(ROW(选CPU[[#This Row],[自检]]),COLUMN(选CPU[[#This Row],[自检]])) &amp; "】",
         _xlfn.IFS(ISBLANK(_xlpm.x),   "error:右侧选项不足:" &amp;  _xlpm.cellAddress,
               ISERROR(_xlpm.x),   "error:右侧选项执行失败:" &amp; _xlpm.cellAddress,
               TRUE,             "ok")
)</f>
        <v>ok</v>
      </c>
      <c r="L565" cm="1">
        <f t="array" ref="L565">IFERROR(_xlfn._xlws.SORT(
    _xlfn.UNIQUE(
        TRANSPOSE(
            _xlfn.FILTERXML("&lt;select&gt;&lt;x&gt;"&amp;SUBSTITUTE(选CPU[[#This Row],[CPU选项表]],",","&lt;/x&gt;&lt;x&gt;") &amp;"&lt;/x&gt;&lt;/select&gt;","//x")
        )
    )
),"无合适选项，请联系作者更新数据")</f>
        <v>32</v>
      </c>
    </row>
    <row r="566" spans="2:12">
      <c r="B566" t="s">
        <v>64</v>
      </c>
      <c r="C566" t="s">
        <v>11</v>
      </c>
      <c r="D566" t="s">
        <v>2464</v>
      </c>
      <c r="E566" s="6" t="s">
        <v>3320</v>
      </c>
      <c r="F566" s="6">
        <v>474</v>
      </c>
      <c r="G566" s="6" t="str">
        <f t="shared" si="8"/>
        <v>选CPU!$L$566#</v>
      </c>
      <c r="H566" s="6" t="str" cm="1">
        <f t="array" ref="H566">_xlfn.LET(_xlpm.x, L565,
         _xlpm.cellAddress, "【 选CPU!" &amp; ADDRESS(ROW(选CPU[[#This Row],[自检]]),COLUMN(选CPU[[#This Row],[自检]])) &amp; "】",
         _xlfn.IFS(ISBLANK(_xlpm.x),   "error:右侧选项不足:" &amp;  _xlpm.cellAddress,
               ISERROR(_xlpm.x),   "error:右侧选项执行失败:" &amp; _xlpm.cellAddress,
               TRUE,             "ok")
)</f>
        <v>ok</v>
      </c>
      <c r="L566" cm="1">
        <f t="array" ref="L566">IFERROR(_xlfn._xlws.SORT(
    _xlfn.UNIQUE(
        TRANSPOSE(
            _xlfn.FILTERXML("&lt;select&gt;&lt;x&gt;"&amp;SUBSTITUTE(选CPU[[#This Row],[CPU选项表]],",","&lt;/x&gt;&lt;x&gt;") &amp;"&lt;/x&gt;&lt;/select&gt;","//x")
        )
    )
),"无合适选项，请联系作者更新数据")</f>
        <v>82</v>
      </c>
    </row>
    <row r="567" spans="2:12">
      <c r="B567" t="s">
        <v>64</v>
      </c>
      <c r="C567" t="s">
        <v>11</v>
      </c>
      <c r="D567" t="s">
        <v>2464</v>
      </c>
      <c r="E567" s="6" t="s">
        <v>3322</v>
      </c>
      <c r="F567" s="6">
        <v>948</v>
      </c>
      <c r="G567" s="6" t="str">
        <f t="shared" si="8"/>
        <v>选CPU!$L$567#</v>
      </c>
      <c r="H567" s="6" t="str" cm="1">
        <f t="array" ref="H567">_xlfn.LET(_xlpm.x, L566,
         _xlpm.cellAddress, "【 选CPU!" &amp; ADDRESS(ROW(选CPU[[#This Row],[自检]]),COLUMN(选CPU[[#This Row],[自检]])) &amp; "】",
         _xlfn.IFS(ISBLANK(_xlpm.x),   "error:右侧选项不足:" &amp;  _xlpm.cellAddress,
               ISERROR(_xlpm.x),   "error:右侧选项执行失败:" &amp; _xlpm.cellAddress,
               TRUE,             "ok")
)</f>
        <v>ok</v>
      </c>
      <c r="L567" cm="1">
        <f t="array" ref="L567">IFERROR(_xlfn._xlws.SORT(
    _xlfn.UNIQUE(
        TRANSPOSE(
            _xlfn.FILTERXML("&lt;select&gt;&lt;x&gt;"&amp;SUBSTITUTE(选CPU[[#This Row],[CPU选项表]],",","&lt;/x&gt;&lt;x&gt;") &amp;"&lt;/x&gt;&lt;/select&gt;","//x")
        )
    )
),"无合适选项，请联系作者更新数据")</f>
        <v>164</v>
      </c>
    </row>
    <row r="568" spans="2:12">
      <c r="B568" t="s">
        <v>64</v>
      </c>
      <c r="C568" t="s">
        <v>11</v>
      </c>
      <c r="D568" t="s">
        <v>2501</v>
      </c>
      <c r="E568" s="6" t="s">
        <v>3326</v>
      </c>
      <c r="F568" s="6">
        <v>88</v>
      </c>
      <c r="G568" s="6" t="str">
        <f t="shared" si="8"/>
        <v>选CPU!$L$568#</v>
      </c>
      <c r="H568" s="6" t="str" cm="1">
        <f t="array" ref="H568">_xlfn.LET(_xlpm.x, L567,
         _xlpm.cellAddress, "【 选CPU!" &amp; ADDRESS(ROW(选CPU[[#This Row],[自检]]),COLUMN(选CPU[[#This Row],[自检]])) &amp; "】",
         _xlfn.IFS(ISBLANK(_xlpm.x),   "error:右侧选项不足:" &amp;  _xlpm.cellAddress,
               ISERROR(_xlpm.x),   "error:右侧选项执行失败:" &amp; _xlpm.cellAddress,
               TRUE,             "ok")
)</f>
        <v>ok</v>
      </c>
      <c r="L568" cm="1">
        <f t="array" ref="L568">IFERROR(_xlfn._xlws.SORT(
    _xlfn.UNIQUE(
        TRANSPOSE(
            _xlfn.FILTERXML("&lt;select&gt;&lt;x&gt;"&amp;SUBSTITUTE(选CPU[[#This Row],[CPU选项表]],",","&lt;/x&gt;&lt;x&gt;") &amp;"&lt;/x&gt;&lt;/select&gt;","//x")
        )
    )
),"无合适选项，请联系作者更新数据")</f>
        <v>10</v>
      </c>
    </row>
    <row r="569" spans="2:12">
      <c r="B569" t="s">
        <v>64</v>
      </c>
      <c r="C569" t="s">
        <v>11</v>
      </c>
      <c r="D569" t="s">
        <v>2501</v>
      </c>
      <c r="E569" s="6" t="s">
        <v>3332</v>
      </c>
      <c r="F569" s="6">
        <v>176</v>
      </c>
      <c r="G569" s="6" t="str">
        <f t="shared" si="8"/>
        <v>选CPU!$L$569#</v>
      </c>
      <c r="H569" s="6" t="str" cm="1">
        <f t="array" ref="H569">_xlfn.LET(_xlpm.x, L568,
         _xlpm.cellAddress, "【 选CPU!" &amp; ADDRESS(ROW(选CPU[[#This Row],[自检]]),COLUMN(选CPU[[#This Row],[自检]])) &amp; "】",
         _xlfn.IFS(ISBLANK(_xlpm.x),   "error:右侧选项不足:" &amp;  _xlpm.cellAddress,
               ISERROR(_xlpm.x),   "error:右侧选项执行失败:" &amp; _xlpm.cellAddress,
               TRUE,             "ok")
)</f>
        <v>ok</v>
      </c>
      <c r="L569" cm="1">
        <f t="array" ref="L569">IFERROR(_xlfn._xlws.SORT(
    _xlfn.UNIQUE(
        TRANSPOSE(
            _xlfn.FILTERXML("&lt;select&gt;&lt;x&gt;"&amp;SUBSTITUTE(选CPU[[#This Row],[CPU选项表]],",","&lt;/x&gt;&lt;x&gt;") &amp;"&lt;/x&gt;&lt;/select&gt;","//x")
        )
    )
),"无合适选项，请联系作者更新数据")</f>
        <v>22</v>
      </c>
    </row>
    <row r="570" spans="2:12">
      <c r="B570" t="s">
        <v>64</v>
      </c>
      <c r="C570" t="s">
        <v>11</v>
      </c>
      <c r="D570" t="s">
        <v>2501</v>
      </c>
      <c r="E570" s="6" t="s">
        <v>3334</v>
      </c>
      <c r="F570" s="6">
        <v>352</v>
      </c>
      <c r="G570" s="6" t="str">
        <f t="shared" si="8"/>
        <v>选CPU!$L$570#</v>
      </c>
      <c r="H570" s="6" t="str" cm="1">
        <f t="array" ref="H570">_xlfn.LET(_xlpm.x, L569,
         _xlpm.cellAddress, "【 选CPU!" &amp; ADDRESS(ROW(选CPU[[#This Row],[自检]]),COLUMN(选CPU[[#This Row],[自检]])) &amp; "】",
         _xlfn.IFS(ISBLANK(_xlpm.x),   "error:右侧选项不足:" &amp;  _xlpm.cellAddress,
               ISERROR(_xlpm.x),   "error:右侧选项执行失败:" &amp; _xlpm.cellAddress,
               TRUE,             "ok")
)</f>
        <v>ok</v>
      </c>
      <c r="L570" cm="1">
        <f t="array" ref="L570">IFERROR(_xlfn._xlws.SORT(
    _xlfn.UNIQUE(
        TRANSPOSE(
            _xlfn.FILTERXML("&lt;select&gt;&lt;x&gt;"&amp;SUBSTITUTE(选CPU[[#This Row],[CPU选项表]],",","&lt;/x&gt;&lt;x&gt;") &amp;"&lt;/x&gt;&lt;/select&gt;","//x")
        )
    )
),"无合适选项，请联系作者更新数据")</f>
        <v>44</v>
      </c>
    </row>
    <row r="571" spans="2:12">
      <c r="B571" t="s">
        <v>64</v>
      </c>
      <c r="C571" t="s">
        <v>11</v>
      </c>
      <c r="D571" t="s">
        <v>2380</v>
      </c>
      <c r="E571" s="6" t="s">
        <v>3289</v>
      </c>
      <c r="F571" s="6">
        <v>32</v>
      </c>
      <c r="G571" s="6" t="str">
        <f t="shared" si="8"/>
        <v>选CPU!$L$571#</v>
      </c>
      <c r="H571" s="6" t="str" cm="1">
        <f t="array" ref="H571">_xlfn.LET(_xlpm.x, L570,
         _xlpm.cellAddress, "【 选CPU!" &amp; ADDRESS(ROW(选CPU[[#This Row],[自检]]),COLUMN(选CPU[[#This Row],[自检]])) &amp; "】",
         _xlfn.IFS(ISBLANK(_xlpm.x),   "error:右侧选项不足:" &amp;  _xlpm.cellAddress,
               ISERROR(_xlpm.x),   "error:右侧选项执行失败:" &amp; _xlpm.cellAddress,
               TRUE,             "ok")
)</f>
        <v>ok</v>
      </c>
      <c r="L571" cm="1">
        <f t="array" ref="L571">IFERROR(_xlfn._xlws.SORT(
    _xlfn.UNIQUE(
        TRANSPOSE(
            _xlfn.FILTERXML("&lt;select&gt;&lt;x&gt;"&amp;SUBSTITUTE(选CPU[[#This Row],[CPU选项表]],",","&lt;/x&gt;&lt;x&gt;") &amp;"&lt;/x&gt;&lt;/select&gt;","//x")
        )
    )
),"无合适选项，请联系作者更新数据")</f>
        <v>8</v>
      </c>
    </row>
    <row r="572" spans="2:12">
      <c r="B572" t="s">
        <v>64</v>
      </c>
      <c r="C572" t="s">
        <v>11</v>
      </c>
      <c r="D572" t="s">
        <v>2380</v>
      </c>
      <c r="E572" s="6" t="s">
        <v>3286</v>
      </c>
      <c r="F572" s="6">
        <v>64</v>
      </c>
      <c r="G572" s="6" t="str">
        <f t="shared" si="8"/>
        <v>选CPU!$L$572#</v>
      </c>
      <c r="H572" s="6" t="str" cm="1">
        <f t="array" ref="H572">_xlfn.LET(_xlpm.x, L571,
         _xlpm.cellAddress, "【 选CPU!" &amp; ADDRESS(ROW(选CPU[[#This Row],[自检]]),COLUMN(选CPU[[#This Row],[自检]])) &amp; "】",
         _xlfn.IFS(ISBLANK(_xlpm.x),   "error:右侧选项不足:" &amp;  _xlpm.cellAddress,
               ISERROR(_xlpm.x),   "error:右侧选项执行失败:" &amp; _xlpm.cellAddress,
               TRUE,             "ok")
)</f>
        <v>ok</v>
      </c>
      <c r="L572" cm="1">
        <f t="array" ref="L572">IFERROR(_xlfn._xlws.SORT(
    _xlfn.UNIQUE(
        TRANSPOSE(
            _xlfn.FILTERXML("&lt;select&gt;&lt;x&gt;"&amp;SUBSTITUTE(选CPU[[#This Row],[CPU选项表]],",","&lt;/x&gt;&lt;x&gt;") &amp;"&lt;/x&gt;&lt;/select&gt;","//x")
        )
    )
),"无合适选项，请联系作者更新数据")</f>
        <v>16</v>
      </c>
    </row>
    <row r="573" spans="2:12">
      <c r="B573" t="s">
        <v>64</v>
      </c>
      <c r="C573" t="s">
        <v>11</v>
      </c>
      <c r="D573" t="s">
        <v>2380</v>
      </c>
      <c r="E573" s="6" t="s">
        <v>3275</v>
      </c>
      <c r="F573" s="6">
        <v>128</v>
      </c>
      <c r="G573" s="6" t="str">
        <f t="shared" si="8"/>
        <v>选CPU!$L$573#</v>
      </c>
      <c r="H573" s="6" t="str" cm="1">
        <f t="array" ref="H573">_xlfn.LET(_xlpm.x, L572,
         _xlpm.cellAddress, "【 选CPU!" &amp; ADDRESS(ROW(选CPU[[#This Row],[自检]]),COLUMN(选CPU[[#This Row],[自检]])) &amp; "】",
         _xlfn.IFS(ISBLANK(_xlpm.x),   "error:右侧选项不足:" &amp;  _xlpm.cellAddress,
               ISERROR(_xlpm.x),   "error:右侧选项执行失败:" &amp; _xlpm.cellAddress,
               TRUE,             "ok")
)</f>
        <v>ok</v>
      </c>
      <c r="L573" cm="1">
        <f t="array" ref="L573">IFERROR(_xlfn._xlws.SORT(
    _xlfn.UNIQUE(
        TRANSPOSE(
            _xlfn.FILTERXML("&lt;select&gt;&lt;x&gt;"&amp;SUBSTITUTE(选CPU[[#This Row],[CPU选项表]],",","&lt;/x&gt;&lt;x&gt;") &amp;"&lt;/x&gt;&lt;/select&gt;","//x")
        )
    )
),"无合适选项，请联系作者更新数据")</f>
        <v>32</v>
      </c>
    </row>
    <row r="574" spans="2:12">
      <c r="B574" t="s">
        <v>64</v>
      </c>
      <c r="C574" t="s">
        <v>11</v>
      </c>
      <c r="D574" t="s">
        <v>2380</v>
      </c>
      <c r="E574" s="6" t="s">
        <v>3276</v>
      </c>
      <c r="F574" s="6">
        <v>256</v>
      </c>
      <c r="G574" s="6" t="str">
        <f t="shared" si="8"/>
        <v>选CPU!$L$574#</v>
      </c>
      <c r="H574" s="6" t="str" cm="1">
        <f t="array" ref="H574">_xlfn.LET(_xlpm.x, L573,
         _xlpm.cellAddress, "【 选CPU!" &amp; ADDRESS(ROW(选CPU[[#This Row],[自检]]),COLUMN(选CPU[[#This Row],[自检]])) &amp; "】",
         _xlfn.IFS(ISBLANK(_xlpm.x),   "error:右侧选项不足:" &amp;  _xlpm.cellAddress,
               ISERROR(_xlpm.x),   "error:右侧选项执行失败:" &amp; _xlpm.cellAddress,
               TRUE,             "ok")
)</f>
        <v>ok</v>
      </c>
      <c r="L574" cm="1">
        <f t="array" ref="L574">IFERROR(_xlfn._xlws.SORT(
    _xlfn.UNIQUE(
        TRANSPOSE(
            _xlfn.FILTERXML("&lt;select&gt;&lt;x&gt;"&amp;SUBSTITUTE(选CPU[[#This Row],[CPU选项表]],",","&lt;/x&gt;&lt;x&gt;") &amp;"&lt;/x&gt;&lt;/select&gt;","//x")
        )
    )
),"无合适选项，请联系作者更新数据")</f>
        <v>64</v>
      </c>
    </row>
    <row r="575" spans="2:12">
      <c r="B575" t="s">
        <v>64</v>
      </c>
      <c r="C575" t="s">
        <v>11</v>
      </c>
      <c r="D575" t="s">
        <v>2380</v>
      </c>
      <c r="E575" s="6" t="s">
        <v>3287</v>
      </c>
      <c r="F575" s="6">
        <v>320</v>
      </c>
      <c r="G575" s="6" t="str">
        <f t="shared" si="8"/>
        <v>选CPU!$L$575#</v>
      </c>
      <c r="H575" s="6" t="str" cm="1">
        <f t="array" ref="H575">_xlfn.LET(_xlpm.x, L574,
         _xlpm.cellAddress, "【 选CPU!" &amp; ADDRESS(ROW(选CPU[[#This Row],[自检]]),COLUMN(选CPU[[#This Row],[自检]])) &amp; "】",
         _xlfn.IFS(ISBLANK(_xlpm.x),   "error:右侧选项不足:" &amp;  _xlpm.cellAddress,
               ISERROR(_xlpm.x),   "error:右侧选项执行失败:" &amp; _xlpm.cellAddress,
               TRUE,             "ok")
)</f>
        <v>ok</v>
      </c>
      <c r="L575" cm="1">
        <f t="array" ref="L575">IFERROR(_xlfn._xlws.SORT(
    _xlfn.UNIQUE(
        TRANSPOSE(
            _xlfn.FILTERXML("&lt;select&gt;&lt;x&gt;"&amp;SUBSTITUTE(选CPU[[#This Row],[CPU选项表]],",","&lt;/x&gt;&lt;x&gt;") &amp;"&lt;/x&gt;&lt;/select&gt;","//x")
        )
    )
),"无合适选项，请联系作者更新数据")</f>
        <v>84</v>
      </c>
    </row>
    <row r="576" spans="2:12">
      <c r="B576" t="s">
        <v>64</v>
      </c>
      <c r="C576" t="s">
        <v>11</v>
      </c>
      <c r="D576" t="s">
        <v>2386</v>
      </c>
      <c r="E576" s="6" t="s">
        <v>3289</v>
      </c>
      <c r="F576" s="6">
        <v>32</v>
      </c>
      <c r="G576" s="6" t="str">
        <f t="shared" si="8"/>
        <v>选CPU!$L$576#</v>
      </c>
      <c r="H576" s="6" t="str" cm="1">
        <f t="array" ref="H576">_xlfn.LET(_xlpm.x, L575,
         _xlpm.cellAddress, "【 选CPU!" &amp; ADDRESS(ROW(选CPU[[#This Row],[自检]]),COLUMN(选CPU[[#This Row],[自检]])) &amp; "】",
         _xlfn.IFS(ISBLANK(_xlpm.x),   "error:右侧选项不足:" &amp;  _xlpm.cellAddress,
               ISERROR(_xlpm.x),   "error:右侧选项执行失败:" &amp; _xlpm.cellAddress,
               TRUE,             "ok")
)</f>
        <v>ok</v>
      </c>
      <c r="L576" cm="1">
        <f t="array" ref="L576">IFERROR(_xlfn._xlws.SORT(
    _xlfn.UNIQUE(
        TRANSPOSE(
            _xlfn.FILTERXML("&lt;select&gt;&lt;x&gt;"&amp;SUBSTITUTE(选CPU[[#This Row],[CPU选项表]],",","&lt;/x&gt;&lt;x&gt;") &amp;"&lt;/x&gt;&lt;/select&gt;","//x")
        )
    )
),"无合适选项，请联系作者更新数据")</f>
        <v>8</v>
      </c>
    </row>
    <row r="577" spans="2:12">
      <c r="B577" t="s">
        <v>64</v>
      </c>
      <c r="C577" t="s">
        <v>11</v>
      </c>
      <c r="D577" t="s">
        <v>2386</v>
      </c>
      <c r="E577" s="6" t="s">
        <v>3286</v>
      </c>
      <c r="F577" s="6">
        <v>64</v>
      </c>
      <c r="G577" s="6" t="str">
        <f t="shared" si="8"/>
        <v>选CPU!$L$577#</v>
      </c>
      <c r="H577" s="6" t="str" cm="1">
        <f t="array" ref="H577">_xlfn.LET(_xlpm.x, L576,
         _xlpm.cellAddress, "【 选CPU!" &amp; ADDRESS(ROW(选CPU[[#This Row],[自检]]),COLUMN(选CPU[[#This Row],[自检]])) &amp; "】",
         _xlfn.IFS(ISBLANK(_xlpm.x),   "error:右侧选项不足:" &amp;  _xlpm.cellAddress,
               ISERROR(_xlpm.x),   "error:右侧选项执行失败:" &amp; _xlpm.cellAddress,
               TRUE,             "ok")
)</f>
        <v>ok</v>
      </c>
      <c r="L577" cm="1">
        <f t="array" ref="L577">IFERROR(_xlfn._xlws.SORT(
    _xlfn.UNIQUE(
        TRANSPOSE(
            _xlfn.FILTERXML("&lt;select&gt;&lt;x&gt;"&amp;SUBSTITUTE(选CPU[[#This Row],[CPU选项表]],",","&lt;/x&gt;&lt;x&gt;") &amp;"&lt;/x&gt;&lt;/select&gt;","//x")
        )
    )
),"无合适选项，请联系作者更新数据")</f>
        <v>16</v>
      </c>
    </row>
    <row r="578" spans="2:12">
      <c r="B578" t="s">
        <v>64</v>
      </c>
      <c r="C578" t="s">
        <v>11</v>
      </c>
      <c r="D578" t="s">
        <v>2386</v>
      </c>
      <c r="E578" s="6" t="s">
        <v>3290</v>
      </c>
      <c r="F578" s="6">
        <v>96</v>
      </c>
      <c r="G578" s="6" t="str">
        <f t="shared" ref="G578:G641" si="9">"选CPU!" &amp; ADDRESS(ROW(L578),COLUMN(L578)) &amp; "#"</f>
        <v>选CPU!$L$578#</v>
      </c>
      <c r="H578" s="6" t="str" cm="1">
        <f t="array" ref="H578">_xlfn.LET(_xlpm.x, L577,
         _xlpm.cellAddress, "【 选CPU!" &amp; ADDRESS(ROW(选CPU[[#This Row],[自检]]),COLUMN(选CPU[[#This Row],[自检]])) &amp; "】",
         _xlfn.IFS(ISBLANK(_xlpm.x),   "error:右侧选项不足:" &amp;  _xlpm.cellAddress,
               ISERROR(_xlpm.x),   "error:右侧选项执行失败:" &amp; _xlpm.cellAddress,
               TRUE,             "ok")
)</f>
        <v>ok</v>
      </c>
      <c r="L578" cm="1">
        <f t="array" ref="L578">IFERROR(_xlfn._xlws.SORT(
    _xlfn.UNIQUE(
        TRANSPOSE(
            _xlfn.FILTERXML("&lt;select&gt;&lt;x&gt;"&amp;SUBSTITUTE(选CPU[[#This Row],[CPU选项表]],",","&lt;/x&gt;&lt;x&gt;") &amp;"&lt;/x&gt;&lt;/select&gt;","//x")
        )
    )
),"无合适选项，请联系作者更新数据")</f>
        <v>24</v>
      </c>
    </row>
    <row r="579" spans="2:12">
      <c r="B579" t="s">
        <v>64</v>
      </c>
      <c r="C579" t="s">
        <v>11</v>
      </c>
      <c r="D579" t="s">
        <v>2386</v>
      </c>
      <c r="E579" s="6" t="s">
        <v>3275</v>
      </c>
      <c r="F579" s="6">
        <v>128</v>
      </c>
      <c r="G579" s="6" t="str">
        <f t="shared" si="9"/>
        <v>选CPU!$L$579#</v>
      </c>
      <c r="H579" s="6" t="str" cm="1">
        <f t="array" ref="H579">_xlfn.LET(_xlpm.x, L578,
         _xlpm.cellAddress, "【 选CPU!" &amp; ADDRESS(ROW(选CPU[[#This Row],[自检]]),COLUMN(选CPU[[#This Row],[自检]])) &amp; "】",
         _xlfn.IFS(ISBLANK(_xlpm.x),   "error:右侧选项不足:" &amp;  _xlpm.cellAddress,
               ISERROR(_xlpm.x),   "error:右侧选项执行失败:" &amp; _xlpm.cellAddress,
               TRUE,             "ok")
)</f>
        <v>ok</v>
      </c>
      <c r="L579" cm="1">
        <f t="array" ref="L579">IFERROR(_xlfn._xlws.SORT(
    _xlfn.UNIQUE(
        TRANSPOSE(
            _xlfn.FILTERXML("&lt;select&gt;&lt;x&gt;"&amp;SUBSTITUTE(选CPU[[#This Row],[CPU选项表]],",","&lt;/x&gt;&lt;x&gt;") &amp;"&lt;/x&gt;&lt;/select&gt;","//x")
        )
    )
),"无合适选项，请联系作者更新数据")</f>
        <v>32</v>
      </c>
    </row>
    <row r="580" spans="2:12">
      <c r="B580" t="s">
        <v>64</v>
      </c>
      <c r="C580" t="s">
        <v>11</v>
      </c>
      <c r="D580" t="s">
        <v>2386</v>
      </c>
      <c r="E580" s="6" t="s">
        <v>3294</v>
      </c>
      <c r="F580" s="6">
        <v>192</v>
      </c>
      <c r="G580" s="6" t="str">
        <f t="shared" si="9"/>
        <v>选CPU!$L$580#</v>
      </c>
      <c r="H580" s="6" t="str" cm="1">
        <f t="array" ref="H580">_xlfn.LET(_xlpm.x, L579,
         _xlpm.cellAddress, "【 选CPU!" &amp; ADDRESS(ROW(选CPU[[#This Row],[自检]]),COLUMN(选CPU[[#This Row],[自检]])) &amp; "】",
         _xlfn.IFS(ISBLANK(_xlpm.x),   "error:右侧选项不足:" &amp;  _xlpm.cellAddress,
               ISERROR(_xlpm.x),   "error:右侧选项执行失败:" &amp; _xlpm.cellAddress,
               TRUE,             "ok")
)</f>
        <v>ok</v>
      </c>
      <c r="L580" cm="1">
        <f t="array" ref="L580">IFERROR(_xlfn._xlws.SORT(
    _xlfn.UNIQUE(
        TRANSPOSE(
            _xlfn.FILTERXML("&lt;select&gt;&lt;x&gt;"&amp;SUBSTITUTE(选CPU[[#This Row],[CPU选项表]],",","&lt;/x&gt;&lt;x&gt;") &amp;"&lt;/x&gt;&lt;/select&gt;","//x")
        )
    )
),"无合适选项，请联系作者更新数据")</f>
        <v>48</v>
      </c>
    </row>
    <row r="581" spans="2:12">
      <c r="B581" t="s">
        <v>64</v>
      </c>
      <c r="C581" t="s">
        <v>11</v>
      </c>
      <c r="D581" t="s">
        <v>2386</v>
      </c>
      <c r="E581" s="6" t="s">
        <v>3276</v>
      </c>
      <c r="F581" s="6">
        <v>256</v>
      </c>
      <c r="G581" s="6" t="str">
        <f t="shared" si="9"/>
        <v>选CPU!$L$581#</v>
      </c>
      <c r="H581" s="6" t="str" cm="1">
        <f t="array" ref="H581">_xlfn.LET(_xlpm.x, L580,
         _xlpm.cellAddress, "【 选CPU!" &amp; ADDRESS(ROW(选CPU[[#This Row],[自检]]),COLUMN(选CPU[[#This Row],[自检]])) &amp; "】",
         _xlfn.IFS(ISBLANK(_xlpm.x),   "error:右侧选项不足:" &amp;  _xlpm.cellAddress,
               ISERROR(_xlpm.x),   "error:右侧选项执行失败:" &amp; _xlpm.cellAddress,
               TRUE,             "ok")
)</f>
        <v>ok</v>
      </c>
      <c r="L581" cm="1">
        <f t="array" ref="L581">IFERROR(_xlfn._xlws.SORT(
    _xlfn.UNIQUE(
        TRANSPOSE(
            _xlfn.FILTERXML("&lt;select&gt;&lt;x&gt;"&amp;SUBSTITUTE(选CPU[[#This Row],[CPU选项表]],",","&lt;/x&gt;&lt;x&gt;") &amp;"&lt;/x&gt;&lt;/select&gt;","//x")
        )
    )
),"无合适选项，请联系作者更新数据")</f>
        <v>64</v>
      </c>
    </row>
    <row r="582" spans="2:12">
      <c r="B582" t="s">
        <v>64</v>
      </c>
      <c r="C582" t="s">
        <v>11</v>
      </c>
      <c r="D582" t="s">
        <v>2386</v>
      </c>
      <c r="E582" s="6" t="s">
        <v>3622</v>
      </c>
      <c r="F582" s="6">
        <v>320</v>
      </c>
      <c r="G582" s="6" t="str">
        <f t="shared" si="9"/>
        <v>选CPU!$L$582#</v>
      </c>
      <c r="H582" s="6" t="str" cm="1">
        <f t="array" ref="H582">_xlfn.LET(_xlpm.x, L581,
         _xlpm.cellAddress, "【 选CPU!" &amp; ADDRESS(ROW(选CPU[[#This Row],[自检]]),COLUMN(选CPU[[#This Row],[自检]])) &amp; "】",
         _xlfn.IFS(ISBLANK(_xlpm.x),   "error:右侧选项不足:" &amp;  _xlpm.cellAddress,
               ISERROR(_xlpm.x),   "error:右侧选项执行失败:" &amp; _xlpm.cellAddress,
               TRUE,             "ok")
)</f>
        <v>ok</v>
      </c>
      <c r="L582" cm="1">
        <f t="array" ref="L582">IFERROR(_xlfn._xlws.SORT(
    _xlfn.UNIQUE(
        TRANSPOSE(
            _xlfn.FILTERXML("&lt;select&gt;&lt;x&gt;"&amp;SUBSTITUTE(选CPU[[#This Row],[CPU选项表]],",","&lt;/x&gt;&lt;x&gt;") &amp;"&lt;/x&gt;&lt;/select&gt;","//x")
        )
    )
),"无合适选项，请联系作者更新数据")</f>
        <v>76</v>
      </c>
    </row>
    <row r="583" spans="2:12">
      <c r="B583" t="s">
        <v>64</v>
      </c>
      <c r="C583" t="s">
        <v>11</v>
      </c>
      <c r="D583" t="s">
        <v>2774</v>
      </c>
      <c r="E583" s="6" t="s">
        <v>3289</v>
      </c>
      <c r="F583" s="6">
        <v>32</v>
      </c>
      <c r="G583" s="6" t="str">
        <f t="shared" si="9"/>
        <v>选CPU!$L$583#</v>
      </c>
      <c r="H583" s="6" t="str" cm="1">
        <f t="array" ref="H583">_xlfn.LET(_xlpm.x, L582,
         _xlpm.cellAddress, "【 选CPU!" &amp; ADDRESS(ROW(选CPU[[#This Row],[自检]]),COLUMN(选CPU[[#This Row],[自检]])) &amp; "】",
         _xlfn.IFS(ISBLANK(_xlpm.x),   "error:右侧选项不足:" &amp;  _xlpm.cellAddress,
               ISERROR(_xlpm.x),   "error:右侧选项执行失败:" &amp; _xlpm.cellAddress,
               TRUE,             "ok")
)</f>
        <v>ok</v>
      </c>
      <c r="L583" cm="1">
        <f t="array" ref="L583">IFERROR(_xlfn._xlws.SORT(
    _xlfn.UNIQUE(
        TRANSPOSE(
            _xlfn.FILTERXML("&lt;select&gt;&lt;x&gt;"&amp;SUBSTITUTE(选CPU[[#This Row],[CPU选项表]],",","&lt;/x&gt;&lt;x&gt;") &amp;"&lt;/x&gt;&lt;/select&gt;","//x")
        )
    )
),"无合适选项，请联系作者更新数据")</f>
        <v>8</v>
      </c>
    </row>
    <row r="584" spans="2:12">
      <c r="B584" t="s">
        <v>64</v>
      </c>
      <c r="C584" t="s">
        <v>11</v>
      </c>
      <c r="D584" t="s">
        <v>2774</v>
      </c>
      <c r="E584" s="6" t="s">
        <v>3286</v>
      </c>
      <c r="F584" s="6">
        <v>64</v>
      </c>
      <c r="G584" s="6" t="str">
        <f t="shared" si="9"/>
        <v>选CPU!$L$584#</v>
      </c>
      <c r="H584" s="6" t="str" cm="1">
        <f t="array" ref="H584">_xlfn.LET(_xlpm.x, L583,
         _xlpm.cellAddress, "【 选CPU!" &amp; ADDRESS(ROW(选CPU[[#This Row],[自检]]),COLUMN(选CPU[[#This Row],[自检]])) &amp; "】",
         _xlfn.IFS(ISBLANK(_xlpm.x),   "error:右侧选项不足:" &amp;  _xlpm.cellAddress,
               ISERROR(_xlpm.x),   "error:右侧选项执行失败:" &amp; _xlpm.cellAddress,
               TRUE,             "ok")
)</f>
        <v>ok</v>
      </c>
      <c r="L584" cm="1">
        <f t="array" ref="L584">IFERROR(_xlfn._xlws.SORT(
    _xlfn.UNIQUE(
        TRANSPOSE(
            _xlfn.FILTERXML("&lt;select&gt;&lt;x&gt;"&amp;SUBSTITUTE(选CPU[[#This Row],[CPU选项表]],",","&lt;/x&gt;&lt;x&gt;") &amp;"&lt;/x&gt;&lt;/select&gt;","//x")
        )
    )
),"无合适选项，请联系作者更新数据")</f>
        <v>16</v>
      </c>
    </row>
    <row r="585" spans="2:12">
      <c r="B585" t="s">
        <v>64</v>
      </c>
      <c r="C585" t="s">
        <v>11</v>
      </c>
      <c r="D585" t="s">
        <v>2774</v>
      </c>
      <c r="E585" s="6" t="s">
        <v>3290</v>
      </c>
      <c r="F585" s="6">
        <v>96</v>
      </c>
      <c r="G585" s="6" t="str">
        <f t="shared" si="9"/>
        <v>选CPU!$L$585#</v>
      </c>
      <c r="H585" s="6" t="str" cm="1">
        <f t="array" ref="H585">_xlfn.LET(_xlpm.x, L584,
         _xlpm.cellAddress, "【 选CPU!" &amp; ADDRESS(ROW(选CPU[[#This Row],[自检]]),COLUMN(选CPU[[#This Row],[自检]])) &amp; "】",
         _xlfn.IFS(ISBLANK(_xlpm.x),   "error:右侧选项不足:" &amp;  _xlpm.cellAddress,
               ISERROR(_xlpm.x),   "error:右侧选项执行失败:" &amp; _xlpm.cellAddress,
               TRUE,             "ok")
)</f>
        <v>ok</v>
      </c>
      <c r="L585" cm="1">
        <f t="array" ref="L585">IFERROR(_xlfn._xlws.SORT(
    _xlfn.UNIQUE(
        TRANSPOSE(
            _xlfn.FILTERXML("&lt;select&gt;&lt;x&gt;"&amp;SUBSTITUTE(选CPU[[#This Row],[CPU选项表]],",","&lt;/x&gt;&lt;x&gt;") &amp;"&lt;/x&gt;&lt;/select&gt;","//x")
        )
    )
),"无合适选项，请联系作者更新数据")</f>
        <v>24</v>
      </c>
    </row>
    <row r="586" spans="2:12">
      <c r="B586" t="s">
        <v>64</v>
      </c>
      <c r="C586" t="s">
        <v>11</v>
      </c>
      <c r="D586" t="s">
        <v>2774</v>
      </c>
      <c r="E586" s="6" t="s">
        <v>3275</v>
      </c>
      <c r="F586" s="6">
        <v>128</v>
      </c>
      <c r="G586" s="6" t="str">
        <f t="shared" si="9"/>
        <v>选CPU!$L$586#</v>
      </c>
      <c r="H586" s="6" t="str" cm="1">
        <f t="array" ref="H586">_xlfn.LET(_xlpm.x, L585,
         _xlpm.cellAddress, "【 选CPU!" &amp; ADDRESS(ROW(选CPU[[#This Row],[自检]]),COLUMN(选CPU[[#This Row],[自检]])) &amp; "】",
         _xlfn.IFS(ISBLANK(_xlpm.x),   "error:右侧选项不足:" &amp;  _xlpm.cellAddress,
               ISERROR(_xlpm.x),   "error:右侧选项执行失败:" &amp; _xlpm.cellAddress,
               TRUE,             "ok")
)</f>
        <v>ok</v>
      </c>
      <c r="L586" cm="1">
        <f t="array" ref="L586">IFERROR(_xlfn._xlws.SORT(
    _xlfn.UNIQUE(
        TRANSPOSE(
            _xlfn.FILTERXML("&lt;select&gt;&lt;x&gt;"&amp;SUBSTITUTE(选CPU[[#This Row],[CPU选项表]],",","&lt;/x&gt;&lt;x&gt;") &amp;"&lt;/x&gt;&lt;/select&gt;","//x")
        )
    )
),"无合适选项，请联系作者更新数据")</f>
        <v>32</v>
      </c>
    </row>
    <row r="587" spans="2:12">
      <c r="B587" t="s">
        <v>64</v>
      </c>
      <c r="C587" t="s">
        <v>11</v>
      </c>
      <c r="D587" t="s">
        <v>2774</v>
      </c>
      <c r="E587" s="6" t="s">
        <v>3279</v>
      </c>
      <c r="F587" s="6">
        <v>224</v>
      </c>
      <c r="G587" s="6" t="str">
        <f t="shared" si="9"/>
        <v>选CPU!$L$587#</v>
      </c>
      <c r="H587" s="6" t="str" cm="1">
        <f t="array" ref="H587">_xlfn.LET(_xlpm.x, L586,
         _xlpm.cellAddress, "【 选CPU!" &amp; ADDRESS(ROW(选CPU[[#This Row],[自检]]),COLUMN(选CPU[[#This Row],[自检]])) &amp; "】",
         _xlfn.IFS(ISBLANK(_xlpm.x),   "error:右侧选项不足:" &amp;  _xlpm.cellAddress,
               ISERROR(_xlpm.x),   "error:右侧选项执行失败:" &amp; _xlpm.cellAddress,
               TRUE,             "ok")
)</f>
        <v>ok</v>
      </c>
      <c r="L587" cm="1">
        <f t="array" ref="L587">IFERROR(_xlfn._xlws.SORT(
    _xlfn.UNIQUE(
        TRANSPOSE(
            _xlfn.FILTERXML("&lt;select&gt;&lt;x&gt;"&amp;SUBSTITUTE(选CPU[[#This Row],[CPU选项表]],",","&lt;/x&gt;&lt;x&gt;") &amp;"&lt;/x&gt;&lt;/select&gt;","//x")
        )
    )
),"无合适选项，请联系作者更新数据")</f>
        <v>56</v>
      </c>
    </row>
    <row r="588" spans="2:12">
      <c r="B588" t="s">
        <v>64</v>
      </c>
      <c r="C588" t="s">
        <v>11</v>
      </c>
      <c r="D588" t="s">
        <v>2188</v>
      </c>
      <c r="E588" s="6" t="s">
        <v>3256</v>
      </c>
      <c r="F588" s="6">
        <v>384</v>
      </c>
      <c r="G588" s="6" t="str">
        <f t="shared" si="9"/>
        <v>选CPU!$L$588#</v>
      </c>
      <c r="H588" s="6" t="str" cm="1">
        <f t="array" ref="H588">_xlfn.LET(_xlpm.x, L587,
         _xlpm.cellAddress, "【 选CPU!" &amp; ADDRESS(ROW(选CPU[[#This Row],[自检]]),COLUMN(选CPU[[#This Row],[自检]])) &amp; "】",
         _xlfn.IFS(ISBLANK(_xlpm.x),   "error:右侧选项不足:" &amp;  _xlpm.cellAddress,
               ISERROR(_xlpm.x),   "error:右侧选项执行失败:" &amp; _xlpm.cellAddress,
               TRUE,             "ok")
)</f>
        <v>ok</v>
      </c>
      <c r="L588" cm="1">
        <f t="array" ref="L588">IFERROR(_xlfn._xlws.SORT(
    _xlfn.UNIQUE(
        TRANSPOSE(
            _xlfn.FILTERXML("&lt;select&gt;&lt;x&gt;"&amp;SUBSTITUTE(选CPU[[#This Row],[CPU选项表]],",","&lt;/x&gt;&lt;x&gt;") &amp;"&lt;/x&gt;&lt;/select&gt;","//x")
        )
    )
),"无合适选项，请联系作者更新数据")</f>
        <v>80</v>
      </c>
    </row>
    <row r="589" spans="2:12">
      <c r="B589" t="s">
        <v>64</v>
      </c>
      <c r="C589" t="s">
        <v>11</v>
      </c>
      <c r="D589" t="s">
        <v>2378</v>
      </c>
      <c r="E589" s="6" t="s">
        <v>3256</v>
      </c>
      <c r="F589" s="6">
        <v>384</v>
      </c>
      <c r="G589" s="6" t="str">
        <f t="shared" si="9"/>
        <v>选CPU!$L$589#</v>
      </c>
      <c r="H589" s="6" t="str" cm="1">
        <f t="array" ref="H589">_xlfn.LET(_xlpm.x, L588,
         _xlpm.cellAddress, "【 选CPU!" &amp; ADDRESS(ROW(选CPU[[#This Row],[自检]]),COLUMN(选CPU[[#This Row],[自检]])) &amp; "】",
         _xlfn.IFS(ISBLANK(_xlpm.x),   "error:右侧选项不足:" &amp;  _xlpm.cellAddress,
               ISERROR(_xlpm.x),   "error:右侧选项执行失败:" &amp; _xlpm.cellAddress,
               TRUE,             "ok")
)</f>
        <v>ok</v>
      </c>
      <c r="L589" cm="1">
        <f t="array" ref="L589">IFERROR(_xlfn._xlws.SORT(
    _xlfn.UNIQUE(
        TRANSPOSE(
            _xlfn.FILTERXML("&lt;select&gt;&lt;x&gt;"&amp;SUBSTITUTE(选CPU[[#This Row],[CPU选项表]],",","&lt;/x&gt;&lt;x&gt;") &amp;"&lt;/x&gt;&lt;/select&gt;","//x")
        )
    )
),"无合适选项，请联系作者更新数据")</f>
        <v>80</v>
      </c>
    </row>
    <row r="590" spans="2:12">
      <c r="B590" t="s">
        <v>64</v>
      </c>
      <c r="C590" t="s">
        <v>11</v>
      </c>
      <c r="D590" t="s">
        <v>2760</v>
      </c>
      <c r="E590" s="6" t="s">
        <v>3251</v>
      </c>
      <c r="F590" s="6">
        <v>192</v>
      </c>
      <c r="G590" s="6" t="str">
        <f t="shared" si="9"/>
        <v>选CPU!$L$590#</v>
      </c>
      <c r="H590" s="6" t="str" cm="1">
        <f t="array" ref="H590">_xlfn.LET(_xlpm.x, L589,
         _xlpm.cellAddress, "【 选CPU!" &amp; ADDRESS(ROW(选CPU[[#This Row],[自检]]),COLUMN(选CPU[[#This Row],[自检]])) &amp; "】",
         _xlfn.IFS(ISBLANK(_xlpm.x),   "error:右侧选项不足:" &amp;  _xlpm.cellAddress,
               ISERROR(_xlpm.x),   "error:右侧选项执行失败:" &amp; _xlpm.cellAddress,
               TRUE,             "ok")
)</f>
        <v>ok</v>
      </c>
      <c r="L590" cm="1">
        <f t="array" ref="L590">IFERROR(_xlfn._xlws.SORT(
    _xlfn.UNIQUE(
        TRANSPOSE(
            _xlfn.FILTERXML("&lt;select&gt;&lt;x&gt;"&amp;SUBSTITUTE(选CPU[[#This Row],[CPU选项表]],",","&lt;/x&gt;&lt;x&gt;") &amp;"&lt;/x&gt;&lt;/select&gt;","//x")
        )
    )
),"无合适选项，请联系作者更新数据")</f>
        <v>96</v>
      </c>
    </row>
    <row r="591" spans="2:12">
      <c r="B591" t="s">
        <v>64</v>
      </c>
      <c r="C591" t="s">
        <v>11</v>
      </c>
      <c r="D591" t="s">
        <v>2080</v>
      </c>
      <c r="E591" s="6" t="s">
        <v>3251</v>
      </c>
      <c r="F591" s="6">
        <v>384</v>
      </c>
      <c r="G591" s="6" t="str">
        <f t="shared" si="9"/>
        <v>选CPU!$L$591#</v>
      </c>
      <c r="H591" s="6" t="str" cm="1">
        <f t="array" ref="H591">_xlfn.LET(_xlpm.x, L590,
         _xlpm.cellAddress, "【 选CPU!" &amp; ADDRESS(ROW(选CPU[[#This Row],[自检]]),COLUMN(选CPU[[#This Row],[自检]])) &amp; "】",
         _xlfn.IFS(ISBLANK(_xlpm.x),   "error:右侧选项不足:" &amp;  _xlpm.cellAddress,
               ISERROR(_xlpm.x),   "error:右侧选项执行失败:" &amp; _xlpm.cellAddress,
               TRUE,             "ok")
)</f>
        <v>ok</v>
      </c>
      <c r="L591" cm="1">
        <f t="array" ref="L591">IFERROR(_xlfn._xlws.SORT(
    _xlfn.UNIQUE(
        TRANSPOSE(
            _xlfn.FILTERXML("&lt;select&gt;&lt;x&gt;"&amp;SUBSTITUTE(选CPU[[#This Row],[CPU选项表]],",","&lt;/x&gt;&lt;x&gt;") &amp;"&lt;/x&gt;&lt;/select&gt;","//x")
        )
    )
),"无合适选项，请联系作者更新数据")</f>
        <v>96</v>
      </c>
    </row>
    <row r="592" spans="2:12">
      <c r="B592" t="s">
        <v>64</v>
      </c>
      <c r="C592" t="s">
        <v>11</v>
      </c>
      <c r="D592" t="s">
        <v>2499</v>
      </c>
      <c r="E592" s="6" t="s">
        <v>3251</v>
      </c>
      <c r="F592" s="6">
        <v>384</v>
      </c>
      <c r="G592" s="6" t="str">
        <f t="shared" si="9"/>
        <v>选CPU!$L$592#</v>
      </c>
      <c r="H592" s="6" t="str" cm="1">
        <f t="array" ref="H592">_xlfn.LET(_xlpm.x, L591,
         _xlpm.cellAddress, "【 选CPU!" &amp; ADDRESS(ROW(选CPU[[#This Row],[自检]]),COLUMN(选CPU[[#This Row],[自检]])) &amp; "】",
         _xlfn.IFS(ISBLANK(_xlpm.x),   "error:右侧选项不足:" &amp;  _xlpm.cellAddress,
               ISERROR(_xlpm.x),   "error:右侧选项执行失败:" &amp; _xlpm.cellAddress,
               TRUE,             "ok")
)</f>
        <v>ok</v>
      </c>
      <c r="L592" cm="1">
        <f t="array" ref="L592">IFERROR(_xlfn._xlws.SORT(
    _xlfn.UNIQUE(
        TRANSPOSE(
            _xlfn.FILTERXML("&lt;select&gt;&lt;x&gt;"&amp;SUBSTITUTE(选CPU[[#This Row],[CPU选项表]],",","&lt;/x&gt;&lt;x&gt;") &amp;"&lt;/x&gt;&lt;/select&gt;","//x")
        )
    )
),"无合适选项，请联系作者更新数据")</f>
        <v>96</v>
      </c>
    </row>
    <row r="593" spans="2:14">
      <c r="B593" t="s">
        <v>64</v>
      </c>
      <c r="C593" t="s">
        <v>1874</v>
      </c>
      <c r="D593" t="s">
        <v>2259</v>
      </c>
      <c r="E593" s="6" t="s">
        <v>3275</v>
      </c>
      <c r="F593" s="6">
        <v>64</v>
      </c>
      <c r="G593" s="6" t="str">
        <f t="shared" si="9"/>
        <v>选CPU!$L$593#</v>
      </c>
      <c r="H593" s="6" t="str" cm="1">
        <f t="array" ref="H593">_xlfn.LET(_xlpm.x, L592,
         _xlpm.cellAddress, "【 选CPU!" &amp; ADDRESS(ROW(选CPU[[#This Row],[自检]]),COLUMN(选CPU[[#This Row],[自检]])) &amp; "】",
         _xlfn.IFS(ISBLANK(_xlpm.x),   "error:右侧选项不足:" &amp;  _xlpm.cellAddress,
               ISERROR(_xlpm.x),   "error:右侧选项执行失败:" &amp; _xlpm.cellAddress,
               TRUE,             "ok")
)</f>
        <v>ok</v>
      </c>
      <c r="L593" cm="1">
        <f t="array" ref="L593">IFERROR(_xlfn._xlws.SORT(
    _xlfn.UNIQUE(
        TRANSPOSE(
            _xlfn.FILTERXML("&lt;select&gt;&lt;x&gt;"&amp;SUBSTITUTE(选CPU[[#This Row],[CPU选项表]],",","&lt;/x&gt;&lt;x&gt;") &amp;"&lt;/x&gt;&lt;/select&gt;","//x")
        )
    )
),"无合适选项，请联系作者更新数据")</f>
        <v>32</v>
      </c>
    </row>
    <row r="594" spans="2:14">
      <c r="B594" t="s">
        <v>64</v>
      </c>
      <c r="C594" t="s">
        <v>1874</v>
      </c>
      <c r="D594" t="s">
        <v>2259</v>
      </c>
      <c r="E594" s="6" t="s">
        <v>3275</v>
      </c>
      <c r="F594" s="6">
        <v>128</v>
      </c>
      <c r="G594" s="6" t="str">
        <f t="shared" si="9"/>
        <v>选CPU!$L$594#</v>
      </c>
      <c r="H594" s="6" t="str" cm="1">
        <f t="array" ref="H594">_xlfn.LET(_xlpm.x, L593,
         _xlpm.cellAddress, "【 选CPU!" &amp; ADDRESS(ROW(选CPU[[#This Row],[自检]]),COLUMN(选CPU[[#This Row],[自检]])) &amp; "】",
         _xlfn.IFS(ISBLANK(_xlpm.x),   "error:右侧选项不足:" &amp;  _xlpm.cellAddress,
               ISERROR(_xlpm.x),   "error:右侧选项执行失败:" &amp; _xlpm.cellAddress,
               TRUE,             "ok")
)</f>
        <v>ok</v>
      </c>
      <c r="L594" cm="1">
        <f t="array" ref="L594">IFERROR(_xlfn._xlws.SORT(
    _xlfn.UNIQUE(
        TRANSPOSE(
            _xlfn.FILTERXML("&lt;select&gt;&lt;x&gt;"&amp;SUBSTITUTE(选CPU[[#This Row],[CPU选项表]],",","&lt;/x&gt;&lt;x&gt;") &amp;"&lt;/x&gt;&lt;/select&gt;","//x")
        )
    )
),"无合适选项，请联系作者更新数据")</f>
        <v>32</v>
      </c>
    </row>
    <row r="595" spans="2:14">
      <c r="B595" t="s">
        <v>64</v>
      </c>
      <c r="C595" t="s">
        <v>1874</v>
      </c>
      <c r="D595" t="s">
        <v>2259</v>
      </c>
      <c r="E595" s="6" t="s">
        <v>3276</v>
      </c>
      <c r="F595" s="6">
        <v>256</v>
      </c>
      <c r="G595" s="6" t="str">
        <f t="shared" si="9"/>
        <v>选CPU!$L$595#</v>
      </c>
      <c r="H595" s="6" t="str" cm="1">
        <f t="array" ref="H595">_xlfn.LET(_xlpm.x, L594,
         _xlpm.cellAddress, "【 选CPU!" &amp; ADDRESS(ROW(选CPU[[#This Row],[自检]]),COLUMN(选CPU[[#This Row],[自检]])) &amp; "】",
         _xlfn.IFS(ISBLANK(_xlpm.x),   "error:右侧选项不足:" &amp;  _xlpm.cellAddress,
               ISERROR(_xlpm.x),   "error:右侧选项执行失败:" &amp; _xlpm.cellAddress,
               TRUE,             "ok")
)</f>
        <v>ok</v>
      </c>
      <c r="L595" cm="1">
        <f t="array" ref="L595">IFERROR(_xlfn._xlws.SORT(
    _xlfn.UNIQUE(
        TRANSPOSE(
            _xlfn.FILTERXML("&lt;select&gt;&lt;x&gt;"&amp;SUBSTITUTE(选CPU[[#This Row],[CPU选项表]],",","&lt;/x&gt;&lt;x&gt;") &amp;"&lt;/x&gt;&lt;/select&gt;","//x")
        )
    )
),"无合适选项，请联系作者更新数据")</f>
        <v>64</v>
      </c>
    </row>
    <row r="596" spans="2:14">
      <c r="B596" t="s">
        <v>64</v>
      </c>
      <c r="C596" t="s">
        <v>1874</v>
      </c>
      <c r="D596" t="s">
        <v>2259</v>
      </c>
      <c r="E596" s="6" t="s">
        <v>3607</v>
      </c>
      <c r="F596" s="6">
        <v>432</v>
      </c>
      <c r="G596" s="6" t="str">
        <f t="shared" si="9"/>
        <v>选CPU!$L$596#</v>
      </c>
      <c r="H596" s="6" t="str" cm="1">
        <f t="array" ref="H596">_xlfn.LET(_xlpm.x, L595,
         _xlpm.cellAddress, "【 选CPU!" &amp; ADDRESS(ROW(选CPU[[#This Row],[自检]]),COLUMN(选CPU[[#This Row],[自检]])) &amp; "】",
         _xlfn.IFS(ISBLANK(_xlpm.x),   "error:右侧选项不足:" &amp;  _xlpm.cellAddress,
               ISERROR(_xlpm.x),   "error:右侧选项执行失败:" &amp; _xlpm.cellAddress,
               TRUE,             "ok")
)</f>
        <v>ok</v>
      </c>
      <c r="L596" cm="1">
        <f t="array" ref="L596">IFERROR(_xlfn._xlws.SORT(
    _xlfn.UNIQUE(
        TRANSPOSE(
            _xlfn.FILTERXML("&lt;select&gt;&lt;x&gt;"&amp;SUBSTITUTE(选CPU[[#This Row],[CPU选项表]],",","&lt;/x&gt;&lt;x&gt;") &amp;"&lt;/x&gt;&lt;/select&gt;","//x")
        )
    )
),"无合适选项，请联系作者更新数据")</f>
        <v>124</v>
      </c>
    </row>
    <row r="597" spans="2:14">
      <c r="B597" t="s">
        <v>64</v>
      </c>
      <c r="C597" t="s">
        <v>1874</v>
      </c>
      <c r="D597" t="s">
        <v>2220</v>
      </c>
      <c r="E597" s="6" t="s">
        <v>3299</v>
      </c>
      <c r="F597" s="6">
        <v>1</v>
      </c>
      <c r="G597" s="6" t="str">
        <f t="shared" si="9"/>
        <v>选CPU!$L$597#</v>
      </c>
      <c r="H597" s="6" t="str" cm="1">
        <f t="array" ref="H597">_xlfn.LET(_xlpm.x, L596,
         _xlpm.cellAddress, "【 选CPU!" &amp; ADDRESS(ROW(选CPU[[#This Row],[自检]]),COLUMN(选CPU[[#This Row],[自检]])) &amp; "】",
         _xlfn.IFS(ISBLANK(_xlpm.x),   "error:右侧选项不足:" &amp;  _xlpm.cellAddress,
               ISERROR(_xlpm.x),   "error:右侧选项执行失败:" &amp; _xlpm.cellAddress,
               TRUE,             "ok")
)</f>
        <v>ok</v>
      </c>
      <c r="L597" cm="1">
        <f t="array" ref="L597">IFERROR(_xlfn._xlws.SORT(
    _xlfn.UNIQUE(
        TRANSPOSE(
            _xlfn.FILTERXML("&lt;select&gt;&lt;x&gt;"&amp;SUBSTITUTE(选CPU[[#This Row],[CPU选项表]],",","&lt;/x&gt;&lt;x&gt;") &amp;"&lt;/x&gt;&lt;/select&gt;","//x")
        )
    )
),"无合适选项，请联系作者更新数据")</f>
        <v>1</v>
      </c>
    </row>
    <row r="598" spans="2:14">
      <c r="B598" t="s">
        <v>64</v>
      </c>
      <c r="C598" t="s">
        <v>1874</v>
      </c>
      <c r="D598" t="s">
        <v>2220</v>
      </c>
      <c r="E598" s="6" t="s">
        <v>3299</v>
      </c>
      <c r="F598" s="6">
        <v>2</v>
      </c>
      <c r="G598" s="6" t="str">
        <f t="shared" si="9"/>
        <v>选CPU!$L$598#</v>
      </c>
      <c r="H598" s="6" t="str" cm="1">
        <f t="array" ref="H598">_xlfn.LET(_xlpm.x, L597,
         _xlpm.cellAddress, "【 选CPU!" &amp; ADDRESS(ROW(选CPU[[#This Row],[自检]]),COLUMN(选CPU[[#This Row],[自检]])) &amp; "】",
         _xlfn.IFS(ISBLANK(_xlpm.x),   "error:右侧选项不足:" &amp;  _xlpm.cellAddress,
               ISERROR(_xlpm.x),   "error:右侧选项执行失败:" &amp; _xlpm.cellAddress,
               TRUE,             "ok")
)</f>
        <v>ok</v>
      </c>
      <c r="L598" cm="1">
        <f t="array" ref="L598">IFERROR(_xlfn._xlws.SORT(
    _xlfn.UNIQUE(
        TRANSPOSE(
            _xlfn.FILTERXML("&lt;select&gt;&lt;x&gt;"&amp;SUBSTITUTE(选CPU[[#This Row],[CPU选项表]],",","&lt;/x&gt;&lt;x&gt;") &amp;"&lt;/x&gt;&lt;/select&gt;","//x")
        )
    )
),"无合适选项，请联系作者更新数据")</f>
        <v>1</v>
      </c>
    </row>
    <row r="599" spans="2:14">
      <c r="B599" t="s">
        <v>64</v>
      </c>
      <c r="C599" t="s">
        <v>1874</v>
      </c>
      <c r="D599" t="s">
        <v>2220</v>
      </c>
      <c r="E599" s="6" t="s">
        <v>3402</v>
      </c>
      <c r="F599" s="6">
        <v>4</v>
      </c>
      <c r="G599" s="6" t="str">
        <f t="shared" si="9"/>
        <v>选CPU!$L$599#</v>
      </c>
      <c r="H599" s="6" t="str" cm="1">
        <f t="array" ref="H599">_xlfn.LET(_xlpm.x, L598,
         _xlpm.cellAddress, "【 选CPU!" &amp; ADDRESS(ROW(选CPU[[#This Row],[自检]]),COLUMN(选CPU[[#This Row],[自检]])) &amp; "】",
         _xlfn.IFS(ISBLANK(_xlpm.x),   "error:右侧选项不足:" &amp;  _xlpm.cellAddress,
               ISERROR(_xlpm.x),   "error:右侧选项执行失败:" &amp; _xlpm.cellAddress,
               TRUE,             "ok")
)</f>
        <v>ok</v>
      </c>
      <c r="L599" cm="1">
        <f t="array" ref="L599:M599">IFERROR(_xlfn._xlws.SORT(
    _xlfn.UNIQUE(
        TRANSPOSE(
            _xlfn.FILTERXML("&lt;select&gt;&lt;x&gt;"&amp;SUBSTITUTE(选CPU[[#This Row],[CPU选项表]],",","&lt;/x&gt;&lt;x&gt;") &amp;"&lt;/x&gt;&lt;/select&gt;","//x")
        )
    )
),"无合适选项，请联系作者更新数据")</f>
        <v>1</v>
      </c>
      <c r="M599">
        <v>2</v>
      </c>
    </row>
    <row r="600" spans="2:14">
      <c r="B600" t="s">
        <v>64</v>
      </c>
      <c r="C600" t="s">
        <v>1874</v>
      </c>
      <c r="D600" t="s">
        <v>2220</v>
      </c>
      <c r="E600" s="6" t="s">
        <v>3458</v>
      </c>
      <c r="F600" s="6">
        <v>8</v>
      </c>
      <c r="G600" s="6" t="str">
        <f t="shared" si="9"/>
        <v>选CPU!$L$600#</v>
      </c>
      <c r="H600" s="6" t="str" cm="1">
        <f t="array" ref="H600">_xlfn.LET(_xlpm.x, L599,
         _xlpm.cellAddress, "【 选CPU!" &amp; ADDRESS(ROW(选CPU[[#This Row],[自检]]),COLUMN(选CPU[[#This Row],[自检]])) &amp; "】",
         _xlfn.IFS(ISBLANK(_xlpm.x),   "error:右侧选项不足:" &amp;  _xlpm.cellAddress,
               ISERROR(_xlpm.x),   "error:右侧选项执行失败:" &amp; _xlpm.cellAddress,
               TRUE,             "ok")
)</f>
        <v>ok</v>
      </c>
      <c r="L600" cm="1">
        <f t="array" ref="L600:M600">IFERROR(_xlfn._xlws.SORT(
    _xlfn.UNIQUE(
        TRANSPOSE(
            _xlfn.FILTERXML("&lt;select&gt;&lt;x&gt;"&amp;SUBSTITUTE(选CPU[[#This Row],[CPU选项表]],",","&lt;/x&gt;&lt;x&gt;") &amp;"&lt;/x&gt;&lt;/select&gt;","//x")
        )
    )
),"无合适选项，请联系作者更新数据")</f>
        <v>2</v>
      </c>
      <c r="M600">
        <v>4</v>
      </c>
    </row>
    <row r="601" spans="2:14">
      <c r="B601" t="s">
        <v>64</v>
      </c>
      <c r="C601" t="s">
        <v>1874</v>
      </c>
      <c r="D601" t="s">
        <v>2220</v>
      </c>
      <c r="E601" s="6" t="s">
        <v>3269</v>
      </c>
      <c r="F601" s="6">
        <v>16</v>
      </c>
      <c r="G601" s="6" t="str">
        <f t="shared" si="9"/>
        <v>选CPU!$L$601#</v>
      </c>
      <c r="H601" s="6" t="str" cm="1">
        <f t="array" ref="H601">_xlfn.LET(_xlpm.x, L600,
         _xlpm.cellAddress, "【 选CPU!" &amp; ADDRESS(ROW(选CPU[[#This Row],[自检]]),COLUMN(选CPU[[#This Row],[自检]])) &amp; "】",
         _xlfn.IFS(ISBLANK(_xlpm.x),   "error:右侧选项不足:" &amp;  _xlpm.cellAddress,
               ISERROR(_xlpm.x),   "error:右侧选项执行失败:" &amp; _xlpm.cellAddress,
               TRUE,             "ok")
)</f>
        <v>ok</v>
      </c>
      <c r="L601" cm="1">
        <f t="array" ref="L601:M601">IFERROR(_xlfn._xlws.SORT(
    _xlfn.UNIQUE(
        TRANSPOSE(
            _xlfn.FILTERXML("&lt;select&gt;&lt;x&gt;"&amp;SUBSTITUTE(选CPU[[#This Row],[CPU选项表]],",","&lt;/x&gt;&lt;x&gt;") &amp;"&lt;/x&gt;&lt;/select&gt;","//x")
        )
    )
),"无合适选项，请联系作者更新数据")</f>
        <v>4</v>
      </c>
      <c r="M601">
        <v>8</v>
      </c>
    </row>
    <row r="602" spans="2:14">
      <c r="B602" t="s">
        <v>64</v>
      </c>
      <c r="C602" t="s">
        <v>1874</v>
      </c>
      <c r="D602" t="s">
        <v>2220</v>
      </c>
      <c r="E602" s="6" t="s">
        <v>3448</v>
      </c>
      <c r="F602" s="6">
        <v>32</v>
      </c>
      <c r="G602" s="6" t="str">
        <f t="shared" si="9"/>
        <v>选CPU!$L$602#</v>
      </c>
      <c r="H602" s="6" t="str" cm="1">
        <f t="array" ref="H602">_xlfn.LET(_xlpm.x, L601,
         _xlpm.cellAddress, "【 选CPU!" &amp; ADDRESS(ROW(选CPU[[#This Row],[自检]]),COLUMN(选CPU[[#This Row],[自检]])) &amp; "】",
         _xlfn.IFS(ISBLANK(_xlpm.x),   "error:右侧选项不足:" &amp;  _xlpm.cellAddress,
               ISERROR(_xlpm.x),   "error:右侧选项执行失败:" &amp; _xlpm.cellAddress,
               TRUE,             "ok")
)</f>
        <v>ok</v>
      </c>
      <c r="L602" cm="1">
        <f t="array" ref="L602:M602">IFERROR(_xlfn._xlws.SORT(
    _xlfn.UNIQUE(
        TRANSPOSE(
            _xlfn.FILTERXML("&lt;select&gt;&lt;x&gt;"&amp;SUBSTITUTE(选CPU[[#This Row],[CPU选项表]],",","&lt;/x&gt;&lt;x&gt;") &amp;"&lt;/x&gt;&lt;/select&gt;","//x")
        )
    )
),"无合适选项，请联系作者更新数据")</f>
        <v>8</v>
      </c>
      <c r="M602">
        <v>16</v>
      </c>
    </row>
    <row r="603" spans="2:14">
      <c r="B603" t="s">
        <v>64</v>
      </c>
      <c r="C603" t="s">
        <v>1874</v>
      </c>
      <c r="D603" t="s">
        <v>2220</v>
      </c>
      <c r="E603" s="6" t="s">
        <v>3449</v>
      </c>
      <c r="F603" s="6">
        <v>64</v>
      </c>
      <c r="G603" s="6" t="str">
        <f t="shared" si="9"/>
        <v>选CPU!$L$603#</v>
      </c>
      <c r="H603" s="6" t="str" cm="1">
        <f t="array" ref="H603">_xlfn.LET(_xlpm.x, L602,
         _xlpm.cellAddress, "【 选CPU!" &amp; ADDRESS(ROW(选CPU[[#This Row],[自检]]),COLUMN(选CPU[[#This Row],[自检]])) &amp; "】",
         _xlfn.IFS(ISBLANK(_xlpm.x),   "error:右侧选项不足:" &amp;  _xlpm.cellAddress,
               ISERROR(_xlpm.x),   "error:右侧选项执行失败:" &amp; _xlpm.cellAddress,
               TRUE,             "ok")
)</f>
        <v>ok</v>
      </c>
      <c r="L603" cm="1">
        <f t="array" ref="L603:M603">IFERROR(_xlfn._xlws.SORT(
    _xlfn.UNIQUE(
        TRANSPOSE(
            _xlfn.FILTERXML("&lt;select&gt;&lt;x&gt;"&amp;SUBSTITUTE(选CPU[[#This Row],[CPU选项表]],",","&lt;/x&gt;&lt;x&gt;") &amp;"&lt;/x&gt;&lt;/select&gt;","//x")
        )
    )
),"无合适选项，请联系作者更新数据")</f>
        <v>16</v>
      </c>
      <c r="M603">
        <v>32</v>
      </c>
    </row>
    <row r="604" spans="2:14">
      <c r="B604" t="s">
        <v>64</v>
      </c>
      <c r="C604" t="s">
        <v>1874</v>
      </c>
      <c r="D604" t="s">
        <v>2220</v>
      </c>
      <c r="E604" s="6" t="s">
        <v>3472</v>
      </c>
      <c r="F604" s="6">
        <v>128</v>
      </c>
      <c r="G604" s="6" t="str">
        <f t="shared" si="9"/>
        <v>选CPU!$L$604#</v>
      </c>
      <c r="H604" s="6" t="str" cm="1">
        <f t="array" ref="H604">_xlfn.LET(_xlpm.x, L603,
         _xlpm.cellAddress, "【 选CPU!" &amp; ADDRESS(ROW(选CPU[[#This Row],[自检]]),COLUMN(选CPU[[#This Row],[自检]])) &amp; "】",
         _xlfn.IFS(ISBLANK(_xlpm.x),   "error:右侧选项不足:" &amp;  _xlpm.cellAddress,
               ISERROR(_xlpm.x),   "error:右侧选项执行失败:" &amp; _xlpm.cellAddress,
               TRUE,             "ok")
)</f>
        <v>ok</v>
      </c>
      <c r="L604" cm="1">
        <f t="array" ref="L604:N604">IFERROR(_xlfn._xlws.SORT(
    _xlfn.UNIQUE(
        TRANSPOSE(
            _xlfn.FILTERXML("&lt;select&gt;&lt;x&gt;"&amp;SUBSTITUTE(选CPU[[#This Row],[CPU选项表]],",","&lt;/x&gt;&lt;x&gt;") &amp;"&lt;/x&gt;&lt;/select&gt;","//x")
        )
    )
),"无合适选项，请联系作者更新数据")</f>
        <v>32</v>
      </c>
      <c r="M604">
        <v>48</v>
      </c>
      <c r="N604">
        <v>64</v>
      </c>
    </row>
    <row r="605" spans="2:14">
      <c r="B605" t="s">
        <v>64</v>
      </c>
      <c r="C605" t="s">
        <v>1874</v>
      </c>
      <c r="D605" t="s">
        <v>2220</v>
      </c>
      <c r="E605" s="6" t="s">
        <v>3294</v>
      </c>
      <c r="F605" s="6">
        <v>96</v>
      </c>
      <c r="G605" s="6" t="str">
        <f t="shared" si="9"/>
        <v>选CPU!$L$605#</v>
      </c>
      <c r="H605" s="6" t="str" cm="1">
        <f t="array" ref="H605">_xlfn.LET(_xlpm.x, L604,
         _xlpm.cellAddress, "【 选CPU!" &amp; ADDRESS(ROW(选CPU[[#This Row],[自检]]),COLUMN(选CPU[[#This Row],[自检]])) &amp; "】",
         _xlfn.IFS(ISBLANK(_xlpm.x),   "error:右侧选项不足:" &amp;  _xlpm.cellAddress,
               ISERROR(_xlpm.x),   "error:右侧选项执行失败:" &amp; _xlpm.cellAddress,
               TRUE,             "ok")
)</f>
        <v>ok</v>
      </c>
      <c r="L605" cm="1">
        <f t="array" ref="L605">IFERROR(_xlfn._xlws.SORT(
    _xlfn.UNIQUE(
        TRANSPOSE(
            _xlfn.FILTERXML("&lt;select&gt;&lt;x&gt;"&amp;SUBSTITUTE(选CPU[[#This Row],[CPU选项表]],",","&lt;/x&gt;&lt;x&gt;") &amp;"&lt;/x&gt;&lt;/select&gt;","//x")
        )
    )
),"无合适选项，请联系作者更新数据")</f>
        <v>48</v>
      </c>
    </row>
    <row r="606" spans="2:14">
      <c r="B606" t="s">
        <v>64</v>
      </c>
      <c r="C606" t="s">
        <v>1874</v>
      </c>
      <c r="D606" t="s">
        <v>2220</v>
      </c>
      <c r="E606" s="6" t="s">
        <v>3282</v>
      </c>
      <c r="F606" s="6">
        <v>192</v>
      </c>
      <c r="G606" s="6" t="str">
        <f t="shared" si="9"/>
        <v>选CPU!$L$606#</v>
      </c>
      <c r="H606" s="6" t="str" cm="1">
        <f t="array" ref="H606">_xlfn.LET(_xlpm.x, L605,
         _xlpm.cellAddress, "【 选CPU!" &amp; ADDRESS(ROW(选CPU[[#This Row],[自检]]),COLUMN(选CPU[[#This Row],[自检]])) &amp; "】",
         _xlfn.IFS(ISBLANK(_xlpm.x),   "error:右侧选项不足:" &amp;  _xlpm.cellAddress,
               ISERROR(_xlpm.x),   "error:右侧选项执行失败:" &amp; _xlpm.cellAddress,
               TRUE,             "ok")
)</f>
        <v>ok</v>
      </c>
      <c r="L606" cm="1">
        <f t="array" ref="L606:M606">IFERROR(_xlfn._xlws.SORT(
    _xlfn.UNIQUE(
        TRANSPOSE(
            _xlfn.FILTERXML("&lt;select&gt;&lt;x&gt;"&amp;SUBSTITUTE(选CPU[[#This Row],[CPU选项表]],",","&lt;/x&gt;&lt;x&gt;") &amp;"&lt;/x&gt;&lt;/select&gt;","//x")
        )
    )
),"无合适选项，请联系作者更新数据")</f>
        <v>48</v>
      </c>
      <c r="M606">
        <v>96</v>
      </c>
    </row>
    <row r="607" spans="2:14">
      <c r="B607" t="s">
        <v>64</v>
      </c>
      <c r="C607" t="s">
        <v>1874</v>
      </c>
      <c r="D607" t="s">
        <v>2220</v>
      </c>
      <c r="E607" s="6" t="s">
        <v>3451</v>
      </c>
      <c r="F607" s="6">
        <v>256</v>
      </c>
      <c r="G607" s="6" t="str">
        <f t="shared" si="9"/>
        <v>选CPU!$L$607#</v>
      </c>
      <c r="H607" s="6" t="str" cm="1">
        <f t="array" ref="H607">_xlfn.LET(_xlpm.x, L606,
         _xlpm.cellAddress, "【 选CPU!" &amp; ADDRESS(ROW(选CPU[[#This Row],[自检]]),COLUMN(选CPU[[#This Row],[自检]])) &amp; "】",
         _xlfn.IFS(ISBLANK(_xlpm.x),   "error:右侧选项不足:" &amp;  _xlpm.cellAddress,
               ISERROR(_xlpm.x),   "error:右侧选项执行失败:" &amp; _xlpm.cellAddress,
               TRUE,             "ok")
)</f>
        <v>ok</v>
      </c>
      <c r="L607" cm="1">
        <f t="array" ref="L607:M607">IFERROR(_xlfn._xlws.SORT(
    _xlfn.UNIQUE(
        TRANSPOSE(
            _xlfn.FILTERXML("&lt;select&gt;&lt;x&gt;"&amp;SUBSTITUTE(选CPU[[#This Row],[CPU选项表]],",","&lt;/x&gt;&lt;x&gt;") &amp;"&lt;/x&gt;&lt;/select&gt;","//x")
        )
    )
),"无合适选项，请联系作者更新数据")</f>
        <v>64</v>
      </c>
      <c r="M607">
        <v>128</v>
      </c>
    </row>
    <row r="608" spans="2:14">
      <c r="B608" t="s">
        <v>64</v>
      </c>
      <c r="C608" t="s">
        <v>1874</v>
      </c>
      <c r="D608" t="s">
        <v>2220</v>
      </c>
      <c r="E608" s="6" t="s">
        <v>3256</v>
      </c>
      <c r="F608" s="6">
        <v>160</v>
      </c>
      <c r="G608" s="6" t="str">
        <f t="shared" si="9"/>
        <v>选CPU!$L$608#</v>
      </c>
      <c r="H608" s="6" t="str" cm="1">
        <f t="array" ref="H608">_xlfn.LET(_xlpm.x, L607,
         _xlpm.cellAddress, "【 选CPU!" &amp; ADDRESS(ROW(选CPU[[#This Row],[自检]]),COLUMN(选CPU[[#This Row],[自检]])) &amp; "】",
         _xlfn.IFS(ISBLANK(_xlpm.x),   "error:右侧选项不足:" &amp;  _xlpm.cellAddress,
               ISERROR(_xlpm.x),   "error:右侧选项执行失败:" &amp; _xlpm.cellAddress,
               TRUE,             "ok")
)</f>
        <v>ok</v>
      </c>
      <c r="L608" cm="1">
        <f t="array" ref="L608">IFERROR(_xlfn._xlws.SORT(
    _xlfn.UNIQUE(
        TRANSPOSE(
            _xlfn.FILTERXML("&lt;select&gt;&lt;x&gt;"&amp;SUBSTITUTE(选CPU[[#This Row],[CPU选项表]],",","&lt;/x&gt;&lt;x&gt;") &amp;"&lt;/x&gt;&lt;/select&gt;","//x")
        )
    )
),"无合适选项，请联系作者更新数据")</f>
        <v>80</v>
      </c>
    </row>
    <row r="609" spans="2:13">
      <c r="B609" t="s">
        <v>64</v>
      </c>
      <c r="C609" t="s">
        <v>1874</v>
      </c>
      <c r="D609" t="s">
        <v>2220</v>
      </c>
      <c r="E609" s="6" t="s">
        <v>3312</v>
      </c>
      <c r="F609" s="6">
        <v>224</v>
      </c>
      <c r="G609" s="6" t="str">
        <f t="shared" si="9"/>
        <v>选CPU!$L$609#</v>
      </c>
      <c r="H609" s="6" t="str" cm="1">
        <f t="array" ref="H609">_xlfn.LET(_xlpm.x, L608,
         _xlpm.cellAddress, "【 选CPU!" &amp; ADDRESS(ROW(选CPU[[#This Row],[自检]]),COLUMN(选CPU[[#This Row],[自检]])) &amp; "】",
         _xlfn.IFS(ISBLANK(_xlpm.x),   "error:右侧选项不足:" &amp;  _xlpm.cellAddress,
               ISERROR(_xlpm.x),   "error:右侧选项执行失败:" &amp; _xlpm.cellAddress,
               TRUE,             "ok")
)</f>
        <v>ok</v>
      </c>
      <c r="L609" cm="1">
        <f t="array" ref="L609">IFERROR(_xlfn._xlws.SORT(
    _xlfn.UNIQUE(
        TRANSPOSE(
            _xlfn.FILTERXML("&lt;select&gt;&lt;x&gt;"&amp;SUBSTITUTE(选CPU[[#This Row],[CPU选项表]],",","&lt;/x&gt;&lt;x&gt;") &amp;"&lt;/x&gt;&lt;/select&gt;","//x")
        )
    )
),"无合适选项，请联系作者更新数据")</f>
        <v>90</v>
      </c>
    </row>
    <row r="610" spans="2:13">
      <c r="B610" t="s">
        <v>64</v>
      </c>
      <c r="C610" t="s">
        <v>1874</v>
      </c>
      <c r="D610" t="s">
        <v>2220</v>
      </c>
      <c r="E610" s="6" t="s">
        <v>3312</v>
      </c>
      <c r="F610" s="6">
        <v>480</v>
      </c>
      <c r="G610" s="6" t="str">
        <f t="shared" si="9"/>
        <v>选CPU!$L$610#</v>
      </c>
      <c r="H610" s="6" t="str" cm="1">
        <f t="array" ref="H610">_xlfn.LET(_xlpm.x, L609,
         _xlpm.cellAddress, "【 选CPU!" &amp; ADDRESS(ROW(选CPU[[#This Row],[自检]]),COLUMN(选CPU[[#This Row],[自检]])) &amp; "】",
         _xlfn.IFS(ISBLANK(_xlpm.x),   "error:右侧选项不足:" &amp;  _xlpm.cellAddress,
               ISERROR(_xlpm.x),   "error:右侧选项执行失败:" &amp; _xlpm.cellAddress,
               TRUE,             "ok")
)</f>
        <v>ok</v>
      </c>
      <c r="L610" cm="1">
        <f t="array" ref="L610">IFERROR(_xlfn._xlws.SORT(
    _xlfn.UNIQUE(
        TRANSPOSE(
            _xlfn.FILTERXML("&lt;select&gt;&lt;x&gt;"&amp;SUBSTITUTE(选CPU[[#This Row],[CPU选项表]],",","&lt;/x&gt;&lt;x&gt;") &amp;"&lt;/x&gt;&lt;/select&gt;","//x")
        )
    )
),"无合适选项，请联系作者更新数据")</f>
        <v>90</v>
      </c>
    </row>
    <row r="611" spans="2:13">
      <c r="B611" t="s">
        <v>64</v>
      </c>
      <c r="C611" t="s">
        <v>1874</v>
      </c>
      <c r="D611" t="s">
        <v>2220</v>
      </c>
      <c r="E611" s="6" t="s">
        <v>3308</v>
      </c>
      <c r="F611" s="6">
        <v>320</v>
      </c>
      <c r="G611" s="6" t="str">
        <f t="shared" si="9"/>
        <v>选CPU!$L$611#</v>
      </c>
      <c r="H611" s="6" t="str" cm="1">
        <f t="array" ref="H611">_xlfn.LET(_xlpm.x, L610,
         _xlpm.cellAddress, "【 选CPU!" &amp; ADDRESS(ROW(选CPU[[#This Row],[自检]]),COLUMN(选CPU[[#This Row],[自检]])) &amp; "】",
         _xlfn.IFS(ISBLANK(_xlpm.x),   "error:右侧选项不足:" &amp;  _xlpm.cellAddress,
               ISERROR(_xlpm.x),   "error:右侧选项执行失败:" &amp; _xlpm.cellAddress,
               TRUE,             "ok")
)</f>
        <v>ok</v>
      </c>
      <c r="L611" cm="1">
        <f t="array" ref="L611">IFERROR(_xlfn._xlws.SORT(
    _xlfn.UNIQUE(
        TRANSPOSE(
            _xlfn.FILTERXML("&lt;select&gt;&lt;x&gt;"&amp;SUBSTITUTE(选CPU[[#This Row],[CPU选项表]],",","&lt;/x&gt;&lt;x&gt;") &amp;"&lt;/x&gt;&lt;/select&gt;","//x")
        )
    )
),"无合适选项，请联系作者更新数据")</f>
        <v>160</v>
      </c>
    </row>
    <row r="612" spans="2:13">
      <c r="B612" t="s">
        <v>64</v>
      </c>
      <c r="C612" t="s">
        <v>1874</v>
      </c>
      <c r="D612" t="s">
        <v>2220</v>
      </c>
      <c r="E612" s="6" t="s">
        <v>3315</v>
      </c>
      <c r="F612" s="6">
        <v>464</v>
      </c>
      <c r="G612" s="6" t="str">
        <f t="shared" si="9"/>
        <v>选CPU!$L$612#</v>
      </c>
      <c r="H612" s="6" t="str" cm="1">
        <f t="array" ref="H612">_xlfn.LET(_xlpm.x, L611,
         _xlpm.cellAddress, "【 选CPU!" &amp; ADDRESS(ROW(选CPU[[#This Row],[自检]]),COLUMN(选CPU[[#This Row],[自检]])) &amp; "】",
         _xlfn.IFS(ISBLANK(_xlpm.x),   "error:右侧选项不足:" &amp;  _xlpm.cellAddress,
               ISERROR(_xlpm.x),   "error:右侧选项执行失败:" &amp; _xlpm.cellAddress,
               TRUE,             "ok")
)</f>
        <v>ok</v>
      </c>
      <c r="L612" cm="1">
        <f t="array" ref="L612">IFERROR(_xlfn._xlws.SORT(
    _xlfn.UNIQUE(
        TRANSPOSE(
            _xlfn.FILTERXML("&lt;select&gt;&lt;x&gt;"&amp;SUBSTITUTE(选CPU[[#This Row],[CPU选项表]],",","&lt;/x&gt;&lt;x&gt;") &amp;"&lt;/x&gt;&lt;/select&gt;","//x")
        )
    )
),"无合适选项，请联系作者更新数据")</f>
        <v>180</v>
      </c>
    </row>
    <row r="613" spans="2:13">
      <c r="B613" t="s">
        <v>64</v>
      </c>
      <c r="C613" t="s">
        <v>1874</v>
      </c>
      <c r="D613" t="s">
        <v>2220</v>
      </c>
      <c r="E613" s="6" t="s">
        <v>3315</v>
      </c>
      <c r="F613" s="6">
        <v>960</v>
      </c>
      <c r="G613" s="6" t="str">
        <f t="shared" si="9"/>
        <v>选CPU!$L$613#</v>
      </c>
      <c r="H613" s="6" t="str" cm="1">
        <f t="array" ref="H613">_xlfn.LET(_xlpm.x, L612,
         _xlpm.cellAddress, "【 选CPU!" &amp; ADDRESS(ROW(选CPU[[#This Row],[自检]]),COLUMN(选CPU[[#This Row],[自检]])) &amp; "】",
         _xlfn.IFS(ISBLANK(_xlpm.x),   "error:右侧选项不足:" &amp;  _xlpm.cellAddress,
               ISERROR(_xlpm.x),   "error:右侧选项执行失败:" &amp; _xlpm.cellAddress,
               TRUE,             "ok")
)</f>
        <v>ok</v>
      </c>
      <c r="L613" cm="1">
        <f t="array" ref="L613">IFERROR(_xlfn._xlws.SORT(
    _xlfn.UNIQUE(
        TRANSPOSE(
            _xlfn.FILTERXML("&lt;select&gt;&lt;x&gt;"&amp;SUBSTITUTE(选CPU[[#This Row],[CPU选项表]],",","&lt;/x&gt;&lt;x&gt;") &amp;"&lt;/x&gt;&lt;/select&gt;","//x")
        )
    )
),"无合适选项，请联系作者更新数据")</f>
        <v>180</v>
      </c>
    </row>
    <row r="614" spans="2:13">
      <c r="B614" t="s">
        <v>64</v>
      </c>
      <c r="C614" t="s">
        <v>1874</v>
      </c>
      <c r="D614" t="s">
        <v>2278</v>
      </c>
      <c r="E614" s="6" t="s">
        <v>3299</v>
      </c>
      <c r="F614" s="6">
        <v>1</v>
      </c>
      <c r="G614" s="6" t="str">
        <f t="shared" si="9"/>
        <v>选CPU!$L$614#</v>
      </c>
      <c r="H614" s="6" t="str" cm="1">
        <f t="array" ref="H614">_xlfn.LET(_xlpm.x, L613,
         _xlpm.cellAddress, "【 选CPU!" &amp; ADDRESS(ROW(选CPU[[#This Row],[自检]]),COLUMN(选CPU[[#This Row],[自检]])) &amp; "】",
         _xlfn.IFS(ISBLANK(_xlpm.x),   "error:右侧选项不足:" &amp;  _xlpm.cellAddress,
               ISERROR(_xlpm.x),   "error:右侧选项执行失败:" &amp; _xlpm.cellAddress,
               TRUE,             "ok")
)</f>
        <v>ok</v>
      </c>
      <c r="L614" cm="1">
        <f t="array" ref="L614">IFERROR(_xlfn._xlws.SORT(
    _xlfn.UNIQUE(
        TRANSPOSE(
            _xlfn.FILTERXML("&lt;select&gt;&lt;x&gt;"&amp;SUBSTITUTE(选CPU[[#This Row],[CPU选项表]],",","&lt;/x&gt;&lt;x&gt;") &amp;"&lt;/x&gt;&lt;/select&gt;","//x")
        )
    )
),"无合适选项，请联系作者更新数据")</f>
        <v>1</v>
      </c>
    </row>
    <row r="615" spans="2:13">
      <c r="B615" t="s">
        <v>64</v>
      </c>
      <c r="C615" t="s">
        <v>1874</v>
      </c>
      <c r="D615" t="s">
        <v>2278</v>
      </c>
      <c r="E615" s="6" t="s">
        <v>3299</v>
      </c>
      <c r="F615" s="6">
        <v>2</v>
      </c>
      <c r="G615" s="6" t="str">
        <f t="shared" si="9"/>
        <v>选CPU!$L$615#</v>
      </c>
      <c r="H615" s="6" t="str" cm="1">
        <f t="array" ref="H615">_xlfn.LET(_xlpm.x, L614,
         _xlpm.cellAddress, "【 选CPU!" &amp; ADDRESS(ROW(选CPU[[#This Row],[自检]]),COLUMN(选CPU[[#This Row],[自检]])) &amp; "】",
         _xlfn.IFS(ISBLANK(_xlpm.x),   "error:右侧选项不足:" &amp;  _xlpm.cellAddress,
               ISERROR(_xlpm.x),   "error:右侧选项执行失败:" &amp; _xlpm.cellAddress,
               TRUE,             "ok")
)</f>
        <v>ok</v>
      </c>
      <c r="L615" cm="1">
        <f t="array" ref="L615">IFERROR(_xlfn._xlws.SORT(
    _xlfn.UNIQUE(
        TRANSPOSE(
            _xlfn.FILTERXML("&lt;select&gt;&lt;x&gt;"&amp;SUBSTITUTE(选CPU[[#This Row],[CPU选项表]],",","&lt;/x&gt;&lt;x&gt;") &amp;"&lt;/x&gt;&lt;/select&gt;","//x")
        )
    )
),"无合适选项，请联系作者更新数据")</f>
        <v>1</v>
      </c>
    </row>
    <row r="616" spans="2:13">
      <c r="B616" t="s">
        <v>64</v>
      </c>
      <c r="C616" t="s">
        <v>1874</v>
      </c>
      <c r="D616" t="s">
        <v>2278</v>
      </c>
      <c r="E616" s="6" t="s">
        <v>3402</v>
      </c>
      <c r="F616" s="6">
        <v>4</v>
      </c>
      <c r="G616" s="6" t="str">
        <f t="shared" si="9"/>
        <v>选CPU!$L$616#</v>
      </c>
      <c r="H616" s="6" t="str" cm="1">
        <f t="array" ref="H616">_xlfn.LET(_xlpm.x, L615,
         _xlpm.cellAddress, "【 选CPU!" &amp; ADDRESS(ROW(选CPU[[#This Row],[自检]]),COLUMN(选CPU[[#This Row],[自检]])) &amp; "】",
         _xlfn.IFS(ISBLANK(_xlpm.x),   "error:右侧选项不足:" &amp;  _xlpm.cellAddress,
               ISERROR(_xlpm.x),   "error:右侧选项执行失败:" &amp; _xlpm.cellAddress,
               TRUE,             "ok")
)</f>
        <v>ok</v>
      </c>
      <c r="L616" cm="1">
        <f t="array" ref="L616:M616">IFERROR(_xlfn._xlws.SORT(
    _xlfn.UNIQUE(
        TRANSPOSE(
            _xlfn.FILTERXML("&lt;select&gt;&lt;x&gt;"&amp;SUBSTITUTE(选CPU[[#This Row],[CPU选项表]],",","&lt;/x&gt;&lt;x&gt;") &amp;"&lt;/x&gt;&lt;/select&gt;","//x")
        )
    )
),"无合适选项，请联系作者更新数据")</f>
        <v>1</v>
      </c>
      <c r="M616">
        <v>2</v>
      </c>
    </row>
    <row r="617" spans="2:13">
      <c r="B617" t="s">
        <v>64</v>
      </c>
      <c r="C617" t="s">
        <v>1874</v>
      </c>
      <c r="D617" t="s">
        <v>2278</v>
      </c>
      <c r="E617" s="6" t="s">
        <v>3458</v>
      </c>
      <c r="F617" s="6">
        <v>8</v>
      </c>
      <c r="G617" s="6" t="str">
        <f t="shared" si="9"/>
        <v>选CPU!$L$617#</v>
      </c>
      <c r="H617" s="6" t="str" cm="1">
        <f t="array" ref="H617">_xlfn.LET(_xlpm.x, L616,
         _xlpm.cellAddress, "【 选CPU!" &amp; ADDRESS(ROW(选CPU[[#This Row],[自检]]),COLUMN(选CPU[[#This Row],[自检]])) &amp; "】",
         _xlfn.IFS(ISBLANK(_xlpm.x),   "error:右侧选项不足:" &amp;  _xlpm.cellAddress,
               ISERROR(_xlpm.x),   "error:右侧选项执行失败:" &amp; _xlpm.cellAddress,
               TRUE,             "ok")
)</f>
        <v>ok</v>
      </c>
      <c r="L617" cm="1">
        <f t="array" ref="L617:M617">IFERROR(_xlfn._xlws.SORT(
    _xlfn.UNIQUE(
        TRANSPOSE(
            _xlfn.FILTERXML("&lt;select&gt;&lt;x&gt;"&amp;SUBSTITUTE(选CPU[[#This Row],[CPU选项表]],",","&lt;/x&gt;&lt;x&gt;") &amp;"&lt;/x&gt;&lt;/select&gt;","//x")
        )
    )
),"无合适选项，请联系作者更新数据")</f>
        <v>2</v>
      </c>
      <c r="M617">
        <v>4</v>
      </c>
    </row>
    <row r="618" spans="2:13">
      <c r="B618" t="s">
        <v>64</v>
      </c>
      <c r="C618" t="s">
        <v>1874</v>
      </c>
      <c r="D618" t="s">
        <v>2278</v>
      </c>
      <c r="E618" s="6" t="s">
        <v>3269</v>
      </c>
      <c r="F618" s="6">
        <v>16</v>
      </c>
      <c r="G618" s="6" t="str">
        <f t="shared" si="9"/>
        <v>选CPU!$L$618#</v>
      </c>
      <c r="H618" s="6" t="str" cm="1">
        <f t="array" ref="H618">_xlfn.LET(_xlpm.x, L617,
         _xlpm.cellAddress, "【 选CPU!" &amp; ADDRESS(ROW(选CPU[[#This Row],[自检]]),COLUMN(选CPU[[#This Row],[自检]])) &amp; "】",
         _xlfn.IFS(ISBLANK(_xlpm.x),   "error:右侧选项不足:" &amp;  _xlpm.cellAddress,
               ISERROR(_xlpm.x),   "error:右侧选项执行失败:" &amp; _xlpm.cellAddress,
               TRUE,             "ok")
)</f>
        <v>ok</v>
      </c>
      <c r="L618" cm="1">
        <f t="array" ref="L618:M618">IFERROR(_xlfn._xlws.SORT(
    _xlfn.UNIQUE(
        TRANSPOSE(
            _xlfn.FILTERXML("&lt;select&gt;&lt;x&gt;"&amp;SUBSTITUTE(选CPU[[#This Row],[CPU选项表]],",","&lt;/x&gt;&lt;x&gt;") &amp;"&lt;/x&gt;&lt;/select&gt;","//x")
        )
    )
),"无合适选项，请联系作者更新数据")</f>
        <v>4</v>
      </c>
      <c r="M618">
        <v>8</v>
      </c>
    </row>
    <row r="619" spans="2:13">
      <c r="B619" t="s">
        <v>64</v>
      </c>
      <c r="C619" t="s">
        <v>1874</v>
      </c>
      <c r="D619" t="s">
        <v>2278</v>
      </c>
      <c r="E619" s="6" t="s">
        <v>3448</v>
      </c>
      <c r="F619" s="6">
        <v>32</v>
      </c>
      <c r="G619" s="6" t="str">
        <f t="shared" si="9"/>
        <v>选CPU!$L$619#</v>
      </c>
      <c r="H619" s="6" t="str" cm="1">
        <f t="array" ref="H619">_xlfn.LET(_xlpm.x, L618,
         _xlpm.cellAddress, "【 选CPU!" &amp; ADDRESS(ROW(选CPU[[#This Row],[自检]]),COLUMN(选CPU[[#This Row],[自检]])) &amp; "】",
         _xlfn.IFS(ISBLANK(_xlpm.x),   "error:右侧选项不足:" &amp;  _xlpm.cellAddress,
               ISERROR(_xlpm.x),   "error:右侧选项执行失败:" &amp; _xlpm.cellAddress,
               TRUE,             "ok")
)</f>
        <v>ok</v>
      </c>
      <c r="L619" cm="1">
        <f t="array" ref="L619:M619">IFERROR(_xlfn._xlws.SORT(
    _xlfn.UNIQUE(
        TRANSPOSE(
            _xlfn.FILTERXML("&lt;select&gt;&lt;x&gt;"&amp;SUBSTITUTE(选CPU[[#This Row],[CPU选项表]],",","&lt;/x&gt;&lt;x&gt;") &amp;"&lt;/x&gt;&lt;/select&gt;","//x")
        )
    )
),"无合适选项，请联系作者更新数据")</f>
        <v>8</v>
      </c>
      <c r="M619">
        <v>16</v>
      </c>
    </row>
    <row r="620" spans="2:13">
      <c r="B620" t="s">
        <v>64</v>
      </c>
      <c r="C620" t="s">
        <v>1874</v>
      </c>
      <c r="D620" t="s">
        <v>2278</v>
      </c>
      <c r="E620" s="6" t="s">
        <v>3449</v>
      </c>
      <c r="F620" s="6">
        <v>64</v>
      </c>
      <c r="G620" s="6" t="str">
        <f t="shared" si="9"/>
        <v>选CPU!$L$620#</v>
      </c>
      <c r="H620" s="6" t="str" cm="1">
        <f t="array" ref="H620">_xlfn.LET(_xlpm.x, L619,
         _xlpm.cellAddress, "【 选CPU!" &amp; ADDRESS(ROW(选CPU[[#This Row],[自检]]),COLUMN(选CPU[[#This Row],[自检]])) &amp; "】",
         _xlfn.IFS(ISBLANK(_xlpm.x),   "error:右侧选项不足:" &amp;  _xlpm.cellAddress,
               ISERROR(_xlpm.x),   "error:右侧选项执行失败:" &amp; _xlpm.cellAddress,
               TRUE,             "ok")
)</f>
        <v>ok</v>
      </c>
      <c r="L620" cm="1">
        <f t="array" ref="L620:M620">IFERROR(_xlfn._xlws.SORT(
    _xlfn.UNIQUE(
        TRANSPOSE(
            _xlfn.FILTERXML("&lt;select&gt;&lt;x&gt;"&amp;SUBSTITUTE(选CPU[[#This Row],[CPU选项表]],",","&lt;/x&gt;&lt;x&gt;") &amp;"&lt;/x&gt;&lt;/select&gt;","//x")
        )
    )
),"无合适选项，请联系作者更新数据")</f>
        <v>16</v>
      </c>
      <c r="M620">
        <v>32</v>
      </c>
    </row>
    <row r="621" spans="2:13">
      <c r="B621" t="s">
        <v>64</v>
      </c>
      <c r="C621" t="s">
        <v>1874</v>
      </c>
      <c r="D621" t="s">
        <v>2278</v>
      </c>
      <c r="E621" s="6" t="s">
        <v>3290</v>
      </c>
      <c r="F621" s="6">
        <v>48</v>
      </c>
      <c r="G621" s="6" t="str">
        <f t="shared" si="9"/>
        <v>选CPU!$L$621#</v>
      </c>
      <c r="H621" s="6" t="str" cm="1">
        <f t="array" ref="H621">_xlfn.LET(_xlpm.x, L620,
         _xlpm.cellAddress, "【 选CPU!" &amp; ADDRESS(ROW(选CPU[[#This Row],[自检]]),COLUMN(选CPU[[#This Row],[自检]])) &amp; "】",
         _xlfn.IFS(ISBLANK(_xlpm.x),   "error:右侧选项不足:" &amp;  _xlpm.cellAddress,
               ISERROR(_xlpm.x),   "error:右侧选项执行失败:" &amp; _xlpm.cellAddress,
               TRUE,             "ok")
)</f>
        <v>ok</v>
      </c>
      <c r="L621" cm="1">
        <f t="array" ref="L621">IFERROR(_xlfn._xlws.SORT(
    _xlfn.UNIQUE(
        TRANSPOSE(
            _xlfn.FILTERXML("&lt;select&gt;&lt;x&gt;"&amp;SUBSTITUTE(选CPU[[#This Row],[CPU选项表]],",","&lt;/x&gt;&lt;x&gt;") &amp;"&lt;/x&gt;&lt;/select&gt;","//x")
        )
    )
),"无合适选项，请联系作者更新数据")</f>
        <v>24</v>
      </c>
    </row>
    <row r="622" spans="2:13">
      <c r="B622" t="s">
        <v>64</v>
      </c>
      <c r="C622" t="s">
        <v>1874</v>
      </c>
      <c r="D622" t="s">
        <v>2278</v>
      </c>
      <c r="E622" s="6" t="s">
        <v>3460</v>
      </c>
      <c r="F622" s="6">
        <v>96</v>
      </c>
      <c r="G622" s="6" t="str">
        <f t="shared" si="9"/>
        <v>选CPU!$L$622#</v>
      </c>
      <c r="H622" s="6" t="str" cm="1">
        <f t="array" ref="H622">_xlfn.LET(_xlpm.x, L621,
         _xlpm.cellAddress, "【 选CPU!" &amp; ADDRESS(ROW(选CPU[[#This Row],[自检]]),COLUMN(选CPU[[#This Row],[自检]])) &amp; "】",
         _xlfn.IFS(ISBLANK(_xlpm.x),   "error:右侧选项不足:" &amp;  _xlpm.cellAddress,
               ISERROR(_xlpm.x),   "error:右侧选项执行失败:" &amp; _xlpm.cellAddress,
               TRUE,             "ok")
)</f>
        <v>ok</v>
      </c>
      <c r="L622" cm="1">
        <f t="array" ref="L622:M622">IFERROR(_xlfn._xlws.SORT(
    _xlfn.UNIQUE(
        TRANSPOSE(
            _xlfn.FILTERXML("&lt;select&gt;&lt;x&gt;"&amp;SUBSTITUTE(选CPU[[#This Row],[CPU选项表]],",","&lt;/x&gt;&lt;x&gt;") &amp;"&lt;/x&gt;&lt;/select&gt;","//x")
        )
    )
),"无合适选项，请联系作者更新数据")</f>
        <v>24</v>
      </c>
      <c r="M622">
        <v>48</v>
      </c>
    </row>
    <row r="623" spans="2:13">
      <c r="B623" t="s">
        <v>64</v>
      </c>
      <c r="C623" t="s">
        <v>1874</v>
      </c>
      <c r="D623" t="s">
        <v>2278</v>
      </c>
      <c r="E623" s="6" t="s">
        <v>3275</v>
      </c>
      <c r="F623" s="6">
        <v>128</v>
      </c>
      <c r="G623" s="6" t="str">
        <f t="shared" si="9"/>
        <v>选CPU!$L$623#</v>
      </c>
      <c r="H623" s="6" t="str" cm="1">
        <f t="array" ref="H623">_xlfn.LET(_xlpm.x, L622,
         _xlpm.cellAddress, "【 选CPU!" &amp; ADDRESS(ROW(选CPU[[#This Row],[自检]]),COLUMN(选CPU[[#This Row],[自检]])) &amp; "】",
         _xlfn.IFS(ISBLANK(_xlpm.x),   "error:右侧选项不足:" &amp;  _xlpm.cellAddress,
               ISERROR(_xlpm.x),   "error:右侧选项执行失败:" &amp; _xlpm.cellAddress,
               TRUE,             "ok")
)</f>
        <v>ok</v>
      </c>
      <c r="L623" cm="1">
        <f t="array" ref="L623">IFERROR(_xlfn._xlws.SORT(
    _xlfn.UNIQUE(
        TRANSPOSE(
            _xlfn.FILTERXML("&lt;select&gt;&lt;x&gt;"&amp;SUBSTITUTE(选CPU[[#This Row],[CPU选项表]],",","&lt;/x&gt;&lt;x&gt;") &amp;"&lt;/x&gt;&lt;/select&gt;","//x")
        )
    )
),"无合适选项，请联系作者更新数据")</f>
        <v>32</v>
      </c>
    </row>
    <row r="624" spans="2:13">
      <c r="B624" t="s">
        <v>64</v>
      </c>
      <c r="C624" t="s">
        <v>1874</v>
      </c>
      <c r="D624" t="s">
        <v>2278</v>
      </c>
      <c r="E624" s="6" t="s">
        <v>3294</v>
      </c>
      <c r="F624" s="6">
        <v>192</v>
      </c>
      <c r="G624" s="6" t="str">
        <f t="shared" si="9"/>
        <v>选CPU!$L$624#</v>
      </c>
      <c r="H624" s="6" t="str" cm="1">
        <f t="array" ref="H624">_xlfn.LET(_xlpm.x, L623,
         _xlpm.cellAddress, "【 选CPU!" &amp; ADDRESS(ROW(选CPU[[#This Row],[自检]]),COLUMN(选CPU[[#This Row],[自检]])) &amp; "】",
         _xlfn.IFS(ISBLANK(_xlpm.x),   "error:右侧选项不足:" &amp;  _xlpm.cellAddress,
               ISERROR(_xlpm.x),   "error:右侧选项执行失败:" &amp; _xlpm.cellAddress,
               TRUE,             "ok")
)</f>
        <v>ok</v>
      </c>
      <c r="L624" cm="1">
        <f t="array" ref="L624">IFERROR(_xlfn._xlws.SORT(
    _xlfn.UNIQUE(
        TRANSPOSE(
            _xlfn.FILTERXML("&lt;select&gt;&lt;x&gt;"&amp;SUBSTITUTE(选CPU[[#This Row],[CPU选项表]],",","&lt;/x&gt;&lt;x&gt;") &amp;"&lt;/x&gt;&lt;/select&gt;","//x")
        )
    )
),"无合适选项，请联系作者更新数据")</f>
        <v>48</v>
      </c>
    </row>
    <row r="625" spans="2:13">
      <c r="B625" t="s">
        <v>64</v>
      </c>
      <c r="C625" t="s">
        <v>1874</v>
      </c>
      <c r="D625" t="s">
        <v>2278</v>
      </c>
      <c r="E625" s="6" t="s">
        <v>3745</v>
      </c>
      <c r="F625" s="6">
        <v>256</v>
      </c>
      <c r="G625" s="6" t="str">
        <f t="shared" si="9"/>
        <v>选CPU!$L$625#</v>
      </c>
      <c r="H625" s="6" t="str" cm="1">
        <f t="array" ref="H625">_xlfn.LET(_xlpm.x, L624,
         _xlpm.cellAddress, "【 选CPU!" &amp; ADDRESS(ROW(选CPU[[#This Row],[自检]]),COLUMN(选CPU[[#This Row],[自检]])) &amp; "】",
         _xlfn.IFS(ISBLANK(_xlpm.x),   "error:右侧选项不足:" &amp;  _xlpm.cellAddress,
               ISERROR(_xlpm.x),   "error:右侧选项执行失败:" &amp; _xlpm.cellAddress,
               TRUE,             "ok")
)</f>
        <v>ok</v>
      </c>
      <c r="L625" cm="1">
        <f t="array" ref="L625:M625">IFERROR(_xlfn._xlws.SORT(
    _xlfn.UNIQUE(
        TRANSPOSE(
            _xlfn.FILTERXML("&lt;select&gt;&lt;x&gt;"&amp;SUBSTITUTE(选CPU[[#This Row],[CPU选项表]],",","&lt;/x&gt;&lt;x&gt;") &amp;"&lt;/x&gt;&lt;/select&gt;","//x")
        )
    )
),"无合适选项，请联系作者更新数据")</f>
        <v>64</v>
      </c>
      <c r="M625">
        <v>76</v>
      </c>
    </row>
    <row r="626" spans="2:13">
      <c r="B626" t="s">
        <v>64</v>
      </c>
      <c r="C626" t="s">
        <v>1874</v>
      </c>
      <c r="D626" t="s">
        <v>2278</v>
      </c>
      <c r="E626" s="6" t="s">
        <v>3256</v>
      </c>
      <c r="F626" s="6">
        <v>160</v>
      </c>
      <c r="G626" s="6" t="str">
        <f t="shared" si="9"/>
        <v>选CPU!$L$626#</v>
      </c>
      <c r="H626" s="6" t="str" cm="1">
        <f t="array" ref="H626">_xlfn.LET(_xlpm.x, L625,
         _xlpm.cellAddress, "【 选CPU!" &amp; ADDRESS(ROW(选CPU[[#This Row],[自检]]),COLUMN(选CPU[[#This Row],[自检]])) &amp; "】",
         _xlfn.IFS(ISBLANK(_xlpm.x),   "error:右侧选项不足:" &amp;  _xlpm.cellAddress,
               ISERROR(_xlpm.x),   "error:右侧选项执行失败:" &amp; _xlpm.cellAddress,
               TRUE,             "ok")
)</f>
        <v>ok</v>
      </c>
      <c r="L626" cm="1">
        <f t="array" ref="L626">IFERROR(_xlfn._xlws.SORT(
    _xlfn.UNIQUE(
        TRANSPOSE(
            _xlfn.FILTERXML("&lt;select&gt;&lt;x&gt;"&amp;SUBSTITUTE(选CPU[[#This Row],[CPU选项表]],",","&lt;/x&gt;&lt;x&gt;") &amp;"&lt;/x&gt;&lt;/select&gt;","//x")
        )
    )
),"无合适选项，请联系作者更新数据")</f>
        <v>80</v>
      </c>
    </row>
    <row r="627" spans="2:13">
      <c r="B627" t="s">
        <v>64</v>
      </c>
      <c r="C627" t="s">
        <v>1874</v>
      </c>
      <c r="D627" t="s">
        <v>2278</v>
      </c>
      <c r="E627" s="6" t="s">
        <v>3287</v>
      </c>
      <c r="F627" s="6">
        <v>320</v>
      </c>
      <c r="G627" s="6" t="str">
        <f t="shared" si="9"/>
        <v>选CPU!$L$627#</v>
      </c>
      <c r="H627" s="6" t="str" cm="1">
        <f t="array" ref="H627">_xlfn.LET(_xlpm.x, L626,
         _xlpm.cellAddress, "【 选CPU!" &amp; ADDRESS(ROW(选CPU[[#This Row],[自检]]),COLUMN(选CPU[[#This Row],[自检]])) &amp; "】",
         _xlfn.IFS(ISBLANK(_xlpm.x),   "error:右侧选项不足:" &amp;  _xlpm.cellAddress,
               ISERROR(_xlpm.x),   "error:右侧选项执行失败:" &amp; _xlpm.cellAddress,
               TRUE,             "ok")
)</f>
        <v>ok</v>
      </c>
      <c r="L627" cm="1">
        <f t="array" ref="L627">IFERROR(_xlfn._xlws.SORT(
    _xlfn.UNIQUE(
        TRANSPOSE(
            _xlfn.FILTERXML("&lt;select&gt;&lt;x&gt;"&amp;SUBSTITUTE(选CPU[[#This Row],[CPU选项表]],",","&lt;/x&gt;&lt;x&gt;") &amp;"&lt;/x&gt;&lt;/select&gt;","//x")
        )
    )
),"无合适选项，请联系作者更新数据")</f>
        <v>84</v>
      </c>
    </row>
    <row r="628" spans="2:13">
      <c r="B628" t="s">
        <v>64</v>
      </c>
      <c r="C628" t="s">
        <v>1874</v>
      </c>
      <c r="D628" t="s">
        <v>2179</v>
      </c>
      <c r="E628" s="6" t="s">
        <v>3269</v>
      </c>
      <c r="F628" s="6">
        <v>16</v>
      </c>
      <c r="G628" s="6" t="str">
        <f t="shared" si="9"/>
        <v>选CPU!$L$628#</v>
      </c>
      <c r="H628" s="6" t="str" cm="1">
        <f t="array" ref="H628">_xlfn.LET(_xlpm.x, L627,
         _xlpm.cellAddress, "【 选CPU!" &amp; ADDRESS(ROW(选CPU[[#This Row],[自检]]),COLUMN(选CPU[[#This Row],[自检]])) &amp; "】",
         _xlfn.IFS(ISBLANK(_xlpm.x),   "error:右侧选项不足:" &amp;  _xlpm.cellAddress,
               ISERROR(_xlpm.x),   "error:右侧选项执行失败:" &amp; _xlpm.cellAddress,
               TRUE,             "ok")
)</f>
        <v>ok</v>
      </c>
      <c r="L628" cm="1">
        <f t="array" ref="L628:M628">IFERROR(_xlfn._xlws.SORT(
    _xlfn.UNIQUE(
        TRANSPOSE(
            _xlfn.FILTERXML("&lt;select&gt;&lt;x&gt;"&amp;SUBSTITUTE(选CPU[[#This Row],[CPU选项表]],",","&lt;/x&gt;&lt;x&gt;") &amp;"&lt;/x&gt;&lt;/select&gt;","//x")
        )
    )
),"无合适选项，请联系作者更新数据")</f>
        <v>4</v>
      </c>
      <c r="M628">
        <v>8</v>
      </c>
    </row>
    <row r="629" spans="2:13">
      <c r="B629" t="s">
        <v>64</v>
      </c>
      <c r="C629" t="s">
        <v>1874</v>
      </c>
      <c r="D629" t="s">
        <v>2179</v>
      </c>
      <c r="E629" s="6" t="s">
        <v>3448</v>
      </c>
      <c r="F629" s="6">
        <v>32</v>
      </c>
      <c r="G629" s="6" t="str">
        <f t="shared" si="9"/>
        <v>选CPU!$L$629#</v>
      </c>
      <c r="H629" s="6" t="str" cm="1">
        <f t="array" ref="H629">_xlfn.LET(_xlpm.x, L628,
         _xlpm.cellAddress, "【 选CPU!" &amp; ADDRESS(ROW(选CPU[[#This Row],[自检]]),COLUMN(选CPU[[#This Row],[自检]])) &amp; "】",
         _xlfn.IFS(ISBLANK(_xlpm.x),   "error:右侧选项不足:" &amp;  _xlpm.cellAddress,
               ISERROR(_xlpm.x),   "error:右侧选项执行失败:" &amp; _xlpm.cellAddress,
               TRUE,             "ok")
)</f>
        <v>ok</v>
      </c>
      <c r="L629" cm="1">
        <f t="array" ref="L629:M629">IFERROR(_xlfn._xlws.SORT(
    _xlfn.UNIQUE(
        TRANSPOSE(
            _xlfn.FILTERXML("&lt;select&gt;&lt;x&gt;"&amp;SUBSTITUTE(选CPU[[#This Row],[CPU选项表]],",","&lt;/x&gt;&lt;x&gt;") &amp;"&lt;/x&gt;&lt;/select&gt;","//x")
        )
    )
),"无合适选项，请联系作者更新数据")</f>
        <v>8</v>
      </c>
      <c r="M629">
        <v>16</v>
      </c>
    </row>
    <row r="630" spans="2:13">
      <c r="B630" t="s">
        <v>64</v>
      </c>
      <c r="C630" t="s">
        <v>1874</v>
      </c>
      <c r="D630" t="s">
        <v>2179</v>
      </c>
      <c r="E630" s="6" t="s">
        <v>3449</v>
      </c>
      <c r="F630" s="6">
        <v>64</v>
      </c>
      <c r="G630" s="6" t="str">
        <f t="shared" si="9"/>
        <v>选CPU!$L$630#</v>
      </c>
      <c r="H630" s="6" t="str" cm="1">
        <f t="array" ref="H630">_xlfn.LET(_xlpm.x, L629,
         _xlpm.cellAddress, "【 选CPU!" &amp; ADDRESS(ROW(选CPU[[#This Row],[自检]]),COLUMN(选CPU[[#This Row],[自检]])) &amp; "】",
         _xlfn.IFS(ISBLANK(_xlpm.x),   "error:右侧选项不足:" &amp;  _xlpm.cellAddress,
               ISERROR(_xlpm.x),   "error:右侧选项执行失败:" &amp; _xlpm.cellAddress,
               TRUE,             "ok")
)</f>
        <v>ok</v>
      </c>
      <c r="L630" cm="1">
        <f t="array" ref="L630:M630">IFERROR(_xlfn._xlws.SORT(
    _xlfn.UNIQUE(
        TRANSPOSE(
            _xlfn.FILTERXML("&lt;select&gt;&lt;x&gt;"&amp;SUBSTITUTE(选CPU[[#This Row],[CPU选项表]],",","&lt;/x&gt;&lt;x&gt;") &amp;"&lt;/x&gt;&lt;/select&gt;","//x")
        )
    )
),"无合适选项，请联系作者更新数据")</f>
        <v>16</v>
      </c>
      <c r="M630">
        <v>32</v>
      </c>
    </row>
    <row r="631" spans="2:13">
      <c r="B631" t="s">
        <v>64</v>
      </c>
      <c r="C631" t="s">
        <v>1874</v>
      </c>
      <c r="D631" t="s">
        <v>2179</v>
      </c>
      <c r="E631" s="6" t="s">
        <v>3275</v>
      </c>
      <c r="F631" s="6">
        <v>128</v>
      </c>
      <c r="G631" s="6" t="str">
        <f t="shared" si="9"/>
        <v>选CPU!$L$631#</v>
      </c>
      <c r="H631" s="6" t="str" cm="1">
        <f t="array" ref="H631">_xlfn.LET(_xlpm.x, L630,
         _xlpm.cellAddress, "【 选CPU!" &amp; ADDRESS(ROW(选CPU[[#This Row],[自检]]),COLUMN(选CPU[[#This Row],[自检]])) &amp; "】",
         _xlfn.IFS(ISBLANK(_xlpm.x),   "error:右侧选项不足:" &amp;  _xlpm.cellAddress,
               ISERROR(_xlpm.x),   "error:右侧选项执行失败:" &amp; _xlpm.cellAddress,
               TRUE,             "ok")
)</f>
        <v>ok</v>
      </c>
      <c r="L631" cm="1">
        <f t="array" ref="L631">IFERROR(_xlfn._xlws.SORT(
    _xlfn.UNIQUE(
        TRANSPOSE(
            _xlfn.FILTERXML("&lt;select&gt;&lt;x&gt;"&amp;SUBSTITUTE(选CPU[[#This Row],[CPU选项表]],",","&lt;/x&gt;&lt;x&gt;") &amp;"&lt;/x&gt;&lt;/select&gt;","//x")
        )
    )
),"无合适选项，请联系作者更新数据")</f>
        <v>32</v>
      </c>
    </row>
    <row r="632" spans="2:13">
      <c r="B632" t="s">
        <v>64</v>
      </c>
      <c r="C632" t="s">
        <v>1874</v>
      </c>
      <c r="D632" t="s">
        <v>2179</v>
      </c>
      <c r="E632" s="6" t="s">
        <v>3304</v>
      </c>
      <c r="F632" s="6">
        <v>316</v>
      </c>
      <c r="G632" s="6" t="str">
        <f t="shared" si="9"/>
        <v>选CPU!$L$632#</v>
      </c>
      <c r="H632" s="6" t="str" cm="1">
        <f t="array" ref="H632">_xlfn.LET(_xlpm.x, L631,
         _xlpm.cellAddress, "【 选CPU!" &amp; ADDRESS(ROW(选CPU[[#This Row],[自检]]),COLUMN(选CPU[[#This Row],[自检]])) &amp; "】",
         _xlfn.IFS(ISBLANK(_xlpm.x),   "error:右侧选项不足:" &amp;  _xlpm.cellAddress,
               ISERROR(_xlpm.x),   "error:右侧选项执行失败:" &amp; _xlpm.cellAddress,
               TRUE,             "ok")
)</f>
        <v>ok</v>
      </c>
      <c r="L632" cm="1">
        <f t="array" ref="L632">IFERROR(_xlfn._xlws.SORT(
    _xlfn.UNIQUE(
        TRANSPOSE(
            _xlfn.FILTERXML("&lt;select&gt;&lt;x&gt;"&amp;SUBSTITUTE(选CPU[[#This Row],[CPU选项表]],",","&lt;/x&gt;&lt;x&gt;") &amp;"&lt;/x&gt;&lt;/select&gt;","//x")
        )
    )
),"无合适选项，请联系作者更新数据")</f>
        <v>68</v>
      </c>
    </row>
    <row r="633" spans="2:13">
      <c r="B633" t="s">
        <v>64</v>
      </c>
      <c r="C633" t="s">
        <v>1874</v>
      </c>
      <c r="D633" t="s">
        <v>2190</v>
      </c>
      <c r="E633" s="6" t="s">
        <v>3299</v>
      </c>
      <c r="F633" s="6">
        <v>1</v>
      </c>
      <c r="G633" s="6" t="str">
        <f t="shared" si="9"/>
        <v>选CPU!$L$633#</v>
      </c>
      <c r="H633" s="6" t="str" cm="1">
        <f t="array" ref="H633">_xlfn.LET(_xlpm.x, L632,
         _xlpm.cellAddress, "【 选CPU!" &amp; ADDRESS(ROW(选CPU[[#This Row],[自检]]),COLUMN(选CPU[[#This Row],[自检]])) &amp; "】",
         _xlfn.IFS(ISBLANK(_xlpm.x),   "error:右侧选项不足:" &amp;  _xlpm.cellAddress,
               ISERROR(_xlpm.x),   "error:右侧选项执行失败:" &amp; _xlpm.cellAddress,
               TRUE,             "ok")
)</f>
        <v>ok</v>
      </c>
      <c r="L633" cm="1">
        <f t="array" ref="L633">IFERROR(_xlfn._xlws.SORT(
    _xlfn.UNIQUE(
        TRANSPOSE(
            _xlfn.FILTERXML("&lt;select&gt;&lt;x&gt;"&amp;SUBSTITUTE(选CPU[[#This Row],[CPU选项表]],",","&lt;/x&gt;&lt;x&gt;") &amp;"&lt;/x&gt;&lt;/select&gt;","//x")
        )
    )
),"无合适选项，请联系作者更新数据")</f>
        <v>1</v>
      </c>
    </row>
    <row r="634" spans="2:13">
      <c r="B634" t="s">
        <v>64</v>
      </c>
      <c r="C634" t="s">
        <v>1874</v>
      </c>
      <c r="D634" t="s">
        <v>2190</v>
      </c>
      <c r="E634" s="6" t="s">
        <v>3299</v>
      </c>
      <c r="F634" s="6">
        <v>2</v>
      </c>
      <c r="G634" s="6" t="str">
        <f t="shared" si="9"/>
        <v>选CPU!$L$634#</v>
      </c>
      <c r="H634" s="6" t="str" cm="1">
        <f t="array" ref="H634">_xlfn.LET(_xlpm.x, L633,
         _xlpm.cellAddress, "【 选CPU!" &amp; ADDRESS(ROW(选CPU[[#This Row],[自检]]),COLUMN(选CPU[[#This Row],[自检]])) &amp; "】",
         _xlfn.IFS(ISBLANK(_xlpm.x),   "error:右侧选项不足:" &amp;  _xlpm.cellAddress,
               ISERROR(_xlpm.x),   "error:右侧选项执行失败:" &amp; _xlpm.cellAddress,
               TRUE,             "ok")
)</f>
        <v>ok</v>
      </c>
      <c r="L634" cm="1">
        <f t="array" ref="L634">IFERROR(_xlfn._xlws.SORT(
    _xlfn.UNIQUE(
        TRANSPOSE(
            _xlfn.FILTERXML("&lt;select&gt;&lt;x&gt;"&amp;SUBSTITUTE(选CPU[[#This Row],[CPU选项表]],",","&lt;/x&gt;&lt;x&gt;") &amp;"&lt;/x&gt;&lt;/select&gt;","//x")
        )
    )
),"无合适选项，请联系作者更新数据")</f>
        <v>1</v>
      </c>
    </row>
    <row r="635" spans="2:13">
      <c r="B635" t="s">
        <v>64</v>
      </c>
      <c r="C635" t="s">
        <v>1874</v>
      </c>
      <c r="D635" t="s">
        <v>2190</v>
      </c>
      <c r="E635" s="6" t="s">
        <v>3402</v>
      </c>
      <c r="F635" s="6">
        <v>4</v>
      </c>
      <c r="G635" s="6" t="str">
        <f t="shared" si="9"/>
        <v>选CPU!$L$635#</v>
      </c>
      <c r="H635" s="6" t="str" cm="1">
        <f t="array" ref="H635">_xlfn.LET(_xlpm.x, L634,
         _xlpm.cellAddress, "【 选CPU!" &amp; ADDRESS(ROW(选CPU[[#This Row],[自检]]),COLUMN(选CPU[[#This Row],[自检]])) &amp; "】",
         _xlfn.IFS(ISBLANK(_xlpm.x),   "error:右侧选项不足:" &amp;  _xlpm.cellAddress,
               ISERROR(_xlpm.x),   "error:右侧选项执行失败:" &amp; _xlpm.cellAddress,
               TRUE,             "ok")
)</f>
        <v>ok</v>
      </c>
      <c r="L635" cm="1">
        <f t="array" ref="L635:M635">IFERROR(_xlfn._xlws.SORT(
    _xlfn.UNIQUE(
        TRANSPOSE(
            _xlfn.FILTERXML("&lt;select&gt;&lt;x&gt;"&amp;SUBSTITUTE(选CPU[[#This Row],[CPU选项表]],",","&lt;/x&gt;&lt;x&gt;") &amp;"&lt;/x&gt;&lt;/select&gt;","//x")
        )
    )
),"无合适选项，请联系作者更新数据")</f>
        <v>1</v>
      </c>
      <c r="M635">
        <v>2</v>
      </c>
    </row>
    <row r="636" spans="2:13">
      <c r="B636" t="s">
        <v>64</v>
      </c>
      <c r="C636" t="s">
        <v>1874</v>
      </c>
      <c r="D636" t="s">
        <v>2190</v>
      </c>
      <c r="E636" s="6" t="s">
        <v>3458</v>
      </c>
      <c r="F636" s="6">
        <v>8</v>
      </c>
      <c r="G636" s="6" t="str">
        <f t="shared" si="9"/>
        <v>选CPU!$L$636#</v>
      </c>
      <c r="H636" s="6" t="str" cm="1">
        <f t="array" ref="H636">_xlfn.LET(_xlpm.x, L635,
         _xlpm.cellAddress, "【 选CPU!" &amp; ADDRESS(ROW(选CPU[[#This Row],[自检]]),COLUMN(选CPU[[#This Row],[自检]])) &amp; "】",
         _xlfn.IFS(ISBLANK(_xlpm.x),   "error:右侧选项不足:" &amp;  _xlpm.cellAddress,
               ISERROR(_xlpm.x),   "error:右侧选项执行失败:" &amp; _xlpm.cellAddress,
               TRUE,             "ok")
)</f>
        <v>ok</v>
      </c>
      <c r="L636" cm="1">
        <f t="array" ref="L636:M636">IFERROR(_xlfn._xlws.SORT(
    _xlfn.UNIQUE(
        TRANSPOSE(
            _xlfn.FILTERXML("&lt;select&gt;&lt;x&gt;"&amp;SUBSTITUTE(选CPU[[#This Row],[CPU选项表]],",","&lt;/x&gt;&lt;x&gt;") &amp;"&lt;/x&gt;&lt;/select&gt;","//x")
        )
    )
),"无合适选项，请联系作者更新数据")</f>
        <v>2</v>
      </c>
      <c r="M636">
        <v>4</v>
      </c>
    </row>
    <row r="637" spans="2:13">
      <c r="B637" t="s">
        <v>64</v>
      </c>
      <c r="C637" t="s">
        <v>1874</v>
      </c>
      <c r="D637" t="s">
        <v>2190</v>
      </c>
      <c r="E637" s="6" t="s">
        <v>3269</v>
      </c>
      <c r="F637" s="6">
        <v>16</v>
      </c>
      <c r="G637" s="6" t="str">
        <f t="shared" si="9"/>
        <v>选CPU!$L$637#</v>
      </c>
      <c r="H637" s="6" t="str" cm="1">
        <f t="array" ref="H637">_xlfn.LET(_xlpm.x, L636,
         _xlpm.cellAddress, "【 选CPU!" &amp; ADDRESS(ROW(选CPU[[#This Row],[自检]]),COLUMN(选CPU[[#This Row],[自检]])) &amp; "】",
         _xlfn.IFS(ISBLANK(_xlpm.x),   "error:右侧选项不足:" &amp;  _xlpm.cellAddress,
               ISERROR(_xlpm.x),   "error:右侧选项执行失败:" &amp; _xlpm.cellAddress,
               TRUE,             "ok")
)</f>
        <v>ok</v>
      </c>
      <c r="L637" cm="1">
        <f t="array" ref="L637:M637">IFERROR(_xlfn._xlws.SORT(
    _xlfn.UNIQUE(
        TRANSPOSE(
            _xlfn.FILTERXML("&lt;select&gt;&lt;x&gt;"&amp;SUBSTITUTE(选CPU[[#This Row],[CPU选项表]],",","&lt;/x&gt;&lt;x&gt;") &amp;"&lt;/x&gt;&lt;/select&gt;","//x")
        )
    )
),"无合适选项，请联系作者更新数据")</f>
        <v>4</v>
      </c>
      <c r="M637">
        <v>8</v>
      </c>
    </row>
    <row r="638" spans="2:13">
      <c r="B638" t="s">
        <v>64</v>
      </c>
      <c r="C638" t="s">
        <v>1874</v>
      </c>
      <c r="D638" t="s">
        <v>2190</v>
      </c>
      <c r="E638" s="6" t="s">
        <v>3448</v>
      </c>
      <c r="F638" s="6">
        <v>32</v>
      </c>
      <c r="G638" s="6" t="str">
        <f t="shared" si="9"/>
        <v>选CPU!$L$638#</v>
      </c>
      <c r="H638" s="6" t="str" cm="1">
        <f t="array" ref="H638">_xlfn.LET(_xlpm.x, L637,
         _xlpm.cellAddress, "【 选CPU!" &amp; ADDRESS(ROW(选CPU[[#This Row],[自检]]),COLUMN(选CPU[[#This Row],[自检]])) &amp; "】",
         _xlfn.IFS(ISBLANK(_xlpm.x),   "error:右侧选项不足:" &amp;  _xlpm.cellAddress,
               ISERROR(_xlpm.x),   "error:右侧选项执行失败:" &amp; _xlpm.cellAddress,
               TRUE,             "ok")
)</f>
        <v>ok</v>
      </c>
      <c r="L638" cm="1">
        <f t="array" ref="L638:M638">IFERROR(_xlfn._xlws.SORT(
    _xlfn.UNIQUE(
        TRANSPOSE(
            _xlfn.FILTERXML("&lt;select&gt;&lt;x&gt;"&amp;SUBSTITUTE(选CPU[[#This Row],[CPU选项表]],",","&lt;/x&gt;&lt;x&gt;") &amp;"&lt;/x&gt;&lt;/select&gt;","//x")
        )
    )
),"无合适选项，请联系作者更新数据")</f>
        <v>8</v>
      </c>
      <c r="M638">
        <v>16</v>
      </c>
    </row>
    <row r="639" spans="2:13">
      <c r="B639" t="s">
        <v>64</v>
      </c>
      <c r="C639" t="s">
        <v>1874</v>
      </c>
      <c r="D639" t="s">
        <v>2190</v>
      </c>
      <c r="E639" s="6" t="s">
        <v>3449</v>
      </c>
      <c r="F639" s="6">
        <v>64</v>
      </c>
      <c r="G639" s="6" t="str">
        <f t="shared" si="9"/>
        <v>选CPU!$L$639#</v>
      </c>
      <c r="H639" s="6" t="str" cm="1">
        <f t="array" ref="H639">_xlfn.LET(_xlpm.x, L638,
         _xlpm.cellAddress, "【 选CPU!" &amp; ADDRESS(ROW(选CPU[[#This Row],[自检]]),COLUMN(选CPU[[#This Row],[自检]])) &amp; "】",
         _xlfn.IFS(ISBLANK(_xlpm.x),   "error:右侧选项不足:" &amp;  _xlpm.cellAddress,
               ISERROR(_xlpm.x),   "error:右侧选项执行失败:" &amp; _xlpm.cellAddress,
               TRUE,             "ok")
)</f>
        <v>ok</v>
      </c>
      <c r="L639" cm="1">
        <f t="array" ref="L639:M639">IFERROR(_xlfn._xlws.SORT(
    _xlfn.UNIQUE(
        TRANSPOSE(
            _xlfn.FILTERXML("&lt;select&gt;&lt;x&gt;"&amp;SUBSTITUTE(选CPU[[#This Row],[CPU选项表]],",","&lt;/x&gt;&lt;x&gt;") &amp;"&lt;/x&gt;&lt;/select&gt;","//x")
        )
    )
),"无合适选项，请联系作者更新数据")</f>
        <v>16</v>
      </c>
      <c r="M639">
        <v>32</v>
      </c>
    </row>
    <row r="640" spans="2:13">
      <c r="B640" t="s">
        <v>64</v>
      </c>
      <c r="C640" t="s">
        <v>1874</v>
      </c>
      <c r="D640" t="s">
        <v>2190</v>
      </c>
      <c r="E640" s="6" t="s">
        <v>3450</v>
      </c>
      <c r="F640" s="6">
        <v>128</v>
      </c>
      <c r="G640" s="6" t="str">
        <f t="shared" si="9"/>
        <v>选CPU!$L$640#</v>
      </c>
      <c r="H640" s="6" t="str" cm="1">
        <f t="array" ref="H640">_xlfn.LET(_xlpm.x, L639,
         _xlpm.cellAddress, "【 选CPU!" &amp; ADDRESS(ROW(选CPU[[#This Row],[自检]]),COLUMN(选CPU[[#This Row],[自检]])) &amp; "】",
         _xlfn.IFS(ISBLANK(_xlpm.x),   "error:右侧选项不足:" &amp;  _xlpm.cellAddress,
               ISERROR(_xlpm.x),   "error:右侧选项执行失败:" &amp; _xlpm.cellAddress,
               TRUE,             "ok")
)</f>
        <v>ok</v>
      </c>
      <c r="L640" cm="1">
        <f t="array" ref="L640:M640">IFERROR(_xlfn._xlws.SORT(
    _xlfn.UNIQUE(
        TRANSPOSE(
            _xlfn.FILTERXML("&lt;select&gt;&lt;x&gt;"&amp;SUBSTITUTE(选CPU[[#This Row],[CPU选项表]],",","&lt;/x&gt;&lt;x&gt;") &amp;"&lt;/x&gt;&lt;/select&gt;","//x")
        )
    )
),"无合适选项，请联系作者更新数据")</f>
        <v>32</v>
      </c>
      <c r="M640">
        <v>64</v>
      </c>
    </row>
    <row r="641" spans="2:13">
      <c r="B641" t="s">
        <v>64</v>
      </c>
      <c r="C641" t="s">
        <v>1874</v>
      </c>
      <c r="D641" t="s">
        <v>2190</v>
      </c>
      <c r="E641" s="6" t="s">
        <v>3294</v>
      </c>
      <c r="F641" s="6">
        <v>96</v>
      </c>
      <c r="G641" s="6" t="str">
        <f t="shared" si="9"/>
        <v>选CPU!$L$641#</v>
      </c>
      <c r="H641" s="6" t="str" cm="1">
        <f t="array" ref="H641">_xlfn.LET(_xlpm.x, L640,
         _xlpm.cellAddress, "【 选CPU!" &amp; ADDRESS(ROW(选CPU[[#This Row],[自检]]),COLUMN(选CPU[[#This Row],[自检]])) &amp; "】",
         _xlfn.IFS(ISBLANK(_xlpm.x),   "error:右侧选项不足:" &amp;  _xlpm.cellAddress,
               ISERROR(_xlpm.x),   "error:右侧选项执行失败:" &amp; _xlpm.cellAddress,
               TRUE,             "ok")
)</f>
        <v>ok</v>
      </c>
      <c r="L641" cm="1">
        <f t="array" ref="L641">IFERROR(_xlfn._xlws.SORT(
    _xlfn.UNIQUE(
        TRANSPOSE(
            _xlfn.FILTERXML("&lt;select&gt;&lt;x&gt;"&amp;SUBSTITUTE(选CPU[[#This Row],[CPU选项表]],",","&lt;/x&gt;&lt;x&gt;") &amp;"&lt;/x&gt;&lt;/select&gt;","//x")
        )
    )
),"无合适选项，请联系作者更新数据")</f>
        <v>48</v>
      </c>
    </row>
    <row r="642" spans="2:13">
      <c r="B642" t="s">
        <v>64</v>
      </c>
      <c r="C642" t="s">
        <v>1874</v>
      </c>
      <c r="D642" t="s">
        <v>2190</v>
      </c>
      <c r="E642" s="6" t="s">
        <v>3282</v>
      </c>
      <c r="F642" s="6">
        <v>192</v>
      </c>
      <c r="G642" s="6" t="str">
        <f t="shared" ref="G642:G705" si="10">"选CPU!" &amp; ADDRESS(ROW(L642),COLUMN(L642)) &amp; "#"</f>
        <v>选CPU!$L$642#</v>
      </c>
      <c r="H642" s="6" t="str" cm="1">
        <f t="array" ref="H642">_xlfn.LET(_xlpm.x, L641,
         _xlpm.cellAddress, "【 选CPU!" &amp; ADDRESS(ROW(选CPU[[#This Row],[自检]]),COLUMN(选CPU[[#This Row],[自检]])) &amp; "】",
         _xlfn.IFS(ISBLANK(_xlpm.x),   "error:右侧选项不足:" &amp;  _xlpm.cellAddress,
               ISERROR(_xlpm.x),   "error:右侧选项执行失败:" &amp; _xlpm.cellAddress,
               TRUE,             "ok")
)</f>
        <v>ok</v>
      </c>
      <c r="L642" cm="1">
        <f t="array" ref="L642:M642">IFERROR(_xlfn._xlws.SORT(
    _xlfn.UNIQUE(
        TRANSPOSE(
            _xlfn.FILTERXML("&lt;select&gt;&lt;x&gt;"&amp;SUBSTITUTE(选CPU[[#This Row],[CPU选项表]],",","&lt;/x&gt;&lt;x&gt;") &amp;"&lt;/x&gt;&lt;/select&gt;","//x")
        )
    )
),"无合适选项，请联系作者更新数据")</f>
        <v>48</v>
      </c>
      <c r="M642">
        <v>96</v>
      </c>
    </row>
    <row r="643" spans="2:13">
      <c r="B643" t="s">
        <v>64</v>
      </c>
      <c r="C643" t="s">
        <v>1874</v>
      </c>
      <c r="D643" t="s">
        <v>2190</v>
      </c>
      <c r="E643" s="6" t="s">
        <v>3451</v>
      </c>
      <c r="F643" s="6">
        <v>256</v>
      </c>
      <c r="G643" s="6" t="str">
        <f t="shared" si="10"/>
        <v>选CPU!$L$643#</v>
      </c>
      <c r="H643" s="6" t="str" cm="1">
        <f t="array" ref="H643">_xlfn.LET(_xlpm.x, L642,
         _xlpm.cellAddress, "【 选CPU!" &amp; ADDRESS(ROW(选CPU[[#This Row],[自检]]),COLUMN(选CPU[[#This Row],[自检]])) &amp; "】",
         _xlfn.IFS(ISBLANK(_xlpm.x),   "error:右侧选项不足:" &amp;  _xlpm.cellAddress,
               ISERROR(_xlpm.x),   "error:右侧选项执行失败:" &amp; _xlpm.cellAddress,
               TRUE,             "ok")
)</f>
        <v>ok</v>
      </c>
      <c r="L643" cm="1">
        <f t="array" ref="L643:M643">IFERROR(_xlfn._xlws.SORT(
    _xlfn.UNIQUE(
        TRANSPOSE(
            _xlfn.FILTERXML("&lt;select&gt;&lt;x&gt;"&amp;SUBSTITUTE(选CPU[[#This Row],[CPU选项表]],",","&lt;/x&gt;&lt;x&gt;") &amp;"&lt;/x&gt;&lt;/select&gt;","//x")
        )
    )
),"无合适选项，请联系作者更新数据")</f>
        <v>64</v>
      </c>
      <c r="M643">
        <v>128</v>
      </c>
    </row>
    <row r="644" spans="2:13">
      <c r="B644" t="s">
        <v>64</v>
      </c>
      <c r="C644" t="s">
        <v>1874</v>
      </c>
      <c r="D644" t="s">
        <v>2190</v>
      </c>
      <c r="E644" s="6" t="s">
        <v>3256</v>
      </c>
      <c r="F644" s="6">
        <v>160</v>
      </c>
      <c r="G644" s="6" t="str">
        <f t="shared" si="10"/>
        <v>选CPU!$L$644#</v>
      </c>
      <c r="H644" s="6" t="str" cm="1">
        <f t="array" ref="H644">_xlfn.LET(_xlpm.x, L643,
         _xlpm.cellAddress, "【 选CPU!" &amp; ADDRESS(ROW(选CPU[[#This Row],[自检]]),COLUMN(选CPU[[#This Row],[自检]])) &amp; "】",
         _xlfn.IFS(ISBLANK(_xlpm.x),   "error:右侧选项不足:" &amp;  _xlpm.cellAddress,
               ISERROR(_xlpm.x),   "error:右侧选项执行失败:" &amp; _xlpm.cellAddress,
               TRUE,             "ok")
)</f>
        <v>ok</v>
      </c>
      <c r="L644" cm="1">
        <f t="array" ref="L644">IFERROR(_xlfn._xlws.SORT(
    _xlfn.UNIQUE(
        TRANSPOSE(
            _xlfn.FILTERXML("&lt;select&gt;&lt;x&gt;"&amp;SUBSTITUTE(选CPU[[#This Row],[CPU选项表]],",","&lt;/x&gt;&lt;x&gt;") &amp;"&lt;/x&gt;&lt;/select&gt;","//x")
        )
    )
),"无合适选项，请联系作者更新数据")</f>
        <v>80</v>
      </c>
    </row>
    <row r="645" spans="2:13">
      <c r="B645" t="s">
        <v>64</v>
      </c>
      <c r="C645" t="s">
        <v>1874</v>
      </c>
      <c r="D645" t="s">
        <v>2190</v>
      </c>
      <c r="E645" s="6" t="s">
        <v>3473</v>
      </c>
      <c r="F645" s="6">
        <v>320</v>
      </c>
      <c r="G645" s="6" t="str">
        <f t="shared" si="10"/>
        <v>选CPU!$L$645#</v>
      </c>
      <c r="H645" s="6" t="str" cm="1">
        <f t="array" ref="H645">_xlfn.LET(_xlpm.x, L644,
         _xlpm.cellAddress, "【 选CPU!" &amp; ADDRESS(ROW(选CPU[[#This Row],[自检]]),COLUMN(选CPU[[#This Row],[自检]])) &amp; "】",
         _xlfn.IFS(ISBLANK(_xlpm.x),   "error:右侧选项不足:" &amp;  _xlpm.cellAddress,
               ISERROR(_xlpm.x),   "error:右侧选项执行失败:" &amp; _xlpm.cellAddress,
               TRUE,             "ok")
)</f>
        <v>ok</v>
      </c>
      <c r="L645" cm="1">
        <f t="array" ref="L645:M645">IFERROR(_xlfn._xlws.SORT(
    _xlfn.UNIQUE(
        TRANSPOSE(
            _xlfn.FILTERXML("&lt;select&gt;&lt;x&gt;"&amp;SUBSTITUTE(选CPU[[#This Row],[CPU选项表]],",","&lt;/x&gt;&lt;x&gt;") &amp;"&lt;/x&gt;&lt;/select&gt;","//x")
        )
    )
),"无合适选项，请联系作者更新数据")</f>
        <v>80</v>
      </c>
      <c r="M645">
        <v>160</v>
      </c>
    </row>
    <row r="646" spans="2:13">
      <c r="B646" t="s">
        <v>64</v>
      </c>
      <c r="C646" t="s">
        <v>1874</v>
      </c>
      <c r="D646" t="s">
        <v>2190</v>
      </c>
      <c r="E646" s="6" t="s">
        <v>3251</v>
      </c>
      <c r="F646" s="6">
        <v>384</v>
      </c>
      <c r="G646" s="6" t="str">
        <f t="shared" si="10"/>
        <v>选CPU!$L$646#</v>
      </c>
      <c r="H646" s="6" t="str" cm="1">
        <f t="array" ref="H646">_xlfn.LET(_xlpm.x, L645,
         _xlpm.cellAddress, "【 选CPU!" &amp; ADDRESS(ROW(选CPU[[#This Row],[自检]]),COLUMN(选CPU[[#This Row],[自检]])) &amp; "】",
         _xlfn.IFS(ISBLANK(_xlpm.x),   "error:右侧选项不足:" &amp;  _xlpm.cellAddress,
               ISERROR(_xlpm.x),   "error:右侧选项执行失败:" &amp; _xlpm.cellAddress,
               TRUE,             "ok")
)</f>
        <v>ok</v>
      </c>
      <c r="L646" cm="1">
        <f t="array" ref="L646">IFERROR(_xlfn._xlws.SORT(
    _xlfn.UNIQUE(
        TRANSPOSE(
            _xlfn.FILTERXML("&lt;select&gt;&lt;x&gt;"&amp;SUBSTITUTE(选CPU[[#This Row],[CPU选项表]],",","&lt;/x&gt;&lt;x&gt;") &amp;"&lt;/x&gt;&lt;/select&gt;","//x")
        )
    )
),"无合适选项，请联系作者更新数据")</f>
        <v>96</v>
      </c>
    </row>
    <row r="647" spans="2:13">
      <c r="B647" t="s">
        <v>64</v>
      </c>
      <c r="C647" t="s">
        <v>1874</v>
      </c>
      <c r="D647" t="s">
        <v>2190</v>
      </c>
      <c r="E647" s="6" t="s">
        <v>3306</v>
      </c>
      <c r="F647" s="6">
        <v>216</v>
      </c>
      <c r="G647" s="6" t="str">
        <f t="shared" si="10"/>
        <v>选CPU!$L$647#</v>
      </c>
      <c r="H647" s="6" t="str" cm="1">
        <f t="array" ref="H647">_xlfn.LET(_xlpm.x, L646,
         _xlpm.cellAddress, "【 选CPU!" &amp; ADDRESS(ROW(选CPU[[#This Row],[自检]]),COLUMN(选CPU[[#This Row],[自检]])) &amp; "】",
         _xlfn.IFS(ISBLANK(_xlpm.x),   "error:右侧选项不足:" &amp;  _xlpm.cellAddress,
               ISERROR(_xlpm.x),   "error:右侧选项执行失败:" &amp; _xlpm.cellAddress,
               TRUE,             "ok")
)</f>
        <v>ok</v>
      </c>
      <c r="L647" cm="1">
        <f t="array" ref="L647">IFERROR(_xlfn._xlws.SORT(
    _xlfn.UNIQUE(
        TRANSPOSE(
            _xlfn.FILTERXML("&lt;select&gt;&lt;x&gt;"&amp;SUBSTITUTE(选CPU[[#This Row],[CPU选项表]],",","&lt;/x&gt;&lt;x&gt;") &amp;"&lt;/x&gt;&lt;/select&gt;","//x")
        )
    )
),"无合适选项，请联系作者更新数据")</f>
        <v>116</v>
      </c>
    </row>
    <row r="648" spans="2:13">
      <c r="B648" t="s">
        <v>64</v>
      </c>
      <c r="C648" t="s">
        <v>1874</v>
      </c>
      <c r="D648" t="s">
        <v>2190</v>
      </c>
      <c r="E648" s="6" t="s">
        <v>3306</v>
      </c>
      <c r="F648" s="6">
        <v>470</v>
      </c>
      <c r="G648" s="6" t="str">
        <f t="shared" si="10"/>
        <v>选CPU!$L$648#</v>
      </c>
      <c r="H648" s="6" t="str" cm="1">
        <f t="array" ref="H648">_xlfn.LET(_xlpm.x, L647,
         _xlpm.cellAddress, "【 选CPU!" &amp; ADDRESS(ROW(选CPU[[#This Row],[自检]]),COLUMN(选CPU[[#This Row],[自检]])) &amp; "】",
         _xlfn.IFS(ISBLANK(_xlpm.x),   "error:右侧选项不足:" &amp;  _xlpm.cellAddress,
               ISERROR(_xlpm.x),   "error:右侧选项执行失败:" &amp; _xlpm.cellAddress,
               TRUE,             "ok")
)</f>
        <v>ok</v>
      </c>
      <c r="L648" cm="1">
        <f t="array" ref="L648">IFERROR(_xlfn._xlws.SORT(
    _xlfn.UNIQUE(
        TRANSPOSE(
            _xlfn.FILTERXML("&lt;select&gt;&lt;x&gt;"&amp;SUBSTITUTE(选CPU[[#This Row],[CPU选项表]],",","&lt;/x&gt;&lt;x&gt;") &amp;"&lt;/x&gt;&lt;/select&gt;","//x")
        )
    )
),"无合适选项，请联系作者更新数据")</f>
        <v>116</v>
      </c>
    </row>
    <row r="649" spans="2:13">
      <c r="B649" t="s">
        <v>64</v>
      </c>
      <c r="C649" t="s">
        <v>1874</v>
      </c>
      <c r="D649" t="s">
        <v>2190</v>
      </c>
      <c r="E649" s="6" t="s">
        <v>3307</v>
      </c>
      <c r="F649" s="6">
        <v>215</v>
      </c>
      <c r="G649" s="6" t="str">
        <f t="shared" si="10"/>
        <v>选CPU!$L$649#</v>
      </c>
      <c r="H649" s="6" t="str" cm="1">
        <f t="array" ref="H649">_xlfn.LET(_xlpm.x, L648,
         _xlpm.cellAddress, "【 选CPU!" &amp; ADDRESS(ROW(选CPU[[#This Row],[自检]]),COLUMN(选CPU[[#This Row],[自检]])) &amp; "】",
         _xlfn.IFS(ISBLANK(_xlpm.x),   "error:右侧选项不足:" &amp;  _xlpm.cellAddress,
               ISERROR(_xlpm.x),   "error:右侧选项执行失败:" &amp; _xlpm.cellAddress,
               TRUE,             "ok")
)</f>
        <v>ok</v>
      </c>
      <c r="L649" cm="1">
        <f t="array" ref="L649">IFERROR(_xlfn._xlws.SORT(
    _xlfn.UNIQUE(
        TRANSPOSE(
            _xlfn.FILTERXML("&lt;select&gt;&lt;x&gt;"&amp;SUBSTITUTE(选CPU[[#This Row],[CPU选项表]],",","&lt;/x&gt;&lt;x&gt;") &amp;"&lt;/x&gt;&lt;/select&gt;","//x")
        )
    )
),"无合适选项，请联系作者更新数据")</f>
        <v>128</v>
      </c>
    </row>
    <row r="650" spans="2:13">
      <c r="B650" t="s">
        <v>64</v>
      </c>
      <c r="C650" t="s">
        <v>1874</v>
      </c>
      <c r="D650" t="s">
        <v>2190</v>
      </c>
      <c r="E650" s="6" t="s">
        <v>3308</v>
      </c>
      <c r="F650" s="6">
        <v>640</v>
      </c>
      <c r="G650" s="6" t="str">
        <f t="shared" si="10"/>
        <v>选CPU!$L$650#</v>
      </c>
      <c r="H650" s="6" t="str" cm="1">
        <f t="array" ref="H650">_xlfn.LET(_xlpm.x, L649,
         _xlpm.cellAddress, "【 选CPU!" &amp; ADDRESS(ROW(选CPU[[#This Row],[自检]]),COLUMN(选CPU[[#This Row],[自检]])) &amp; "】",
         _xlfn.IFS(ISBLANK(_xlpm.x),   "error:右侧选项不足:" &amp;  _xlpm.cellAddress,
               ISERROR(_xlpm.x),   "error:右侧选项执行失败:" &amp; _xlpm.cellAddress,
               TRUE,             "ok")
)</f>
        <v>ok</v>
      </c>
      <c r="L650" cm="1">
        <f t="array" ref="L650">IFERROR(_xlfn._xlws.SORT(
    _xlfn.UNIQUE(
        TRANSPOSE(
            _xlfn.FILTERXML("&lt;select&gt;&lt;x&gt;"&amp;SUBSTITUTE(选CPU[[#This Row],[CPU选项表]],",","&lt;/x&gt;&lt;x&gt;") &amp;"&lt;/x&gt;&lt;/select&gt;","//x")
        )
    )
),"无合适选项，请联系作者更新数据")</f>
        <v>160</v>
      </c>
    </row>
    <row r="651" spans="2:13">
      <c r="B651" t="s">
        <v>64</v>
      </c>
      <c r="C651" t="s">
        <v>1874</v>
      </c>
      <c r="D651" t="s">
        <v>2190</v>
      </c>
      <c r="E651" s="6" t="s">
        <v>3310</v>
      </c>
      <c r="F651" s="6">
        <v>432</v>
      </c>
      <c r="G651" s="6" t="str">
        <f t="shared" si="10"/>
        <v>选CPU!$L$651#</v>
      </c>
      <c r="H651" s="6" t="str" cm="1">
        <f t="array" ref="H651">_xlfn.LET(_xlpm.x, L650,
         _xlpm.cellAddress, "【 选CPU!" &amp; ADDRESS(ROW(选CPU[[#This Row],[自检]]),COLUMN(选CPU[[#This Row],[自检]])) &amp; "】",
         _xlfn.IFS(ISBLANK(_xlpm.x),   "error:右侧选项不足:" &amp;  _xlpm.cellAddress,
               ISERROR(_xlpm.x),   "error:右侧选项执行失败:" &amp; _xlpm.cellAddress,
               TRUE,             "ok")
)</f>
        <v>ok</v>
      </c>
      <c r="L651" cm="1">
        <f t="array" ref="L651">IFERROR(_xlfn._xlws.SORT(
    _xlfn.UNIQUE(
        TRANSPOSE(
            _xlfn.FILTERXML("&lt;select&gt;&lt;x&gt;"&amp;SUBSTITUTE(选CPU[[#This Row],[CPU选项表]],",","&lt;/x&gt;&lt;x&gt;") &amp;"&lt;/x&gt;&lt;/select&gt;","//x")
        )
    )
),"无合适选项，请联系作者更新数据")</f>
        <v>232</v>
      </c>
    </row>
    <row r="652" spans="2:13">
      <c r="B652" t="s">
        <v>64</v>
      </c>
      <c r="C652" t="s">
        <v>1874</v>
      </c>
      <c r="D652" t="s">
        <v>2190</v>
      </c>
      <c r="E652" s="6" t="s">
        <v>3310</v>
      </c>
      <c r="F652" s="6">
        <v>696</v>
      </c>
      <c r="G652" s="6" t="str">
        <f t="shared" si="10"/>
        <v>选CPU!$L$652#</v>
      </c>
      <c r="H652" s="6" t="str" cm="1">
        <f t="array" ref="H652">_xlfn.LET(_xlpm.x, L651,
         _xlpm.cellAddress, "【 选CPU!" &amp; ADDRESS(ROW(选CPU[[#This Row],[自检]]),COLUMN(选CPU[[#This Row],[自检]])) &amp; "】",
         _xlfn.IFS(ISBLANK(_xlpm.x),   "error:右侧选项不足:" &amp;  _xlpm.cellAddress,
               ISERROR(_xlpm.x),   "error:右侧选项执行失败:" &amp; _xlpm.cellAddress,
               TRUE,             "ok")
)</f>
        <v>ok</v>
      </c>
      <c r="L652" cm="1">
        <f t="array" ref="L652">IFERROR(_xlfn._xlws.SORT(
    _xlfn.UNIQUE(
        TRANSPOSE(
            _xlfn.FILTERXML("&lt;select&gt;&lt;x&gt;"&amp;SUBSTITUTE(选CPU[[#This Row],[CPU选项表]],",","&lt;/x&gt;&lt;x&gt;") &amp;"&lt;/x&gt;&lt;/select&gt;","//x")
        )
    )
),"无合适选项，请联系作者更新数据")</f>
        <v>232</v>
      </c>
    </row>
    <row r="653" spans="2:13">
      <c r="B653" t="s">
        <v>64</v>
      </c>
      <c r="C653" t="s">
        <v>1874</v>
      </c>
      <c r="D653" t="s">
        <v>2190</v>
      </c>
      <c r="E653" s="6" t="s">
        <v>3310</v>
      </c>
      <c r="F653" s="6">
        <v>940</v>
      </c>
      <c r="G653" s="6" t="str">
        <f t="shared" si="10"/>
        <v>选CPU!$L$653#</v>
      </c>
      <c r="H653" s="6" t="str" cm="1">
        <f t="array" ref="H653">_xlfn.LET(_xlpm.x, L652,
         _xlpm.cellAddress, "【 选CPU!" &amp; ADDRESS(ROW(选CPU[[#This Row],[自检]]),COLUMN(选CPU[[#This Row],[自检]])) &amp; "】",
         _xlfn.IFS(ISBLANK(_xlpm.x),   "error:右侧选项不足:" &amp;  _xlpm.cellAddress,
               ISERROR(_xlpm.x),   "error:右侧选项执行失败:" &amp; _xlpm.cellAddress,
               TRUE,             "ok")
)</f>
        <v>ok</v>
      </c>
      <c r="L653" cm="1">
        <f t="array" ref="L653">IFERROR(_xlfn._xlws.SORT(
    _xlfn.UNIQUE(
        TRANSPOSE(
            _xlfn.FILTERXML("&lt;select&gt;&lt;x&gt;"&amp;SUBSTITUTE(选CPU[[#This Row],[CPU选项表]],",","&lt;/x&gt;&lt;x&gt;") &amp;"&lt;/x&gt;&lt;/select&gt;","//x")
        )
    )
),"无合适选项，请联系作者更新数据")</f>
        <v>232</v>
      </c>
    </row>
    <row r="654" spans="2:13">
      <c r="B654" t="s">
        <v>64</v>
      </c>
      <c r="C654" t="s">
        <v>1874</v>
      </c>
      <c r="D654" t="s">
        <v>2296</v>
      </c>
      <c r="E654" s="6" t="s">
        <v>3299</v>
      </c>
      <c r="F654" s="6">
        <v>1</v>
      </c>
      <c r="G654" s="6" t="str">
        <f t="shared" si="10"/>
        <v>选CPU!$L$654#</v>
      </c>
      <c r="H654" s="6" t="str" cm="1">
        <f t="array" ref="H654">_xlfn.LET(_xlpm.x, L653,
         _xlpm.cellAddress, "【 选CPU!" &amp; ADDRESS(ROW(选CPU[[#This Row],[自检]]),COLUMN(选CPU[[#This Row],[自检]])) &amp; "】",
         _xlfn.IFS(ISBLANK(_xlpm.x),   "error:右侧选项不足:" &amp;  _xlpm.cellAddress,
               ISERROR(_xlpm.x),   "error:右侧选项执行失败:" &amp; _xlpm.cellAddress,
               TRUE,             "ok")
)</f>
        <v>ok</v>
      </c>
      <c r="L654" cm="1">
        <f t="array" ref="L654">IFERROR(_xlfn._xlws.SORT(
    _xlfn.UNIQUE(
        TRANSPOSE(
            _xlfn.FILTERXML("&lt;select&gt;&lt;x&gt;"&amp;SUBSTITUTE(选CPU[[#This Row],[CPU选项表]],",","&lt;/x&gt;&lt;x&gt;") &amp;"&lt;/x&gt;&lt;/select&gt;","//x")
        )
    )
),"无合适选项，请联系作者更新数据")</f>
        <v>1</v>
      </c>
    </row>
    <row r="655" spans="2:13">
      <c r="B655" t="s">
        <v>64</v>
      </c>
      <c r="C655" t="s">
        <v>1874</v>
      </c>
      <c r="D655" t="s">
        <v>2296</v>
      </c>
      <c r="E655" s="6" t="s">
        <v>3299</v>
      </c>
      <c r="F655" s="6">
        <v>2</v>
      </c>
      <c r="G655" s="6" t="str">
        <f t="shared" si="10"/>
        <v>选CPU!$L$655#</v>
      </c>
      <c r="H655" s="6" t="str" cm="1">
        <f t="array" ref="H655">_xlfn.LET(_xlpm.x, L654,
         _xlpm.cellAddress, "【 选CPU!" &amp; ADDRESS(ROW(选CPU[[#This Row],[自检]]),COLUMN(选CPU[[#This Row],[自检]])) &amp; "】",
         _xlfn.IFS(ISBLANK(_xlpm.x),   "error:右侧选项不足:" &amp;  _xlpm.cellAddress,
               ISERROR(_xlpm.x),   "error:右侧选项执行失败:" &amp; _xlpm.cellAddress,
               TRUE,             "ok")
)</f>
        <v>ok</v>
      </c>
      <c r="L655" cm="1">
        <f t="array" ref="L655">IFERROR(_xlfn._xlws.SORT(
    _xlfn.UNIQUE(
        TRANSPOSE(
            _xlfn.FILTERXML("&lt;select&gt;&lt;x&gt;"&amp;SUBSTITUTE(选CPU[[#This Row],[CPU选项表]],",","&lt;/x&gt;&lt;x&gt;") &amp;"&lt;/x&gt;&lt;/select&gt;","//x")
        )
    )
),"无合适选项，请联系作者更新数据")</f>
        <v>1</v>
      </c>
    </row>
    <row r="656" spans="2:13">
      <c r="B656" t="s">
        <v>64</v>
      </c>
      <c r="C656" t="s">
        <v>1874</v>
      </c>
      <c r="D656" t="s">
        <v>2296</v>
      </c>
      <c r="E656" s="6" t="s">
        <v>3402</v>
      </c>
      <c r="F656" s="6">
        <v>4</v>
      </c>
      <c r="G656" s="6" t="str">
        <f t="shared" si="10"/>
        <v>选CPU!$L$656#</v>
      </c>
      <c r="H656" s="6" t="str" cm="1">
        <f t="array" ref="H656">_xlfn.LET(_xlpm.x, L655,
         _xlpm.cellAddress, "【 选CPU!" &amp; ADDRESS(ROW(选CPU[[#This Row],[自检]]),COLUMN(选CPU[[#This Row],[自检]])) &amp; "】",
         _xlfn.IFS(ISBLANK(_xlpm.x),   "error:右侧选项不足:" &amp;  _xlpm.cellAddress,
               ISERROR(_xlpm.x),   "error:右侧选项执行失败:" &amp; _xlpm.cellAddress,
               TRUE,             "ok")
)</f>
        <v>ok</v>
      </c>
      <c r="L656" cm="1">
        <f t="array" ref="L656:M656">IFERROR(_xlfn._xlws.SORT(
    _xlfn.UNIQUE(
        TRANSPOSE(
            _xlfn.FILTERXML("&lt;select&gt;&lt;x&gt;"&amp;SUBSTITUTE(选CPU[[#This Row],[CPU选项表]],",","&lt;/x&gt;&lt;x&gt;") &amp;"&lt;/x&gt;&lt;/select&gt;","//x")
        )
    )
),"无合适选项，请联系作者更新数据")</f>
        <v>1</v>
      </c>
      <c r="M656">
        <v>2</v>
      </c>
    </row>
    <row r="657" spans="2:13">
      <c r="B657" t="s">
        <v>64</v>
      </c>
      <c r="C657" t="s">
        <v>1874</v>
      </c>
      <c r="D657" t="s">
        <v>2296</v>
      </c>
      <c r="E657" s="6" t="s">
        <v>3458</v>
      </c>
      <c r="F657" s="6">
        <v>8</v>
      </c>
      <c r="G657" s="6" t="str">
        <f t="shared" si="10"/>
        <v>选CPU!$L$657#</v>
      </c>
      <c r="H657" s="6" t="str" cm="1">
        <f t="array" ref="H657">_xlfn.LET(_xlpm.x, L656,
         _xlpm.cellAddress, "【 选CPU!" &amp; ADDRESS(ROW(选CPU[[#This Row],[自检]]),COLUMN(选CPU[[#This Row],[自检]])) &amp; "】",
         _xlfn.IFS(ISBLANK(_xlpm.x),   "error:右侧选项不足:" &amp;  _xlpm.cellAddress,
               ISERROR(_xlpm.x),   "error:右侧选项执行失败:" &amp; _xlpm.cellAddress,
               TRUE,             "ok")
)</f>
        <v>ok</v>
      </c>
      <c r="L657" cm="1">
        <f t="array" ref="L657:M657">IFERROR(_xlfn._xlws.SORT(
    _xlfn.UNIQUE(
        TRANSPOSE(
            _xlfn.FILTERXML("&lt;select&gt;&lt;x&gt;"&amp;SUBSTITUTE(选CPU[[#This Row],[CPU选项表]],",","&lt;/x&gt;&lt;x&gt;") &amp;"&lt;/x&gt;&lt;/select&gt;","//x")
        )
    )
),"无合适选项，请联系作者更新数据")</f>
        <v>2</v>
      </c>
      <c r="M657">
        <v>4</v>
      </c>
    </row>
    <row r="658" spans="2:13">
      <c r="B658" t="s">
        <v>64</v>
      </c>
      <c r="C658" t="s">
        <v>1874</v>
      </c>
      <c r="D658" t="s">
        <v>2296</v>
      </c>
      <c r="E658" s="6" t="s">
        <v>3269</v>
      </c>
      <c r="F658" s="6">
        <v>16</v>
      </c>
      <c r="G658" s="6" t="str">
        <f t="shared" si="10"/>
        <v>选CPU!$L$658#</v>
      </c>
      <c r="H658" s="6" t="str" cm="1">
        <f t="array" ref="H658">_xlfn.LET(_xlpm.x, L657,
         _xlpm.cellAddress, "【 选CPU!" &amp; ADDRESS(ROW(选CPU[[#This Row],[自检]]),COLUMN(选CPU[[#This Row],[自检]])) &amp; "】",
         _xlfn.IFS(ISBLANK(_xlpm.x),   "error:右侧选项不足:" &amp;  _xlpm.cellAddress,
               ISERROR(_xlpm.x),   "error:右侧选项执行失败:" &amp; _xlpm.cellAddress,
               TRUE,             "ok")
)</f>
        <v>ok</v>
      </c>
      <c r="L658" cm="1">
        <f t="array" ref="L658:M658">IFERROR(_xlfn._xlws.SORT(
    _xlfn.UNIQUE(
        TRANSPOSE(
            _xlfn.FILTERXML("&lt;select&gt;&lt;x&gt;"&amp;SUBSTITUTE(选CPU[[#This Row],[CPU选项表]],",","&lt;/x&gt;&lt;x&gt;") &amp;"&lt;/x&gt;&lt;/select&gt;","//x")
        )
    )
),"无合适选项，请联系作者更新数据")</f>
        <v>4</v>
      </c>
      <c r="M658">
        <v>8</v>
      </c>
    </row>
    <row r="659" spans="2:13">
      <c r="B659" t="s">
        <v>64</v>
      </c>
      <c r="C659" t="s">
        <v>1874</v>
      </c>
      <c r="D659" t="s">
        <v>2296</v>
      </c>
      <c r="E659" s="6" t="s">
        <v>3448</v>
      </c>
      <c r="F659" s="6">
        <v>32</v>
      </c>
      <c r="G659" s="6" t="str">
        <f t="shared" si="10"/>
        <v>选CPU!$L$659#</v>
      </c>
      <c r="H659" s="6" t="str" cm="1">
        <f t="array" ref="H659">_xlfn.LET(_xlpm.x, L658,
         _xlpm.cellAddress, "【 选CPU!" &amp; ADDRESS(ROW(选CPU[[#This Row],[自检]]),COLUMN(选CPU[[#This Row],[自检]])) &amp; "】",
         _xlfn.IFS(ISBLANK(_xlpm.x),   "error:右侧选项不足:" &amp;  _xlpm.cellAddress,
               ISERROR(_xlpm.x),   "error:右侧选项执行失败:" &amp; _xlpm.cellAddress,
               TRUE,             "ok")
)</f>
        <v>ok</v>
      </c>
      <c r="L659" cm="1">
        <f t="array" ref="L659:M659">IFERROR(_xlfn._xlws.SORT(
    _xlfn.UNIQUE(
        TRANSPOSE(
            _xlfn.FILTERXML("&lt;select&gt;&lt;x&gt;"&amp;SUBSTITUTE(选CPU[[#This Row],[CPU选项表]],",","&lt;/x&gt;&lt;x&gt;") &amp;"&lt;/x&gt;&lt;/select&gt;","//x")
        )
    )
),"无合适选项，请联系作者更新数据")</f>
        <v>8</v>
      </c>
      <c r="M659">
        <v>16</v>
      </c>
    </row>
    <row r="660" spans="2:13">
      <c r="B660" t="s">
        <v>64</v>
      </c>
      <c r="C660" t="s">
        <v>1874</v>
      </c>
      <c r="D660" t="s">
        <v>2296</v>
      </c>
      <c r="E660" s="6" t="s">
        <v>3741</v>
      </c>
      <c r="F660" s="6">
        <v>48</v>
      </c>
      <c r="G660" s="6" t="str">
        <f t="shared" si="10"/>
        <v>选CPU!$L$660#</v>
      </c>
      <c r="H660" s="6" t="str" cm="1">
        <f t="array" ref="H660">_xlfn.LET(_xlpm.x, L659,
         _xlpm.cellAddress, "【 选CPU!" &amp; ADDRESS(ROW(选CPU[[#This Row],[自检]]),COLUMN(选CPU[[#This Row],[自检]])) &amp; "】",
         _xlfn.IFS(ISBLANK(_xlpm.x),   "error:右侧选项不足:" &amp;  _xlpm.cellAddress,
               ISERROR(_xlpm.x),   "error:右侧选项执行失败:" &amp; _xlpm.cellAddress,
               TRUE,             "ok")
)</f>
        <v>ok</v>
      </c>
      <c r="L660" cm="1">
        <f t="array" ref="L660:M660">IFERROR(_xlfn._xlws.SORT(
    _xlfn.UNIQUE(
        TRANSPOSE(
            _xlfn.FILTERXML("&lt;select&gt;&lt;x&gt;"&amp;SUBSTITUTE(选CPU[[#This Row],[CPU选项表]],",","&lt;/x&gt;&lt;x&gt;") &amp;"&lt;/x&gt;&lt;/select&gt;","//x")
        )
    )
),"无合适选项，请联系作者更新数据")</f>
        <v>12</v>
      </c>
      <c r="M660">
        <v>24</v>
      </c>
    </row>
    <row r="661" spans="2:13">
      <c r="B661" t="s">
        <v>64</v>
      </c>
      <c r="C661" t="s">
        <v>1874</v>
      </c>
      <c r="D661" t="s">
        <v>2296</v>
      </c>
      <c r="E661" s="6" t="s">
        <v>3449</v>
      </c>
      <c r="F661" s="6">
        <v>64</v>
      </c>
      <c r="G661" s="6" t="str">
        <f t="shared" si="10"/>
        <v>选CPU!$L$661#</v>
      </c>
      <c r="H661" s="6" t="str" cm="1">
        <f t="array" ref="H661">_xlfn.LET(_xlpm.x, L660,
         _xlpm.cellAddress, "【 选CPU!" &amp; ADDRESS(ROW(选CPU[[#This Row],[自检]]),COLUMN(选CPU[[#This Row],[自检]])) &amp; "】",
         _xlfn.IFS(ISBLANK(_xlpm.x),   "error:右侧选项不足:" &amp;  _xlpm.cellAddress,
               ISERROR(_xlpm.x),   "error:右侧选项执行失败:" &amp; _xlpm.cellAddress,
               TRUE,             "ok")
)</f>
        <v>ok</v>
      </c>
      <c r="L661" cm="1">
        <f t="array" ref="L661:M661">IFERROR(_xlfn._xlws.SORT(
    _xlfn.UNIQUE(
        TRANSPOSE(
            _xlfn.FILTERXML("&lt;select&gt;&lt;x&gt;"&amp;SUBSTITUTE(选CPU[[#This Row],[CPU选项表]],",","&lt;/x&gt;&lt;x&gt;") &amp;"&lt;/x&gt;&lt;/select&gt;","//x")
        )
    )
),"无合适选项，请联系作者更新数据")</f>
        <v>16</v>
      </c>
      <c r="M661">
        <v>32</v>
      </c>
    </row>
    <row r="662" spans="2:13">
      <c r="B662" t="s">
        <v>64</v>
      </c>
      <c r="C662" t="s">
        <v>1874</v>
      </c>
      <c r="D662" t="s">
        <v>2296</v>
      </c>
      <c r="E662" s="6" t="s">
        <v>3460</v>
      </c>
      <c r="F662" s="6">
        <v>96</v>
      </c>
      <c r="G662" s="6" t="str">
        <f t="shared" si="10"/>
        <v>选CPU!$L$662#</v>
      </c>
      <c r="H662" s="6" t="str" cm="1">
        <f t="array" ref="H662">_xlfn.LET(_xlpm.x, L661,
         _xlpm.cellAddress, "【 选CPU!" &amp; ADDRESS(ROW(选CPU[[#This Row],[自检]]),COLUMN(选CPU[[#This Row],[自检]])) &amp; "】",
         _xlfn.IFS(ISBLANK(_xlpm.x),   "error:右侧选项不足:" &amp;  _xlpm.cellAddress,
               ISERROR(_xlpm.x),   "error:右侧选项执行失败:" &amp; _xlpm.cellAddress,
               TRUE,             "ok")
)</f>
        <v>ok</v>
      </c>
      <c r="L662" cm="1">
        <f t="array" ref="L662:M662">IFERROR(_xlfn._xlws.SORT(
    _xlfn.UNIQUE(
        TRANSPOSE(
            _xlfn.FILTERXML("&lt;select&gt;&lt;x&gt;"&amp;SUBSTITUTE(选CPU[[#This Row],[CPU选项表]],",","&lt;/x&gt;&lt;x&gt;") &amp;"&lt;/x&gt;&lt;/select&gt;","//x")
        )
    )
),"无合适选项，请联系作者更新数据")</f>
        <v>24</v>
      </c>
      <c r="M662">
        <v>48</v>
      </c>
    </row>
    <row r="663" spans="2:13">
      <c r="B663" t="s">
        <v>64</v>
      </c>
      <c r="C663" t="s">
        <v>1874</v>
      </c>
      <c r="D663" t="s">
        <v>2296</v>
      </c>
      <c r="E663" s="6" t="s">
        <v>3746</v>
      </c>
      <c r="F663" s="6">
        <v>128</v>
      </c>
      <c r="G663" s="6" t="str">
        <f t="shared" si="10"/>
        <v>选CPU!$L$663#</v>
      </c>
      <c r="H663" s="6" t="str" cm="1">
        <f t="array" ref="H663">_xlfn.LET(_xlpm.x, L662,
         _xlpm.cellAddress, "【 选CPU!" &amp; ADDRESS(ROW(选CPU[[#This Row],[自检]]),COLUMN(选CPU[[#This Row],[自检]])) &amp; "】",
         _xlfn.IFS(ISBLANK(_xlpm.x),   "error:右侧选项不足:" &amp;  _xlpm.cellAddress,
               ISERROR(_xlpm.x),   "error:右侧选项执行失败:" &amp; _xlpm.cellAddress,
               TRUE,             "ok")
)</f>
        <v>ok</v>
      </c>
      <c r="L663" cm="1">
        <f t="array" ref="L663:M663">IFERROR(_xlfn._xlws.SORT(
    _xlfn.UNIQUE(
        TRANSPOSE(
            _xlfn.FILTERXML("&lt;select&gt;&lt;x&gt;"&amp;SUBSTITUTE(选CPU[[#This Row],[CPU选项表]],",","&lt;/x&gt;&lt;x&gt;") &amp;"&lt;/x&gt;&lt;/select&gt;","//x")
        )
    )
),"无合适选项，请联系作者更新数据")</f>
        <v>28</v>
      </c>
      <c r="M663">
        <v>32</v>
      </c>
    </row>
    <row r="664" spans="2:13">
      <c r="B664" t="s">
        <v>64</v>
      </c>
      <c r="C664" t="s">
        <v>1874</v>
      </c>
      <c r="D664" t="s">
        <v>2296</v>
      </c>
      <c r="E664" s="6" t="s">
        <v>3294</v>
      </c>
      <c r="F664" s="6">
        <v>192</v>
      </c>
      <c r="G664" s="6" t="str">
        <f t="shared" si="10"/>
        <v>选CPU!$L$664#</v>
      </c>
      <c r="H664" s="6" t="str" cm="1">
        <f t="array" ref="H664">_xlfn.LET(_xlpm.x, L663,
         _xlpm.cellAddress, "【 选CPU!" &amp; ADDRESS(ROW(选CPU[[#This Row],[自检]]),COLUMN(选CPU[[#This Row],[自检]])) &amp; "】",
         _xlfn.IFS(ISBLANK(_xlpm.x),   "error:右侧选项不足:" &amp;  _xlpm.cellAddress,
               ISERROR(_xlpm.x),   "error:右侧选项执行失败:" &amp; _xlpm.cellAddress,
               TRUE,             "ok")
)</f>
        <v>ok</v>
      </c>
      <c r="L664" cm="1">
        <f t="array" ref="L664">IFERROR(_xlfn._xlws.SORT(
    _xlfn.UNIQUE(
        TRANSPOSE(
            _xlfn.FILTERXML("&lt;select&gt;&lt;x&gt;"&amp;SUBSTITUTE(选CPU[[#This Row],[CPU选项表]],",","&lt;/x&gt;&lt;x&gt;") &amp;"&lt;/x&gt;&lt;/select&gt;","//x")
        )
    )
),"无合适选项，请联系作者更新数据")</f>
        <v>48</v>
      </c>
    </row>
    <row r="665" spans="2:13">
      <c r="B665" t="s">
        <v>64</v>
      </c>
      <c r="C665" t="s">
        <v>1874</v>
      </c>
      <c r="D665" t="s">
        <v>2296</v>
      </c>
      <c r="E665" s="6" t="s">
        <v>3276</v>
      </c>
      <c r="F665" s="6">
        <v>256</v>
      </c>
      <c r="G665" s="6" t="str">
        <f t="shared" si="10"/>
        <v>选CPU!$L$665#</v>
      </c>
      <c r="H665" s="6" t="str" cm="1">
        <f t="array" ref="H665">_xlfn.LET(_xlpm.x, L664,
         _xlpm.cellAddress, "【 选CPU!" &amp; ADDRESS(ROW(选CPU[[#This Row],[自检]]),COLUMN(选CPU[[#This Row],[自检]])) &amp; "】",
         _xlfn.IFS(ISBLANK(_xlpm.x),   "error:右侧选项不足:" &amp;  _xlpm.cellAddress,
               ISERROR(_xlpm.x),   "error:右侧选项执行失败:" &amp; _xlpm.cellAddress,
               TRUE,             "ok")
)</f>
        <v>ok</v>
      </c>
      <c r="L665" cm="1">
        <f t="array" ref="L665">IFERROR(_xlfn._xlws.SORT(
    _xlfn.UNIQUE(
        TRANSPOSE(
            _xlfn.FILTERXML("&lt;select&gt;&lt;x&gt;"&amp;SUBSTITUTE(选CPU[[#This Row],[CPU选项表]],",","&lt;/x&gt;&lt;x&gt;") &amp;"&lt;/x&gt;&lt;/select&gt;","//x")
        )
    )
),"无合适选项，请联系作者更新数据")</f>
        <v>64</v>
      </c>
    </row>
    <row r="666" spans="2:13">
      <c r="B666" t="s">
        <v>64</v>
      </c>
      <c r="C666" t="s">
        <v>1874</v>
      </c>
      <c r="D666" t="s">
        <v>2296</v>
      </c>
      <c r="E666" s="6" t="s">
        <v>3302</v>
      </c>
      <c r="F666" s="6">
        <v>288</v>
      </c>
      <c r="G666" s="6" t="str">
        <f t="shared" si="10"/>
        <v>选CPU!$L$666#</v>
      </c>
      <c r="H666" s="6" t="str" cm="1">
        <f t="array" ref="H666">_xlfn.LET(_xlpm.x, L665,
         _xlpm.cellAddress, "【 选CPU!" &amp; ADDRESS(ROW(选CPU[[#This Row],[自检]]),COLUMN(选CPU[[#This Row],[自检]])) &amp; "】",
         _xlfn.IFS(ISBLANK(_xlpm.x),   "error:右侧选项不足:" &amp;  _xlpm.cellAddress,
               ISERROR(_xlpm.x),   "error:右侧选项执行失败:" &amp; _xlpm.cellAddress,
               TRUE,             "ok")
)</f>
        <v>ok</v>
      </c>
      <c r="L666" cm="1">
        <f t="array" ref="L666">IFERROR(_xlfn._xlws.SORT(
    _xlfn.UNIQUE(
        TRANSPOSE(
            _xlfn.FILTERXML("&lt;select&gt;&lt;x&gt;"&amp;SUBSTITUTE(选CPU[[#This Row],[CPU选项表]],",","&lt;/x&gt;&lt;x&gt;") &amp;"&lt;/x&gt;&lt;/select&gt;","//x")
        )
    )
),"无合适选项，请联系作者更新数据")</f>
        <v>72</v>
      </c>
    </row>
    <row r="667" spans="2:13">
      <c r="B667" t="s">
        <v>64</v>
      </c>
      <c r="C667" t="s">
        <v>1874</v>
      </c>
      <c r="D667" t="s">
        <v>2160</v>
      </c>
      <c r="E667" s="6" t="s">
        <v>3275</v>
      </c>
      <c r="F667" s="6">
        <v>64</v>
      </c>
      <c r="G667" s="6" t="str">
        <f t="shared" si="10"/>
        <v>选CPU!$L$667#</v>
      </c>
      <c r="H667" s="6" t="str" cm="1">
        <f t="array" ref="H667">_xlfn.LET(_xlpm.x, L666,
         _xlpm.cellAddress, "【 选CPU!" &amp; ADDRESS(ROW(选CPU[[#This Row],[自检]]),COLUMN(选CPU[[#This Row],[自检]])) &amp; "】",
         _xlfn.IFS(ISBLANK(_xlpm.x),   "error:右侧选项不足:" &amp;  _xlpm.cellAddress,
               ISERROR(_xlpm.x),   "error:右侧选项执行失败:" &amp; _xlpm.cellAddress,
               TRUE,             "ok")
)</f>
        <v>ok</v>
      </c>
      <c r="L667" cm="1">
        <f t="array" ref="L667">IFERROR(_xlfn._xlws.SORT(
    _xlfn.UNIQUE(
        TRANSPOSE(
            _xlfn.FILTERXML("&lt;select&gt;&lt;x&gt;"&amp;SUBSTITUTE(选CPU[[#This Row],[CPU选项表]],",","&lt;/x&gt;&lt;x&gt;") &amp;"&lt;/x&gt;&lt;/select&gt;","//x")
        )
    )
),"无合适选项，请联系作者更新数据")</f>
        <v>32</v>
      </c>
    </row>
    <row r="668" spans="2:13">
      <c r="B668" t="s">
        <v>64</v>
      </c>
      <c r="C668" t="s">
        <v>1874</v>
      </c>
      <c r="D668" t="s">
        <v>2317</v>
      </c>
      <c r="E668" s="6" t="s">
        <v>3299</v>
      </c>
      <c r="F668" s="6">
        <v>1</v>
      </c>
      <c r="G668" s="6" t="str">
        <f t="shared" si="10"/>
        <v>选CPU!$L$668#</v>
      </c>
      <c r="H668" s="6" t="str" cm="1">
        <f t="array" ref="H668">_xlfn.LET(_xlpm.x, L667,
         _xlpm.cellAddress, "【 选CPU!" &amp; ADDRESS(ROW(选CPU[[#This Row],[自检]]),COLUMN(选CPU[[#This Row],[自检]])) &amp; "】",
         _xlfn.IFS(ISBLANK(_xlpm.x),   "error:右侧选项不足:" &amp;  _xlpm.cellAddress,
               ISERROR(_xlpm.x),   "error:右侧选项执行失败:" &amp; _xlpm.cellAddress,
               TRUE,             "ok")
)</f>
        <v>ok</v>
      </c>
      <c r="L668" cm="1">
        <f t="array" ref="L668">IFERROR(_xlfn._xlws.SORT(
    _xlfn.UNIQUE(
        TRANSPOSE(
            _xlfn.FILTERXML("&lt;select&gt;&lt;x&gt;"&amp;SUBSTITUTE(选CPU[[#This Row],[CPU选项表]],",","&lt;/x&gt;&lt;x&gt;") &amp;"&lt;/x&gt;&lt;/select&gt;","//x")
        )
    )
),"无合适选项，请联系作者更新数据")</f>
        <v>1</v>
      </c>
    </row>
    <row r="669" spans="2:13">
      <c r="B669" t="s">
        <v>64</v>
      </c>
      <c r="C669" t="s">
        <v>1874</v>
      </c>
      <c r="D669" t="s">
        <v>2317</v>
      </c>
      <c r="E669" s="6" t="s">
        <v>3402</v>
      </c>
      <c r="F669" s="6">
        <v>4</v>
      </c>
      <c r="G669" s="6" t="str">
        <f t="shared" si="10"/>
        <v>选CPU!$L$669#</v>
      </c>
      <c r="H669" s="6" t="str" cm="1">
        <f t="array" ref="H669">_xlfn.LET(_xlpm.x, L668,
         _xlpm.cellAddress, "【 选CPU!" &amp; ADDRESS(ROW(选CPU[[#This Row],[自检]]),COLUMN(选CPU[[#This Row],[自检]])) &amp; "】",
         _xlfn.IFS(ISBLANK(_xlpm.x),   "error:右侧选项不足:" &amp;  _xlpm.cellAddress,
               ISERROR(_xlpm.x),   "error:右侧选项执行失败:" &amp; _xlpm.cellAddress,
               TRUE,             "ok")
)</f>
        <v>ok</v>
      </c>
      <c r="L669" cm="1">
        <f t="array" ref="L669:M669">IFERROR(_xlfn._xlws.SORT(
    _xlfn.UNIQUE(
        TRANSPOSE(
            _xlfn.FILTERXML("&lt;select&gt;&lt;x&gt;"&amp;SUBSTITUTE(选CPU[[#This Row],[CPU选项表]],",","&lt;/x&gt;&lt;x&gt;") &amp;"&lt;/x&gt;&lt;/select&gt;","//x")
        )
    )
),"无合适选项，请联系作者更新数据")</f>
        <v>1</v>
      </c>
      <c r="M669">
        <v>2</v>
      </c>
    </row>
    <row r="670" spans="2:13">
      <c r="B670" t="s">
        <v>64</v>
      </c>
      <c r="C670" t="s">
        <v>1874</v>
      </c>
      <c r="D670" t="s">
        <v>2317</v>
      </c>
      <c r="E670" s="6" t="s">
        <v>3458</v>
      </c>
      <c r="F670" s="6">
        <v>8</v>
      </c>
      <c r="G670" s="6" t="str">
        <f t="shared" si="10"/>
        <v>选CPU!$L$670#</v>
      </c>
      <c r="H670" s="6" t="str" cm="1">
        <f t="array" ref="H670">_xlfn.LET(_xlpm.x, L669,
         _xlpm.cellAddress, "【 选CPU!" &amp; ADDRESS(ROW(选CPU[[#This Row],[自检]]),COLUMN(选CPU[[#This Row],[自检]])) &amp; "】",
         _xlfn.IFS(ISBLANK(_xlpm.x),   "error:右侧选项不足:" &amp;  _xlpm.cellAddress,
               ISERROR(_xlpm.x),   "error:右侧选项执行失败:" &amp; _xlpm.cellAddress,
               TRUE,             "ok")
)</f>
        <v>ok</v>
      </c>
      <c r="L670" cm="1">
        <f t="array" ref="L670:M670">IFERROR(_xlfn._xlws.SORT(
    _xlfn.UNIQUE(
        TRANSPOSE(
            _xlfn.FILTERXML("&lt;select&gt;&lt;x&gt;"&amp;SUBSTITUTE(选CPU[[#This Row],[CPU选项表]],",","&lt;/x&gt;&lt;x&gt;") &amp;"&lt;/x&gt;&lt;/select&gt;","//x")
        )
    )
),"无合适选项，请联系作者更新数据")</f>
        <v>2</v>
      </c>
      <c r="M670">
        <v>4</v>
      </c>
    </row>
    <row r="671" spans="2:13">
      <c r="B671" t="s">
        <v>64</v>
      </c>
      <c r="C671" t="s">
        <v>1874</v>
      </c>
      <c r="D671" t="s">
        <v>2317</v>
      </c>
      <c r="E671" s="6" t="s">
        <v>3269</v>
      </c>
      <c r="F671" s="6">
        <v>16</v>
      </c>
      <c r="G671" s="6" t="str">
        <f t="shared" si="10"/>
        <v>选CPU!$L$671#</v>
      </c>
      <c r="H671" s="6" t="str" cm="1">
        <f t="array" ref="H671">_xlfn.LET(_xlpm.x, L670,
         _xlpm.cellAddress, "【 选CPU!" &amp; ADDRESS(ROW(选CPU[[#This Row],[自检]]),COLUMN(选CPU[[#This Row],[自检]])) &amp; "】",
         _xlfn.IFS(ISBLANK(_xlpm.x),   "error:右侧选项不足:" &amp;  _xlpm.cellAddress,
               ISERROR(_xlpm.x),   "error:右侧选项执行失败:" &amp; _xlpm.cellAddress,
               TRUE,             "ok")
)</f>
        <v>ok</v>
      </c>
      <c r="L671" cm="1">
        <f t="array" ref="L671:M671">IFERROR(_xlfn._xlws.SORT(
    _xlfn.UNIQUE(
        TRANSPOSE(
            _xlfn.FILTERXML("&lt;select&gt;&lt;x&gt;"&amp;SUBSTITUTE(选CPU[[#This Row],[CPU选项表]],",","&lt;/x&gt;&lt;x&gt;") &amp;"&lt;/x&gt;&lt;/select&gt;","//x")
        )
    )
),"无合适选项，请联系作者更新数据")</f>
        <v>4</v>
      </c>
      <c r="M671">
        <v>8</v>
      </c>
    </row>
    <row r="672" spans="2:13">
      <c r="B672" t="s">
        <v>64</v>
      </c>
      <c r="C672" t="s">
        <v>1874</v>
      </c>
      <c r="D672" t="s">
        <v>2317</v>
      </c>
      <c r="E672" s="6" t="s">
        <v>3448</v>
      </c>
      <c r="F672" s="6">
        <v>32</v>
      </c>
      <c r="G672" s="6" t="str">
        <f t="shared" si="10"/>
        <v>选CPU!$L$672#</v>
      </c>
      <c r="H672" s="6" t="str" cm="1">
        <f t="array" ref="H672">_xlfn.LET(_xlpm.x, L671,
         _xlpm.cellAddress, "【 选CPU!" &amp; ADDRESS(ROW(选CPU[[#This Row],[自检]]),COLUMN(选CPU[[#This Row],[自检]])) &amp; "】",
         _xlfn.IFS(ISBLANK(_xlpm.x),   "error:右侧选项不足:" &amp;  _xlpm.cellAddress,
               ISERROR(_xlpm.x),   "error:右侧选项执行失败:" &amp; _xlpm.cellAddress,
               TRUE,             "ok")
)</f>
        <v>ok</v>
      </c>
      <c r="L672" cm="1">
        <f t="array" ref="L672:M672">IFERROR(_xlfn._xlws.SORT(
    _xlfn.UNIQUE(
        TRANSPOSE(
            _xlfn.FILTERXML("&lt;select&gt;&lt;x&gt;"&amp;SUBSTITUTE(选CPU[[#This Row],[CPU选项表]],",","&lt;/x&gt;&lt;x&gt;") &amp;"&lt;/x&gt;&lt;/select&gt;","//x")
        )
    )
),"无合适选项，请联系作者更新数据")</f>
        <v>8</v>
      </c>
      <c r="M672">
        <v>16</v>
      </c>
    </row>
    <row r="673" spans="2:13">
      <c r="B673" t="s">
        <v>64</v>
      </c>
      <c r="C673" t="s">
        <v>1874</v>
      </c>
      <c r="D673" t="s">
        <v>2317</v>
      </c>
      <c r="E673" s="6" t="s">
        <v>3301</v>
      </c>
      <c r="F673" s="6">
        <v>24</v>
      </c>
      <c r="G673" s="6" t="str">
        <f t="shared" si="10"/>
        <v>选CPU!$L$673#</v>
      </c>
      <c r="H673" s="6" t="str" cm="1">
        <f t="array" ref="H673">_xlfn.LET(_xlpm.x, L672,
         _xlpm.cellAddress, "【 选CPU!" &amp; ADDRESS(ROW(选CPU[[#This Row],[自检]]),COLUMN(选CPU[[#This Row],[自检]])) &amp; "】",
         _xlfn.IFS(ISBLANK(_xlpm.x),   "error:右侧选项不足:" &amp;  _xlpm.cellAddress,
               ISERROR(_xlpm.x),   "error:右侧选项执行失败:" &amp; _xlpm.cellAddress,
               TRUE,             "ok")
)</f>
        <v>ok</v>
      </c>
      <c r="L673" cm="1">
        <f t="array" ref="L673">IFERROR(_xlfn._xlws.SORT(
    _xlfn.UNIQUE(
        TRANSPOSE(
            _xlfn.FILTERXML("&lt;select&gt;&lt;x&gt;"&amp;SUBSTITUTE(选CPU[[#This Row],[CPU选项表]],",","&lt;/x&gt;&lt;x&gt;") &amp;"&lt;/x&gt;&lt;/select&gt;","//x")
        )
    )
),"无合适选项，请联系作者更新数据")</f>
        <v>12</v>
      </c>
    </row>
    <row r="674" spans="2:13">
      <c r="B674" t="s">
        <v>64</v>
      </c>
      <c r="C674" t="s">
        <v>1874</v>
      </c>
      <c r="D674" t="s">
        <v>2317</v>
      </c>
      <c r="E674" s="6" t="s">
        <v>3741</v>
      </c>
      <c r="F674" s="6">
        <v>48</v>
      </c>
      <c r="G674" s="6" t="str">
        <f t="shared" si="10"/>
        <v>选CPU!$L$674#</v>
      </c>
      <c r="H674" s="6" t="str" cm="1">
        <f t="array" ref="H674">_xlfn.LET(_xlpm.x, L673,
         _xlpm.cellAddress, "【 选CPU!" &amp; ADDRESS(ROW(选CPU[[#This Row],[自检]]),COLUMN(选CPU[[#This Row],[自检]])) &amp; "】",
         _xlfn.IFS(ISBLANK(_xlpm.x),   "error:右侧选项不足:" &amp;  _xlpm.cellAddress,
               ISERROR(_xlpm.x),   "error:右侧选项执行失败:" &amp; _xlpm.cellAddress,
               TRUE,             "ok")
)</f>
        <v>ok</v>
      </c>
      <c r="L674" cm="1">
        <f t="array" ref="L674:M674">IFERROR(_xlfn._xlws.SORT(
    _xlfn.UNIQUE(
        TRANSPOSE(
            _xlfn.FILTERXML("&lt;select&gt;&lt;x&gt;"&amp;SUBSTITUTE(选CPU[[#This Row],[CPU选项表]],",","&lt;/x&gt;&lt;x&gt;") &amp;"&lt;/x&gt;&lt;/select&gt;","//x")
        )
    )
),"无合适选项，请联系作者更新数据")</f>
        <v>12</v>
      </c>
      <c r="M674">
        <v>24</v>
      </c>
    </row>
    <row r="675" spans="2:13">
      <c r="B675" t="s">
        <v>64</v>
      </c>
      <c r="C675" t="s">
        <v>1874</v>
      </c>
      <c r="D675" t="s">
        <v>2317</v>
      </c>
      <c r="E675" s="6" t="s">
        <v>3449</v>
      </c>
      <c r="F675" s="6">
        <v>64</v>
      </c>
      <c r="G675" s="6" t="str">
        <f t="shared" si="10"/>
        <v>选CPU!$L$675#</v>
      </c>
      <c r="H675" s="6" t="str" cm="1">
        <f t="array" ref="H675">_xlfn.LET(_xlpm.x, L674,
         _xlpm.cellAddress, "【 选CPU!" &amp; ADDRESS(ROW(选CPU[[#This Row],[自检]]),COLUMN(选CPU[[#This Row],[自检]])) &amp; "】",
         _xlfn.IFS(ISBLANK(_xlpm.x),   "error:右侧选项不足:" &amp;  _xlpm.cellAddress,
               ISERROR(_xlpm.x),   "error:右侧选项执行失败:" &amp; _xlpm.cellAddress,
               TRUE,             "ok")
)</f>
        <v>ok</v>
      </c>
      <c r="L675" cm="1">
        <f t="array" ref="L675:M675">IFERROR(_xlfn._xlws.SORT(
    _xlfn.UNIQUE(
        TRANSPOSE(
            _xlfn.FILTERXML("&lt;select&gt;&lt;x&gt;"&amp;SUBSTITUTE(选CPU[[#This Row],[CPU选项表]],",","&lt;/x&gt;&lt;x&gt;") &amp;"&lt;/x&gt;&lt;/select&gt;","//x")
        )
    )
),"无合适选项，请联系作者更新数据")</f>
        <v>16</v>
      </c>
      <c r="M675">
        <v>32</v>
      </c>
    </row>
    <row r="676" spans="2:13">
      <c r="B676" t="s">
        <v>64</v>
      </c>
      <c r="C676" t="s">
        <v>1874</v>
      </c>
      <c r="D676" t="s">
        <v>2317</v>
      </c>
      <c r="E676" s="6" t="s">
        <v>3460</v>
      </c>
      <c r="F676" s="6">
        <v>96</v>
      </c>
      <c r="G676" s="6" t="str">
        <f t="shared" si="10"/>
        <v>选CPU!$L$676#</v>
      </c>
      <c r="H676" s="6" t="str" cm="1">
        <f t="array" ref="H676">_xlfn.LET(_xlpm.x, L675,
         _xlpm.cellAddress, "【 选CPU!" &amp; ADDRESS(ROW(选CPU[[#This Row],[自检]]),COLUMN(选CPU[[#This Row],[自检]])) &amp; "】",
         _xlfn.IFS(ISBLANK(_xlpm.x),   "error:右侧选项不足:" &amp;  _xlpm.cellAddress,
               ISERROR(_xlpm.x),   "error:右侧选项执行失败:" &amp; _xlpm.cellAddress,
               TRUE,             "ok")
)</f>
        <v>ok</v>
      </c>
      <c r="L676" cm="1">
        <f t="array" ref="L676:M676">IFERROR(_xlfn._xlws.SORT(
    _xlfn.UNIQUE(
        TRANSPOSE(
            _xlfn.FILTERXML("&lt;select&gt;&lt;x&gt;"&amp;SUBSTITUTE(选CPU[[#This Row],[CPU选项表]],",","&lt;/x&gt;&lt;x&gt;") &amp;"&lt;/x&gt;&lt;/select&gt;","//x")
        )
    )
),"无合适选项，请联系作者更新数据")</f>
        <v>24</v>
      </c>
      <c r="M676">
        <v>48</v>
      </c>
    </row>
    <row r="677" spans="2:13">
      <c r="B677" t="s">
        <v>64</v>
      </c>
      <c r="C677" t="s">
        <v>1874</v>
      </c>
      <c r="D677" t="s">
        <v>2317</v>
      </c>
      <c r="E677" s="6" t="s">
        <v>3275</v>
      </c>
      <c r="F677" s="6">
        <v>128</v>
      </c>
      <c r="G677" s="6" t="str">
        <f t="shared" si="10"/>
        <v>选CPU!$L$677#</v>
      </c>
      <c r="H677" s="6" t="str" cm="1">
        <f t="array" ref="H677">_xlfn.LET(_xlpm.x, L676,
         _xlpm.cellAddress, "【 选CPU!" &amp; ADDRESS(ROW(选CPU[[#This Row],[自检]]),COLUMN(选CPU[[#This Row],[自检]])) &amp; "】",
         _xlfn.IFS(ISBLANK(_xlpm.x),   "error:右侧选项不足:" &amp;  _xlpm.cellAddress,
               ISERROR(_xlpm.x),   "error:右侧选项执行失败:" &amp; _xlpm.cellAddress,
               TRUE,             "ok")
)</f>
        <v>ok</v>
      </c>
      <c r="L677" cm="1">
        <f t="array" ref="L677">IFERROR(_xlfn._xlws.SORT(
    _xlfn.UNIQUE(
        TRANSPOSE(
            _xlfn.FILTERXML("&lt;select&gt;&lt;x&gt;"&amp;SUBSTITUTE(选CPU[[#This Row],[CPU选项表]],",","&lt;/x&gt;&lt;x&gt;") &amp;"&lt;/x&gt;&lt;/select&gt;","//x")
        )
    )
),"无合适选项，请联系作者更新数据")</f>
        <v>32</v>
      </c>
    </row>
    <row r="678" spans="2:13">
      <c r="B678" t="s">
        <v>64</v>
      </c>
      <c r="C678" t="s">
        <v>1874</v>
      </c>
      <c r="D678" t="s">
        <v>2317</v>
      </c>
      <c r="E678" s="6" t="s">
        <v>3294</v>
      </c>
      <c r="F678" s="6">
        <v>192</v>
      </c>
      <c r="G678" s="6" t="str">
        <f t="shared" si="10"/>
        <v>选CPU!$L$678#</v>
      </c>
      <c r="H678" s="6" t="str" cm="1">
        <f t="array" ref="H678">_xlfn.LET(_xlpm.x, L677,
         _xlpm.cellAddress, "【 选CPU!" &amp; ADDRESS(ROW(选CPU[[#This Row],[自检]]),COLUMN(选CPU[[#This Row],[自检]])) &amp; "】",
         _xlfn.IFS(ISBLANK(_xlpm.x),   "error:右侧选项不足:" &amp;  _xlpm.cellAddress,
               ISERROR(_xlpm.x),   "error:右侧选项执行失败:" &amp; _xlpm.cellAddress,
               TRUE,             "ok")
)</f>
        <v>ok</v>
      </c>
      <c r="L678" cm="1">
        <f t="array" ref="L678">IFERROR(_xlfn._xlws.SORT(
    _xlfn.UNIQUE(
        TRANSPOSE(
            _xlfn.FILTERXML("&lt;select&gt;&lt;x&gt;"&amp;SUBSTITUTE(选CPU[[#This Row],[CPU选项表]],",","&lt;/x&gt;&lt;x&gt;") &amp;"&lt;/x&gt;&lt;/select&gt;","//x")
        )
    )
),"无合适选项，请联系作者更新数据")</f>
        <v>48</v>
      </c>
    </row>
    <row r="679" spans="2:13">
      <c r="B679" t="s">
        <v>64</v>
      </c>
      <c r="C679" t="s">
        <v>1874</v>
      </c>
      <c r="D679" t="s">
        <v>2317</v>
      </c>
      <c r="E679" s="6" t="s">
        <v>3276</v>
      </c>
      <c r="F679" s="6">
        <v>256</v>
      </c>
      <c r="G679" s="6" t="str">
        <f t="shared" si="10"/>
        <v>选CPU!$L$679#</v>
      </c>
      <c r="H679" s="6" t="str" cm="1">
        <f t="array" ref="H679">_xlfn.LET(_xlpm.x, L678,
         _xlpm.cellAddress, "【 选CPU!" &amp; ADDRESS(ROW(选CPU[[#This Row],[自检]]),COLUMN(选CPU[[#This Row],[自检]])) &amp; "】",
         _xlfn.IFS(ISBLANK(_xlpm.x),   "error:右侧选项不足:" &amp;  _xlpm.cellAddress,
               ISERROR(_xlpm.x),   "error:右侧选项执行失败:" &amp; _xlpm.cellAddress,
               TRUE,             "ok")
)</f>
        <v>ok</v>
      </c>
      <c r="L679" cm="1">
        <f t="array" ref="L679">IFERROR(_xlfn._xlws.SORT(
    _xlfn.UNIQUE(
        TRANSPOSE(
            _xlfn.FILTERXML("&lt;select&gt;&lt;x&gt;"&amp;SUBSTITUTE(选CPU[[#This Row],[CPU选项表]],",","&lt;/x&gt;&lt;x&gt;") &amp;"&lt;/x&gt;&lt;/select&gt;","//x")
        )
    )
),"无合适选项，请联系作者更新数据")</f>
        <v>64</v>
      </c>
    </row>
    <row r="680" spans="2:13">
      <c r="B680" t="s">
        <v>64</v>
      </c>
      <c r="C680" t="s">
        <v>1874</v>
      </c>
      <c r="D680" t="s">
        <v>2317</v>
      </c>
      <c r="E680" s="6" t="s">
        <v>3256</v>
      </c>
      <c r="F680" s="6">
        <v>320</v>
      </c>
      <c r="G680" s="6" t="str">
        <f t="shared" si="10"/>
        <v>选CPU!$L$680#</v>
      </c>
      <c r="H680" s="6" t="str" cm="1">
        <f t="array" ref="H680">_xlfn.LET(_xlpm.x, L679,
         _xlpm.cellAddress, "【 选CPU!" &amp; ADDRESS(ROW(选CPU[[#This Row],[自检]]),COLUMN(选CPU[[#This Row],[自检]])) &amp; "】",
         _xlfn.IFS(ISBLANK(_xlpm.x),   "error:右侧选项不足:" &amp;  _xlpm.cellAddress,
               ISERROR(_xlpm.x),   "error:右侧选项执行失败:" &amp; _xlpm.cellAddress,
               TRUE,             "ok")
)</f>
        <v>ok</v>
      </c>
      <c r="L680" cm="1">
        <f t="array" ref="L680">IFERROR(_xlfn._xlws.SORT(
    _xlfn.UNIQUE(
        TRANSPOSE(
            _xlfn.FILTERXML("&lt;select&gt;&lt;x&gt;"&amp;SUBSTITUTE(选CPU[[#This Row],[CPU选项表]],",","&lt;/x&gt;&lt;x&gt;") &amp;"&lt;/x&gt;&lt;/select&gt;","//x")
        )
    )
),"无合适选项，请联系作者更新数据")</f>
        <v>80</v>
      </c>
    </row>
    <row r="681" spans="2:13">
      <c r="B681" t="s">
        <v>64</v>
      </c>
      <c r="C681" t="s">
        <v>1874</v>
      </c>
      <c r="D681" t="s">
        <v>2242</v>
      </c>
      <c r="E681" s="6" t="s">
        <v>3299</v>
      </c>
      <c r="F681" s="6">
        <v>1</v>
      </c>
      <c r="G681" s="6" t="str">
        <f t="shared" si="10"/>
        <v>选CPU!$L$681#</v>
      </c>
      <c r="H681" s="6" t="str" cm="1">
        <f t="array" ref="H681">_xlfn.LET(_xlpm.x, L680,
         _xlpm.cellAddress, "【 选CPU!" &amp; ADDRESS(ROW(选CPU[[#This Row],[自检]]),COLUMN(选CPU[[#This Row],[自检]])) &amp; "】",
         _xlfn.IFS(ISBLANK(_xlpm.x),   "error:右侧选项不足:" &amp;  _xlpm.cellAddress,
               ISERROR(_xlpm.x),   "error:右侧选项执行失败:" &amp; _xlpm.cellAddress,
               TRUE,             "ok")
)</f>
        <v>ok</v>
      </c>
      <c r="L681" cm="1">
        <f t="array" ref="L681">IFERROR(_xlfn._xlws.SORT(
    _xlfn.UNIQUE(
        TRANSPOSE(
            _xlfn.FILTERXML("&lt;select&gt;&lt;x&gt;"&amp;SUBSTITUTE(选CPU[[#This Row],[CPU选项表]],",","&lt;/x&gt;&lt;x&gt;") &amp;"&lt;/x&gt;&lt;/select&gt;","//x")
        )
    )
),"无合适选项，请联系作者更新数据")</f>
        <v>1</v>
      </c>
    </row>
    <row r="682" spans="2:13">
      <c r="B682" t="s">
        <v>64</v>
      </c>
      <c r="C682" t="s">
        <v>1874</v>
      </c>
      <c r="D682" t="s">
        <v>2242</v>
      </c>
      <c r="E682" s="6" t="s">
        <v>3299</v>
      </c>
      <c r="F682" s="6">
        <v>2</v>
      </c>
      <c r="G682" s="6" t="str">
        <f t="shared" si="10"/>
        <v>选CPU!$L$682#</v>
      </c>
      <c r="H682" s="6" t="str" cm="1">
        <f t="array" ref="H682">_xlfn.LET(_xlpm.x, L681,
         _xlpm.cellAddress, "【 选CPU!" &amp; ADDRESS(ROW(选CPU[[#This Row],[自检]]),COLUMN(选CPU[[#This Row],[自检]])) &amp; "】",
         _xlfn.IFS(ISBLANK(_xlpm.x),   "error:右侧选项不足:" &amp;  _xlpm.cellAddress,
               ISERROR(_xlpm.x),   "error:右侧选项执行失败:" &amp; _xlpm.cellAddress,
               TRUE,             "ok")
)</f>
        <v>ok</v>
      </c>
      <c r="L682" cm="1">
        <f t="array" ref="L682">IFERROR(_xlfn._xlws.SORT(
    _xlfn.UNIQUE(
        TRANSPOSE(
            _xlfn.FILTERXML("&lt;select&gt;&lt;x&gt;"&amp;SUBSTITUTE(选CPU[[#This Row],[CPU选项表]],",","&lt;/x&gt;&lt;x&gt;") &amp;"&lt;/x&gt;&lt;/select&gt;","//x")
        )
    )
),"无合适选项，请联系作者更新数据")</f>
        <v>1</v>
      </c>
    </row>
    <row r="683" spans="2:13">
      <c r="B683" t="s">
        <v>64</v>
      </c>
      <c r="C683" t="s">
        <v>1874</v>
      </c>
      <c r="D683" t="s">
        <v>2242</v>
      </c>
      <c r="E683" s="6" t="s">
        <v>3402</v>
      </c>
      <c r="F683" s="6">
        <v>4</v>
      </c>
      <c r="G683" s="6" t="str">
        <f t="shared" si="10"/>
        <v>选CPU!$L$683#</v>
      </c>
      <c r="H683" s="6" t="str" cm="1">
        <f t="array" ref="H683">_xlfn.LET(_xlpm.x, L682,
         _xlpm.cellAddress, "【 选CPU!" &amp; ADDRESS(ROW(选CPU[[#This Row],[自检]]),COLUMN(选CPU[[#This Row],[自检]])) &amp; "】",
         _xlfn.IFS(ISBLANK(_xlpm.x),   "error:右侧选项不足:" &amp;  _xlpm.cellAddress,
               ISERROR(_xlpm.x),   "error:右侧选项执行失败:" &amp; _xlpm.cellAddress,
               TRUE,             "ok")
)</f>
        <v>ok</v>
      </c>
      <c r="L683" cm="1">
        <f t="array" ref="L683:M683">IFERROR(_xlfn._xlws.SORT(
    _xlfn.UNIQUE(
        TRANSPOSE(
            _xlfn.FILTERXML("&lt;select&gt;&lt;x&gt;"&amp;SUBSTITUTE(选CPU[[#This Row],[CPU选项表]],",","&lt;/x&gt;&lt;x&gt;") &amp;"&lt;/x&gt;&lt;/select&gt;","//x")
        )
    )
),"无合适选项，请联系作者更新数据")</f>
        <v>1</v>
      </c>
      <c r="M683">
        <v>2</v>
      </c>
    </row>
    <row r="684" spans="2:13">
      <c r="B684" t="s">
        <v>64</v>
      </c>
      <c r="C684" t="s">
        <v>1874</v>
      </c>
      <c r="D684" t="s">
        <v>2242</v>
      </c>
      <c r="E684" s="6" t="s">
        <v>3458</v>
      </c>
      <c r="F684" s="6">
        <v>8</v>
      </c>
      <c r="G684" s="6" t="str">
        <f t="shared" si="10"/>
        <v>选CPU!$L$684#</v>
      </c>
      <c r="H684" s="6" t="str" cm="1">
        <f t="array" ref="H684">_xlfn.LET(_xlpm.x, L683,
         _xlpm.cellAddress, "【 选CPU!" &amp; ADDRESS(ROW(选CPU[[#This Row],[自检]]),COLUMN(选CPU[[#This Row],[自检]])) &amp; "】",
         _xlfn.IFS(ISBLANK(_xlpm.x),   "error:右侧选项不足:" &amp;  _xlpm.cellAddress,
               ISERROR(_xlpm.x),   "error:右侧选项执行失败:" &amp; _xlpm.cellAddress,
               TRUE,             "ok")
)</f>
        <v>ok</v>
      </c>
      <c r="L684" cm="1">
        <f t="array" ref="L684:M684">IFERROR(_xlfn._xlws.SORT(
    _xlfn.UNIQUE(
        TRANSPOSE(
            _xlfn.FILTERXML("&lt;select&gt;&lt;x&gt;"&amp;SUBSTITUTE(选CPU[[#This Row],[CPU选项表]],",","&lt;/x&gt;&lt;x&gt;") &amp;"&lt;/x&gt;&lt;/select&gt;","//x")
        )
    )
),"无合适选项，请联系作者更新数据")</f>
        <v>2</v>
      </c>
      <c r="M684">
        <v>4</v>
      </c>
    </row>
    <row r="685" spans="2:13">
      <c r="B685" t="s">
        <v>64</v>
      </c>
      <c r="C685" t="s">
        <v>1874</v>
      </c>
      <c r="D685" t="s">
        <v>2242</v>
      </c>
      <c r="E685" s="6" t="s">
        <v>3269</v>
      </c>
      <c r="F685" s="6">
        <v>16</v>
      </c>
      <c r="G685" s="6" t="str">
        <f t="shared" si="10"/>
        <v>选CPU!$L$685#</v>
      </c>
      <c r="H685" s="6" t="str" cm="1">
        <f t="array" ref="H685">_xlfn.LET(_xlpm.x, L684,
         _xlpm.cellAddress, "【 选CPU!" &amp; ADDRESS(ROW(选CPU[[#This Row],[自检]]),COLUMN(选CPU[[#This Row],[自检]])) &amp; "】",
         _xlfn.IFS(ISBLANK(_xlpm.x),   "error:右侧选项不足:" &amp;  _xlpm.cellAddress,
               ISERROR(_xlpm.x),   "error:右侧选项执行失败:" &amp; _xlpm.cellAddress,
               TRUE,             "ok")
)</f>
        <v>ok</v>
      </c>
      <c r="L685" cm="1">
        <f t="array" ref="L685:M685">IFERROR(_xlfn._xlws.SORT(
    _xlfn.UNIQUE(
        TRANSPOSE(
            _xlfn.FILTERXML("&lt;select&gt;&lt;x&gt;"&amp;SUBSTITUTE(选CPU[[#This Row],[CPU选项表]],",","&lt;/x&gt;&lt;x&gt;") &amp;"&lt;/x&gt;&lt;/select&gt;","//x")
        )
    )
),"无合适选项，请联系作者更新数据")</f>
        <v>4</v>
      </c>
      <c r="M685">
        <v>8</v>
      </c>
    </row>
    <row r="686" spans="2:13">
      <c r="B686" t="s">
        <v>64</v>
      </c>
      <c r="C686" t="s">
        <v>1874</v>
      </c>
      <c r="D686" t="s">
        <v>2242</v>
      </c>
      <c r="E686" s="6" t="s">
        <v>3448</v>
      </c>
      <c r="F686" s="6">
        <v>32</v>
      </c>
      <c r="G686" s="6" t="str">
        <f t="shared" si="10"/>
        <v>选CPU!$L$686#</v>
      </c>
      <c r="H686" s="6" t="str" cm="1">
        <f t="array" ref="H686">_xlfn.LET(_xlpm.x, L685,
         _xlpm.cellAddress, "【 选CPU!" &amp; ADDRESS(ROW(选CPU[[#This Row],[自检]]),COLUMN(选CPU[[#This Row],[自检]])) &amp; "】",
         _xlfn.IFS(ISBLANK(_xlpm.x),   "error:右侧选项不足:" &amp;  _xlpm.cellAddress,
               ISERROR(_xlpm.x),   "error:右侧选项执行失败:" &amp; _xlpm.cellAddress,
               TRUE,             "ok")
)</f>
        <v>ok</v>
      </c>
      <c r="L686" cm="1">
        <f t="array" ref="L686:M686">IFERROR(_xlfn._xlws.SORT(
    _xlfn.UNIQUE(
        TRANSPOSE(
            _xlfn.FILTERXML("&lt;select&gt;&lt;x&gt;"&amp;SUBSTITUTE(选CPU[[#This Row],[CPU选项表]],",","&lt;/x&gt;&lt;x&gt;") &amp;"&lt;/x&gt;&lt;/select&gt;","//x")
        )
    )
),"无合适选项，请联系作者更新数据")</f>
        <v>8</v>
      </c>
      <c r="M686">
        <v>16</v>
      </c>
    </row>
    <row r="687" spans="2:13">
      <c r="B687" t="s">
        <v>64</v>
      </c>
      <c r="C687" t="s">
        <v>1874</v>
      </c>
      <c r="D687" t="s">
        <v>2242</v>
      </c>
      <c r="E687" s="6" t="s">
        <v>3449</v>
      </c>
      <c r="F687" s="6">
        <v>64</v>
      </c>
      <c r="G687" s="6" t="str">
        <f t="shared" si="10"/>
        <v>选CPU!$L$687#</v>
      </c>
      <c r="H687" s="6" t="str" cm="1">
        <f t="array" ref="H687">_xlfn.LET(_xlpm.x, L686,
         _xlpm.cellAddress, "【 选CPU!" &amp; ADDRESS(ROW(选CPU[[#This Row],[自检]]),COLUMN(选CPU[[#This Row],[自检]])) &amp; "】",
         _xlfn.IFS(ISBLANK(_xlpm.x),   "error:右侧选项不足:" &amp;  _xlpm.cellAddress,
               ISERROR(_xlpm.x),   "error:右侧选项执行失败:" &amp; _xlpm.cellAddress,
               TRUE,             "ok")
)</f>
        <v>ok</v>
      </c>
      <c r="L687" cm="1">
        <f t="array" ref="L687:M687">IFERROR(_xlfn._xlws.SORT(
    _xlfn.UNIQUE(
        TRANSPOSE(
            _xlfn.FILTERXML("&lt;select&gt;&lt;x&gt;"&amp;SUBSTITUTE(选CPU[[#This Row],[CPU选项表]],",","&lt;/x&gt;&lt;x&gt;") &amp;"&lt;/x&gt;&lt;/select&gt;","//x")
        )
    )
),"无合适选项，请联系作者更新数据")</f>
        <v>16</v>
      </c>
      <c r="M687">
        <v>32</v>
      </c>
    </row>
    <row r="688" spans="2:13">
      <c r="B688" t="s">
        <v>64</v>
      </c>
      <c r="C688" t="s">
        <v>1874</v>
      </c>
      <c r="D688" t="s">
        <v>2242</v>
      </c>
      <c r="E688" s="6" t="s">
        <v>3450</v>
      </c>
      <c r="F688" s="6">
        <v>128</v>
      </c>
      <c r="G688" s="6" t="str">
        <f t="shared" si="10"/>
        <v>选CPU!$L$688#</v>
      </c>
      <c r="H688" s="6" t="str" cm="1">
        <f t="array" ref="H688">_xlfn.LET(_xlpm.x, L687,
         _xlpm.cellAddress, "【 选CPU!" &amp; ADDRESS(ROW(选CPU[[#This Row],[自检]]),COLUMN(选CPU[[#This Row],[自检]])) &amp; "】",
         _xlfn.IFS(ISBLANK(_xlpm.x),   "error:右侧选项不足:" &amp;  _xlpm.cellAddress,
               ISERROR(_xlpm.x),   "error:右侧选项执行失败:" &amp; _xlpm.cellAddress,
               TRUE,             "ok")
)</f>
        <v>ok</v>
      </c>
      <c r="L688" cm="1">
        <f t="array" ref="L688:M688">IFERROR(_xlfn._xlws.SORT(
    _xlfn.UNIQUE(
        TRANSPOSE(
            _xlfn.FILTERXML("&lt;select&gt;&lt;x&gt;"&amp;SUBSTITUTE(选CPU[[#This Row],[CPU选项表]],",","&lt;/x&gt;&lt;x&gt;") &amp;"&lt;/x&gt;&lt;/select&gt;","//x")
        )
    )
),"无合适选项，请联系作者更新数据")</f>
        <v>32</v>
      </c>
      <c r="M688">
        <v>64</v>
      </c>
    </row>
    <row r="689" spans="2:13">
      <c r="B689" t="s">
        <v>64</v>
      </c>
      <c r="C689" t="s">
        <v>1874</v>
      </c>
      <c r="D689" t="s">
        <v>2242</v>
      </c>
      <c r="E689" s="6" t="s">
        <v>3276</v>
      </c>
      <c r="F689" s="6">
        <v>256</v>
      </c>
      <c r="G689" s="6" t="str">
        <f t="shared" si="10"/>
        <v>选CPU!$L$689#</v>
      </c>
      <c r="H689" s="6" t="str" cm="1">
        <f t="array" ref="H689">_xlfn.LET(_xlpm.x, L688,
         _xlpm.cellAddress, "【 选CPU!" &amp; ADDRESS(ROW(选CPU[[#This Row],[自检]]),COLUMN(选CPU[[#This Row],[自检]])) &amp; "】",
         _xlfn.IFS(ISBLANK(_xlpm.x),   "error:右侧选项不足:" &amp;  _xlpm.cellAddress,
               ISERROR(_xlpm.x),   "error:右侧选项执行失败:" &amp; _xlpm.cellAddress,
               TRUE,             "ok")
)</f>
        <v>ok</v>
      </c>
      <c r="L689" cm="1">
        <f t="array" ref="L689">IFERROR(_xlfn._xlws.SORT(
    _xlfn.UNIQUE(
        TRANSPOSE(
            _xlfn.FILTERXML("&lt;select&gt;&lt;x&gt;"&amp;SUBSTITUTE(选CPU[[#This Row],[CPU选项表]],",","&lt;/x&gt;&lt;x&gt;") &amp;"&lt;/x&gt;&lt;/select&gt;","//x")
        )
    )
),"无合适选项，请联系作者更新数据")</f>
        <v>64</v>
      </c>
    </row>
    <row r="690" spans="2:13">
      <c r="B690" t="s">
        <v>64</v>
      </c>
      <c r="C690" t="s">
        <v>1874</v>
      </c>
      <c r="D690" t="s">
        <v>2242</v>
      </c>
      <c r="E690" s="6" t="s">
        <v>3307</v>
      </c>
      <c r="F690" s="6">
        <v>448</v>
      </c>
      <c r="G690" s="6" t="str">
        <f t="shared" si="10"/>
        <v>选CPU!$L$690#</v>
      </c>
      <c r="H690" s="6" t="str" cm="1">
        <f t="array" ref="H690">_xlfn.LET(_xlpm.x, L689,
         _xlpm.cellAddress, "【 选CPU!" &amp; ADDRESS(ROW(选CPU[[#This Row],[自检]]),COLUMN(选CPU[[#This Row],[自检]])) &amp; "】",
         _xlfn.IFS(ISBLANK(_xlpm.x),   "error:右侧选项不足:" &amp;  _xlpm.cellAddress,
               ISERROR(_xlpm.x),   "error:右侧选项执行失败:" &amp; _xlpm.cellAddress,
               TRUE,             "ok")
)</f>
        <v>ok</v>
      </c>
      <c r="L690" cm="1">
        <f t="array" ref="L690">IFERROR(_xlfn._xlws.SORT(
    _xlfn.UNIQUE(
        TRANSPOSE(
            _xlfn.FILTERXML("&lt;select&gt;&lt;x&gt;"&amp;SUBSTITUTE(选CPU[[#This Row],[CPU选项表]],",","&lt;/x&gt;&lt;x&gt;") &amp;"&lt;/x&gt;&lt;/select&gt;","//x")
        )
    )
),"无合适选项，请联系作者更新数据")</f>
        <v>128</v>
      </c>
    </row>
    <row r="691" spans="2:13">
      <c r="B691" t="s">
        <v>64</v>
      </c>
      <c r="C691" t="s">
        <v>1874</v>
      </c>
      <c r="D691" t="s">
        <v>2339</v>
      </c>
      <c r="E691" s="6" t="s">
        <v>3299</v>
      </c>
      <c r="F691" s="6">
        <v>1</v>
      </c>
      <c r="G691" s="6" t="str">
        <f t="shared" si="10"/>
        <v>选CPU!$L$691#</v>
      </c>
      <c r="H691" s="6" t="str" cm="1">
        <f t="array" ref="H691">_xlfn.LET(_xlpm.x, L690,
         _xlpm.cellAddress, "【 选CPU!" &amp; ADDRESS(ROW(选CPU[[#This Row],[自检]]),COLUMN(选CPU[[#This Row],[自检]])) &amp; "】",
         _xlfn.IFS(ISBLANK(_xlpm.x),   "error:右侧选项不足:" &amp;  _xlpm.cellAddress,
               ISERROR(_xlpm.x),   "error:右侧选项执行失败:" &amp; _xlpm.cellAddress,
               TRUE,             "ok")
)</f>
        <v>ok</v>
      </c>
      <c r="L691" cm="1">
        <f t="array" ref="L691">IFERROR(_xlfn._xlws.SORT(
    _xlfn.UNIQUE(
        TRANSPOSE(
            _xlfn.FILTERXML("&lt;select&gt;&lt;x&gt;"&amp;SUBSTITUTE(选CPU[[#This Row],[CPU选项表]],",","&lt;/x&gt;&lt;x&gt;") &amp;"&lt;/x&gt;&lt;/select&gt;","//x")
        )
    )
),"无合适选项，请联系作者更新数据")</f>
        <v>1</v>
      </c>
    </row>
    <row r="692" spans="2:13">
      <c r="B692" t="s">
        <v>64</v>
      </c>
      <c r="C692" t="s">
        <v>1874</v>
      </c>
      <c r="D692" t="s">
        <v>2339</v>
      </c>
      <c r="E692" s="6" t="s">
        <v>3402</v>
      </c>
      <c r="F692" s="6">
        <v>2</v>
      </c>
      <c r="G692" s="6" t="str">
        <f t="shared" si="10"/>
        <v>选CPU!$L$692#</v>
      </c>
      <c r="H692" s="6" t="str" cm="1">
        <f t="array" ref="H692">_xlfn.LET(_xlpm.x, L691,
         _xlpm.cellAddress, "【 选CPU!" &amp; ADDRESS(ROW(选CPU[[#This Row],[自检]]),COLUMN(选CPU[[#This Row],[自检]])) &amp; "】",
         _xlfn.IFS(ISBLANK(_xlpm.x),   "error:右侧选项不足:" &amp;  _xlpm.cellAddress,
               ISERROR(_xlpm.x),   "error:右侧选项执行失败:" &amp; _xlpm.cellAddress,
               TRUE,             "ok")
)</f>
        <v>ok</v>
      </c>
      <c r="L692" cm="1">
        <f t="array" ref="L692:M692">IFERROR(_xlfn._xlws.SORT(
    _xlfn.UNIQUE(
        TRANSPOSE(
            _xlfn.FILTERXML("&lt;select&gt;&lt;x&gt;"&amp;SUBSTITUTE(选CPU[[#This Row],[CPU选项表]],",","&lt;/x&gt;&lt;x&gt;") &amp;"&lt;/x&gt;&lt;/select&gt;","//x")
        )
    )
),"无合适选项，请联系作者更新数据")</f>
        <v>1</v>
      </c>
      <c r="M692">
        <v>2</v>
      </c>
    </row>
    <row r="693" spans="2:13">
      <c r="B693" t="s">
        <v>64</v>
      </c>
      <c r="C693" t="s">
        <v>1874</v>
      </c>
      <c r="D693" t="s">
        <v>2339</v>
      </c>
      <c r="E693" s="6" t="s">
        <v>3402</v>
      </c>
      <c r="F693" s="6">
        <v>4</v>
      </c>
      <c r="G693" s="6" t="str">
        <f t="shared" si="10"/>
        <v>选CPU!$L$693#</v>
      </c>
      <c r="H693" s="6" t="str" cm="1">
        <f t="array" ref="H693">_xlfn.LET(_xlpm.x, L692,
         _xlpm.cellAddress, "【 选CPU!" &amp; ADDRESS(ROW(选CPU[[#This Row],[自检]]),COLUMN(选CPU[[#This Row],[自检]])) &amp; "】",
         _xlfn.IFS(ISBLANK(_xlpm.x),   "error:右侧选项不足:" &amp;  _xlpm.cellAddress,
               ISERROR(_xlpm.x),   "error:右侧选项执行失败:" &amp; _xlpm.cellAddress,
               TRUE,             "ok")
)</f>
        <v>ok</v>
      </c>
      <c r="L693" cm="1">
        <f t="array" ref="L693:M693">IFERROR(_xlfn._xlws.SORT(
    _xlfn.UNIQUE(
        TRANSPOSE(
            _xlfn.FILTERXML("&lt;select&gt;&lt;x&gt;"&amp;SUBSTITUTE(选CPU[[#This Row],[CPU选项表]],",","&lt;/x&gt;&lt;x&gt;") &amp;"&lt;/x&gt;&lt;/select&gt;","//x")
        )
    )
),"无合适选项，请联系作者更新数据")</f>
        <v>1</v>
      </c>
      <c r="M693">
        <v>2</v>
      </c>
    </row>
    <row r="694" spans="2:13">
      <c r="B694" t="s">
        <v>64</v>
      </c>
      <c r="C694" t="s">
        <v>1874</v>
      </c>
      <c r="D694" t="s">
        <v>2339</v>
      </c>
      <c r="E694" s="6" t="s">
        <v>3458</v>
      </c>
      <c r="F694" s="6">
        <v>8</v>
      </c>
      <c r="G694" s="6" t="str">
        <f t="shared" si="10"/>
        <v>选CPU!$L$694#</v>
      </c>
      <c r="H694" s="6" t="str" cm="1">
        <f t="array" ref="H694">_xlfn.LET(_xlpm.x, L693,
         _xlpm.cellAddress, "【 选CPU!" &amp; ADDRESS(ROW(选CPU[[#This Row],[自检]]),COLUMN(选CPU[[#This Row],[自检]])) &amp; "】",
         _xlfn.IFS(ISBLANK(_xlpm.x),   "error:右侧选项不足:" &amp;  _xlpm.cellAddress,
               ISERROR(_xlpm.x),   "error:右侧选项执行失败:" &amp; _xlpm.cellAddress,
               TRUE,             "ok")
)</f>
        <v>ok</v>
      </c>
      <c r="L694" cm="1">
        <f t="array" ref="L694:M694">IFERROR(_xlfn._xlws.SORT(
    _xlfn.UNIQUE(
        TRANSPOSE(
            _xlfn.FILTERXML("&lt;select&gt;&lt;x&gt;"&amp;SUBSTITUTE(选CPU[[#This Row],[CPU选项表]],",","&lt;/x&gt;&lt;x&gt;") &amp;"&lt;/x&gt;&lt;/select&gt;","//x")
        )
    )
),"无合适选项，请联系作者更新数据")</f>
        <v>2</v>
      </c>
      <c r="M694">
        <v>4</v>
      </c>
    </row>
    <row r="695" spans="2:13">
      <c r="B695" t="s">
        <v>64</v>
      </c>
      <c r="C695" t="s">
        <v>1874</v>
      </c>
      <c r="D695" t="s">
        <v>2339</v>
      </c>
      <c r="E695" s="6" t="s">
        <v>3269</v>
      </c>
      <c r="F695" s="6">
        <v>16</v>
      </c>
      <c r="G695" s="6" t="str">
        <f t="shared" si="10"/>
        <v>选CPU!$L$695#</v>
      </c>
      <c r="H695" s="6" t="str" cm="1">
        <f t="array" ref="H695">_xlfn.LET(_xlpm.x, L694,
         _xlpm.cellAddress, "【 选CPU!" &amp; ADDRESS(ROW(选CPU[[#This Row],[自检]]),COLUMN(选CPU[[#This Row],[自检]])) &amp; "】",
         _xlfn.IFS(ISBLANK(_xlpm.x),   "error:右侧选项不足:" &amp;  _xlpm.cellAddress,
               ISERROR(_xlpm.x),   "error:右侧选项执行失败:" &amp; _xlpm.cellAddress,
               TRUE,             "ok")
)</f>
        <v>ok</v>
      </c>
      <c r="L695" cm="1">
        <f t="array" ref="L695:M695">IFERROR(_xlfn._xlws.SORT(
    _xlfn.UNIQUE(
        TRANSPOSE(
            _xlfn.FILTERXML("&lt;select&gt;&lt;x&gt;"&amp;SUBSTITUTE(选CPU[[#This Row],[CPU选项表]],",","&lt;/x&gt;&lt;x&gt;") &amp;"&lt;/x&gt;&lt;/select&gt;","//x")
        )
    )
),"无合适选项，请联系作者更新数据")</f>
        <v>4</v>
      </c>
      <c r="M695">
        <v>8</v>
      </c>
    </row>
    <row r="696" spans="2:13">
      <c r="B696" t="s">
        <v>64</v>
      </c>
      <c r="C696" t="s">
        <v>1874</v>
      </c>
      <c r="D696" t="s">
        <v>2339</v>
      </c>
      <c r="E696" s="6" t="s">
        <v>3448</v>
      </c>
      <c r="F696" s="6">
        <v>32</v>
      </c>
      <c r="G696" s="6" t="str">
        <f t="shared" si="10"/>
        <v>选CPU!$L$696#</v>
      </c>
      <c r="H696" s="6" t="str" cm="1">
        <f t="array" ref="H696">_xlfn.LET(_xlpm.x, L695,
         _xlpm.cellAddress, "【 选CPU!" &amp; ADDRESS(ROW(选CPU[[#This Row],[自检]]),COLUMN(选CPU[[#This Row],[自检]])) &amp; "】",
         _xlfn.IFS(ISBLANK(_xlpm.x),   "error:右侧选项不足:" &amp;  _xlpm.cellAddress,
               ISERROR(_xlpm.x),   "error:右侧选项执行失败:" &amp; _xlpm.cellAddress,
               TRUE,             "ok")
)</f>
        <v>ok</v>
      </c>
      <c r="L696" cm="1">
        <f t="array" ref="L696:M696">IFERROR(_xlfn._xlws.SORT(
    _xlfn.UNIQUE(
        TRANSPOSE(
            _xlfn.FILTERXML("&lt;select&gt;&lt;x&gt;"&amp;SUBSTITUTE(选CPU[[#This Row],[CPU选项表]],",","&lt;/x&gt;&lt;x&gt;") &amp;"&lt;/x&gt;&lt;/select&gt;","//x")
        )
    )
),"无合适选项，请联系作者更新数据")</f>
        <v>8</v>
      </c>
      <c r="M696">
        <v>16</v>
      </c>
    </row>
    <row r="697" spans="2:13">
      <c r="B697" t="s">
        <v>64</v>
      </c>
      <c r="C697" t="s">
        <v>1874</v>
      </c>
      <c r="D697" t="s">
        <v>2339</v>
      </c>
      <c r="E697" s="6" t="s">
        <v>3301</v>
      </c>
      <c r="F697" s="6">
        <v>24</v>
      </c>
      <c r="G697" s="6" t="str">
        <f t="shared" si="10"/>
        <v>选CPU!$L$697#</v>
      </c>
      <c r="H697" s="6" t="str" cm="1">
        <f t="array" ref="H697">_xlfn.LET(_xlpm.x, L696,
         _xlpm.cellAddress, "【 选CPU!" &amp; ADDRESS(ROW(选CPU[[#This Row],[自检]]),COLUMN(选CPU[[#This Row],[自检]])) &amp; "】",
         _xlfn.IFS(ISBLANK(_xlpm.x),   "error:右侧选项不足:" &amp;  _xlpm.cellAddress,
               ISERROR(_xlpm.x),   "error:右侧选项执行失败:" &amp; _xlpm.cellAddress,
               TRUE,             "ok")
)</f>
        <v>ok</v>
      </c>
      <c r="L697" cm="1">
        <f t="array" ref="L697">IFERROR(_xlfn._xlws.SORT(
    _xlfn.UNIQUE(
        TRANSPOSE(
            _xlfn.FILTERXML("&lt;select&gt;&lt;x&gt;"&amp;SUBSTITUTE(选CPU[[#This Row],[CPU选项表]],",","&lt;/x&gt;&lt;x&gt;") &amp;"&lt;/x&gt;&lt;/select&gt;","//x")
        )
    )
),"无合适选项，请联系作者更新数据")</f>
        <v>12</v>
      </c>
    </row>
    <row r="698" spans="2:13">
      <c r="B698" t="s">
        <v>64</v>
      </c>
      <c r="C698" t="s">
        <v>1874</v>
      </c>
      <c r="D698" t="s">
        <v>2339</v>
      </c>
      <c r="E698" s="6" t="s">
        <v>3741</v>
      </c>
      <c r="F698" s="6">
        <v>48</v>
      </c>
      <c r="G698" s="6" t="str">
        <f t="shared" si="10"/>
        <v>选CPU!$L$698#</v>
      </c>
      <c r="H698" s="6" t="str" cm="1">
        <f t="array" ref="H698">_xlfn.LET(_xlpm.x, L697,
         _xlpm.cellAddress, "【 选CPU!" &amp; ADDRESS(ROW(选CPU[[#This Row],[自检]]),COLUMN(选CPU[[#This Row],[自检]])) &amp; "】",
         _xlfn.IFS(ISBLANK(_xlpm.x),   "error:右侧选项不足:" &amp;  _xlpm.cellAddress,
               ISERROR(_xlpm.x),   "error:右侧选项执行失败:" &amp; _xlpm.cellAddress,
               TRUE,             "ok")
)</f>
        <v>ok</v>
      </c>
      <c r="L698" cm="1">
        <f t="array" ref="L698:M698">IFERROR(_xlfn._xlws.SORT(
    _xlfn.UNIQUE(
        TRANSPOSE(
            _xlfn.FILTERXML("&lt;select&gt;&lt;x&gt;"&amp;SUBSTITUTE(选CPU[[#This Row],[CPU选项表]],",","&lt;/x&gt;&lt;x&gt;") &amp;"&lt;/x&gt;&lt;/select&gt;","//x")
        )
    )
),"无合适选项，请联系作者更新数据")</f>
        <v>12</v>
      </c>
      <c r="M698">
        <v>24</v>
      </c>
    </row>
    <row r="699" spans="2:13">
      <c r="B699" t="s">
        <v>64</v>
      </c>
      <c r="C699" t="s">
        <v>1874</v>
      </c>
      <c r="D699" t="s">
        <v>2339</v>
      </c>
      <c r="E699" s="6" t="s">
        <v>3449</v>
      </c>
      <c r="F699" s="6">
        <v>64</v>
      </c>
      <c r="G699" s="6" t="str">
        <f t="shared" si="10"/>
        <v>选CPU!$L$699#</v>
      </c>
      <c r="H699" s="6" t="str" cm="1">
        <f t="array" ref="H699">_xlfn.LET(_xlpm.x, L698,
         _xlpm.cellAddress, "【 选CPU!" &amp; ADDRESS(ROW(选CPU[[#This Row],[自检]]),COLUMN(选CPU[[#This Row],[自检]])) &amp; "】",
         _xlfn.IFS(ISBLANK(_xlpm.x),   "error:右侧选项不足:" &amp;  _xlpm.cellAddress,
               ISERROR(_xlpm.x),   "error:右侧选项执行失败:" &amp; _xlpm.cellAddress,
               TRUE,             "ok")
)</f>
        <v>ok</v>
      </c>
      <c r="L699" cm="1">
        <f t="array" ref="L699:M699">IFERROR(_xlfn._xlws.SORT(
    _xlfn.UNIQUE(
        TRANSPOSE(
            _xlfn.FILTERXML("&lt;select&gt;&lt;x&gt;"&amp;SUBSTITUTE(选CPU[[#This Row],[CPU选项表]],",","&lt;/x&gt;&lt;x&gt;") &amp;"&lt;/x&gt;&lt;/select&gt;","//x")
        )
    )
),"无合适选项，请联系作者更新数据")</f>
        <v>16</v>
      </c>
      <c r="M699">
        <v>32</v>
      </c>
    </row>
    <row r="700" spans="2:13">
      <c r="B700" t="s">
        <v>64</v>
      </c>
      <c r="C700" t="s">
        <v>1874</v>
      </c>
      <c r="D700" t="s">
        <v>2339</v>
      </c>
      <c r="E700" s="6" t="s">
        <v>3290</v>
      </c>
      <c r="F700" s="6">
        <v>96</v>
      </c>
      <c r="G700" s="6" t="str">
        <f t="shared" si="10"/>
        <v>选CPU!$L$700#</v>
      </c>
      <c r="H700" s="6" t="str" cm="1">
        <f t="array" ref="H700">_xlfn.LET(_xlpm.x, L699,
         _xlpm.cellAddress, "【 选CPU!" &amp; ADDRESS(ROW(选CPU[[#This Row],[自检]]),COLUMN(选CPU[[#This Row],[自检]])) &amp; "】",
         _xlfn.IFS(ISBLANK(_xlpm.x),   "error:右侧选项不足:" &amp;  _xlpm.cellAddress,
               ISERROR(_xlpm.x),   "error:右侧选项执行失败:" &amp; _xlpm.cellAddress,
               TRUE,             "ok")
)</f>
        <v>ok</v>
      </c>
      <c r="L700" cm="1">
        <f t="array" ref="L700">IFERROR(_xlfn._xlws.SORT(
    _xlfn.UNIQUE(
        TRANSPOSE(
            _xlfn.FILTERXML("&lt;select&gt;&lt;x&gt;"&amp;SUBSTITUTE(选CPU[[#This Row],[CPU选项表]],",","&lt;/x&gt;&lt;x&gt;") &amp;"&lt;/x&gt;&lt;/select&gt;","//x")
        )
    )
),"无合适选项，请联系作者更新数据")</f>
        <v>24</v>
      </c>
    </row>
    <row r="701" spans="2:13">
      <c r="B701" t="s">
        <v>64</v>
      </c>
      <c r="C701" t="s">
        <v>1874</v>
      </c>
      <c r="D701" t="s">
        <v>2339</v>
      </c>
      <c r="E701" s="6" t="s">
        <v>3275</v>
      </c>
      <c r="F701" s="6">
        <v>128</v>
      </c>
      <c r="G701" s="6" t="str">
        <f t="shared" si="10"/>
        <v>选CPU!$L$701#</v>
      </c>
      <c r="H701" s="6" t="str" cm="1">
        <f t="array" ref="H701">_xlfn.LET(_xlpm.x, L700,
         _xlpm.cellAddress, "【 选CPU!" &amp; ADDRESS(ROW(选CPU[[#This Row],[自检]]),COLUMN(选CPU[[#This Row],[自检]])) &amp; "】",
         _xlfn.IFS(ISBLANK(_xlpm.x),   "error:右侧选项不足:" &amp;  _xlpm.cellAddress,
               ISERROR(_xlpm.x),   "error:右侧选项执行失败:" &amp; _xlpm.cellAddress,
               TRUE,             "ok")
)</f>
        <v>ok</v>
      </c>
      <c r="L701" cm="1">
        <f t="array" ref="L701">IFERROR(_xlfn._xlws.SORT(
    _xlfn.UNIQUE(
        TRANSPOSE(
            _xlfn.FILTERXML("&lt;select&gt;&lt;x&gt;"&amp;SUBSTITUTE(选CPU[[#This Row],[CPU选项表]],",","&lt;/x&gt;&lt;x&gt;") &amp;"&lt;/x&gt;&lt;/select&gt;","//x")
        )
    )
),"无合适选项，请联系作者更新数据")</f>
        <v>32</v>
      </c>
    </row>
    <row r="702" spans="2:13">
      <c r="B702" t="s">
        <v>64</v>
      </c>
      <c r="C702" t="s">
        <v>1874</v>
      </c>
      <c r="D702" t="s">
        <v>2339</v>
      </c>
      <c r="E702" s="6" t="s">
        <v>3279</v>
      </c>
      <c r="F702" s="6">
        <v>224</v>
      </c>
      <c r="G702" s="6" t="str">
        <f t="shared" si="10"/>
        <v>选CPU!$L$702#</v>
      </c>
      <c r="H702" s="6" t="str" cm="1">
        <f t="array" ref="H702">_xlfn.LET(_xlpm.x, L701,
         _xlpm.cellAddress, "【 选CPU!" &amp; ADDRESS(ROW(选CPU[[#This Row],[自检]]),COLUMN(选CPU[[#This Row],[自检]])) &amp; "】",
         _xlfn.IFS(ISBLANK(_xlpm.x),   "error:右侧选项不足:" &amp;  _xlpm.cellAddress,
               ISERROR(_xlpm.x),   "error:右侧选项执行失败:" &amp; _xlpm.cellAddress,
               TRUE,             "ok")
)</f>
        <v>ok</v>
      </c>
      <c r="L702" cm="1">
        <f t="array" ref="L702">IFERROR(_xlfn._xlws.SORT(
    _xlfn.UNIQUE(
        TRANSPOSE(
            _xlfn.FILTERXML("&lt;select&gt;&lt;x&gt;"&amp;SUBSTITUTE(选CPU[[#This Row],[CPU选项表]],",","&lt;/x&gt;&lt;x&gt;") &amp;"&lt;/x&gt;&lt;/select&gt;","//x")
        )
    )
),"无合适选项，请联系作者更新数据")</f>
        <v>56</v>
      </c>
    </row>
    <row r="703" spans="2:13">
      <c r="B703" t="s">
        <v>64</v>
      </c>
      <c r="C703" t="s">
        <v>1874</v>
      </c>
      <c r="D703" t="s">
        <v>2359</v>
      </c>
      <c r="E703" s="6" t="s">
        <v>3299</v>
      </c>
      <c r="F703" s="6">
        <v>1</v>
      </c>
      <c r="G703" s="6" t="str">
        <f t="shared" si="10"/>
        <v>选CPU!$L$703#</v>
      </c>
      <c r="H703" s="6" t="str" cm="1">
        <f t="array" ref="H703">_xlfn.LET(_xlpm.x, L702,
         _xlpm.cellAddress, "【 选CPU!" &amp; ADDRESS(ROW(选CPU[[#This Row],[自检]]),COLUMN(选CPU[[#This Row],[自检]])) &amp; "】",
         _xlfn.IFS(ISBLANK(_xlpm.x),   "error:右侧选项不足:" &amp;  _xlpm.cellAddress,
               ISERROR(_xlpm.x),   "error:右侧选项执行失败:" &amp; _xlpm.cellAddress,
               TRUE,             "ok")
)</f>
        <v>ok</v>
      </c>
      <c r="L703" cm="1">
        <f t="array" ref="L703">IFERROR(_xlfn._xlws.SORT(
    _xlfn.UNIQUE(
        TRANSPOSE(
            _xlfn.FILTERXML("&lt;select&gt;&lt;x&gt;"&amp;SUBSTITUTE(选CPU[[#This Row],[CPU选项表]],",","&lt;/x&gt;&lt;x&gt;") &amp;"&lt;/x&gt;&lt;/select&gt;","//x")
        )
    )
),"无合适选项，请联系作者更新数据")</f>
        <v>1</v>
      </c>
    </row>
    <row r="704" spans="2:13">
      <c r="B704" t="s">
        <v>64</v>
      </c>
      <c r="C704" t="s">
        <v>1874</v>
      </c>
      <c r="D704" t="s">
        <v>2359</v>
      </c>
      <c r="E704" s="6" t="s">
        <v>3402</v>
      </c>
      <c r="F704" s="6">
        <v>2</v>
      </c>
      <c r="G704" s="6" t="str">
        <f t="shared" si="10"/>
        <v>选CPU!$L$704#</v>
      </c>
      <c r="H704" s="6" t="str" cm="1">
        <f t="array" ref="H704">_xlfn.LET(_xlpm.x, L703,
         _xlpm.cellAddress, "【 选CPU!" &amp; ADDRESS(ROW(选CPU[[#This Row],[自检]]),COLUMN(选CPU[[#This Row],[自检]])) &amp; "】",
         _xlfn.IFS(ISBLANK(_xlpm.x),   "error:右侧选项不足:" &amp;  _xlpm.cellAddress,
               ISERROR(_xlpm.x),   "error:右侧选项执行失败:" &amp; _xlpm.cellAddress,
               TRUE,             "ok")
)</f>
        <v>ok</v>
      </c>
      <c r="L704" cm="1">
        <f t="array" ref="L704:M704">IFERROR(_xlfn._xlws.SORT(
    _xlfn.UNIQUE(
        TRANSPOSE(
            _xlfn.FILTERXML("&lt;select&gt;&lt;x&gt;"&amp;SUBSTITUTE(选CPU[[#This Row],[CPU选项表]],",","&lt;/x&gt;&lt;x&gt;") &amp;"&lt;/x&gt;&lt;/select&gt;","//x")
        )
    )
),"无合适选项，请联系作者更新数据")</f>
        <v>1</v>
      </c>
      <c r="M704">
        <v>2</v>
      </c>
    </row>
    <row r="705" spans="2:14">
      <c r="B705" t="s">
        <v>64</v>
      </c>
      <c r="C705" t="s">
        <v>1874</v>
      </c>
      <c r="D705" t="s">
        <v>2359</v>
      </c>
      <c r="E705" s="6" t="s">
        <v>3416</v>
      </c>
      <c r="F705" s="6">
        <v>4</v>
      </c>
      <c r="G705" s="6" t="str">
        <f t="shared" si="10"/>
        <v>选CPU!$L$705#</v>
      </c>
      <c r="H705" s="6" t="str" cm="1">
        <f t="array" ref="H705">_xlfn.LET(_xlpm.x, L704,
         _xlpm.cellAddress, "【 选CPU!" &amp; ADDRESS(ROW(选CPU[[#This Row],[自检]]),COLUMN(选CPU[[#This Row],[自检]])) &amp; "】",
         _xlfn.IFS(ISBLANK(_xlpm.x),   "error:右侧选项不足:" &amp;  _xlpm.cellAddress,
               ISERROR(_xlpm.x),   "error:右侧选项执行失败:" &amp; _xlpm.cellAddress,
               TRUE,             "ok")
)</f>
        <v>ok</v>
      </c>
      <c r="L705" cm="1">
        <f t="array" ref="L705:N705">IFERROR(_xlfn._xlws.SORT(
    _xlfn.UNIQUE(
        TRANSPOSE(
            _xlfn.FILTERXML("&lt;select&gt;&lt;x&gt;"&amp;SUBSTITUTE(选CPU[[#This Row],[CPU选项表]],",","&lt;/x&gt;&lt;x&gt;") &amp;"&lt;/x&gt;&lt;/select&gt;","//x")
        )
    )
),"无合适选项，请联系作者更新数据")</f>
        <v>1</v>
      </c>
      <c r="M705">
        <v>2</v>
      </c>
      <c r="N705">
        <v>4</v>
      </c>
    </row>
    <row r="706" spans="2:14">
      <c r="B706" t="s">
        <v>64</v>
      </c>
      <c r="C706" t="s">
        <v>1874</v>
      </c>
      <c r="D706" t="s">
        <v>2359</v>
      </c>
      <c r="E706" s="6" t="s">
        <v>3458</v>
      </c>
      <c r="F706" s="6">
        <v>8</v>
      </c>
      <c r="G706" s="6" t="str">
        <f t="shared" ref="G706:G769" si="11">"选CPU!" &amp; ADDRESS(ROW(L706),COLUMN(L706)) &amp; "#"</f>
        <v>选CPU!$L$706#</v>
      </c>
      <c r="H706" s="6" t="str" cm="1">
        <f t="array" ref="H706">_xlfn.LET(_xlpm.x, L705,
         _xlpm.cellAddress, "【 选CPU!" &amp; ADDRESS(ROW(选CPU[[#This Row],[自检]]),COLUMN(选CPU[[#This Row],[自检]])) &amp; "】",
         _xlfn.IFS(ISBLANK(_xlpm.x),   "error:右侧选项不足:" &amp;  _xlpm.cellAddress,
               ISERROR(_xlpm.x),   "error:右侧选项执行失败:" &amp; _xlpm.cellAddress,
               TRUE,             "ok")
)</f>
        <v>ok</v>
      </c>
      <c r="L706" cm="1">
        <f t="array" ref="L706:M706">IFERROR(_xlfn._xlws.SORT(
    _xlfn.UNIQUE(
        TRANSPOSE(
            _xlfn.FILTERXML("&lt;select&gt;&lt;x&gt;"&amp;SUBSTITUTE(选CPU[[#This Row],[CPU选项表]],",","&lt;/x&gt;&lt;x&gt;") &amp;"&lt;/x&gt;&lt;/select&gt;","//x")
        )
    )
),"无合适选项，请联系作者更新数据")</f>
        <v>2</v>
      </c>
      <c r="M706">
        <v>4</v>
      </c>
    </row>
    <row r="707" spans="2:14">
      <c r="B707" t="s">
        <v>64</v>
      </c>
      <c r="C707" t="s">
        <v>1874</v>
      </c>
      <c r="D707" t="s">
        <v>2359</v>
      </c>
      <c r="E707" s="6" t="s">
        <v>3462</v>
      </c>
      <c r="F707" s="6">
        <v>16</v>
      </c>
      <c r="G707" s="6" t="str">
        <f t="shared" si="11"/>
        <v>选CPU!$L$707#</v>
      </c>
      <c r="H707" s="6" t="str" cm="1">
        <f t="array" ref="H707">_xlfn.LET(_xlpm.x, L706,
         _xlpm.cellAddress, "【 选CPU!" &amp; ADDRESS(ROW(选CPU[[#This Row],[自检]]),COLUMN(选CPU[[#This Row],[自检]])) &amp; "】",
         _xlfn.IFS(ISBLANK(_xlpm.x),   "error:右侧选项不足:" &amp;  _xlpm.cellAddress,
               ISERROR(_xlpm.x),   "error:右侧选项执行失败:" &amp; _xlpm.cellAddress,
               TRUE,             "ok")
)</f>
        <v>ok</v>
      </c>
      <c r="L707" cm="1">
        <f t="array" ref="L707:N707">IFERROR(_xlfn._xlws.SORT(
    _xlfn.UNIQUE(
        TRANSPOSE(
            _xlfn.FILTERXML("&lt;select&gt;&lt;x&gt;"&amp;SUBSTITUTE(选CPU[[#This Row],[CPU选项表]],",","&lt;/x&gt;&lt;x&gt;") &amp;"&lt;/x&gt;&lt;/select&gt;","//x")
        )
    )
),"无合适选项，请联系作者更新数据")</f>
        <v>4</v>
      </c>
      <c r="M707">
        <v>8</v>
      </c>
      <c r="N707">
        <v>16</v>
      </c>
    </row>
    <row r="708" spans="2:14">
      <c r="B708" t="s">
        <v>64</v>
      </c>
      <c r="C708" t="s">
        <v>1874</v>
      </c>
      <c r="D708" t="s">
        <v>2359</v>
      </c>
      <c r="E708" s="6" t="s">
        <v>3448</v>
      </c>
      <c r="F708" s="6">
        <v>32</v>
      </c>
      <c r="G708" s="6" t="str">
        <f t="shared" si="11"/>
        <v>选CPU!$L$708#</v>
      </c>
      <c r="H708" s="6" t="str" cm="1">
        <f t="array" ref="H708">_xlfn.LET(_xlpm.x, L707,
         _xlpm.cellAddress, "【 选CPU!" &amp; ADDRESS(ROW(选CPU[[#This Row],[自检]]),COLUMN(选CPU[[#This Row],[自检]])) &amp; "】",
         _xlfn.IFS(ISBLANK(_xlpm.x),   "error:右侧选项不足:" &amp;  _xlpm.cellAddress,
               ISERROR(_xlpm.x),   "error:右侧选项执行失败:" &amp; _xlpm.cellAddress,
               TRUE,             "ok")
)</f>
        <v>ok</v>
      </c>
      <c r="L708" cm="1">
        <f t="array" ref="L708:M708">IFERROR(_xlfn._xlws.SORT(
    _xlfn.UNIQUE(
        TRANSPOSE(
            _xlfn.FILTERXML("&lt;select&gt;&lt;x&gt;"&amp;SUBSTITUTE(选CPU[[#This Row],[CPU选项表]],",","&lt;/x&gt;&lt;x&gt;") &amp;"&lt;/x&gt;&lt;/select&gt;","//x")
        )
    )
),"无合适选项，请联系作者更新数据")</f>
        <v>8</v>
      </c>
      <c r="M708">
        <v>16</v>
      </c>
    </row>
    <row r="709" spans="2:14">
      <c r="B709" t="s">
        <v>64</v>
      </c>
      <c r="C709" t="s">
        <v>1874</v>
      </c>
      <c r="D709" t="s">
        <v>2359</v>
      </c>
      <c r="E709" s="6" t="s">
        <v>3301</v>
      </c>
      <c r="F709" s="6">
        <v>24</v>
      </c>
      <c r="G709" s="6" t="str">
        <f t="shared" si="11"/>
        <v>选CPU!$L$709#</v>
      </c>
      <c r="H709" s="6" t="str" cm="1">
        <f t="array" ref="H709">_xlfn.LET(_xlpm.x, L708,
         _xlpm.cellAddress, "【 选CPU!" &amp; ADDRESS(ROW(选CPU[[#This Row],[自检]]),COLUMN(选CPU[[#This Row],[自检]])) &amp; "】",
         _xlfn.IFS(ISBLANK(_xlpm.x),   "error:右侧选项不足:" &amp;  _xlpm.cellAddress,
               ISERROR(_xlpm.x),   "error:右侧选项执行失败:" &amp; _xlpm.cellAddress,
               TRUE,             "ok")
)</f>
        <v>ok</v>
      </c>
      <c r="L709" cm="1">
        <f t="array" ref="L709">IFERROR(_xlfn._xlws.SORT(
    _xlfn.UNIQUE(
        TRANSPOSE(
            _xlfn.FILTERXML("&lt;select&gt;&lt;x&gt;"&amp;SUBSTITUTE(选CPU[[#This Row],[CPU选项表]],",","&lt;/x&gt;&lt;x&gt;") &amp;"&lt;/x&gt;&lt;/select&gt;","//x")
        )
    )
),"无合适选项，请联系作者更新数据")</f>
        <v>12</v>
      </c>
    </row>
    <row r="710" spans="2:14">
      <c r="B710" t="s">
        <v>64</v>
      </c>
      <c r="C710" t="s">
        <v>1874</v>
      </c>
      <c r="D710" t="s">
        <v>2359</v>
      </c>
      <c r="E710" s="6" t="s">
        <v>3741</v>
      </c>
      <c r="F710" s="6">
        <v>48</v>
      </c>
      <c r="G710" s="6" t="str">
        <f t="shared" si="11"/>
        <v>选CPU!$L$710#</v>
      </c>
      <c r="H710" s="6" t="str" cm="1">
        <f t="array" ref="H710">_xlfn.LET(_xlpm.x, L709,
         _xlpm.cellAddress, "【 选CPU!" &amp; ADDRESS(ROW(选CPU[[#This Row],[自检]]),COLUMN(选CPU[[#This Row],[自检]])) &amp; "】",
         _xlfn.IFS(ISBLANK(_xlpm.x),   "error:右侧选项不足:" &amp;  _xlpm.cellAddress,
               ISERROR(_xlpm.x),   "error:右侧选项执行失败:" &amp; _xlpm.cellAddress,
               TRUE,             "ok")
)</f>
        <v>ok</v>
      </c>
      <c r="L710" cm="1">
        <f t="array" ref="L710:M710">IFERROR(_xlfn._xlws.SORT(
    _xlfn.UNIQUE(
        TRANSPOSE(
            _xlfn.FILTERXML("&lt;select&gt;&lt;x&gt;"&amp;SUBSTITUTE(选CPU[[#This Row],[CPU选项表]],",","&lt;/x&gt;&lt;x&gt;") &amp;"&lt;/x&gt;&lt;/select&gt;","//x")
        )
    )
),"无合适选项，请联系作者更新数据")</f>
        <v>12</v>
      </c>
      <c r="M710">
        <v>24</v>
      </c>
    </row>
    <row r="711" spans="2:14">
      <c r="B711" t="s">
        <v>64</v>
      </c>
      <c r="C711" t="s">
        <v>1874</v>
      </c>
      <c r="D711" t="s">
        <v>2359</v>
      </c>
      <c r="E711" s="6" t="s">
        <v>3275</v>
      </c>
      <c r="F711" s="6">
        <v>64</v>
      </c>
      <c r="G711" s="6" t="str">
        <f t="shared" si="11"/>
        <v>选CPU!$L$711#</v>
      </c>
      <c r="H711" s="6" t="str" cm="1">
        <f t="array" ref="H711">_xlfn.LET(_xlpm.x, L710,
         _xlpm.cellAddress, "【 选CPU!" &amp; ADDRESS(ROW(选CPU[[#This Row],[自检]]),COLUMN(选CPU[[#This Row],[自检]])) &amp; "】",
         _xlfn.IFS(ISBLANK(_xlpm.x),   "error:右侧选项不足:" &amp;  _xlpm.cellAddress,
               ISERROR(_xlpm.x),   "error:右侧选项执行失败:" &amp; _xlpm.cellAddress,
               TRUE,             "ok")
)</f>
        <v>ok</v>
      </c>
      <c r="L711" cm="1">
        <f t="array" ref="L711">IFERROR(_xlfn._xlws.SORT(
    _xlfn.UNIQUE(
        TRANSPOSE(
            _xlfn.FILTERXML("&lt;select&gt;&lt;x&gt;"&amp;SUBSTITUTE(选CPU[[#This Row],[CPU选项表]],",","&lt;/x&gt;&lt;x&gt;") &amp;"&lt;/x&gt;&lt;/select&gt;","//x")
        )
    )
),"无合适选项，请联系作者更新数据")</f>
        <v>32</v>
      </c>
    </row>
    <row r="712" spans="2:14">
      <c r="B712" t="s">
        <v>64</v>
      </c>
      <c r="C712" t="s">
        <v>1874</v>
      </c>
      <c r="D712" t="s">
        <v>2359</v>
      </c>
      <c r="E712" s="6" t="s">
        <v>3294</v>
      </c>
      <c r="F712" s="6">
        <v>96</v>
      </c>
      <c r="G712" s="6" t="str">
        <f t="shared" si="11"/>
        <v>选CPU!$L$712#</v>
      </c>
      <c r="H712" s="6" t="str" cm="1">
        <f t="array" ref="H712">_xlfn.LET(_xlpm.x, L711,
         _xlpm.cellAddress, "【 选CPU!" &amp; ADDRESS(ROW(选CPU[[#This Row],[自检]]),COLUMN(选CPU[[#This Row],[自检]])) &amp; "】",
         _xlfn.IFS(ISBLANK(_xlpm.x),   "error:右侧选项不足:" &amp;  _xlpm.cellAddress,
               ISERROR(_xlpm.x),   "error:右侧选项执行失败:" &amp; _xlpm.cellAddress,
               TRUE,             "ok")
)</f>
        <v>ok</v>
      </c>
      <c r="L712" cm="1">
        <f t="array" ref="L712">IFERROR(_xlfn._xlws.SORT(
    _xlfn.UNIQUE(
        TRANSPOSE(
            _xlfn.FILTERXML("&lt;select&gt;&lt;x&gt;"&amp;SUBSTITUTE(选CPU[[#This Row],[CPU选项表]],",","&lt;/x&gt;&lt;x&gt;") &amp;"&lt;/x&gt;&lt;/select&gt;","//x")
        )
    )
),"无合适选项，请联系作者更新数据")</f>
        <v>48</v>
      </c>
    </row>
    <row r="713" spans="2:14">
      <c r="B713" t="s">
        <v>64</v>
      </c>
      <c r="C713" t="s">
        <v>1874</v>
      </c>
      <c r="D713" t="s">
        <v>2082</v>
      </c>
      <c r="E713" s="6" t="s">
        <v>3286</v>
      </c>
      <c r="F713" s="6">
        <v>64</v>
      </c>
      <c r="G713" s="6" t="str">
        <f t="shared" si="11"/>
        <v>选CPU!$L$713#</v>
      </c>
      <c r="H713" s="6" t="str" cm="1">
        <f t="array" ref="H713">_xlfn.LET(_xlpm.x, L712,
         _xlpm.cellAddress, "【 选CPU!" &amp; ADDRESS(ROW(选CPU[[#This Row],[自检]]),COLUMN(选CPU[[#This Row],[自检]])) &amp; "】",
         _xlfn.IFS(ISBLANK(_xlpm.x),   "error:右侧选项不足:" &amp;  _xlpm.cellAddress,
               ISERROR(_xlpm.x),   "error:右侧选项执行失败:" &amp; _xlpm.cellAddress,
               TRUE,             "ok")
)</f>
        <v>ok</v>
      </c>
      <c r="L713" cm="1">
        <f t="array" ref="L713">IFERROR(_xlfn._xlws.SORT(
    _xlfn.UNIQUE(
        TRANSPOSE(
            _xlfn.FILTERXML("&lt;select&gt;&lt;x&gt;"&amp;SUBSTITUTE(选CPU[[#This Row],[CPU选项表]],",","&lt;/x&gt;&lt;x&gt;") &amp;"&lt;/x&gt;&lt;/select&gt;","//x")
        )
    )
),"无合适选项，请联系作者更新数据")</f>
        <v>16</v>
      </c>
    </row>
    <row r="714" spans="2:14">
      <c r="B714" t="s">
        <v>64</v>
      </c>
      <c r="C714" t="s">
        <v>1874</v>
      </c>
      <c r="D714" t="s">
        <v>2082</v>
      </c>
      <c r="E714" s="6" t="s">
        <v>3275</v>
      </c>
      <c r="F714" s="6">
        <v>128</v>
      </c>
      <c r="G714" s="6" t="str">
        <f t="shared" si="11"/>
        <v>选CPU!$L$714#</v>
      </c>
      <c r="H714" s="6" t="str" cm="1">
        <f t="array" ref="H714">_xlfn.LET(_xlpm.x, L713,
         _xlpm.cellAddress, "【 选CPU!" &amp; ADDRESS(ROW(选CPU[[#This Row],[自检]]),COLUMN(选CPU[[#This Row],[自检]])) &amp; "】",
         _xlfn.IFS(ISBLANK(_xlpm.x),   "error:右侧选项不足:" &amp;  _xlpm.cellAddress,
               ISERROR(_xlpm.x),   "error:右侧选项执行失败:" &amp; _xlpm.cellAddress,
               TRUE,             "ok")
)</f>
        <v>ok</v>
      </c>
      <c r="L714" cm="1">
        <f t="array" ref="L714">IFERROR(_xlfn._xlws.SORT(
    _xlfn.UNIQUE(
        TRANSPOSE(
            _xlfn.FILTERXML("&lt;select&gt;&lt;x&gt;"&amp;SUBSTITUTE(选CPU[[#This Row],[CPU选项表]],",","&lt;/x&gt;&lt;x&gt;") &amp;"&lt;/x&gt;&lt;/select&gt;","//x")
        )
    )
),"无合适选项，请联系作者更新数据")</f>
        <v>32</v>
      </c>
    </row>
    <row r="715" spans="2:14">
      <c r="B715" t="s">
        <v>64</v>
      </c>
      <c r="C715" t="s">
        <v>1874</v>
      </c>
      <c r="D715" t="s">
        <v>2082</v>
      </c>
      <c r="E715" s="6" t="s">
        <v>3276</v>
      </c>
      <c r="F715" s="6">
        <v>256</v>
      </c>
      <c r="G715" s="6" t="str">
        <f t="shared" si="11"/>
        <v>选CPU!$L$715#</v>
      </c>
      <c r="H715" s="6" t="str" cm="1">
        <f t="array" ref="H715">_xlfn.LET(_xlpm.x, L714,
         _xlpm.cellAddress, "【 选CPU!" &amp; ADDRESS(ROW(选CPU[[#This Row],[自检]]),COLUMN(选CPU[[#This Row],[自检]])) &amp; "】",
         _xlfn.IFS(ISBLANK(_xlpm.x),   "error:右侧选项不足:" &amp;  _xlpm.cellAddress,
               ISERROR(_xlpm.x),   "error:右侧选项执行失败:" &amp; _xlpm.cellAddress,
               TRUE,             "ok")
)</f>
        <v>ok</v>
      </c>
      <c r="L715" cm="1">
        <f t="array" ref="L715">IFERROR(_xlfn._xlws.SORT(
    _xlfn.UNIQUE(
        TRANSPOSE(
            _xlfn.FILTERXML("&lt;select&gt;&lt;x&gt;"&amp;SUBSTITUTE(选CPU[[#This Row],[CPU选项表]],",","&lt;/x&gt;&lt;x&gt;") &amp;"&lt;/x&gt;&lt;/select&gt;","//x")
        )
    )
),"无合适选项，请联系作者更新数据")</f>
        <v>64</v>
      </c>
    </row>
    <row r="716" spans="2:14">
      <c r="B716" t="s">
        <v>64</v>
      </c>
      <c r="C716" t="s">
        <v>1874</v>
      </c>
      <c r="D716" t="s">
        <v>2087</v>
      </c>
      <c r="E716" s="6" t="s">
        <v>3289</v>
      </c>
      <c r="F716" s="6">
        <v>32</v>
      </c>
      <c r="G716" s="6" t="str">
        <f t="shared" si="11"/>
        <v>选CPU!$L$716#</v>
      </c>
      <c r="H716" s="6" t="str" cm="1">
        <f t="array" ref="H716">_xlfn.LET(_xlpm.x, L715,
         _xlpm.cellAddress, "【 选CPU!" &amp; ADDRESS(ROW(选CPU[[#This Row],[自检]]),COLUMN(选CPU[[#This Row],[自检]])) &amp; "】",
         _xlfn.IFS(ISBLANK(_xlpm.x),   "error:右侧选项不足:" &amp;  _xlpm.cellAddress,
               ISERROR(_xlpm.x),   "error:右侧选项执行失败:" &amp; _xlpm.cellAddress,
               TRUE,             "ok")
)</f>
        <v>ok</v>
      </c>
      <c r="L716" cm="1">
        <f t="array" ref="L716">IFERROR(_xlfn._xlws.SORT(
    _xlfn.UNIQUE(
        TRANSPOSE(
            _xlfn.FILTERXML("&lt;select&gt;&lt;x&gt;"&amp;SUBSTITUTE(选CPU[[#This Row],[CPU选项表]],",","&lt;/x&gt;&lt;x&gt;") &amp;"&lt;/x&gt;&lt;/select&gt;","//x")
        )
    )
),"无合适选项，请联系作者更新数据")</f>
        <v>8</v>
      </c>
    </row>
    <row r="717" spans="2:14">
      <c r="B717" t="s">
        <v>64</v>
      </c>
      <c r="C717" t="s">
        <v>1874</v>
      </c>
      <c r="D717" t="s">
        <v>2087</v>
      </c>
      <c r="E717" s="6" t="s">
        <v>3286</v>
      </c>
      <c r="F717" s="6">
        <v>64</v>
      </c>
      <c r="G717" s="6" t="str">
        <f t="shared" si="11"/>
        <v>选CPU!$L$717#</v>
      </c>
      <c r="H717" s="6" t="str" cm="1">
        <f t="array" ref="H717">_xlfn.LET(_xlpm.x, L716,
         _xlpm.cellAddress, "【 选CPU!" &amp; ADDRESS(ROW(选CPU[[#This Row],[自检]]),COLUMN(选CPU[[#This Row],[自检]])) &amp; "】",
         _xlfn.IFS(ISBLANK(_xlpm.x),   "error:右侧选项不足:" &amp;  _xlpm.cellAddress,
               ISERROR(_xlpm.x),   "error:右侧选项执行失败:" &amp; _xlpm.cellAddress,
               TRUE,             "ok")
)</f>
        <v>ok</v>
      </c>
      <c r="L717" cm="1">
        <f t="array" ref="L717">IFERROR(_xlfn._xlws.SORT(
    _xlfn.UNIQUE(
        TRANSPOSE(
            _xlfn.FILTERXML("&lt;select&gt;&lt;x&gt;"&amp;SUBSTITUTE(选CPU[[#This Row],[CPU选项表]],",","&lt;/x&gt;&lt;x&gt;") &amp;"&lt;/x&gt;&lt;/select&gt;","//x")
        )
    )
),"无合适选项，请联系作者更新数据")</f>
        <v>16</v>
      </c>
    </row>
    <row r="718" spans="2:14">
      <c r="B718" t="s">
        <v>64</v>
      </c>
      <c r="C718" t="s">
        <v>1874</v>
      </c>
      <c r="D718" t="s">
        <v>2087</v>
      </c>
      <c r="E718" s="6" t="s">
        <v>3275</v>
      </c>
      <c r="F718" s="6">
        <v>128</v>
      </c>
      <c r="G718" s="6" t="str">
        <f t="shared" si="11"/>
        <v>选CPU!$L$718#</v>
      </c>
      <c r="H718" s="6" t="str" cm="1">
        <f t="array" ref="H718">_xlfn.LET(_xlpm.x, L717,
         _xlpm.cellAddress, "【 选CPU!" &amp; ADDRESS(ROW(选CPU[[#This Row],[自检]]),COLUMN(选CPU[[#This Row],[自检]])) &amp; "】",
         _xlfn.IFS(ISBLANK(_xlpm.x),   "error:右侧选项不足:" &amp;  _xlpm.cellAddress,
               ISERROR(_xlpm.x),   "error:右侧选项执行失败:" &amp; _xlpm.cellAddress,
               TRUE,             "ok")
)</f>
        <v>ok</v>
      </c>
      <c r="L718" cm="1">
        <f t="array" ref="L718">IFERROR(_xlfn._xlws.SORT(
    _xlfn.UNIQUE(
        TRANSPOSE(
            _xlfn.FILTERXML("&lt;select&gt;&lt;x&gt;"&amp;SUBSTITUTE(选CPU[[#This Row],[CPU选项表]],",","&lt;/x&gt;&lt;x&gt;") &amp;"&lt;/x&gt;&lt;/select&gt;","//x")
        )
    )
),"无合适选项，请联系作者更新数据")</f>
        <v>32</v>
      </c>
    </row>
    <row r="719" spans="2:14">
      <c r="B719" t="s">
        <v>64</v>
      </c>
      <c r="C719" t="s">
        <v>1874</v>
      </c>
      <c r="D719" t="s">
        <v>2087</v>
      </c>
      <c r="E719" s="6" t="s">
        <v>3276</v>
      </c>
      <c r="F719" s="6">
        <v>256</v>
      </c>
      <c r="G719" s="6" t="str">
        <f t="shared" si="11"/>
        <v>选CPU!$L$719#</v>
      </c>
      <c r="H719" s="6" t="str" cm="1">
        <f t="array" ref="H719">_xlfn.LET(_xlpm.x, L718,
         _xlpm.cellAddress, "【 选CPU!" &amp; ADDRESS(ROW(选CPU[[#This Row],[自检]]),COLUMN(选CPU[[#This Row],[自检]])) &amp; "】",
         _xlfn.IFS(ISBLANK(_xlpm.x),   "error:右侧选项不足:" &amp;  _xlpm.cellAddress,
               ISERROR(_xlpm.x),   "error:右侧选项执行失败:" &amp; _xlpm.cellAddress,
               TRUE,             "ok")
)</f>
        <v>ok</v>
      </c>
      <c r="L719" cm="1">
        <f t="array" ref="L719">IFERROR(_xlfn._xlws.SORT(
    _xlfn.UNIQUE(
        TRANSPOSE(
            _xlfn.FILTERXML("&lt;select&gt;&lt;x&gt;"&amp;SUBSTITUTE(选CPU[[#This Row],[CPU选项表]],",","&lt;/x&gt;&lt;x&gt;") &amp;"&lt;/x&gt;&lt;/select&gt;","//x")
        )
    )
),"无合适选项，请联系作者更新数据")</f>
        <v>64</v>
      </c>
    </row>
    <row r="720" spans="2:14">
      <c r="B720" t="s">
        <v>64</v>
      </c>
      <c r="C720" t="s">
        <v>1874</v>
      </c>
      <c r="D720" t="s">
        <v>2091</v>
      </c>
      <c r="E720" s="6" t="s">
        <v>3289</v>
      </c>
      <c r="F720" s="6">
        <v>32</v>
      </c>
      <c r="G720" s="6" t="str">
        <f t="shared" si="11"/>
        <v>选CPU!$L$720#</v>
      </c>
      <c r="H720" s="6" t="str" cm="1">
        <f t="array" ref="H720">_xlfn.LET(_xlpm.x, L719,
         _xlpm.cellAddress, "【 选CPU!" &amp; ADDRESS(ROW(选CPU[[#This Row],[自检]]),COLUMN(选CPU[[#This Row],[自检]])) &amp; "】",
         _xlfn.IFS(ISBLANK(_xlpm.x),   "error:右侧选项不足:" &amp;  _xlpm.cellAddress,
               ISERROR(_xlpm.x),   "error:右侧选项执行失败:" &amp; _xlpm.cellAddress,
               TRUE,             "ok")
)</f>
        <v>ok</v>
      </c>
      <c r="L720" cm="1">
        <f t="array" ref="L720">IFERROR(_xlfn._xlws.SORT(
    _xlfn.UNIQUE(
        TRANSPOSE(
            _xlfn.FILTERXML("&lt;select&gt;&lt;x&gt;"&amp;SUBSTITUTE(选CPU[[#This Row],[CPU选项表]],",","&lt;/x&gt;&lt;x&gt;") &amp;"&lt;/x&gt;&lt;/select&gt;","//x")
        )
    )
),"无合适选项，请联系作者更新数据")</f>
        <v>8</v>
      </c>
    </row>
    <row r="721" spans="2:12">
      <c r="B721" t="s">
        <v>64</v>
      </c>
      <c r="C721" t="s">
        <v>1874</v>
      </c>
      <c r="D721" t="s">
        <v>2091</v>
      </c>
      <c r="E721" s="6" t="s">
        <v>3286</v>
      </c>
      <c r="F721" s="6">
        <v>64</v>
      </c>
      <c r="G721" s="6" t="str">
        <f t="shared" si="11"/>
        <v>选CPU!$L$721#</v>
      </c>
      <c r="H721" s="6" t="str" cm="1">
        <f t="array" ref="H721">_xlfn.LET(_xlpm.x, L720,
         _xlpm.cellAddress, "【 选CPU!" &amp; ADDRESS(ROW(选CPU[[#This Row],[自检]]),COLUMN(选CPU[[#This Row],[自检]])) &amp; "】",
         _xlfn.IFS(ISBLANK(_xlpm.x),   "error:右侧选项不足:" &amp;  _xlpm.cellAddress,
               ISERROR(_xlpm.x),   "error:右侧选项执行失败:" &amp; _xlpm.cellAddress,
               TRUE,             "ok")
)</f>
        <v>ok</v>
      </c>
      <c r="L721" cm="1">
        <f t="array" ref="L721">IFERROR(_xlfn._xlws.SORT(
    _xlfn.UNIQUE(
        TRANSPOSE(
            _xlfn.FILTERXML("&lt;select&gt;&lt;x&gt;"&amp;SUBSTITUTE(选CPU[[#This Row],[CPU选项表]],",","&lt;/x&gt;&lt;x&gt;") &amp;"&lt;/x&gt;&lt;/select&gt;","//x")
        )
    )
),"无合适选项，请联系作者更新数据")</f>
        <v>16</v>
      </c>
    </row>
    <row r="722" spans="2:12">
      <c r="B722" t="s">
        <v>64</v>
      </c>
      <c r="C722" t="s">
        <v>1874</v>
      </c>
      <c r="D722" t="s">
        <v>2091</v>
      </c>
      <c r="E722" s="6" t="s">
        <v>3290</v>
      </c>
      <c r="F722" s="6">
        <v>96</v>
      </c>
      <c r="G722" s="6" t="str">
        <f t="shared" si="11"/>
        <v>选CPU!$L$722#</v>
      </c>
      <c r="H722" s="6" t="str" cm="1">
        <f t="array" ref="H722">_xlfn.LET(_xlpm.x, L721,
         _xlpm.cellAddress, "【 选CPU!" &amp; ADDRESS(ROW(选CPU[[#This Row],[自检]]),COLUMN(选CPU[[#This Row],[自检]])) &amp; "】",
         _xlfn.IFS(ISBLANK(_xlpm.x),   "error:右侧选项不足:" &amp;  _xlpm.cellAddress,
               ISERROR(_xlpm.x),   "error:右侧选项执行失败:" &amp; _xlpm.cellAddress,
               TRUE,             "ok")
)</f>
        <v>ok</v>
      </c>
      <c r="L722" cm="1">
        <f t="array" ref="L722">IFERROR(_xlfn._xlws.SORT(
    _xlfn.UNIQUE(
        TRANSPOSE(
            _xlfn.FILTERXML("&lt;select&gt;&lt;x&gt;"&amp;SUBSTITUTE(选CPU[[#This Row],[CPU选项表]],",","&lt;/x&gt;&lt;x&gt;") &amp;"&lt;/x&gt;&lt;/select&gt;","//x")
        )
    )
),"无合适选项，请联系作者更新数据")</f>
        <v>24</v>
      </c>
    </row>
    <row r="723" spans="2:12">
      <c r="B723" t="s">
        <v>64</v>
      </c>
      <c r="C723" t="s">
        <v>1874</v>
      </c>
      <c r="D723" t="s">
        <v>2091</v>
      </c>
      <c r="E723" s="6" t="s">
        <v>3275</v>
      </c>
      <c r="F723" s="6">
        <v>128</v>
      </c>
      <c r="G723" s="6" t="str">
        <f t="shared" si="11"/>
        <v>选CPU!$L$723#</v>
      </c>
      <c r="H723" s="6" t="str" cm="1">
        <f t="array" ref="H723">_xlfn.LET(_xlpm.x, L722,
         _xlpm.cellAddress, "【 选CPU!" &amp; ADDRESS(ROW(选CPU[[#This Row],[自检]]),COLUMN(选CPU[[#This Row],[自检]])) &amp; "】",
         _xlfn.IFS(ISBLANK(_xlpm.x),   "error:右侧选项不足:" &amp;  _xlpm.cellAddress,
               ISERROR(_xlpm.x),   "error:右侧选项执行失败:" &amp; _xlpm.cellAddress,
               TRUE,             "ok")
)</f>
        <v>ok</v>
      </c>
      <c r="L723" cm="1">
        <f t="array" ref="L723">IFERROR(_xlfn._xlws.SORT(
    _xlfn.UNIQUE(
        TRANSPOSE(
            _xlfn.FILTERXML("&lt;select&gt;&lt;x&gt;"&amp;SUBSTITUTE(选CPU[[#This Row],[CPU选项表]],",","&lt;/x&gt;&lt;x&gt;") &amp;"&lt;/x&gt;&lt;/select&gt;","//x")
        )
    )
),"无合适选项，请联系作者更新数据")</f>
        <v>32</v>
      </c>
    </row>
    <row r="724" spans="2:12">
      <c r="B724" t="s">
        <v>64</v>
      </c>
      <c r="C724" t="s">
        <v>1874</v>
      </c>
      <c r="D724" t="s">
        <v>2091</v>
      </c>
      <c r="E724" s="6" t="s">
        <v>3276</v>
      </c>
      <c r="F724" s="6">
        <v>256</v>
      </c>
      <c r="G724" s="6" t="str">
        <f t="shared" si="11"/>
        <v>选CPU!$L$724#</v>
      </c>
      <c r="H724" s="6" t="str" cm="1">
        <f t="array" ref="H724">_xlfn.LET(_xlpm.x, L723,
         _xlpm.cellAddress, "【 选CPU!" &amp; ADDRESS(ROW(选CPU[[#This Row],[自检]]),COLUMN(选CPU[[#This Row],[自检]])) &amp; "】",
         _xlfn.IFS(ISBLANK(_xlpm.x),   "error:右侧选项不足:" &amp;  _xlpm.cellAddress,
               ISERROR(_xlpm.x),   "error:右侧选项执行失败:" &amp; _xlpm.cellAddress,
               TRUE,             "ok")
)</f>
        <v>ok</v>
      </c>
      <c r="L724" cm="1">
        <f t="array" ref="L724">IFERROR(_xlfn._xlws.SORT(
    _xlfn.UNIQUE(
        TRANSPOSE(
            _xlfn.FILTERXML("&lt;select&gt;&lt;x&gt;"&amp;SUBSTITUTE(选CPU[[#This Row],[CPU选项表]],",","&lt;/x&gt;&lt;x&gt;") &amp;"&lt;/x&gt;&lt;/select&gt;","//x")
        )
    )
),"无合适选项，请联系作者更新数据")</f>
        <v>64</v>
      </c>
    </row>
    <row r="725" spans="2:12">
      <c r="B725" t="s">
        <v>64</v>
      </c>
      <c r="C725" t="s">
        <v>1874</v>
      </c>
      <c r="D725" t="s">
        <v>2091</v>
      </c>
      <c r="E725" s="6" t="s">
        <v>3622</v>
      </c>
      <c r="F725" s="6">
        <v>320</v>
      </c>
      <c r="G725" s="6" t="str">
        <f t="shared" si="11"/>
        <v>选CPU!$L$725#</v>
      </c>
      <c r="H725" s="6" t="str" cm="1">
        <f t="array" ref="H725">_xlfn.LET(_xlpm.x, L724,
         _xlpm.cellAddress, "【 选CPU!" &amp; ADDRESS(ROW(选CPU[[#This Row],[自检]]),COLUMN(选CPU[[#This Row],[自检]])) &amp; "】",
         _xlfn.IFS(ISBLANK(_xlpm.x),   "error:右侧选项不足:" &amp;  _xlpm.cellAddress,
               ISERROR(_xlpm.x),   "error:右侧选项执行失败:" &amp; _xlpm.cellAddress,
               TRUE,             "ok")
)</f>
        <v>ok</v>
      </c>
      <c r="L725" cm="1">
        <f t="array" ref="L725">IFERROR(_xlfn._xlws.SORT(
    _xlfn.UNIQUE(
        TRANSPOSE(
            _xlfn.FILTERXML("&lt;select&gt;&lt;x&gt;"&amp;SUBSTITUTE(选CPU[[#This Row],[CPU选项表]],",","&lt;/x&gt;&lt;x&gt;") &amp;"&lt;/x&gt;&lt;/select&gt;","//x")
        )
    )
),"无合适选项，请联系作者更新数据")</f>
        <v>76</v>
      </c>
    </row>
    <row r="726" spans="2:12">
      <c r="B726" t="s">
        <v>64</v>
      </c>
      <c r="C726" t="s">
        <v>1874</v>
      </c>
      <c r="D726" t="s">
        <v>2400</v>
      </c>
      <c r="E726" s="6" t="s">
        <v>3299</v>
      </c>
      <c r="F726" s="6">
        <v>8</v>
      </c>
      <c r="G726" s="6" t="str">
        <f t="shared" si="11"/>
        <v>选CPU!$L$726#</v>
      </c>
      <c r="H726" s="6" t="str" cm="1">
        <f t="array" ref="H726">_xlfn.LET(_xlpm.x, L725,
         _xlpm.cellAddress, "【 选CPU!" &amp; ADDRESS(ROW(选CPU[[#This Row],[自检]]),COLUMN(选CPU[[#This Row],[自检]])) &amp; "】",
         _xlfn.IFS(ISBLANK(_xlpm.x),   "error:右侧选项不足:" &amp;  _xlpm.cellAddress,
               ISERROR(_xlpm.x),   "error:右侧选项执行失败:" &amp; _xlpm.cellAddress,
               TRUE,             "ok")
)</f>
        <v>ok</v>
      </c>
      <c r="L726" cm="1">
        <f t="array" ref="L726">IFERROR(_xlfn._xlws.SORT(
    _xlfn.UNIQUE(
        TRANSPOSE(
            _xlfn.FILTERXML("&lt;select&gt;&lt;x&gt;"&amp;SUBSTITUTE(选CPU[[#This Row],[CPU选项表]],",","&lt;/x&gt;&lt;x&gt;") &amp;"&lt;/x&gt;&lt;/select&gt;","//x")
        )
    )
),"无合适选项，请联系作者更新数据")</f>
        <v>1</v>
      </c>
    </row>
    <row r="727" spans="2:12">
      <c r="B727" t="s">
        <v>64</v>
      </c>
      <c r="C727" t="s">
        <v>1874</v>
      </c>
      <c r="D727" t="s">
        <v>2400</v>
      </c>
      <c r="E727" s="6" t="s">
        <v>3300</v>
      </c>
      <c r="F727" s="6">
        <v>12</v>
      </c>
      <c r="G727" s="6" t="str">
        <f t="shared" si="11"/>
        <v>选CPU!$L$727#</v>
      </c>
      <c r="H727" s="6" t="str" cm="1">
        <f t="array" ref="H727">_xlfn.LET(_xlpm.x, L726,
         _xlpm.cellAddress, "【 选CPU!" &amp; ADDRESS(ROW(选CPU[[#This Row],[自检]]),COLUMN(选CPU[[#This Row],[自检]])) &amp; "】",
         _xlfn.IFS(ISBLANK(_xlpm.x),   "error:右侧选项不足:" &amp;  _xlpm.cellAddress,
               ISERROR(_xlpm.x),   "error:右侧选项执行失败:" &amp; _xlpm.cellAddress,
               TRUE,             "ok")
)</f>
        <v>ok</v>
      </c>
      <c r="L727" cm="1">
        <f t="array" ref="L727">IFERROR(_xlfn._xlws.SORT(
    _xlfn.UNIQUE(
        TRANSPOSE(
            _xlfn.FILTERXML("&lt;select&gt;&lt;x&gt;"&amp;SUBSTITUTE(选CPU[[#This Row],[CPU选项表]],",","&lt;/x&gt;&lt;x&gt;") &amp;"&lt;/x&gt;&lt;/select&gt;","//x")
        )
    )
),"无合适选项，请联系作者更新数据")</f>
        <v>2</v>
      </c>
    </row>
    <row r="728" spans="2:12">
      <c r="B728" t="s">
        <v>64</v>
      </c>
      <c r="C728" t="s">
        <v>1874</v>
      </c>
      <c r="D728" t="s">
        <v>2400</v>
      </c>
      <c r="E728" s="6" t="s">
        <v>3291</v>
      </c>
      <c r="F728" s="6">
        <v>32</v>
      </c>
      <c r="G728" s="6" t="str">
        <f t="shared" si="11"/>
        <v>选CPU!$L$728#</v>
      </c>
      <c r="H728" s="6" t="str" cm="1">
        <f t="array" ref="H728">_xlfn.LET(_xlpm.x, L727,
         _xlpm.cellAddress, "【 选CPU!" &amp; ADDRESS(ROW(选CPU[[#This Row],[自检]]),COLUMN(选CPU[[#This Row],[自检]])) &amp; "】",
         _xlfn.IFS(ISBLANK(_xlpm.x),   "error:右侧选项不足:" &amp;  _xlpm.cellAddress,
               ISERROR(_xlpm.x),   "error:右侧选项执行失败:" &amp; _xlpm.cellAddress,
               TRUE,             "ok")
)</f>
        <v>ok</v>
      </c>
      <c r="L728" cm="1">
        <f t="array" ref="L728">IFERROR(_xlfn._xlws.SORT(
    _xlfn.UNIQUE(
        TRANSPOSE(
            _xlfn.FILTERXML("&lt;select&gt;&lt;x&gt;"&amp;SUBSTITUTE(选CPU[[#This Row],[CPU选项表]],",","&lt;/x&gt;&lt;x&gt;") &amp;"&lt;/x&gt;&lt;/select&gt;","//x")
        )
    )
),"无合适选项，请联系作者更新数据")</f>
        <v>4</v>
      </c>
    </row>
    <row r="729" spans="2:12">
      <c r="B729" t="s">
        <v>64</v>
      </c>
      <c r="C729" t="s">
        <v>1874</v>
      </c>
      <c r="D729" t="s">
        <v>2400</v>
      </c>
      <c r="E729" s="6" t="s">
        <v>3289</v>
      </c>
      <c r="F729" s="6">
        <v>64</v>
      </c>
      <c r="G729" s="6" t="str">
        <f t="shared" si="11"/>
        <v>选CPU!$L$729#</v>
      </c>
      <c r="H729" s="6" t="str" cm="1">
        <f t="array" ref="H729">_xlfn.LET(_xlpm.x, L728,
         _xlpm.cellAddress, "【 选CPU!" &amp; ADDRESS(ROW(选CPU[[#This Row],[自检]]),COLUMN(选CPU[[#This Row],[自检]])) &amp; "】",
         _xlfn.IFS(ISBLANK(_xlpm.x),   "error:右侧选项不足:" &amp;  _xlpm.cellAddress,
               ISERROR(_xlpm.x),   "error:右侧选项执行失败:" &amp; _xlpm.cellAddress,
               TRUE,             "ok")
)</f>
        <v>ok</v>
      </c>
      <c r="L729" cm="1">
        <f t="array" ref="L729">IFERROR(_xlfn._xlws.SORT(
    _xlfn.UNIQUE(
        TRANSPOSE(
            _xlfn.FILTERXML("&lt;select&gt;&lt;x&gt;"&amp;SUBSTITUTE(选CPU[[#This Row],[CPU选项表]],",","&lt;/x&gt;&lt;x&gt;") &amp;"&lt;/x&gt;&lt;/select&gt;","//x")
        )
    )
),"无合适选项，请联系作者更新数据")</f>
        <v>8</v>
      </c>
    </row>
    <row r="730" spans="2:12">
      <c r="B730" t="s">
        <v>64</v>
      </c>
      <c r="C730" t="s">
        <v>1874</v>
      </c>
      <c r="D730" t="s">
        <v>2400</v>
      </c>
      <c r="E730" s="6" t="s">
        <v>3286</v>
      </c>
      <c r="F730" s="6">
        <v>128</v>
      </c>
      <c r="G730" s="6" t="str">
        <f t="shared" si="11"/>
        <v>选CPU!$L$730#</v>
      </c>
      <c r="H730" s="6" t="str" cm="1">
        <f t="array" ref="H730">_xlfn.LET(_xlpm.x, L729,
         _xlpm.cellAddress, "【 选CPU!" &amp; ADDRESS(ROW(选CPU[[#This Row],[自检]]),COLUMN(选CPU[[#This Row],[自检]])) &amp; "】",
         _xlfn.IFS(ISBLANK(_xlpm.x),   "error:右侧选项不足:" &amp;  _xlpm.cellAddress,
               ISERROR(_xlpm.x),   "error:右侧选项执行失败:" &amp; _xlpm.cellAddress,
               TRUE,             "ok")
)</f>
        <v>ok</v>
      </c>
      <c r="L730" cm="1">
        <f t="array" ref="L730">IFERROR(_xlfn._xlws.SORT(
    _xlfn.UNIQUE(
        TRANSPOSE(
            _xlfn.FILTERXML("&lt;select&gt;&lt;x&gt;"&amp;SUBSTITUTE(选CPU[[#This Row],[CPU选项表]],",","&lt;/x&gt;&lt;x&gt;") &amp;"&lt;/x&gt;&lt;/select&gt;","//x")
        )
    )
),"无合适选项，请联系作者更新数据")</f>
        <v>16</v>
      </c>
    </row>
    <row r="731" spans="2:12">
      <c r="B731" t="s">
        <v>64</v>
      </c>
      <c r="C731" t="s">
        <v>1874</v>
      </c>
      <c r="D731" t="s">
        <v>2400</v>
      </c>
      <c r="E731" s="6" t="s">
        <v>3275</v>
      </c>
      <c r="F731" s="6">
        <v>256</v>
      </c>
      <c r="G731" s="6" t="str">
        <f t="shared" si="11"/>
        <v>选CPU!$L$731#</v>
      </c>
      <c r="H731" s="6" t="str" cm="1">
        <f t="array" ref="H731">_xlfn.LET(_xlpm.x, L730,
         _xlpm.cellAddress, "【 选CPU!" &amp; ADDRESS(ROW(选CPU[[#This Row],[自检]]),COLUMN(选CPU[[#This Row],[自检]])) &amp; "】",
         _xlfn.IFS(ISBLANK(_xlpm.x),   "error:右侧选项不足:" &amp;  _xlpm.cellAddress,
               ISERROR(_xlpm.x),   "error:右侧选项执行失败:" &amp; _xlpm.cellAddress,
               TRUE,             "ok")
)</f>
        <v>ok</v>
      </c>
      <c r="L731" cm="1">
        <f t="array" ref="L731">IFERROR(_xlfn._xlws.SORT(
    _xlfn.UNIQUE(
        TRANSPOSE(
            _xlfn.FILTERXML("&lt;select&gt;&lt;x&gt;"&amp;SUBSTITUTE(选CPU[[#This Row],[CPU选项表]],",","&lt;/x&gt;&lt;x&gt;") &amp;"&lt;/x&gt;&lt;/select&gt;","//x")
        )
    )
),"无合适选项，请联系作者更新数据")</f>
        <v>32</v>
      </c>
    </row>
    <row r="732" spans="2:12">
      <c r="B732" t="s">
        <v>64</v>
      </c>
      <c r="C732" t="s">
        <v>1874</v>
      </c>
      <c r="D732" t="s">
        <v>2400</v>
      </c>
      <c r="E732" s="6" t="s">
        <v>3605</v>
      </c>
      <c r="F732" s="6">
        <v>470</v>
      </c>
      <c r="G732" s="6" t="str">
        <f t="shared" si="11"/>
        <v>选CPU!$L$732#</v>
      </c>
      <c r="H732" s="6" t="str" cm="1">
        <f t="array" ref="H732">_xlfn.LET(_xlpm.x, L731,
         _xlpm.cellAddress, "【 选CPU!" &amp; ADDRESS(ROW(选CPU[[#This Row],[自检]]),COLUMN(选CPU[[#This Row],[自检]])) &amp; "】",
         _xlfn.IFS(ISBLANK(_xlpm.x),   "error:右侧选项不足:" &amp;  _xlpm.cellAddress,
               ISERROR(_xlpm.x),   "error:右侧选项执行失败:" &amp; _xlpm.cellAddress,
               TRUE,             "ok")
)</f>
        <v>ok</v>
      </c>
      <c r="L732" cm="1">
        <f t="array" ref="L732">IFERROR(_xlfn._xlws.SORT(
    _xlfn.UNIQUE(
        TRANSPOSE(
            _xlfn.FILTERXML("&lt;select&gt;&lt;x&gt;"&amp;SUBSTITUTE(选CPU[[#This Row],[CPU选项表]],",","&lt;/x&gt;&lt;x&gt;") &amp;"&lt;/x&gt;&lt;/select&gt;","//x")
        )
    )
),"无合适选项，请联系作者更新数据")</f>
        <v>62</v>
      </c>
    </row>
    <row r="733" spans="2:12">
      <c r="B733" t="s">
        <v>64</v>
      </c>
      <c r="C733" t="s">
        <v>1874</v>
      </c>
      <c r="D733" t="s">
        <v>2400</v>
      </c>
      <c r="E733" s="6" t="s">
        <v>3276</v>
      </c>
      <c r="F733" s="6">
        <v>512</v>
      </c>
      <c r="G733" s="6" t="str">
        <f t="shared" si="11"/>
        <v>选CPU!$L$733#</v>
      </c>
      <c r="H733" s="6" t="str" cm="1">
        <f t="array" ref="H733">_xlfn.LET(_xlpm.x, L732,
         _xlpm.cellAddress, "【 选CPU!" &amp; ADDRESS(ROW(选CPU[[#This Row],[自检]]),COLUMN(选CPU[[#This Row],[自检]])) &amp; "】",
         _xlfn.IFS(ISBLANK(_xlpm.x),   "error:右侧选项不足:" &amp;  _xlpm.cellAddress,
               ISERROR(_xlpm.x),   "error:右侧选项执行失败:" &amp; _xlpm.cellAddress,
               TRUE,             "ok")
)</f>
        <v>ok</v>
      </c>
      <c r="L733" cm="1">
        <f t="array" ref="L733">IFERROR(_xlfn._xlws.SORT(
    _xlfn.UNIQUE(
        TRANSPOSE(
            _xlfn.FILTERXML("&lt;select&gt;&lt;x&gt;"&amp;SUBSTITUTE(选CPU[[#This Row],[CPU选项表]],",","&lt;/x&gt;&lt;x&gt;") &amp;"&lt;/x&gt;&lt;/select&gt;","//x")
        )
    )
),"无合适选项，请联系作者更新数据")</f>
        <v>64</v>
      </c>
    </row>
    <row r="734" spans="2:12">
      <c r="B734" t="s">
        <v>64</v>
      </c>
      <c r="C734" t="s">
        <v>1874</v>
      </c>
      <c r="D734" t="s">
        <v>2400</v>
      </c>
      <c r="E734" s="6" t="s">
        <v>3607</v>
      </c>
      <c r="F734" s="6">
        <v>940</v>
      </c>
      <c r="G734" s="6" t="str">
        <f t="shared" si="11"/>
        <v>选CPU!$L$734#</v>
      </c>
      <c r="H734" s="6" t="str" cm="1">
        <f t="array" ref="H734">_xlfn.LET(_xlpm.x, L733,
         _xlpm.cellAddress, "【 选CPU!" &amp; ADDRESS(ROW(选CPU[[#This Row],[自检]]),COLUMN(选CPU[[#This Row],[自检]])) &amp; "】",
         _xlfn.IFS(ISBLANK(_xlpm.x),   "error:右侧选项不足:" &amp;  _xlpm.cellAddress,
               ISERROR(_xlpm.x),   "error:右侧选项执行失败:" &amp; _xlpm.cellAddress,
               TRUE,             "ok")
)</f>
        <v>ok</v>
      </c>
      <c r="L734" cm="1">
        <f t="array" ref="L734">IFERROR(_xlfn._xlws.SORT(
    _xlfn.UNIQUE(
        TRANSPOSE(
            _xlfn.FILTERXML("&lt;select&gt;&lt;x&gt;"&amp;SUBSTITUTE(选CPU[[#This Row],[CPU选项表]],",","&lt;/x&gt;&lt;x&gt;") &amp;"&lt;/x&gt;&lt;/select&gt;","//x")
        )
    )
),"无合适选项，请联系作者更新数据")</f>
        <v>124</v>
      </c>
    </row>
    <row r="735" spans="2:12">
      <c r="B735" t="s">
        <v>64</v>
      </c>
      <c r="C735" t="s">
        <v>1874</v>
      </c>
      <c r="D735" t="s">
        <v>2393</v>
      </c>
      <c r="E735" s="6" t="s">
        <v>3299</v>
      </c>
      <c r="F735" s="6">
        <v>8</v>
      </c>
      <c r="G735" s="6" t="str">
        <f t="shared" si="11"/>
        <v>选CPU!$L$735#</v>
      </c>
      <c r="H735" s="6" t="str" cm="1">
        <f t="array" ref="H735">_xlfn.LET(_xlpm.x, L734,
         _xlpm.cellAddress, "【 选CPU!" &amp; ADDRESS(ROW(选CPU[[#This Row],[自检]]),COLUMN(选CPU[[#This Row],[自检]])) &amp; "】",
         _xlfn.IFS(ISBLANK(_xlpm.x),   "error:右侧选项不足:" &amp;  _xlpm.cellAddress,
               ISERROR(_xlpm.x),   "error:右侧选项执行失败:" &amp; _xlpm.cellAddress,
               TRUE,             "ok")
)</f>
        <v>ok</v>
      </c>
      <c r="L735" cm="1">
        <f t="array" ref="L735">IFERROR(_xlfn._xlws.SORT(
    _xlfn.UNIQUE(
        TRANSPOSE(
            _xlfn.FILTERXML("&lt;select&gt;&lt;x&gt;"&amp;SUBSTITUTE(选CPU[[#This Row],[CPU选项表]],",","&lt;/x&gt;&lt;x&gt;") &amp;"&lt;/x&gt;&lt;/select&gt;","//x")
        )
    )
),"无合适选项，请联系作者更新数据")</f>
        <v>1</v>
      </c>
    </row>
    <row r="736" spans="2:12">
      <c r="B736" t="s">
        <v>64</v>
      </c>
      <c r="C736" t="s">
        <v>1874</v>
      </c>
      <c r="D736" t="s">
        <v>2393</v>
      </c>
      <c r="E736" s="6" t="s">
        <v>3291</v>
      </c>
      <c r="F736" s="6">
        <v>32</v>
      </c>
      <c r="G736" s="6" t="str">
        <f t="shared" si="11"/>
        <v>选CPU!$L$736#</v>
      </c>
      <c r="H736" s="6" t="str" cm="1">
        <f t="array" ref="H736">_xlfn.LET(_xlpm.x, L735,
         _xlpm.cellAddress, "【 选CPU!" &amp; ADDRESS(ROW(选CPU[[#This Row],[自检]]),COLUMN(选CPU[[#This Row],[自检]])) &amp; "】",
         _xlfn.IFS(ISBLANK(_xlpm.x),   "error:右侧选项不足:" &amp;  _xlpm.cellAddress,
               ISERROR(_xlpm.x),   "error:右侧选项执行失败:" &amp; _xlpm.cellAddress,
               TRUE,             "ok")
)</f>
        <v>ok</v>
      </c>
      <c r="L736" cm="1">
        <f t="array" ref="L736">IFERROR(_xlfn._xlws.SORT(
    _xlfn.UNIQUE(
        TRANSPOSE(
            _xlfn.FILTERXML("&lt;select&gt;&lt;x&gt;"&amp;SUBSTITUTE(选CPU[[#This Row],[CPU选项表]],",","&lt;/x&gt;&lt;x&gt;") &amp;"&lt;/x&gt;&lt;/select&gt;","//x")
        )
    )
),"无合适选项，请联系作者更新数据")</f>
        <v>4</v>
      </c>
    </row>
    <row r="737" spans="2:12">
      <c r="B737" t="s">
        <v>64</v>
      </c>
      <c r="C737" t="s">
        <v>1874</v>
      </c>
      <c r="D737" t="s">
        <v>2393</v>
      </c>
      <c r="E737" s="6" t="s">
        <v>3289</v>
      </c>
      <c r="F737" s="6">
        <v>64</v>
      </c>
      <c r="G737" s="6" t="str">
        <f t="shared" si="11"/>
        <v>选CPU!$L$737#</v>
      </c>
      <c r="H737" s="6" t="str" cm="1">
        <f t="array" ref="H737">_xlfn.LET(_xlpm.x, L736,
         _xlpm.cellAddress, "【 选CPU!" &amp; ADDRESS(ROW(选CPU[[#This Row],[自检]]),COLUMN(选CPU[[#This Row],[自检]])) &amp; "】",
         _xlfn.IFS(ISBLANK(_xlpm.x),   "error:右侧选项不足:" &amp;  _xlpm.cellAddress,
               ISERROR(_xlpm.x),   "error:右侧选项执行失败:" &amp; _xlpm.cellAddress,
               TRUE,             "ok")
)</f>
        <v>ok</v>
      </c>
      <c r="L737" cm="1">
        <f t="array" ref="L737">IFERROR(_xlfn._xlws.SORT(
    _xlfn.UNIQUE(
        TRANSPOSE(
            _xlfn.FILTERXML("&lt;select&gt;&lt;x&gt;"&amp;SUBSTITUTE(选CPU[[#This Row],[CPU选项表]],",","&lt;/x&gt;&lt;x&gt;") &amp;"&lt;/x&gt;&lt;/select&gt;","//x")
        )
    )
),"无合适选项，请联系作者更新数据")</f>
        <v>8</v>
      </c>
    </row>
    <row r="738" spans="2:12">
      <c r="B738" t="s">
        <v>64</v>
      </c>
      <c r="C738" t="s">
        <v>1874</v>
      </c>
      <c r="D738" t="s">
        <v>2393</v>
      </c>
      <c r="E738" s="6" t="s">
        <v>3286</v>
      </c>
      <c r="F738" s="6">
        <v>128</v>
      </c>
      <c r="G738" s="6" t="str">
        <f t="shared" si="11"/>
        <v>选CPU!$L$738#</v>
      </c>
      <c r="H738" s="6" t="str" cm="1">
        <f t="array" ref="H738">_xlfn.LET(_xlpm.x, L737,
         _xlpm.cellAddress, "【 选CPU!" &amp; ADDRESS(ROW(选CPU[[#This Row],[自检]]),COLUMN(选CPU[[#This Row],[自检]])) &amp; "】",
         _xlfn.IFS(ISBLANK(_xlpm.x),   "error:右侧选项不足:" &amp;  _xlpm.cellAddress,
               ISERROR(_xlpm.x),   "error:右侧选项执行失败:" &amp; _xlpm.cellAddress,
               TRUE,             "ok")
)</f>
        <v>ok</v>
      </c>
      <c r="L738" cm="1">
        <f t="array" ref="L738">IFERROR(_xlfn._xlws.SORT(
    _xlfn.UNIQUE(
        TRANSPOSE(
            _xlfn.FILTERXML("&lt;select&gt;&lt;x&gt;"&amp;SUBSTITUTE(选CPU[[#This Row],[CPU选项表]],",","&lt;/x&gt;&lt;x&gt;") &amp;"&lt;/x&gt;&lt;/select&gt;","//x")
        )
    )
),"无合适选项，请联系作者更新数据")</f>
        <v>16</v>
      </c>
    </row>
    <row r="739" spans="2:12">
      <c r="B739" t="s">
        <v>64</v>
      </c>
      <c r="C739" t="s">
        <v>1874</v>
      </c>
      <c r="D739" t="s">
        <v>2393</v>
      </c>
      <c r="E739" s="6" t="s">
        <v>3275</v>
      </c>
      <c r="F739" s="6">
        <v>256</v>
      </c>
      <c r="G739" s="6" t="str">
        <f t="shared" si="11"/>
        <v>选CPU!$L$739#</v>
      </c>
      <c r="H739" s="6" t="str" cm="1">
        <f t="array" ref="H739">_xlfn.LET(_xlpm.x, L738,
         _xlpm.cellAddress, "【 选CPU!" &amp; ADDRESS(ROW(选CPU[[#This Row],[自检]]),COLUMN(选CPU[[#This Row],[自检]])) &amp; "】",
         _xlfn.IFS(ISBLANK(_xlpm.x),   "error:右侧选项不足:" &amp;  _xlpm.cellAddress,
               ISERROR(_xlpm.x),   "error:右侧选项执行失败:" &amp; _xlpm.cellAddress,
               TRUE,             "ok")
)</f>
        <v>ok</v>
      </c>
      <c r="L739" cm="1">
        <f t="array" ref="L739">IFERROR(_xlfn._xlws.SORT(
    _xlfn.UNIQUE(
        TRANSPOSE(
            _xlfn.FILTERXML("&lt;select&gt;&lt;x&gt;"&amp;SUBSTITUTE(选CPU[[#This Row],[CPU选项表]],",","&lt;/x&gt;&lt;x&gt;") &amp;"&lt;/x&gt;&lt;/select&gt;","//x")
        )
    )
),"无合适选项，请联系作者更新数据")</f>
        <v>32</v>
      </c>
    </row>
    <row r="740" spans="2:12">
      <c r="B740" t="s">
        <v>64</v>
      </c>
      <c r="C740" t="s">
        <v>1874</v>
      </c>
      <c r="D740" t="s">
        <v>2393</v>
      </c>
      <c r="E740" s="6" t="s">
        <v>3294</v>
      </c>
      <c r="F740" s="6">
        <v>384</v>
      </c>
      <c r="G740" s="6" t="str">
        <f t="shared" si="11"/>
        <v>选CPU!$L$740#</v>
      </c>
      <c r="H740" s="6" t="str" cm="1">
        <f t="array" ref="H740">_xlfn.LET(_xlpm.x, L739,
         _xlpm.cellAddress, "【 选CPU!" &amp; ADDRESS(ROW(选CPU[[#This Row],[自检]]),COLUMN(选CPU[[#This Row],[自检]])) &amp; "】",
         _xlfn.IFS(ISBLANK(_xlpm.x),   "error:右侧选项不足:" &amp;  _xlpm.cellAddress,
               ISERROR(_xlpm.x),   "error:右侧选项执行失败:" &amp; _xlpm.cellAddress,
               TRUE,             "ok")
)</f>
        <v>ok</v>
      </c>
      <c r="L740" cm="1">
        <f t="array" ref="L740">IFERROR(_xlfn._xlws.SORT(
    _xlfn.UNIQUE(
        TRANSPOSE(
            _xlfn.FILTERXML("&lt;select&gt;&lt;x&gt;"&amp;SUBSTITUTE(选CPU[[#This Row],[CPU选项表]],",","&lt;/x&gt;&lt;x&gt;") &amp;"&lt;/x&gt;&lt;/select&gt;","//x")
        )
    )
),"无合适选项，请联系作者更新数据")</f>
        <v>48</v>
      </c>
    </row>
    <row r="741" spans="2:12">
      <c r="B741" t="s">
        <v>64</v>
      </c>
      <c r="C741" t="s">
        <v>1874</v>
      </c>
      <c r="D741" t="s">
        <v>2410</v>
      </c>
      <c r="E741" s="6" t="s">
        <v>3299</v>
      </c>
      <c r="F741" s="6">
        <v>8</v>
      </c>
      <c r="G741" s="6" t="str">
        <f t="shared" si="11"/>
        <v>选CPU!$L$741#</v>
      </c>
      <c r="H741" s="6" t="str" cm="1">
        <f t="array" ref="H741">_xlfn.LET(_xlpm.x, L740,
         _xlpm.cellAddress, "【 选CPU!" &amp; ADDRESS(ROW(选CPU[[#This Row],[自检]]),COLUMN(选CPU[[#This Row],[自检]])) &amp; "】",
         _xlfn.IFS(ISBLANK(_xlpm.x),   "error:右侧选项不足:" &amp;  _xlpm.cellAddress,
               ISERROR(_xlpm.x),   "error:右侧选项执行失败:" &amp; _xlpm.cellAddress,
               TRUE,             "ok")
)</f>
        <v>ok</v>
      </c>
      <c r="L741" cm="1">
        <f t="array" ref="L741">IFERROR(_xlfn._xlws.SORT(
    _xlfn.UNIQUE(
        TRANSPOSE(
            _xlfn.FILTERXML("&lt;select&gt;&lt;x&gt;"&amp;SUBSTITUTE(选CPU[[#This Row],[CPU选项表]],",","&lt;/x&gt;&lt;x&gt;") &amp;"&lt;/x&gt;&lt;/select&gt;","//x")
        )
    )
),"无合适选项，请联系作者更新数据")</f>
        <v>1</v>
      </c>
    </row>
    <row r="742" spans="2:12">
      <c r="B742" t="s">
        <v>64</v>
      </c>
      <c r="C742" t="s">
        <v>1874</v>
      </c>
      <c r="D742" t="s">
        <v>2410</v>
      </c>
      <c r="E742" s="6" t="s">
        <v>3300</v>
      </c>
      <c r="F742" s="6">
        <v>16</v>
      </c>
      <c r="G742" s="6" t="str">
        <f t="shared" si="11"/>
        <v>选CPU!$L$742#</v>
      </c>
      <c r="H742" s="6" t="str" cm="1">
        <f t="array" ref="H742">_xlfn.LET(_xlpm.x, L741,
         _xlpm.cellAddress, "【 选CPU!" &amp; ADDRESS(ROW(选CPU[[#This Row],[自检]]),COLUMN(选CPU[[#This Row],[自检]])) &amp; "】",
         _xlfn.IFS(ISBLANK(_xlpm.x),   "error:右侧选项不足:" &amp;  _xlpm.cellAddress,
               ISERROR(_xlpm.x),   "error:右侧选项执行失败:" &amp; _xlpm.cellAddress,
               TRUE,             "ok")
)</f>
        <v>ok</v>
      </c>
      <c r="L742" cm="1">
        <f t="array" ref="L742">IFERROR(_xlfn._xlws.SORT(
    _xlfn.UNIQUE(
        TRANSPOSE(
            _xlfn.FILTERXML("&lt;select&gt;&lt;x&gt;"&amp;SUBSTITUTE(选CPU[[#This Row],[CPU选项表]],",","&lt;/x&gt;&lt;x&gt;") &amp;"&lt;/x&gt;&lt;/select&gt;","//x")
        )
    )
),"无合适选项，请联系作者更新数据")</f>
        <v>2</v>
      </c>
    </row>
    <row r="743" spans="2:12">
      <c r="B743" t="s">
        <v>64</v>
      </c>
      <c r="C743" t="s">
        <v>1874</v>
      </c>
      <c r="D743" t="s">
        <v>2410</v>
      </c>
      <c r="E743" s="6" t="s">
        <v>3291</v>
      </c>
      <c r="F743" s="6">
        <v>32</v>
      </c>
      <c r="G743" s="6" t="str">
        <f t="shared" si="11"/>
        <v>选CPU!$L$743#</v>
      </c>
      <c r="H743" s="6" t="str" cm="1">
        <f t="array" ref="H743">_xlfn.LET(_xlpm.x, L742,
         _xlpm.cellAddress, "【 选CPU!" &amp; ADDRESS(ROW(选CPU[[#This Row],[自检]]),COLUMN(选CPU[[#This Row],[自检]])) &amp; "】",
         _xlfn.IFS(ISBLANK(_xlpm.x),   "error:右侧选项不足:" &amp;  _xlpm.cellAddress,
               ISERROR(_xlpm.x),   "error:右侧选项执行失败:" &amp; _xlpm.cellAddress,
               TRUE,             "ok")
)</f>
        <v>ok</v>
      </c>
      <c r="L743" cm="1">
        <f t="array" ref="L743">IFERROR(_xlfn._xlws.SORT(
    _xlfn.UNIQUE(
        TRANSPOSE(
            _xlfn.FILTERXML("&lt;select&gt;&lt;x&gt;"&amp;SUBSTITUTE(选CPU[[#This Row],[CPU选项表]],",","&lt;/x&gt;&lt;x&gt;") &amp;"&lt;/x&gt;&lt;/select&gt;","//x")
        )
    )
),"无合适选项，请联系作者更新数据")</f>
        <v>4</v>
      </c>
    </row>
    <row r="744" spans="2:12">
      <c r="B744" t="s">
        <v>64</v>
      </c>
      <c r="C744" t="s">
        <v>1874</v>
      </c>
      <c r="D744" t="s">
        <v>2410</v>
      </c>
      <c r="E744" s="6" t="s">
        <v>3289</v>
      </c>
      <c r="F744" s="6">
        <v>64</v>
      </c>
      <c r="G744" s="6" t="str">
        <f t="shared" si="11"/>
        <v>选CPU!$L$744#</v>
      </c>
      <c r="H744" s="6" t="str" cm="1">
        <f t="array" ref="H744">_xlfn.LET(_xlpm.x, L743,
         _xlpm.cellAddress, "【 选CPU!" &amp; ADDRESS(ROW(选CPU[[#This Row],[自检]]),COLUMN(选CPU[[#This Row],[自检]])) &amp; "】",
         _xlfn.IFS(ISBLANK(_xlpm.x),   "error:右侧选项不足:" &amp;  _xlpm.cellAddress,
               ISERROR(_xlpm.x),   "error:右侧选项执行失败:" &amp; _xlpm.cellAddress,
               TRUE,             "ok")
)</f>
        <v>ok</v>
      </c>
      <c r="L744" cm="1">
        <f t="array" ref="L744">IFERROR(_xlfn._xlws.SORT(
    _xlfn.UNIQUE(
        TRANSPOSE(
            _xlfn.FILTERXML("&lt;select&gt;&lt;x&gt;"&amp;SUBSTITUTE(选CPU[[#This Row],[CPU选项表]],",","&lt;/x&gt;&lt;x&gt;") &amp;"&lt;/x&gt;&lt;/select&gt;","//x")
        )
    )
),"无合适选项，请联系作者更新数据")</f>
        <v>8</v>
      </c>
    </row>
    <row r="745" spans="2:12">
      <c r="B745" t="s">
        <v>64</v>
      </c>
      <c r="C745" t="s">
        <v>1874</v>
      </c>
      <c r="D745" t="s">
        <v>2410</v>
      </c>
      <c r="E745" s="6" t="s">
        <v>3301</v>
      </c>
      <c r="F745" s="6">
        <v>96</v>
      </c>
      <c r="G745" s="6" t="str">
        <f t="shared" si="11"/>
        <v>选CPU!$L$745#</v>
      </c>
      <c r="H745" s="6" t="str" cm="1">
        <f t="array" ref="H745">_xlfn.LET(_xlpm.x, L744,
         _xlpm.cellAddress, "【 选CPU!" &amp; ADDRESS(ROW(选CPU[[#This Row],[自检]]),COLUMN(选CPU[[#This Row],[自检]])) &amp; "】",
         _xlfn.IFS(ISBLANK(_xlpm.x),   "error:右侧选项不足:" &amp;  _xlpm.cellAddress,
               ISERROR(_xlpm.x),   "error:右侧选项执行失败:" &amp; _xlpm.cellAddress,
               TRUE,             "ok")
)</f>
        <v>ok</v>
      </c>
      <c r="L745" cm="1">
        <f t="array" ref="L745">IFERROR(_xlfn._xlws.SORT(
    _xlfn.UNIQUE(
        TRANSPOSE(
            _xlfn.FILTERXML("&lt;select&gt;&lt;x&gt;"&amp;SUBSTITUTE(选CPU[[#This Row],[CPU选项表]],",","&lt;/x&gt;&lt;x&gt;") &amp;"&lt;/x&gt;&lt;/select&gt;","//x")
        )
    )
),"无合适选项，请联系作者更新数据")</f>
        <v>12</v>
      </c>
    </row>
    <row r="746" spans="2:12">
      <c r="B746" t="s">
        <v>64</v>
      </c>
      <c r="C746" t="s">
        <v>1874</v>
      </c>
      <c r="D746" t="s">
        <v>2410</v>
      </c>
      <c r="E746" s="6" t="s">
        <v>3286</v>
      </c>
      <c r="F746" s="6">
        <v>128</v>
      </c>
      <c r="G746" s="6" t="str">
        <f t="shared" si="11"/>
        <v>选CPU!$L$746#</v>
      </c>
      <c r="H746" s="6" t="str" cm="1">
        <f t="array" ref="H746">_xlfn.LET(_xlpm.x, L745,
         _xlpm.cellAddress, "【 选CPU!" &amp; ADDRESS(ROW(选CPU[[#This Row],[自检]]),COLUMN(选CPU[[#This Row],[自检]])) &amp; "】",
         _xlfn.IFS(ISBLANK(_xlpm.x),   "error:右侧选项不足:" &amp;  _xlpm.cellAddress,
               ISERROR(_xlpm.x),   "error:右侧选项执行失败:" &amp; _xlpm.cellAddress,
               TRUE,             "ok")
)</f>
        <v>ok</v>
      </c>
      <c r="L746" cm="1">
        <f t="array" ref="L746">IFERROR(_xlfn._xlws.SORT(
    _xlfn.UNIQUE(
        TRANSPOSE(
            _xlfn.FILTERXML("&lt;select&gt;&lt;x&gt;"&amp;SUBSTITUTE(选CPU[[#This Row],[CPU选项表]],",","&lt;/x&gt;&lt;x&gt;") &amp;"&lt;/x&gt;&lt;/select&gt;","//x")
        )
    )
),"无合适选项，请联系作者更新数据")</f>
        <v>16</v>
      </c>
    </row>
    <row r="747" spans="2:12">
      <c r="B747" t="s">
        <v>64</v>
      </c>
      <c r="C747" t="s">
        <v>1874</v>
      </c>
      <c r="D747" t="s">
        <v>2410</v>
      </c>
      <c r="E747" s="6" t="s">
        <v>3290</v>
      </c>
      <c r="F747" s="6">
        <v>192</v>
      </c>
      <c r="G747" s="6" t="str">
        <f t="shared" si="11"/>
        <v>选CPU!$L$747#</v>
      </c>
      <c r="H747" s="6" t="str" cm="1">
        <f t="array" ref="H747">_xlfn.LET(_xlpm.x, L746,
         _xlpm.cellAddress, "【 选CPU!" &amp; ADDRESS(ROW(选CPU[[#This Row],[自检]]),COLUMN(选CPU[[#This Row],[自检]])) &amp; "】",
         _xlfn.IFS(ISBLANK(_xlpm.x),   "error:右侧选项不足:" &amp;  _xlpm.cellAddress,
               ISERROR(_xlpm.x),   "error:右侧选项执行失败:" &amp; _xlpm.cellAddress,
               TRUE,             "ok")
)</f>
        <v>ok</v>
      </c>
      <c r="L747" cm="1">
        <f t="array" ref="L747">IFERROR(_xlfn._xlws.SORT(
    _xlfn.UNIQUE(
        TRANSPOSE(
            _xlfn.FILTERXML("&lt;select&gt;&lt;x&gt;"&amp;SUBSTITUTE(选CPU[[#This Row],[CPU选项表]],",","&lt;/x&gt;&lt;x&gt;") &amp;"&lt;/x&gt;&lt;/select&gt;","//x")
        )
    )
),"无合适选项，请联系作者更新数据")</f>
        <v>24</v>
      </c>
    </row>
    <row r="748" spans="2:12">
      <c r="B748" t="s">
        <v>64</v>
      </c>
      <c r="C748" t="s">
        <v>1874</v>
      </c>
      <c r="D748" t="s">
        <v>2410</v>
      </c>
      <c r="E748" s="6" t="s">
        <v>3275</v>
      </c>
      <c r="F748" s="6">
        <v>256</v>
      </c>
      <c r="G748" s="6" t="str">
        <f t="shared" si="11"/>
        <v>选CPU!$L$748#</v>
      </c>
      <c r="H748" s="6" t="str" cm="1">
        <f t="array" ref="H748">_xlfn.LET(_xlpm.x, L747,
         _xlpm.cellAddress, "【 选CPU!" &amp; ADDRESS(ROW(选CPU[[#This Row],[自检]]),COLUMN(选CPU[[#This Row],[自检]])) &amp; "】",
         _xlfn.IFS(ISBLANK(_xlpm.x),   "error:右侧选项不足:" &amp;  _xlpm.cellAddress,
               ISERROR(_xlpm.x),   "error:右侧选项执行失败:" &amp; _xlpm.cellAddress,
               TRUE,             "ok")
)</f>
        <v>ok</v>
      </c>
      <c r="L748" cm="1">
        <f t="array" ref="L748">IFERROR(_xlfn._xlws.SORT(
    _xlfn.UNIQUE(
        TRANSPOSE(
            _xlfn.FILTERXML("&lt;select&gt;&lt;x&gt;"&amp;SUBSTITUTE(选CPU[[#This Row],[CPU选项表]],",","&lt;/x&gt;&lt;x&gt;") &amp;"&lt;/x&gt;&lt;/select&gt;","//x")
        )
    )
),"无合适选项，请联系作者更新数据")</f>
        <v>32</v>
      </c>
    </row>
    <row r="749" spans="2:12">
      <c r="B749" t="s">
        <v>64</v>
      </c>
      <c r="C749" t="s">
        <v>1874</v>
      </c>
      <c r="D749" t="s">
        <v>2410</v>
      </c>
      <c r="E749" s="6" t="s">
        <v>3276</v>
      </c>
      <c r="F749" s="6">
        <v>512</v>
      </c>
      <c r="G749" s="6" t="str">
        <f t="shared" si="11"/>
        <v>选CPU!$L$749#</v>
      </c>
      <c r="H749" s="6" t="str" cm="1">
        <f t="array" ref="H749">_xlfn.LET(_xlpm.x, L748,
         _xlpm.cellAddress, "【 选CPU!" &amp; ADDRESS(ROW(选CPU[[#This Row],[自检]]),COLUMN(选CPU[[#This Row],[自检]])) &amp; "】",
         _xlfn.IFS(ISBLANK(_xlpm.x),   "error:右侧选项不足:" &amp;  _xlpm.cellAddress,
               ISERROR(_xlpm.x),   "error:右侧选项执行失败:" &amp; _xlpm.cellAddress,
               TRUE,             "ok")
)</f>
        <v>ok</v>
      </c>
      <c r="L749" cm="1">
        <f t="array" ref="L749">IFERROR(_xlfn._xlws.SORT(
    _xlfn.UNIQUE(
        TRANSPOSE(
            _xlfn.FILTERXML("&lt;select&gt;&lt;x&gt;"&amp;SUBSTITUTE(选CPU[[#This Row],[CPU选项表]],",","&lt;/x&gt;&lt;x&gt;") &amp;"&lt;/x&gt;&lt;/select&gt;","//x")
        )
    )
),"无合适选项，请联系作者更新数据")</f>
        <v>64</v>
      </c>
    </row>
    <row r="750" spans="2:12">
      <c r="B750" t="s">
        <v>64</v>
      </c>
      <c r="C750" t="s">
        <v>1874</v>
      </c>
      <c r="D750" t="s">
        <v>2410</v>
      </c>
      <c r="E750" s="6" t="s">
        <v>3287</v>
      </c>
      <c r="F750" s="6">
        <v>700</v>
      </c>
      <c r="G750" s="6" t="str">
        <f t="shared" si="11"/>
        <v>选CPU!$L$750#</v>
      </c>
      <c r="H750" s="6" t="str" cm="1">
        <f t="array" ref="H750">_xlfn.LET(_xlpm.x, L749,
         _xlpm.cellAddress, "【 选CPU!" &amp; ADDRESS(ROW(选CPU[[#This Row],[自检]]),COLUMN(选CPU[[#This Row],[自检]])) &amp; "】",
         _xlfn.IFS(ISBLANK(_xlpm.x),   "error:右侧选项不足:" &amp;  _xlpm.cellAddress,
               ISERROR(_xlpm.x),   "error:右侧选项执行失败:" &amp; _xlpm.cellAddress,
               TRUE,             "ok")
)</f>
        <v>ok</v>
      </c>
      <c r="L750" cm="1">
        <f t="array" ref="L750">IFERROR(_xlfn._xlws.SORT(
    _xlfn.UNIQUE(
        TRANSPOSE(
            _xlfn.FILTERXML("&lt;select&gt;&lt;x&gt;"&amp;SUBSTITUTE(选CPU[[#This Row],[CPU选项表]],",","&lt;/x&gt;&lt;x&gt;") &amp;"&lt;/x&gt;&lt;/select&gt;","//x")
        )
    )
),"无合适选项，请联系作者更新数据")</f>
        <v>84</v>
      </c>
    </row>
    <row r="751" spans="2:12">
      <c r="B751" t="s">
        <v>64</v>
      </c>
      <c r="C751" t="s">
        <v>1874</v>
      </c>
      <c r="D751" t="s">
        <v>2419</v>
      </c>
      <c r="E751" s="6" t="s">
        <v>3299</v>
      </c>
      <c r="F751" s="6">
        <v>8</v>
      </c>
      <c r="G751" s="6" t="str">
        <f t="shared" si="11"/>
        <v>选CPU!$L$751#</v>
      </c>
      <c r="H751" s="6" t="str" cm="1">
        <f t="array" ref="H751">_xlfn.LET(_xlpm.x, L750,
         _xlpm.cellAddress, "【 选CPU!" &amp; ADDRESS(ROW(选CPU[[#This Row],[自检]]),COLUMN(选CPU[[#This Row],[自检]])) &amp; "】",
         _xlfn.IFS(ISBLANK(_xlpm.x),   "error:右侧选项不足:" &amp;  _xlpm.cellAddress,
               ISERROR(_xlpm.x),   "error:右侧选项执行失败:" &amp; _xlpm.cellAddress,
               TRUE,             "ok")
)</f>
        <v>ok</v>
      </c>
      <c r="L751" cm="1">
        <f t="array" ref="L751">IFERROR(_xlfn._xlws.SORT(
    _xlfn.UNIQUE(
        TRANSPOSE(
            _xlfn.FILTERXML("&lt;select&gt;&lt;x&gt;"&amp;SUBSTITUTE(选CPU[[#This Row],[CPU选项表]],",","&lt;/x&gt;&lt;x&gt;") &amp;"&lt;/x&gt;&lt;/select&gt;","//x")
        )
    )
),"无合适选项，请联系作者更新数据")</f>
        <v>1</v>
      </c>
    </row>
    <row r="752" spans="2:12">
      <c r="B752" t="s">
        <v>64</v>
      </c>
      <c r="C752" t="s">
        <v>1874</v>
      </c>
      <c r="D752" t="s">
        <v>2419</v>
      </c>
      <c r="E752" s="6" t="s">
        <v>3300</v>
      </c>
      <c r="F752" s="6">
        <v>16</v>
      </c>
      <c r="G752" s="6" t="str">
        <f t="shared" si="11"/>
        <v>选CPU!$L$752#</v>
      </c>
      <c r="H752" s="6" t="str" cm="1">
        <f t="array" ref="H752">_xlfn.LET(_xlpm.x, L751,
         _xlpm.cellAddress, "【 选CPU!" &amp; ADDRESS(ROW(选CPU[[#This Row],[自检]]),COLUMN(选CPU[[#This Row],[自检]])) &amp; "】",
         _xlfn.IFS(ISBLANK(_xlpm.x),   "error:右侧选项不足:" &amp;  _xlpm.cellAddress,
               ISERROR(_xlpm.x),   "error:右侧选项执行失败:" &amp; _xlpm.cellAddress,
               TRUE,             "ok")
)</f>
        <v>ok</v>
      </c>
      <c r="L752" cm="1">
        <f t="array" ref="L752">IFERROR(_xlfn._xlws.SORT(
    _xlfn.UNIQUE(
        TRANSPOSE(
            _xlfn.FILTERXML("&lt;select&gt;&lt;x&gt;"&amp;SUBSTITUTE(选CPU[[#This Row],[CPU选项表]],",","&lt;/x&gt;&lt;x&gt;") &amp;"&lt;/x&gt;&lt;/select&gt;","//x")
        )
    )
),"无合适选项，请联系作者更新数据")</f>
        <v>2</v>
      </c>
    </row>
    <row r="753" spans="2:12">
      <c r="B753" t="s">
        <v>64</v>
      </c>
      <c r="C753" t="s">
        <v>1874</v>
      </c>
      <c r="D753" t="s">
        <v>2419</v>
      </c>
      <c r="E753" s="6" t="s">
        <v>3291</v>
      </c>
      <c r="F753" s="6">
        <v>32</v>
      </c>
      <c r="G753" s="6" t="str">
        <f t="shared" si="11"/>
        <v>选CPU!$L$753#</v>
      </c>
      <c r="H753" s="6" t="str" cm="1">
        <f t="array" ref="H753">_xlfn.LET(_xlpm.x, L752,
         _xlpm.cellAddress, "【 选CPU!" &amp; ADDRESS(ROW(选CPU[[#This Row],[自检]]),COLUMN(选CPU[[#This Row],[自检]])) &amp; "】",
         _xlfn.IFS(ISBLANK(_xlpm.x),   "error:右侧选项不足:" &amp;  _xlpm.cellAddress,
               ISERROR(_xlpm.x),   "error:右侧选项执行失败:" &amp; _xlpm.cellAddress,
               TRUE,             "ok")
)</f>
        <v>ok</v>
      </c>
      <c r="L753" cm="1">
        <f t="array" ref="L753">IFERROR(_xlfn._xlws.SORT(
    _xlfn.UNIQUE(
        TRANSPOSE(
            _xlfn.FILTERXML("&lt;select&gt;&lt;x&gt;"&amp;SUBSTITUTE(选CPU[[#This Row],[CPU选项表]],",","&lt;/x&gt;&lt;x&gt;") &amp;"&lt;/x&gt;&lt;/select&gt;","//x")
        )
    )
),"无合适选项，请联系作者更新数据")</f>
        <v>4</v>
      </c>
    </row>
    <row r="754" spans="2:12">
      <c r="B754" t="s">
        <v>64</v>
      </c>
      <c r="C754" t="s">
        <v>1874</v>
      </c>
      <c r="D754" t="s">
        <v>2419</v>
      </c>
      <c r="E754" s="6" t="s">
        <v>3289</v>
      </c>
      <c r="F754" s="6">
        <v>64</v>
      </c>
      <c r="G754" s="6" t="str">
        <f t="shared" si="11"/>
        <v>选CPU!$L$754#</v>
      </c>
      <c r="H754" s="6" t="str" cm="1">
        <f t="array" ref="H754">_xlfn.LET(_xlpm.x, L753,
         _xlpm.cellAddress, "【 选CPU!" &amp; ADDRESS(ROW(选CPU[[#This Row],[自检]]),COLUMN(选CPU[[#This Row],[自检]])) &amp; "】",
         _xlfn.IFS(ISBLANK(_xlpm.x),   "error:右侧选项不足:" &amp;  _xlpm.cellAddress,
               ISERROR(_xlpm.x),   "error:右侧选项执行失败:" &amp; _xlpm.cellAddress,
               TRUE,             "ok")
)</f>
        <v>ok</v>
      </c>
      <c r="L754" cm="1">
        <f t="array" ref="L754">IFERROR(_xlfn._xlws.SORT(
    _xlfn.UNIQUE(
        TRANSPOSE(
            _xlfn.FILTERXML("&lt;select&gt;&lt;x&gt;"&amp;SUBSTITUTE(选CPU[[#This Row],[CPU选项表]],",","&lt;/x&gt;&lt;x&gt;") &amp;"&lt;/x&gt;&lt;/select&gt;","//x")
        )
    )
),"无合适选项，请联系作者更新数据")</f>
        <v>8</v>
      </c>
    </row>
    <row r="755" spans="2:12">
      <c r="B755" t="s">
        <v>64</v>
      </c>
      <c r="C755" t="s">
        <v>1874</v>
      </c>
      <c r="D755" t="s">
        <v>2419</v>
      </c>
      <c r="E755" s="6" t="s">
        <v>3301</v>
      </c>
      <c r="F755" s="6">
        <v>96</v>
      </c>
      <c r="G755" s="6" t="str">
        <f t="shared" si="11"/>
        <v>选CPU!$L$755#</v>
      </c>
      <c r="H755" s="6" t="str" cm="1">
        <f t="array" ref="H755">_xlfn.LET(_xlpm.x, L754,
         _xlpm.cellAddress, "【 选CPU!" &amp; ADDRESS(ROW(选CPU[[#This Row],[自检]]),COLUMN(选CPU[[#This Row],[自检]])) &amp; "】",
         _xlfn.IFS(ISBLANK(_xlpm.x),   "error:右侧选项不足:" &amp;  _xlpm.cellAddress,
               ISERROR(_xlpm.x),   "error:右侧选项执行失败:" &amp; _xlpm.cellAddress,
               TRUE,             "ok")
)</f>
        <v>ok</v>
      </c>
      <c r="L755" cm="1">
        <f t="array" ref="L755">IFERROR(_xlfn._xlws.SORT(
    _xlfn.UNIQUE(
        TRANSPOSE(
            _xlfn.FILTERXML("&lt;select&gt;&lt;x&gt;"&amp;SUBSTITUTE(选CPU[[#This Row],[CPU选项表]],",","&lt;/x&gt;&lt;x&gt;") &amp;"&lt;/x&gt;&lt;/select&gt;","//x")
        )
    )
),"无合适选项，请联系作者更新数据")</f>
        <v>12</v>
      </c>
    </row>
    <row r="756" spans="2:12">
      <c r="B756" t="s">
        <v>64</v>
      </c>
      <c r="C756" t="s">
        <v>1874</v>
      </c>
      <c r="D756" t="s">
        <v>2419</v>
      </c>
      <c r="E756" s="6" t="s">
        <v>3301</v>
      </c>
      <c r="F756" s="6">
        <v>144</v>
      </c>
      <c r="G756" s="6" t="str">
        <f t="shared" si="11"/>
        <v>选CPU!$L$756#</v>
      </c>
      <c r="H756" s="6" t="str" cm="1">
        <f t="array" ref="H756">_xlfn.LET(_xlpm.x, L755,
         _xlpm.cellAddress, "【 选CPU!" &amp; ADDRESS(ROW(选CPU[[#This Row],[自检]]),COLUMN(选CPU[[#This Row],[自检]])) &amp; "】",
         _xlfn.IFS(ISBLANK(_xlpm.x),   "error:右侧选项不足:" &amp;  _xlpm.cellAddress,
               ISERROR(_xlpm.x),   "error:右侧选项执行失败:" &amp; _xlpm.cellAddress,
               TRUE,             "ok")
)</f>
        <v>ok</v>
      </c>
      <c r="L756" cm="1">
        <f t="array" ref="L756">IFERROR(_xlfn._xlws.SORT(
    _xlfn.UNIQUE(
        TRANSPOSE(
            _xlfn.FILTERXML("&lt;select&gt;&lt;x&gt;"&amp;SUBSTITUTE(选CPU[[#This Row],[CPU选项表]],",","&lt;/x&gt;&lt;x&gt;") &amp;"&lt;/x&gt;&lt;/select&gt;","//x")
        )
    )
),"无合适选项，请联系作者更新数据")</f>
        <v>12</v>
      </c>
    </row>
    <row r="757" spans="2:12">
      <c r="B757" t="s">
        <v>64</v>
      </c>
      <c r="C757" t="s">
        <v>1874</v>
      </c>
      <c r="D757" t="s">
        <v>2419</v>
      </c>
      <c r="E757" s="6" t="s">
        <v>3286</v>
      </c>
      <c r="F757" s="6">
        <v>128</v>
      </c>
      <c r="G757" s="6" t="str">
        <f t="shared" si="11"/>
        <v>选CPU!$L$757#</v>
      </c>
      <c r="H757" s="6" t="str" cm="1">
        <f t="array" ref="H757">_xlfn.LET(_xlpm.x, L756,
         _xlpm.cellAddress, "【 选CPU!" &amp; ADDRESS(ROW(选CPU[[#This Row],[自检]]),COLUMN(选CPU[[#This Row],[自检]])) &amp; "】",
         _xlfn.IFS(ISBLANK(_xlpm.x),   "error:右侧选项不足:" &amp;  _xlpm.cellAddress,
               ISERROR(_xlpm.x),   "error:右侧选项执行失败:" &amp; _xlpm.cellAddress,
               TRUE,             "ok")
)</f>
        <v>ok</v>
      </c>
      <c r="L757" cm="1">
        <f t="array" ref="L757">IFERROR(_xlfn._xlws.SORT(
    _xlfn.UNIQUE(
        TRANSPOSE(
            _xlfn.FILTERXML("&lt;select&gt;&lt;x&gt;"&amp;SUBSTITUTE(选CPU[[#This Row],[CPU选项表]],",","&lt;/x&gt;&lt;x&gt;") &amp;"&lt;/x&gt;&lt;/select&gt;","//x")
        )
    )
),"无合适选项，请联系作者更新数据")</f>
        <v>16</v>
      </c>
    </row>
    <row r="758" spans="2:12">
      <c r="B758" t="s">
        <v>64</v>
      </c>
      <c r="C758" t="s">
        <v>1874</v>
      </c>
      <c r="D758" t="s">
        <v>2419</v>
      </c>
      <c r="E758" s="6" t="s">
        <v>3286</v>
      </c>
      <c r="F758" s="6">
        <v>192</v>
      </c>
      <c r="G758" s="6" t="str">
        <f t="shared" si="11"/>
        <v>选CPU!$L$758#</v>
      </c>
      <c r="H758" s="6" t="str" cm="1">
        <f t="array" ref="H758">_xlfn.LET(_xlpm.x, L757,
         _xlpm.cellAddress, "【 选CPU!" &amp; ADDRESS(ROW(选CPU[[#This Row],[自检]]),COLUMN(选CPU[[#This Row],[自检]])) &amp; "】",
         _xlfn.IFS(ISBLANK(_xlpm.x),   "error:右侧选项不足:" &amp;  _xlpm.cellAddress,
               ISERROR(_xlpm.x),   "error:右侧选项执行失败:" &amp; _xlpm.cellAddress,
               TRUE,             "ok")
)</f>
        <v>ok</v>
      </c>
      <c r="L758" cm="1">
        <f t="array" ref="L758">IFERROR(_xlfn._xlws.SORT(
    _xlfn.UNIQUE(
        TRANSPOSE(
            _xlfn.FILTERXML("&lt;select&gt;&lt;x&gt;"&amp;SUBSTITUTE(选CPU[[#This Row],[CPU选项表]],",","&lt;/x&gt;&lt;x&gt;") &amp;"&lt;/x&gt;&lt;/select&gt;","//x")
        )
    )
),"无合适选项，请联系作者更新数据")</f>
        <v>16</v>
      </c>
    </row>
    <row r="759" spans="2:12">
      <c r="B759" t="s">
        <v>64</v>
      </c>
      <c r="C759" t="s">
        <v>1874</v>
      </c>
      <c r="D759" t="s">
        <v>2419</v>
      </c>
      <c r="E759" s="6" t="s">
        <v>3275</v>
      </c>
      <c r="F759" s="6">
        <v>256</v>
      </c>
      <c r="G759" s="6" t="str">
        <f t="shared" si="11"/>
        <v>选CPU!$L$759#</v>
      </c>
      <c r="H759" s="6" t="str" cm="1">
        <f t="array" ref="H759">_xlfn.LET(_xlpm.x, L758,
         _xlpm.cellAddress, "【 选CPU!" &amp; ADDRESS(ROW(选CPU[[#This Row],[自检]]),COLUMN(选CPU[[#This Row],[自检]])) &amp; "】",
         _xlfn.IFS(ISBLANK(_xlpm.x),   "error:右侧选项不足:" &amp;  _xlpm.cellAddress,
               ISERROR(_xlpm.x),   "error:右侧选项执行失败:" &amp; _xlpm.cellAddress,
               TRUE,             "ok")
)</f>
        <v>ok</v>
      </c>
      <c r="L759" cm="1">
        <f t="array" ref="L759">IFERROR(_xlfn._xlws.SORT(
    _xlfn.UNIQUE(
        TRANSPOSE(
            _xlfn.FILTERXML("&lt;select&gt;&lt;x&gt;"&amp;SUBSTITUTE(选CPU[[#This Row],[CPU选项表]],",","&lt;/x&gt;&lt;x&gt;") &amp;"&lt;/x&gt;&lt;/select&gt;","//x")
        )
    )
),"无合适选项，请联系作者更新数据")</f>
        <v>32</v>
      </c>
    </row>
    <row r="760" spans="2:12">
      <c r="B760" t="s">
        <v>64</v>
      </c>
      <c r="C760" t="s">
        <v>1874</v>
      </c>
      <c r="D760" t="s">
        <v>2419</v>
      </c>
      <c r="E760" s="6" t="s">
        <v>3275</v>
      </c>
      <c r="F760" s="6">
        <v>384</v>
      </c>
      <c r="G760" s="6" t="str">
        <f t="shared" si="11"/>
        <v>选CPU!$L$760#</v>
      </c>
      <c r="H760" s="6" t="str" cm="1">
        <f t="array" ref="H760">_xlfn.LET(_xlpm.x, L759,
         _xlpm.cellAddress, "【 选CPU!" &amp; ADDRESS(ROW(选CPU[[#This Row],[自检]]),COLUMN(选CPU[[#This Row],[自检]])) &amp; "】",
         _xlfn.IFS(ISBLANK(_xlpm.x),   "error:右侧选项不足:" &amp;  _xlpm.cellAddress,
               ISERROR(_xlpm.x),   "error:右侧选项执行失败:" &amp; _xlpm.cellAddress,
               TRUE,             "ok")
)</f>
        <v>ok</v>
      </c>
      <c r="L760" cm="1">
        <f t="array" ref="L760">IFERROR(_xlfn._xlws.SORT(
    _xlfn.UNIQUE(
        TRANSPOSE(
            _xlfn.FILTERXML("&lt;select&gt;&lt;x&gt;"&amp;SUBSTITUTE(选CPU[[#This Row],[CPU选项表]],",","&lt;/x&gt;&lt;x&gt;") &amp;"&lt;/x&gt;&lt;/select&gt;","//x")
        )
    )
),"无合适选项，请联系作者更新数据")</f>
        <v>32</v>
      </c>
    </row>
    <row r="761" spans="2:12">
      <c r="B761" t="s">
        <v>64</v>
      </c>
      <c r="C761" t="s">
        <v>1874</v>
      </c>
      <c r="D761" t="s">
        <v>2419</v>
      </c>
      <c r="E761" s="6" t="s">
        <v>3276</v>
      </c>
      <c r="F761" s="6">
        <v>512</v>
      </c>
      <c r="G761" s="6" t="str">
        <f t="shared" si="11"/>
        <v>选CPU!$L$761#</v>
      </c>
      <c r="H761" s="6" t="str" cm="1">
        <f t="array" ref="H761">_xlfn.LET(_xlpm.x, L760,
         _xlpm.cellAddress, "【 选CPU!" &amp; ADDRESS(ROW(选CPU[[#This Row],[自检]]),COLUMN(选CPU[[#This Row],[自检]])) &amp; "】",
         _xlfn.IFS(ISBLANK(_xlpm.x),   "error:右侧选项不足:" &amp;  _xlpm.cellAddress,
               ISERROR(_xlpm.x),   "error:右侧选项执行失败:" &amp; _xlpm.cellAddress,
               TRUE,             "ok")
)</f>
        <v>ok</v>
      </c>
      <c r="L761" cm="1">
        <f t="array" ref="L761">IFERROR(_xlfn._xlws.SORT(
    _xlfn.UNIQUE(
        TRANSPOSE(
            _xlfn.FILTERXML("&lt;select&gt;&lt;x&gt;"&amp;SUBSTITUTE(选CPU[[#This Row],[CPU选项表]],",","&lt;/x&gt;&lt;x&gt;") &amp;"&lt;/x&gt;&lt;/select&gt;","//x")
        )
    )
),"无合适选项，请联系作者更新数据")</f>
        <v>64</v>
      </c>
    </row>
    <row r="762" spans="2:12">
      <c r="B762" t="s">
        <v>64</v>
      </c>
      <c r="C762" t="s">
        <v>1874</v>
      </c>
      <c r="D762" t="s">
        <v>2419</v>
      </c>
      <c r="E762" s="6" t="s">
        <v>3302</v>
      </c>
      <c r="F762" s="6">
        <v>648</v>
      </c>
      <c r="G762" s="6" t="str">
        <f t="shared" si="11"/>
        <v>选CPU!$L$762#</v>
      </c>
      <c r="H762" s="6" t="str" cm="1">
        <f t="array" ref="H762">_xlfn.LET(_xlpm.x, L761,
         _xlpm.cellAddress, "【 选CPU!" &amp; ADDRESS(ROW(选CPU[[#This Row],[自检]]),COLUMN(选CPU[[#This Row],[自检]])) &amp; "】",
         _xlfn.IFS(ISBLANK(_xlpm.x),   "error:右侧选项不足:" &amp;  _xlpm.cellAddress,
               ISERROR(_xlpm.x),   "error:右侧选项执行失败:" &amp; _xlpm.cellAddress,
               TRUE,             "ok")
)</f>
        <v>ok</v>
      </c>
      <c r="L762" cm="1">
        <f t="array" ref="L762">IFERROR(_xlfn._xlws.SORT(
    _xlfn.UNIQUE(
        TRANSPOSE(
            _xlfn.FILTERXML("&lt;select&gt;&lt;x&gt;"&amp;SUBSTITUTE(选CPU[[#This Row],[CPU选项表]],",","&lt;/x&gt;&lt;x&gt;") &amp;"&lt;/x&gt;&lt;/select&gt;","//x")
        )
    )
),"无合适选项，请联系作者更新数据")</f>
        <v>72</v>
      </c>
    </row>
    <row r="763" spans="2:12">
      <c r="B763" t="s">
        <v>64</v>
      </c>
      <c r="C763" t="s">
        <v>1874</v>
      </c>
      <c r="D763" t="s">
        <v>2444</v>
      </c>
      <c r="E763" s="6" t="s">
        <v>3299</v>
      </c>
      <c r="F763" s="6">
        <v>8</v>
      </c>
      <c r="G763" s="6" t="str">
        <f t="shared" si="11"/>
        <v>选CPU!$L$763#</v>
      </c>
      <c r="H763" s="6" t="str" cm="1">
        <f t="array" ref="H763">_xlfn.LET(_xlpm.x, L762,
         _xlpm.cellAddress, "【 选CPU!" &amp; ADDRESS(ROW(选CPU[[#This Row],[自检]]),COLUMN(选CPU[[#This Row],[自检]])) &amp; "】",
         _xlfn.IFS(ISBLANK(_xlpm.x),   "error:右侧选项不足:" &amp;  _xlpm.cellAddress,
               ISERROR(_xlpm.x),   "error:右侧选项执行失败:" &amp; _xlpm.cellAddress,
               TRUE,             "ok")
)</f>
        <v>ok</v>
      </c>
      <c r="L763" cm="1">
        <f t="array" ref="L763">IFERROR(_xlfn._xlws.SORT(
    _xlfn.UNIQUE(
        TRANSPOSE(
            _xlfn.FILTERXML("&lt;select&gt;&lt;x&gt;"&amp;SUBSTITUTE(选CPU[[#This Row],[CPU选项表]],",","&lt;/x&gt;&lt;x&gt;") &amp;"&lt;/x&gt;&lt;/select&gt;","//x")
        )
    )
),"无合适选项，请联系作者更新数据")</f>
        <v>1</v>
      </c>
    </row>
    <row r="764" spans="2:12">
      <c r="B764" t="s">
        <v>64</v>
      </c>
      <c r="C764" t="s">
        <v>1874</v>
      </c>
      <c r="D764" t="s">
        <v>2444</v>
      </c>
      <c r="E764" s="6" t="s">
        <v>3300</v>
      </c>
      <c r="F764" s="6">
        <v>16</v>
      </c>
      <c r="G764" s="6" t="str">
        <f t="shared" si="11"/>
        <v>选CPU!$L$764#</v>
      </c>
      <c r="H764" s="6" t="str" cm="1">
        <f t="array" ref="H764">_xlfn.LET(_xlpm.x, L763,
         _xlpm.cellAddress, "【 选CPU!" &amp; ADDRESS(ROW(选CPU[[#This Row],[自检]]),COLUMN(选CPU[[#This Row],[自检]])) &amp; "】",
         _xlfn.IFS(ISBLANK(_xlpm.x),   "error:右侧选项不足:" &amp;  _xlpm.cellAddress,
               ISERROR(_xlpm.x),   "error:右侧选项执行失败:" &amp; _xlpm.cellAddress,
               TRUE,             "ok")
)</f>
        <v>ok</v>
      </c>
      <c r="L764" cm="1">
        <f t="array" ref="L764">IFERROR(_xlfn._xlws.SORT(
    _xlfn.UNIQUE(
        TRANSPOSE(
            _xlfn.FILTERXML("&lt;select&gt;&lt;x&gt;"&amp;SUBSTITUTE(选CPU[[#This Row],[CPU选项表]],",","&lt;/x&gt;&lt;x&gt;") &amp;"&lt;/x&gt;&lt;/select&gt;","//x")
        )
    )
),"无合适选项，请联系作者更新数据")</f>
        <v>2</v>
      </c>
    </row>
    <row r="765" spans="2:12">
      <c r="B765" t="s">
        <v>64</v>
      </c>
      <c r="C765" t="s">
        <v>1874</v>
      </c>
      <c r="D765" t="s">
        <v>2444</v>
      </c>
      <c r="E765" s="6" t="s">
        <v>3291</v>
      </c>
      <c r="F765" s="6">
        <v>32</v>
      </c>
      <c r="G765" s="6" t="str">
        <f t="shared" si="11"/>
        <v>选CPU!$L$765#</v>
      </c>
      <c r="H765" s="6" t="str" cm="1">
        <f t="array" ref="H765">_xlfn.LET(_xlpm.x, L764,
         _xlpm.cellAddress, "【 选CPU!" &amp; ADDRESS(ROW(选CPU[[#This Row],[自检]]),COLUMN(选CPU[[#This Row],[自检]])) &amp; "】",
         _xlfn.IFS(ISBLANK(_xlpm.x),   "error:右侧选项不足:" &amp;  _xlpm.cellAddress,
               ISERROR(_xlpm.x),   "error:右侧选项执行失败:" &amp; _xlpm.cellAddress,
               TRUE,             "ok")
)</f>
        <v>ok</v>
      </c>
      <c r="L765" cm="1">
        <f t="array" ref="L765">IFERROR(_xlfn._xlws.SORT(
    _xlfn.UNIQUE(
        TRANSPOSE(
            _xlfn.FILTERXML("&lt;select&gt;&lt;x&gt;"&amp;SUBSTITUTE(选CPU[[#This Row],[CPU选项表]],",","&lt;/x&gt;&lt;x&gt;") &amp;"&lt;/x&gt;&lt;/select&gt;","//x")
        )
    )
),"无合适选项，请联系作者更新数据")</f>
        <v>4</v>
      </c>
    </row>
    <row r="766" spans="2:12">
      <c r="B766" t="s">
        <v>64</v>
      </c>
      <c r="C766" t="s">
        <v>1874</v>
      </c>
      <c r="D766" t="s">
        <v>2444</v>
      </c>
      <c r="E766" s="6" t="s">
        <v>3289</v>
      </c>
      <c r="F766" s="6">
        <v>64</v>
      </c>
      <c r="G766" s="6" t="str">
        <f t="shared" si="11"/>
        <v>选CPU!$L$766#</v>
      </c>
      <c r="H766" s="6" t="str" cm="1">
        <f t="array" ref="H766">_xlfn.LET(_xlpm.x, L765,
         _xlpm.cellAddress, "【 选CPU!" &amp; ADDRESS(ROW(选CPU[[#This Row],[自检]]),COLUMN(选CPU[[#This Row],[自检]])) &amp; "】",
         _xlfn.IFS(ISBLANK(_xlpm.x),   "error:右侧选项不足:" &amp;  _xlpm.cellAddress,
               ISERROR(_xlpm.x),   "error:右侧选项执行失败:" &amp; _xlpm.cellAddress,
               TRUE,             "ok")
)</f>
        <v>ok</v>
      </c>
      <c r="L766" cm="1">
        <f t="array" ref="L766">IFERROR(_xlfn._xlws.SORT(
    _xlfn.UNIQUE(
        TRANSPOSE(
            _xlfn.FILTERXML("&lt;select&gt;&lt;x&gt;"&amp;SUBSTITUTE(选CPU[[#This Row],[CPU选项表]],",","&lt;/x&gt;&lt;x&gt;") &amp;"&lt;/x&gt;&lt;/select&gt;","//x")
        )
    )
),"无合适选项，请联系作者更新数据")</f>
        <v>8</v>
      </c>
    </row>
    <row r="767" spans="2:12">
      <c r="B767" t="s">
        <v>64</v>
      </c>
      <c r="C767" t="s">
        <v>1874</v>
      </c>
      <c r="D767" t="s">
        <v>2444</v>
      </c>
      <c r="E767" s="6" t="s">
        <v>3301</v>
      </c>
      <c r="F767" s="6">
        <v>96</v>
      </c>
      <c r="G767" s="6" t="str">
        <f t="shared" si="11"/>
        <v>选CPU!$L$767#</v>
      </c>
      <c r="H767" s="6" t="str" cm="1">
        <f t="array" ref="H767">_xlfn.LET(_xlpm.x, L766,
         _xlpm.cellAddress, "【 选CPU!" &amp; ADDRESS(ROW(选CPU[[#This Row],[自检]]),COLUMN(选CPU[[#This Row],[自检]])) &amp; "】",
         _xlfn.IFS(ISBLANK(_xlpm.x),   "error:右侧选项不足:" &amp;  _xlpm.cellAddress,
               ISERROR(_xlpm.x),   "error:右侧选项执行失败:" &amp; _xlpm.cellAddress,
               TRUE,             "ok")
)</f>
        <v>ok</v>
      </c>
      <c r="L767" cm="1">
        <f t="array" ref="L767">IFERROR(_xlfn._xlws.SORT(
    _xlfn.UNIQUE(
        TRANSPOSE(
            _xlfn.FILTERXML("&lt;select&gt;&lt;x&gt;"&amp;SUBSTITUTE(选CPU[[#This Row],[CPU选项表]],",","&lt;/x&gt;&lt;x&gt;") &amp;"&lt;/x&gt;&lt;/select&gt;","//x")
        )
    )
),"无合适选项，请联系作者更新数据")</f>
        <v>12</v>
      </c>
    </row>
    <row r="768" spans="2:12">
      <c r="B768" t="s">
        <v>64</v>
      </c>
      <c r="C768" t="s">
        <v>1874</v>
      </c>
      <c r="D768" t="s">
        <v>2444</v>
      </c>
      <c r="E768" s="6" t="s">
        <v>3286</v>
      </c>
      <c r="F768" s="6">
        <v>128</v>
      </c>
      <c r="G768" s="6" t="str">
        <f t="shared" si="11"/>
        <v>选CPU!$L$768#</v>
      </c>
      <c r="H768" s="6" t="str" cm="1">
        <f t="array" ref="H768">_xlfn.LET(_xlpm.x, L767,
         _xlpm.cellAddress, "【 选CPU!" &amp; ADDRESS(ROW(选CPU[[#This Row],[自检]]),COLUMN(选CPU[[#This Row],[自检]])) &amp; "】",
         _xlfn.IFS(ISBLANK(_xlpm.x),   "error:右侧选项不足:" &amp;  _xlpm.cellAddress,
               ISERROR(_xlpm.x),   "error:右侧选项执行失败:" &amp; _xlpm.cellAddress,
               TRUE,             "ok")
)</f>
        <v>ok</v>
      </c>
      <c r="L768" cm="1">
        <f t="array" ref="L768">IFERROR(_xlfn._xlws.SORT(
    _xlfn.UNIQUE(
        TRANSPOSE(
            _xlfn.FILTERXML("&lt;select&gt;&lt;x&gt;"&amp;SUBSTITUTE(选CPU[[#This Row],[CPU选项表]],",","&lt;/x&gt;&lt;x&gt;") &amp;"&lt;/x&gt;&lt;/select&gt;","//x")
        )
    )
),"无合适选项，请联系作者更新数据")</f>
        <v>16</v>
      </c>
    </row>
    <row r="769" spans="2:13">
      <c r="B769" t="s">
        <v>64</v>
      </c>
      <c r="C769" t="s">
        <v>1874</v>
      </c>
      <c r="D769" t="s">
        <v>2444</v>
      </c>
      <c r="E769" s="6" t="s">
        <v>3290</v>
      </c>
      <c r="F769" s="6">
        <v>192</v>
      </c>
      <c r="G769" s="6" t="str">
        <f t="shared" si="11"/>
        <v>选CPU!$L$769#</v>
      </c>
      <c r="H769" s="6" t="str" cm="1">
        <f t="array" ref="H769">_xlfn.LET(_xlpm.x, L768,
         _xlpm.cellAddress, "【 选CPU!" &amp; ADDRESS(ROW(选CPU[[#This Row],[自检]]),COLUMN(选CPU[[#This Row],[自检]])) &amp; "】",
         _xlfn.IFS(ISBLANK(_xlpm.x),   "error:右侧选项不足:" &amp;  _xlpm.cellAddress,
               ISERROR(_xlpm.x),   "error:右侧选项执行失败:" &amp; _xlpm.cellAddress,
               TRUE,             "ok")
)</f>
        <v>ok</v>
      </c>
      <c r="L769" cm="1">
        <f t="array" ref="L769">IFERROR(_xlfn._xlws.SORT(
    _xlfn.UNIQUE(
        TRANSPOSE(
            _xlfn.FILTERXML("&lt;select&gt;&lt;x&gt;"&amp;SUBSTITUTE(选CPU[[#This Row],[CPU选项表]],",","&lt;/x&gt;&lt;x&gt;") &amp;"&lt;/x&gt;&lt;/select&gt;","//x")
        )
    )
),"无合适选项，请联系作者更新数据")</f>
        <v>24</v>
      </c>
    </row>
    <row r="770" spans="2:13">
      <c r="B770" t="s">
        <v>64</v>
      </c>
      <c r="C770" t="s">
        <v>1874</v>
      </c>
      <c r="D770" t="s">
        <v>2444</v>
      </c>
      <c r="E770" s="6" t="s">
        <v>3275</v>
      </c>
      <c r="F770" s="6">
        <v>256</v>
      </c>
      <c r="G770" s="6" t="str">
        <f t="shared" ref="G770:G833" si="12">"选CPU!" &amp; ADDRESS(ROW(L770),COLUMN(L770)) &amp; "#"</f>
        <v>选CPU!$L$770#</v>
      </c>
      <c r="H770" s="6" t="str" cm="1">
        <f t="array" ref="H770">_xlfn.LET(_xlpm.x, L769,
         _xlpm.cellAddress, "【 选CPU!" &amp; ADDRESS(ROW(选CPU[[#This Row],[自检]]),COLUMN(选CPU[[#This Row],[自检]])) &amp; "】",
         _xlfn.IFS(ISBLANK(_xlpm.x),   "error:右侧选项不足:" &amp;  _xlpm.cellAddress,
               ISERROR(_xlpm.x),   "error:右侧选项执行失败:" &amp; _xlpm.cellAddress,
               TRUE,             "ok")
)</f>
        <v>ok</v>
      </c>
      <c r="L770" cm="1">
        <f t="array" ref="L770">IFERROR(_xlfn._xlws.SORT(
    _xlfn.UNIQUE(
        TRANSPOSE(
            _xlfn.FILTERXML("&lt;select&gt;&lt;x&gt;"&amp;SUBSTITUTE(选CPU[[#This Row],[CPU选项表]],",","&lt;/x&gt;&lt;x&gt;") &amp;"&lt;/x&gt;&lt;/select&gt;","//x")
        )
    )
),"无合适选项，请联系作者更新数据")</f>
        <v>32</v>
      </c>
    </row>
    <row r="771" spans="2:13">
      <c r="B771" t="s">
        <v>64</v>
      </c>
      <c r="C771" t="s">
        <v>1874</v>
      </c>
      <c r="D771" t="s">
        <v>2444</v>
      </c>
      <c r="E771" s="6" t="s">
        <v>3294</v>
      </c>
      <c r="F771" s="6">
        <v>384</v>
      </c>
      <c r="G771" s="6" t="str">
        <f t="shared" si="12"/>
        <v>选CPU!$L$771#</v>
      </c>
      <c r="H771" s="6" t="str" cm="1">
        <f t="array" ref="H771">_xlfn.LET(_xlpm.x, L770,
         _xlpm.cellAddress, "【 选CPU!" &amp; ADDRESS(ROW(选CPU[[#This Row],[自检]]),COLUMN(选CPU[[#This Row],[自检]])) &amp; "】",
         _xlfn.IFS(ISBLANK(_xlpm.x),   "error:右侧选项不足:" &amp;  _xlpm.cellAddress,
               ISERROR(_xlpm.x),   "error:右侧选项执行失败:" &amp; _xlpm.cellAddress,
               TRUE,             "ok")
)</f>
        <v>ok</v>
      </c>
      <c r="L771" cm="1">
        <f t="array" ref="L771">IFERROR(_xlfn._xlws.SORT(
    _xlfn.UNIQUE(
        TRANSPOSE(
            _xlfn.FILTERXML("&lt;select&gt;&lt;x&gt;"&amp;SUBSTITUTE(选CPU[[#This Row],[CPU选项表]],",","&lt;/x&gt;&lt;x&gt;") &amp;"&lt;/x&gt;&lt;/select&gt;","//x")
        )
    )
),"无合适选项，请联系作者更新数据")</f>
        <v>48</v>
      </c>
    </row>
    <row r="772" spans="2:13">
      <c r="B772" t="s">
        <v>64</v>
      </c>
      <c r="C772" t="s">
        <v>1874</v>
      </c>
      <c r="D772" t="s">
        <v>2444</v>
      </c>
      <c r="E772" s="6" t="s">
        <v>3279</v>
      </c>
      <c r="F772" s="6">
        <v>448</v>
      </c>
      <c r="G772" s="6" t="str">
        <f t="shared" si="12"/>
        <v>选CPU!$L$772#</v>
      </c>
      <c r="H772" s="6" t="str" cm="1">
        <f t="array" ref="H772">_xlfn.LET(_xlpm.x, L771,
         _xlpm.cellAddress, "【 选CPU!" &amp; ADDRESS(ROW(选CPU[[#This Row],[自检]]),COLUMN(选CPU[[#This Row],[自检]])) &amp; "】",
         _xlfn.IFS(ISBLANK(_xlpm.x),   "error:右侧选项不足:" &amp;  _xlpm.cellAddress,
               ISERROR(_xlpm.x),   "error:右侧选项执行失败:" &amp; _xlpm.cellAddress,
               TRUE,             "ok")
)</f>
        <v>ok</v>
      </c>
      <c r="L772" cm="1">
        <f t="array" ref="L772">IFERROR(_xlfn._xlws.SORT(
    _xlfn.UNIQUE(
        TRANSPOSE(
            _xlfn.FILTERXML("&lt;select&gt;&lt;x&gt;"&amp;SUBSTITUTE(选CPU[[#This Row],[CPU选项表]],",","&lt;/x&gt;&lt;x&gt;") &amp;"&lt;/x&gt;&lt;/select&gt;","//x")
        )
    )
),"无合适选项，请联系作者更新数据")</f>
        <v>56</v>
      </c>
    </row>
    <row r="773" spans="2:13">
      <c r="B773" t="s">
        <v>64</v>
      </c>
      <c r="C773" t="s">
        <v>1874</v>
      </c>
      <c r="D773" t="s">
        <v>2455</v>
      </c>
      <c r="E773" s="6" t="s">
        <v>3299</v>
      </c>
      <c r="F773" s="6">
        <v>8</v>
      </c>
      <c r="G773" s="6" t="str">
        <f t="shared" si="12"/>
        <v>选CPU!$L$773#</v>
      </c>
      <c r="H773" s="6" t="str" cm="1">
        <f t="array" ref="H773">_xlfn.LET(_xlpm.x, L772,
         _xlpm.cellAddress, "【 选CPU!" &amp; ADDRESS(ROW(选CPU[[#This Row],[自检]]),COLUMN(选CPU[[#This Row],[自检]])) &amp; "】",
         _xlfn.IFS(ISBLANK(_xlpm.x),   "error:右侧选项不足:" &amp;  _xlpm.cellAddress,
               ISERROR(_xlpm.x),   "error:右侧选项执行失败:" &amp; _xlpm.cellAddress,
               TRUE,             "ok")
)</f>
        <v>ok</v>
      </c>
      <c r="L773" cm="1">
        <f t="array" ref="L773">IFERROR(_xlfn._xlws.SORT(
    _xlfn.UNIQUE(
        TRANSPOSE(
            _xlfn.FILTERXML("&lt;select&gt;&lt;x&gt;"&amp;SUBSTITUTE(选CPU[[#This Row],[CPU选项表]],",","&lt;/x&gt;&lt;x&gt;") &amp;"&lt;/x&gt;&lt;/select&gt;","//x")
        )
    )
),"无合适选项，请联系作者更新数据")</f>
        <v>1</v>
      </c>
    </row>
    <row r="774" spans="2:13">
      <c r="B774" t="s">
        <v>64</v>
      </c>
      <c r="C774" t="s">
        <v>1874</v>
      </c>
      <c r="D774" t="s">
        <v>2455</v>
      </c>
      <c r="E774" s="6" t="s">
        <v>3300</v>
      </c>
      <c r="F774" s="6">
        <v>16</v>
      </c>
      <c r="G774" s="6" t="str">
        <f t="shared" si="12"/>
        <v>选CPU!$L$774#</v>
      </c>
      <c r="H774" s="6" t="str" cm="1">
        <f t="array" ref="H774">_xlfn.LET(_xlpm.x, L773,
         _xlpm.cellAddress, "【 选CPU!" &amp; ADDRESS(ROW(选CPU[[#This Row],[自检]]),COLUMN(选CPU[[#This Row],[自检]])) &amp; "】",
         _xlfn.IFS(ISBLANK(_xlpm.x),   "error:右侧选项不足:" &amp;  _xlpm.cellAddress,
               ISERROR(_xlpm.x),   "error:右侧选项执行失败:" &amp; _xlpm.cellAddress,
               TRUE,             "ok")
)</f>
        <v>ok</v>
      </c>
      <c r="L774" cm="1">
        <f t="array" ref="L774">IFERROR(_xlfn._xlws.SORT(
    _xlfn.UNIQUE(
        TRANSPOSE(
            _xlfn.FILTERXML("&lt;select&gt;&lt;x&gt;"&amp;SUBSTITUTE(选CPU[[#This Row],[CPU选项表]],",","&lt;/x&gt;&lt;x&gt;") &amp;"&lt;/x&gt;&lt;/select&gt;","//x")
        )
    )
),"无合适选项，请联系作者更新数据")</f>
        <v>2</v>
      </c>
    </row>
    <row r="775" spans="2:13">
      <c r="B775" t="s">
        <v>64</v>
      </c>
      <c r="C775" t="s">
        <v>1874</v>
      </c>
      <c r="D775" t="s">
        <v>2455</v>
      </c>
      <c r="E775" s="6" t="s">
        <v>3291</v>
      </c>
      <c r="F775" s="6">
        <v>32</v>
      </c>
      <c r="G775" s="6" t="str">
        <f t="shared" si="12"/>
        <v>选CPU!$L$775#</v>
      </c>
      <c r="H775" s="6" t="str" cm="1">
        <f t="array" ref="H775">_xlfn.LET(_xlpm.x, L774,
         _xlpm.cellAddress, "【 选CPU!" &amp; ADDRESS(ROW(选CPU[[#This Row],[自检]]),COLUMN(选CPU[[#This Row],[自检]])) &amp; "】",
         _xlfn.IFS(ISBLANK(_xlpm.x),   "error:右侧选项不足:" &amp;  _xlpm.cellAddress,
               ISERROR(_xlpm.x),   "error:右侧选项执行失败:" &amp; _xlpm.cellAddress,
               TRUE,             "ok")
)</f>
        <v>ok</v>
      </c>
      <c r="L775" cm="1">
        <f t="array" ref="L775">IFERROR(_xlfn._xlws.SORT(
    _xlfn.UNIQUE(
        TRANSPOSE(
            _xlfn.FILTERXML("&lt;select&gt;&lt;x&gt;"&amp;SUBSTITUTE(选CPU[[#This Row],[CPU选项表]],",","&lt;/x&gt;&lt;x&gt;") &amp;"&lt;/x&gt;&lt;/select&gt;","//x")
        )
    )
),"无合适选项，请联系作者更新数据")</f>
        <v>4</v>
      </c>
    </row>
    <row r="776" spans="2:13">
      <c r="B776" t="s">
        <v>64</v>
      </c>
      <c r="C776" t="s">
        <v>1874</v>
      </c>
      <c r="D776" t="s">
        <v>2455</v>
      </c>
      <c r="E776" s="6" t="s">
        <v>3289</v>
      </c>
      <c r="F776" s="6">
        <v>64</v>
      </c>
      <c r="G776" s="6" t="str">
        <f t="shared" si="12"/>
        <v>选CPU!$L$776#</v>
      </c>
      <c r="H776" s="6" t="str" cm="1">
        <f t="array" ref="H776">_xlfn.LET(_xlpm.x, L775,
         _xlpm.cellAddress, "【 选CPU!" &amp; ADDRESS(ROW(选CPU[[#This Row],[自检]]),COLUMN(选CPU[[#This Row],[自检]])) &amp; "】",
         _xlfn.IFS(ISBLANK(_xlpm.x),   "error:右侧选项不足:" &amp;  _xlpm.cellAddress,
               ISERROR(_xlpm.x),   "error:右侧选项执行失败:" &amp; _xlpm.cellAddress,
               TRUE,             "ok")
)</f>
        <v>ok</v>
      </c>
      <c r="L776" cm="1">
        <f t="array" ref="L776">IFERROR(_xlfn._xlws.SORT(
    _xlfn.UNIQUE(
        TRANSPOSE(
            _xlfn.FILTERXML("&lt;select&gt;&lt;x&gt;"&amp;SUBSTITUTE(选CPU[[#This Row],[CPU选项表]],",","&lt;/x&gt;&lt;x&gt;") &amp;"&lt;/x&gt;&lt;/select&gt;","//x")
        )
    )
),"无合适选项，请联系作者更新数据")</f>
        <v>8</v>
      </c>
    </row>
    <row r="777" spans="2:13">
      <c r="B777" t="s">
        <v>64</v>
      </c>
      <c r="C777" t="s">
        <v>1874</v>
      </c>
      <c r="D777" t="s">
        <v>2455</v>
      </c>
      <c r="E777" s="6" t="s">
        <v>3301</v>
      </c>
      <c r="F777" s="6">
        <v>96</v>
      </c>
      <c r="G777" s="6" t="str">
        <f t="shared" si="12"/>
        <v>选CPU!$L$777#</v>
      </c>
      <c r="H777" s="6" t="str" cm="1">
        <f t="array" ref="H777">_xlfn.LET(_xlpm.x, L776,
         _xlpm.cellAddress, "【 选CPU!" &amp; ADDRESS(ROW(选CPU[[#This Row],[自检]]),COLUMN(选CPU[[#This Row],[自检]])) &amp; "】",
         _xlfn.IFS(ISBLANK(_xlpm.x),   "error:右侧选项不足:" &amp;  _xlpm.cellAddress,
               ISERROR(_xlpm.x),   "error:右侧选项执行失败:" &amp; _xlpm.cellAddress,
               TRUE,             "ok")
)</f>
        <v>ok</v>
      </c>
      <c r="L777" cm="1">
        <f t="array" ref="L777">IFERROR(_xlfn._xlws.SORT(
    _xlfn.UNIQUE(
        TRANSPOSE(
            _xlfn.FILTERXML("&lt;select&gt;&lt;x&gt;"&amp;SUBSTITUTE(选CPU[[#This Row],[CPU选项表]],",","&lt;/x&gt;&lt;x&gt;") &amp;"&lt;/x&gt;&lt;/select&gt;","//x")
        )
    )
),"无合适选项，请联系作者更新数据")</f>
        <v>12</v>
      </c>
    </row>
    <row r="778" spans="2:13">
      <c r="B778" t="s">
        <v>64</v>
      </c>
      <c r="C778" t="s">
        <v>1874</v>
      </c>
      <c r="D778" t="s">
        <v>2455</v>
      </c>
      <c r="E778" s="6" t="s">
        <v>3286</v>
      </c>
      <c r="F778" s="6">
        <v>128</v>
      </c>
      <c r="G778" s="6" t="str">
        <f t="shared" si="12"/>
        <v>选CPU!$L$778#</v>
      </c>
      <c r="H778" s="6" t="str" cm="1">
        <f t="array" ref="H778">_xlfn.LET(_xlpm.x, L777,
         _xlpm.cellAddress, "【 选CPU!" &amp; ADDRESS(ROW(选CPU[[#This Row],[自检]]),COLUMN(选CPU[[#This Row],[自检]])) &amp; "】",
         _xlfn.IFS(ISBLANK(_xlpm.x),   "error:右侧选项不足:" &amp;  _xlpm.cellAddress,
               ISERROR(_xlpm.x),   "error:右侧选项执行失败:" &amp; _xlpm.cellAddress,
               TRUE,             "ok")
)</f>
        <v>ok</v>
      </c>
      <c r="L778" cm="1">
        <f t="array" ref="L778">IFERROR(_xlfn._xlws.SORT(
    _xlfn.UNIQUE(
        TRANSPOSE(
            _xlfn.FILTERXML("&lt;select&gt;&lt;x&gt;"&amp;SUBSTITUTE(选CPU[[#This Row],[CPU选项表]],",","&lt;/x&gt;&lt;x&gt;") &amp;"&lt;/x&gt;&lt;/select&gt;","//x")
        )
    )
),"无合适选项，请联系作者更新数据")</f>
        <v>16</v>
      </c>
    </row>
    <row r="779" spans="2:13">
      <c r="B779" t="s">
        <v>64</v>
      </c>
      <c r="C779" t="s">
        <v>1874</v>
      </c>
      <c r="D779" t="s">
        <v>2455</v>
      </c>
      <c r="E779" s="6" t="s">
        <v>3290</v>
      </c>
      <c r="F779" s="6">
        <v>192</v>
      </c>
      <c r="G779" s="6" t="str">
        <f t="shared" si="12"/>
        <v>选CPU!$L$779#</v>
      </c>
      <c r="H779" s="6" t="str" cm="1">
        <f t="array" ref="H779">_xlfn.LET(_xlpm.x, L778,
         _xlpm.cellAddress, "【 选CPU!" &amp; ADDRESS(ROW(选CPU[[#This Row],[自检]]),COLUMN(选CPU[[#This Row],[自检]])) &amp; "】",
         _xlfn.IFS(ISBLANK(_xlpm.x),   "error:右侧选项不足:" &amp;  _xlpm.cellAddress,
               ISERROR(_xlpm.x),   "error:右侧选项执行失败:" &amp; _xlpm.cellAddress,
               TRUE,             "ok")
)</f>
        <v>ok</v>
      </c>
      <c r="L779" cm="1">
        <f t="array" ref="L779">IFERROR(_xlfn._xlws.SORT(
    _xlfn.UNIQUE(
        TRANSPOSE(
            _xlfn.FILTERXML("&lt;select&gt;&lt;x&gt;"&amp;SUBSTITUTE(选CPU[[#This Row],[CPU选项表]],",","&lt;/x&gt;&lt;x&gt;") &amp;"&lt;/x&gt;&lt;/select&gt;","//x")
        )
    )
),"无合适选项，请联系作者更新数据")</f>
        <v>24</v>
      </c>
    </row>
    <row r="780" spans="2:13">
      <c r="B780" t="s">
        <v>64</v>
      </c>
      <c r="C780" t="s">
        <v>1874</v>
      </c>
      <c r="D780" t="s">
        <v>2455</v>
      </c>
      <c r="E780" s="6" t="s">
        <v>3275</v>
      </c>
      <c r="F780" s="6">
        <v>256</v>
      </c>
      <c r="G780" s="6" t="str">
        <f t="shared" si="12"/>
        <v>选CPU!$L$780#</v>
      </c>
      <c r="H780" s="6" t="str" cm="1">
        <f t="array" ref="H780">_xlfn.LET(_xlpm.x, L779,
         _xlpm.cellAddress, "【 选CPU!" &amp; ADDRESS(ROW(选CPU[[#This Row],[自检]]),COLUMN(选CPU[[#This Row],[自检]])) &amp; "】",
         _xlfn.IFS(ISBLANK(_xlpm.x),   "error:右侧选项不足:" &amp;  _xlpm.cellAddress,
               ISERROR(_xlpm.x),   "error:右侧选项执行失败:" &amp; _xlpm.cellAddress,
               TRUE,             "ok")
)</f>
        <v>ok</v>
      </c>
      <c r="L780" cm="1">
        <f t="array" ref="L780">IFERROR(_xlfn._xlws.SORT(
    _xlfn.UNIQUE(
        TRANSPOSE(
            _xlfn.FILTERXML("&lt;select&gt;&lt;x&gt;"&amp;SUBSTITUTE(选CPU[[#This Row],[CPU选项表]],",","&lt;/x&gt;&lt;x&gt;") &amp;"&lt;/x&gt;&lt;/select&gt;","//x")
        )
    )
),"无合适选项，请联系作者更新数据")</f>
        <v>32</v>
      </c>
    </row>
    <row r="781" spans="2:13">
      <c r="B781" t="s">
        <v>64</v>
      </c>
      <c r="C781" t="s">
        <v>1874</v>
      </c>
      <c r="D781" t="s">
        <v>2106</v>
      </c>
      <c r="E781" s="6" t="s">
        <v>3291</v>
      </c>
      <c r="F781" s="6">
        <v>8</v>
      </c>
      <c r="G781" s="6" t="str">
        <f t="shared" si="12"/>
        <v>选CPU!$L$781#</v>
      </c>
      <c r="H781" s="6" t="str" cm="1">
        <f t="array" ref="H781">_xlfn.LET(_xlpm.x, L780,
         _xlpm.cellAddress, "【 选CPU!" &amp; ADDRESS(ROW(选CPU[[#This Row],[自检]]),COLUMN(选CPU[[#This Row],[自检]])) &amp; "】",
         _xlfn.IFS(ISBLANK(_xlpm.x),   "error:右侧选项不足:" &amp;  _xlpm.cellAddress,
               ISERROR(_xlpm.x),   "error:右侧选项执行失败:" &amp; _xlpm.cellAddress,
               TRUE,             "ok")
)</f>
        <v>ok</v>
      </c>
      <c r="L781" cm="1">
        <f t="array" ref="L781">IFERROR(_xlfn._xlws.SORT(
    _xlfn.UNIQUE(
        TRANSPOSE(
            _xlfn.FILTERXML("&lt;select&gt;&lt;x&gt;"&amp;SUBSTITUTE(选CPU[[#This Row],[CPU选项表]],",","&lt;/x&gt;&lt;x&gt;") &amp;"&lt;/x&gt;&lt;/select&gt;","//x")
        )
    )
),"无合适选项，请联系作者更新数据")</f>
        <v>4</v>
      </c>
    </row>
    <row r="782" spans="2:13">
      <c r="B782" t="s">
        <v>64</v>
      </c>
      <c r="C782" t="s">
        <v>1874</v>
      </c>
      <c r="D782" t="s">
        <v>2106</v>
      </c>
      <c r="E782" s="6" t="s">
        <v>3269</v>
      </c>
      <c r="F782" s="6">
        <v>16</v>
      </c>
      <c r="G782" s="6" t="str">
        <f t="shared" si="12"/>
        <v>选CPU!$L$782#</v>
      </c>
      <c r="H782" s="6" t="str" cm="1">
        <f t="array" ref="H782">_xlfn.LET(_xlpm.x, L781,
         _xlpm.cellAddress, "【 选CPU!" &amp; ADDRESS(ROW(选CPU[[#This Row],[自检]]),COLUMN(选CPU[[#This Row],[自检]])) &amp; "】",
         _xlfn.IFS(ISBLANK(_xlpm.x),   "error:右侧选项不足:" &amp;  _xlpm.cellAddress,
               ISERROR(_xlpm.x),   "error:右侧选项执行失败:" &amp; _xlpm.cellAddress,
               TRUE,             "ok")
)</f>
        <v>ok</v>
      </c>
      <c r="L782" cm="1">
        <f t="array" ref="L782:M782">IFERROR(_xlfn._xlws.SORT(
    _xlfn.UNIQUE(
        TRANSPOSE(
            _xlfn.FILTERXML("&lt;select&gt;&lt;x&gt;"&amp;SUBSTITUTE(选CPU[[#This Row],[CPU选项表]],",","&lt;/x&gt;&lt;x&gt;") &amp;"&lt;/x&gt;&lt;/select&gt;","//x")
        )
    )
),"无合适选项，请联系作者更新数据")</f>
        <v>4</v>
      </c>
      <c r="M782">
        <v>8</v>
      </c>
    </row>
    <row r="783" spans="2:13">
      <c r="B783" t="s">
        <v>64</v>
      </c>
      <c r="C783" t="s">
        <v>1874</v>
      </c>
      <c r="D783" t="s">
        <v>2106</v>
      </c>
      <c r="E783" s="6" t="s">
        <v>3448</v>
      </c>
      <c r="F783" s="6">
        <v>32</v>
      </c>
      <c r="G783" s="6" t="str">
        <f t="shared" si="12"/>
        <v>选CPU!$L$783#</v>
      </c>
      <c r="H783" s="6" t="str" cm="1">
        <f t="array" ref="H783">_xlfn.LET(_xlpm.x, L782,
         _xlpm.cellAddress, "【 选CPU!" &amp; ADDRESS(ROW(选CPU[[#This Row],[自检]]),COLUMN(选CPU[[#This Row],[自检]])) &amp; "】",
         _xlfn.IFS(ISBLANK(_xlpm.x),   "error:右侧选项不足:" &amp;  _xlpm.cellAddress,
               ISERROR(_xlpm.x),   "error:右侧选项执行失败:" &amp; _xlpm.cellAddress,
               TRUE,             "ok")
)</f>
        <v>ok</v>
      </c>
      <c r="L783" cm="1">
        <f t="array" ref="L783:M783">IFERROR(_xlfn._xlws.SORT(
    _xlfn.UNIQUE(
        TRANSPOSE(
            _xlfn.FILTERXML("&lt;select&gt;&lt;x&gt;"&amp;SUBSTITUTE(选CPU[[#This Row],[CPU选项表]],",","&lt;/x&gt;&lt;x&gt;") &amp;"&lt;/x&gt;&lt;/select&gt;","//x")
        )
    )
),"无合适选项，请联系作者更新数据")</f>
        <v>8</v>
      </c>
      <c r="M783">
        <v>16</v>
      </c>
    </row>
    <row r="784" spans="2:13">
      <c r="B784" t="s">
        <v>64</v>
      </c>
      <c r="C784" t="s">
        <v>1874</v>
      </c>
      <c r="D784" t="s">
        <v>2106</v>
      </c>
      <c r="E784" s="6" t="s">
        <v>3286</v>
      </c>
      <c r="F784" s="6">
        <v>64</v>
      </c>
      <c r="G784" s="6" t="str">
        <f t="shared" si="12"/>
        <v>选CPU!$L$784#</v>
      </c>
      <c r="H784" s="6" t="str" cm="1">
        <f t="array" ref="H784">_xlfn.LET(_xlpm.x, L783,
         _xlpm.cellAddress, "【 选CPU!" &amp; ADDRESS(ROW(选CPU[[#This Row],[自检]]),COLUMN(选CPU[[#This Row],[自检]])) &amp; "】",
         _xlfn.IFS(ISBLANK(_xlpm.x),   "error:右侧选项不足:" &amp;  _xlpm.cellAddress,
               ISERROR(_xlpm.x),   "error:右侧选项执行失败:" &amp; _xlpm.cellAddress,
               TRUE,             "ok")
)</f>
        <v>ok</v>
      </c>
      <c r="L784" cm="1">
        <f t="array" ref="L784">IFERROR(_xlfn._xlws.SORT(
    _xlfn.UNIQUE(
        TRANSPOSE(
            _xlfn.FILTERXML("&lt;select&gt;&lt;x&gt;"&amp;SUBSTITUTE(选CPU[[#This Row],[CPU选项表]],",","&lt;/x&gt;&lt;x&gt;") &amp;"&lt;/x&gt;&lt;/select&gt;","//x")
        )
    )
),"无合适选项，请联系作者更新数据")</f>
        <v>16</v>
      </c>
    </row>
    <row r="785" spans="2:13">
      <c r="B785" t="s">
        <v>64</v>
      </c>
      <c r="C785" t="s">
        <v>1874</v>
      </c>
      <c r="D785" t="s">
        <v>2106</v>
      </c>
      <c r="E785" s="6" t="s">
        <v>3275</v>
      </c>
      <c r="F785" s="6">
        <v>128</v>
      </c>
      <c r="G785" s="6" t="str">
        <f t="shared" si="12"/>
        <v>选CPU!$L$785#</v>
      </c>
      <c r="H785" s="6" t="str" cm="1">
        <f t="array" ref="H785">_xlfn.LET(_xlpm.x, L784,
         _xlpm.cellAddress, "【 选CPU!" &amp; ADDRESS(ROW(选CPU[[#This Row],[自检]]),COLUMN(选CPU[[#This Row],[自检]])) &amp; "】",
         _xlfn.IFS(ISBLANK(_xlpm.x),   "error:右侧选项不足:" &amp;  _xlpm.cellAddress,
               ISERROR(_xlpm.x),   "error:右侧选项执行失败:" &amp; _xlpm.cellAddress,
               TRUE,             "ok")
)</f>
        <v>ok</v>
      </c>
      <c r="L785" cm="1">
        <f t="array" ref="L785">IFERROR(_xlfn._xlws.SORT(
    _xlfn.UNIQUE(
        TRANSPOSE(
            _xlfn.FILTERXML("&lt;select&gt;&lt;x&gt;"&amp;SUBSTITUTE(选CPU[[#This Row],[CPU选项表]],",","&lt;/x&gt;&lt;x&gt;") &amp;"&lt;/x&gt;&lt;/select&gt;","//x")
        )
    )
),"无合适选项，请联系作者更新数据")</f>
        <v>32</v>
      </c>
    </row>
    <row r="786" spans="2:13">
      <c r="B786" t="s">
        <v>64</v>
      </c>
      <c r="C786" t="s">
        <v>1874</v>
      </c>
      <c r="D786" t="s">
        <v>2106</v>
      </c>
      <c r="E786" s="6" t="s">
        <v>3616</v>
      </c>
      <c r="F786" s="6">
        <v>216</v>
      </c>
      <c r="G786" s="6" t="str">
        <f t="shared" si="12"/>
        <v>选CPU!$L$786#</v>
      </c>
      <c r="H786" s="6" t="str" cm="1">
        <f t="array" ref="H786">_xlfn.LET(_xlpm.x, L785,
         _xlpm.cellAddress, "【 选CPU!" &amp; ADDRESS(ROW(选CPU[[#This Row],[自检]]),COLUMN(选CPU[[#This Row],[自检]])) &amp; "】",
         _xlfn.IFS(ISBLANK(_xlpm.x),   "error:右侧选项不足:" &amp;  _xlpm.cellAddress,
               ISERROR(_xlpm.x),   "error:右侧选项执行失败:" &amp; _xlpm.cellAddress,
               TRUE,             "ok")
)</f>
        <v>ok</v>
      </c>
      <c r="L786" cm="1">
        <f t="array" ref="L786">IFERROR(_xlfn._xlws.SORT(
    _xlfn.UNIQUE(
        TRANSPOSE(
            _xlfn.FILTERXML("&lt;select&gt;&lt;x&gt;"&amp;SUBSTITUTE(选CPU[[#This Row],[CPU选项表]],",","&lt;/x&gt;&lt;x&gt;") &amp;"&lt;/x&gt;&lt;/select&gt;","//x")
        )
    )
),"无合适选项，请联系作者更新数据")</f>
        <v>46</v>
      </c>
    </row>
    <row r="787" spans="2:13">
      <c r="B787" t="s">
        <v>64</v>
      </c>
      <c r="C787" t="s">
        <v>1874</v>
      </c>
      <c r="D787" t="s">
        <v>2106</v>
      </c>
      <c r="E787" s="6" t="s">
        <v>3276</v>
      </c>
      <c r="F787" s="6">
        <v>256</v>
      </c>
      <c r="G787" s="6" t="str">
        <f t="shared" si="12"/>
        <v>选CPU!$L$787#</v>
      </c>
      <c r="H787" s="6" t="str" cm="1">
        <f t="array" ref="H787">_xlfn.LET(_xlpm.x, L786,
         _xlpm.cellAddress, "【 选CPU!" &amp; ADDRESS(ROW(选CPU[[#This Row],[自检]]),COLUMN(选CPU[[#This Row],[自检]])) &amp; "】",
         _xlfn.IFS(ISBLANK(_xlpm.x),   "error:右侧选项不足:" &amp;  _xlpm.cellAddress,
               ISERROR(_xlpm.x),   "error:右侧选项执行失败:" &amp; _xlpm.cellAddress,
               TRUE,             "ok")
)</f>
        <v>ok</v>
      </c>
      <c r="L787" cm="1">
        <f t="array" ref="L787">IFERROR(_xlfn._xlws.SORT(
    _xlfn.UNIQUE(
        TRANSPOSE(
            _xlfn.FILTERXML("&lt;select&gt;&lt;x&gt;"&amp;SUBSTITUTE(选CPU[[#This Row],[CPU选项表]],",","&lt;/x&gt;&lt;x&gt;") &amp;"&lt;/x&gt;&lt;/select&gt;","//x")
        )
    )
),"无合适选项，请联系作者更新数据")</f>
        <v>64</v>
      </c>
    </row>
    <row r="788" spans="2:13">
      <c r="B788" t="s">
        <v>64</v>
      </c>
      <c r="C788" t="s">
        <v>1874</v>
      </c>
      <c r="D788" t="s">
        <v>2106</v>
      </c>
      <c r="E788" s="6" t="s">
        <v>3256</v>
      </c>
      <c r="F788" s="6">
        <v>320</v>
      </c>
      <c r="G788" s="6" t="str">
        <f t="shared" si="12"/>
        <v>选CPU!$L$788#</v>
      </c>
      <c r="H788" s="6" t="str" cm="1">
        <f t="array" ref="H788">_xlfn.LET(_xlpm.x, L787,
         _xlpm.cellAddress, "【 选CPU!" &amp; ADDRESS(ROW(选CPU[[#This Row],[自检]]),COLUMN(选CPU[[#This Row],[自检]])) &amp; "】",
         _xlfn.IFS(ISBLANK(_xlpm.x),   "error:右侧选项不足:" &amp;  _xlpm.cellAddress,
               ISERROR(_xlpm.x),   "error:右侧选项执行失败:" &amp; _xlpm.cellAddress,
               TRUE,             "ok")
)</f>
        <v>ok</v>
      </c>
      <c r="L788" cm="1">
        <f t="array" ref="L788">IFERROR(_xlfn._xlws.SORT(
    _xlfn.UNIQUE(
        TRANSPOSE(
            _xlfn.FILTERXML("&lt;select&gt;&lt;x&gt;"&amp;SUBSTITUTE(选CPU[[#This Row],[CPU选项表]],",","&lt;/x&gt;&lt;x&gt;") &amp;"&lt;/x&gt;&lt;/select&gt;","//x")
        )
    )
),"无合适选项，请联系作者更新数据")</f>
        <v>80</v>
      </c>
    </row>
    <row r="789" spans="2:13">
      <c r="B789" t="s">
        <v>64</v>
      </c>
      <c r="C789" t="s">
        <v>1874</v>
      </c>
      <c r="D789" t="s">
        <v>2106</v>
      </c>
      <c r="E789" s="6" t="s">
        <v>3617</v>
      </c>
      <c r="F789" s="6">
        <v>432</v>
      </c>
      <c r="G789" s="6" t="str">
        <f t="shared" si="12"/>
        <v>选CPU!$L$789#</v>
      </c>
      <c r="H789" s="6" t="str" cm="1">
        <f t="array" ref="H789">_xlfn.LET(_xlpm.x, L788,
         _xlpm.cellAddress, "【 选CPU!" &amp; ADDRESS(ROW(选CPU[[#This Row],[自检]]),COLUMN(选CPU[[#This Row],[自检]])) &amp; "】",
         _xlfn.IFS(ISBLANK(_xlpm.x),   "error:右侧选项不足:" &amp;  _xlpm.cellAddress,
               ISERROR(_xlpm.x),   "error:右侧选项执行失败:" &amp; _xlpm.cellAddress,
               TRUE,             "ok")
)</f>
        <v>ok</v>
      </c>
      <c r="L789" cm="1">
        <f t="array" ref="L789">IFERROR(_xlfn._xlws.SORT(
    _xlfn.UNIQUE(
        TRANSPOSE(
            _xlfn.FILTERXML("&lt;select&gt;&lt;x&gt;"&amp;SUBSTITUTE(选CPU[[#This Row],[CPU选项表]],",","&lt;/x&gt;&lt;x&gt;") &amp;"&lt;/x&gt;&lt;/select&gt;","//x")
        )
    )
),"无合适选项，请联系作者更新数据")</f>
        <v>92</v>
      </c>
    </row>
    <row r="790" spans="2:13">
      <c r="B790" t="s">
        <v>64</v>
      </c>
      <c r="C790" t="s">
        <v>1874</v>
      </c>
      <c r="D790" t="s">
        <v>2118</v>
      </c>
      <c r="E790" s="6" t="s">
        <v>3291</v>
      </c>
      <c r="F790" s="6">
        <v>8</v>
      </c>
      <c r="G790" s="6" t="str">
        <f t="shared" si="12"/>
        <v>选CPU!$L$790#</v>
      </c>
      <c r="H790" s="6" t="str" cm="1">
        <f t="array" ref="H790">_xlfn.LET(_xlpm.x, L789,
         _xlpm.cellAddress, "【 选CPU!" &amp; ADDRESS(ROW(选CPU[[#This Row],[自检]]),COLUMN(选CPU[[#This Row],[自检]])) &amp; "】",
         _xlfn.IFS(ISBLANK(_xlpm.x),   "error:右侧选项不足:" &amp;  _xlpm.cellAddress,
               ISERROR(_xlpm.x),   "error:右侧选项执行失败:" &amp; _xlpm.cellAddress,
               TRUE,             "ok")
)</f>
        <v>ok</v>
      </c>
      <c r="L790" cm="1">
        <f t="array" ref="L790">IFERROR(_xlfn._xlws.SORT(
    _xlfn.UNIQUE(
        TRANSPOSE(
            _xlfn.FILTERXML("&lt;select&gt;&lt;x&gt;"&amp;SUBSTITUTE(选CPU[[#This Row],[CPU选项表]],",","&lt;/x&gt;&lt;x&gt;") &amp;"&lt;/x&gt;&lt;/select&gt;","//x")
        )
    )
),"无合适选项，请联系作者更新数据")</f>
        <v>4</v>
      </c>
    </row>
    <row r="791" spans="2:13">
      <c r="B791" t="s">
        <v>64</v>
      </c>
      <c r="C791" t="s">
        <v>1874</v>
      </c>
      <c r="D791" t="s">
        <v>2118</v>
      </c>
      <c r="E791" s="6" t="s">
        <v>3269</v>
      </c>
      <c r="F791" s="6">
        <v>16</v>
      </c>
      <c r="G791" s="6" t="str">
        <f t="shared" si="12"/>
        <v>选CPU!$L$791#</v>
      </c>
      <c r="H791" s="6" t="str" cm="1">
        <f t="array" ref="H791">_xlfn.LET(_xlpm.x, L790,
         _xlpm.cellAddress, "【 选CPU!" &amp; ADDRESS(ROW(选CPU[[#This Row],[自检]]),COLUMN(选CPU[[#This Row],[自检]])) &amp; "】",
         _xlfn.IFS(ISBLANK(_xlpm.x),   "error:右侧选项不足:" &amp;  _xlpm.cellAddress,
               ISERROR(_xlpm.x),   "error:右侧选项执行失败:" &amp; _xlpm.cellAddress,
               TRUE,             "ok")
)</f>
        <v>ok</v>
      </c>
      <c r="L791" cm="1">
        <f t="array" ref="L791:M791">IFERROR(_xlfn._xlws.SORT(
    _xlfn.UNIQUE(
        TRANSPOSE(
            _xlfn.FILTERXML("&lt;select&gt;&lt;x&gt;"&amp;SUBSTITUTE(选CPU[[#This Row],[CPU选项表]],",","&lt;/x&gt;&lt;x&gt;") &amp;"&lt;/x&gt;&lt;/select&gt;","//x")
        )
    )
),"无合适选项，请联系作者更新数据")</f>
        <v>4</v>
      </c>
      <c r="M791">
        <v>8</v>
      </c>
    </row>
    <row r="792" spans="2:13">
      <c r="B792" t="s">
        <v>64</v>
      </c>
      <c r="C792" t="s">
        <v>1874</v>
      </c>
      <c r="D792" t="s">
        <v>2118</v>
      </c>
      <c r="E792" s="6" t="s">
        <v>3448</v>
      </c>
      <c r="F792" s="6">
        <v>32</v>
      </c>
      <c r="G792" s="6" t="str">
        <f t="shared" si="12"/>
        <v>选CPU!$L$792#</v>
      </c>
      <c r="H792" s="6" t="str" cm="1">
        <f t="array" ref="H792">_xlfn.LET(_xlpm.x, L791,
         _xlpm.cellAddress, "【 选CPU!" &amp; ADDRESS(ROW(选CPU[[#This Row],[自检]]),COLUMN(选CPU[[#This Row],[自检]])) &amp; "】",
         _xlfn.IFS(ISBLANK(_xlpm.x),   "error:右侧选项不足:" &amp;  _xlpm.cellAddress,
               ISERROR(_xlpm.x),   "error:右侧选项执行失败:" &amp; _xlpm.cellAddress,
               TRUE,             "ok")
)</f>
        <v>ok</v>
      </c>
      <c r="L792" cm="1">
        <f t="array" ref="L792:M792">IFERROR(_xlfn._xlws.SORT(
    _xlfn.UNIQUE(
        TRANSPOSE(
            _xlfn.FILTERXML("&lt;select&gt;&lt;x&gt;"&amp;SUBSTITUTE(选CPU[[#This Row],[CPU选项表]],",","&lt;/x&gt;&lt;x&gt;") &amp;"&lt;/x&gt;&lt;/select&gt;","//x")
        )
    )
),"无合适选项，请联系作者更新数据")</f>
        <v>8</v>
      </c>
      <c r="M792">
        <v>16</v>
      </c>
    </row>
    <row r="793" spans="2:13">
      <c r="B793" t="s">
        <v>64</v>
      </c>
      <c r="C793" t="s">
        <v>1874</v>
      </c>
      <c r="D793" t="s">
        <v>2118</v>
      </c>
      <c r="E793" s="6" t="s">
        <v>3449</v>
      </c>
      <c r="F793" s="6">
        <v>64</v>
      </c>
      <c r="G793" s="6" t="str">
        <f t="shared" si="12"/>
        <v>选CPU!$L$793#</v>
      </c>
      <c r="H793" s="6" t="str" cm="1">
        <f t="array" ref="H793">_xlfn.LET(_xlpm.x, L792,
         _xlpm.cellAddress, "【 选CPU!" &amp; ADDRESS(ROW(选CPU[[#This Row],[自检]]),COLUMN(选CPU[[#This Row],[自检]])) &amp; "】",
         _xlfn.IFS(ISBLANK(_xlpm.x),   "error:右侧选项不足:" &amp;  _xlpm.cellAddress,
               ISERROR(_xlpm.x),   "error:右侧选项执行失败:" &amp; _xlpm.cellAddress,
               TRUE,             "ok")
)</f>
        <v>ok</v>
      </c>
      <c r="L793" cm="1">
        <f t="array" ref="L793:M793">IFERROR(_xlfn._xlws.SORT(
    _xlfn.UNIQUE(
        TRANSPOSE(
            _xlfn.FILTERXML("&lt;select&gt;&lt;x&gt;"&amp;SUBSTITUTE(选CPU[[#This Row],[CPU选项表]],",","&lt;/x&gt;&lt;x&gt;") &amp;"&lt;/x&gt;&lt;/select&gt;","//x")
        )
    )
),"无合适选项，请联系作者更新数据")</f>
        <v>16</v>
      </c>
      <c r="M793">
        <v>32</v>
      </c>
    </row>
    <row r="794" spans="2:13">
      <c r="B794" t="s">
        <v>64</v>
      </c>
      <c r="C794" t="s">
        <v>1874</v>
      </c>
      <c r="D794" t="s">
        <v>2118</v>
      </c>
      <c r="E794" s="6" t="s">
        <v>3450</v>
      </c>
      <c r="F794" s="6">
        <v>128</v>
      </c>
      <c r="G794" s="6" t="str">
        <f t="shared" si="12"/>
        <v>选CPU!$L$794#</v>
      </c>
      <c r="H794" s="6" t="str" cm="1">
        <f t="array" ref="H794">_xlfn.LET(_xlpm.x, L793,
         _xlpm.cellAddress, "【 选CPU!" &amp; ADDRESS(ROW(选CPU[[#This Row],[自检]]),COLUMN(选CPU[[#This Row],[自检]])) &amp; "】",
         _xlfn.IFS(ISBLANK(_xlpm.x),   "error:右侧选项不足:" &amp;  _xlpm.cellAddress,
               ISERROR(_xlpm.x),   "error:右侧选项执行失败:" &amp; _xlpm.cellAddress,
               TRUE,             "ok")
)</f>
        <v>ok</v>
      </c>
      <c r="L794" cm="1">
        <f t="array" ref="L794:M794">IFERROR(_xlfn._xlws.SORT(
    _xlfn.UNIQUE(
        TRANSPOSE(
            _xlfn.FILTERXML("&lt;select&gt;&lt;x&gt;"&amp;SUBSTITUTE(选CPU[[#This Row],[CPU选项表]],",","&lt;/x&gt;&lt;x&gt;") &amp;"&lt;/x&gt;&lt;/select&gt;","//x")
        )
    )
),"无合适选项，请联系作者更新数据")</f>
        <v>32</v>
      </c>
      <c r="M794">
        <v>64</v>
      </c>
    </row>
    <row r="795" spans="2:13">
      <c r="B795" t="s">
        <v>64</v>
      </c>
      <c r="C795" t="s">
        <v>1874</v>
      </c>
      <c r="D795" t="s">
        <v>2118</v>
      </c>
      <c r="E795" s="6" t="s">
        <v>3294</v>
      </c>
      <c r="F795" s="6">
        <v>96</v>
      </c>
      <c r="G795" s="6" t="str">
        <f t="shared" si="12"/>
        <v>选CPU!$L$795#</v>
      </c>
      <c r="H795" s="6" t="str" cm="1">
        <f t="array" ref="H795">_xlfn.LET(_xlpm.x, L794,
         _xlpm.cellAddress, "【 选CPU!" &amp; ADDRESS(ROW(选CPU[[#This Row],[自检]]),COLUMN(选CPU[[#This Row],[自检]])) &amp; "】",
         _xlfn.IFS(ISBLANK(_xlpm.x),   "error:右侧选项不足:" &amp;  _xlpm.cellAddress,
               ISERROR(_xlpm.x),   "error:右侧选项执行失败:" &amp; _xlpm.cellAddress,
               TRUE,             "ok")
)</f>
        <v>ok</v>
      </c>
      <c r="L795" cm="1">
        <f t="array" ref="L795">IFERROR(_xlfn._xlws.SORT(
    _xlfn.UNIQUE(
        TRANSPOSE(
            _xlfn.FILTERXML("&lt;select&gt;&lt;x&gt;"&amp;SUBSTITUTE(选CPU[[#This Row],[CPU选项表]],",","&lt;/x&gt;&lt;x&gt;") &amp;"&lt;/x&gt;&lt;/select&gt;","//x")
        )
    )
),"无合适选项，请联系作者更新数据")</f>
        <v>48</v>
      </c>
    </row>
    <row r="796" spans="2:13">
      <c r="B796" t="s">
        <v>64</v>
      </c>
      <c r="C796" t="s">
        <v>1874</v>
      </c>
      <c r="D796" t="s">
        <v>2118</v>
      </c>
      <c r="E796" s="6" t="s">
        <v>3294</v>
      </c>
      <c r="F796" s="6">
        <v>192</v>
      </c>
      <c r="G796" s="6" t="str">
        <f t="shared" si="12"/>
        <v>选CPU!$L$796#</v>
      </c>
      <c r="H796" s="6" t="str" cm="1">
        <f t="array" ref="H796">_xlfn.LET(_xlpm.x, L795,
         _xlpm.cellAddress, "【 选CPU!" &amp; ADDRESS(ROW(选CPU[[#This Row],[自检]]),COLUMN(选CPU[[#This Row],[自检]])) &amp; "】",
         _xlfn.IFS(ISBLANK(_xlpm.x),   "error:右侧选项不足:" &amp;  _xlpm.cellAddress,
               ISERROR(_xlpm.x),   "error:右侧选项执行失败:" &amp; _xlpm.cellAddress,
               TRUE,             "ok")
)</f>
        <v>ok</v>
      </c>
      <c r="L796" cm="1">
        <f t="array" ref="L796">IFERROR(_xlfn._xlws.SORT(
    _xlfn.UNIQUE(
        TRANSPOSE(
            _xlfn.FILTERXML("&lt;select&gt;&lt;x&gt;"&amp;SUBSTITUTE(选CPU[[#This Row],[CPU选项表]],",","&lt;/x&gt;&lt;x&gt;") &amp;"&lt;/x&gt;&lt;/select&gt;","//x")
        )
    )
),"无合适选项，请联系作者更新数据")</f>
        <v>48</v>
      </c>
    </row>
    <row r="797" spans="2:13">
      <c r="B797" t="s">
        <v>64</v>
      </c>
      <c r="C797" t="s">
        <v>1874</v>
      </c>
      <c r="D797" t="s">
        <v>2118</v>
      </c>
      <c r="E797" s="6" t="s">
        <v>3296</v>
      </c>
      <c r="F797" s="6">
        <v>184</v>
      </c>
      <c r="G797" s="6" t="str">
        <f t="shared" si="12"/>
        <v>选CPU!$L$797#</v>
      </c>
      <c r="H797" s="6" t="str" cm="1">
        <f t="array" ref="H797">_xlfn.LET(_xlpm.x, L796,
         _xlpm.cellAddress, "【 选CPU!" &amp; ADDRESS(ROW(选CPU[[#This Row],[自检]]),COLUMN(选CPU[[#This Row],[自检]])) &amp; "】",
         _xlfn.IFS(ISBLANK(_xlpm.x),   "error:右侧选项不足:" &amp;  _xlpm.cellAddress,
               ISERROR(_xlpm.x),   "error:右侧选项执行失败:" &amp; _xlpm.cellAddress,
               TRUE,             "ok")
)</f>
        <v>ok</v>
      </c>
      <c r="L797" cm="1">
        <f t="array" ref="L797">IFERROR(_xlfn._xlws.SORT(
    _xlfn.UNIQUE(
        TRANSPOSE(
            _xlfn.FILTERXML("&lt;select&gt;&lt;x&gt;"&amp;SUBSTITUTE(选CPU[[#This Row],[CPU选项表]],",","&lt;/x&gt;&lt;x&gt;") &amp;"&lt;/x&gt;&lt;/select&gt;","//x")
        )
    )
),"无合适选项，请联系作者更新数据")</f>
        <v>52</v>
      </c>
    </row>
    <row r="798" spans="2:13">
      <c r="B798" t="s">
        <v>64</v>
      </c>
      <c r="C798" t="s">
        <v>1874</v>
      </c>
      <c r="D798" t="s">
        <v>2118</v>
      </c>
      <c r="E798" s="6" t="s">
        <v>3276</v>
      </c>
      <c r="F798" s="6">
        <v>256</v>
      </c>
      <c r="G798" s="6" t="str">
        <f t="shared" si="12"/>
        <v>选CPU!$L$798#</v>
      </c>
      <c r="H798" s="6" t="str" cm="1">
        <f t="array" ref="H798">_xlfn.LET(_xlpm.x, L797,
         _xlpm.cellAddress, "【 选CPU!" &amp; ADDRESS(ROW(选CPU[[#This Row],[自检]]),COLUMN(选CPU[[#This Row],[自检]])) &amp; "】",
         _xlfn.IFS(ISBLANK(_xlpm.x),   "error:右侧选项不足:" &amp;  _xlpm.cellAddress,
               ISERROR(_xlpm.x),   "error:右侧选项执行失败:" &amp; _xlpm.cellAddress,
               TRUE,             "ok")
)</f>
        <v>ok</v>
      </c>
      <c r="L798" cm="1">
        <f t="array" ref="L798">IFERROR(_xlfn._xlws.SORT(
    _xlfn.UNIQUE(
        TRANSPOSE(
            _xlfn.FILTERXML("&lt;select&gt;&lt;x&gt;"&amp;SUBSTITUTE(选CPU[[#This Row],[CPU选项表]],",","&lt;/x&gt;&lt;x&gt;") &amp;"&lt;/x&gt;&lt;/select&gt;","//x")
        )
    )
),"无合适选项，请联系作者更新数据")</f>
        <v>64</v>
      </c>
    </row>
    <row r="799" spans="2:13">
      <c r="B799" t="s">
        <v>64</v>
      </c>
      <c r="C799" t="s">
        <v>1874</v>
      </c>
      <c r="D799" t="s">
        <v>2118</v>
      </c>
      <c r="E799" s="6" t="s">
        <v>3298</v>
      </c>
      <c r="F799" s="6">
        <v>368</v>
      </c>
      <c r="G799" s="6" t="str">
        <f t="shared" si="12"/>
        <v>选CPU!$L$799#</v>
      </c>
      <c r="H799" s="6" t="str" cm="1">
        <f t="array" ref="H799">_xlfn.LET(_xlpm.x, L798,
         _xlpm.cellAddress, "【 选CPU!" &amp; ADDRESS(ROW(选CPU[[#This Row],[自检]]),COLUMN(选CPU[[#This Row],[自检]])) &amp; "】",
         _xlfn.IFS(ISBLANK(_xlpm.x),   "error:右侧选项不足:" &amp;  _xlpm.cellAddress,
               ISERROR(_xlpm.x),   "error:右侧选项执行失败:" &amp; _xlpm.cellAddress,
               TRUE,             "ok")
)</f>
        <v>ok</v>
      </c>
      <c r="L799" cm="1">
        <f t="array" ref="L799">IFERROR(_xlfn._xlws.SORT(
    _xlfn.UNIQUE(
        TRANSPOSE(
            _xlfn.FILTERXML("&lt;select&gt;&lt;x&gt;"&amp;SUBSTITUTE(选CPU[[#This Row],[CPU选项表]],",","&lt;/x&gt;&lt;x&gt;") &amp;"&lt;/x&gt;&lt;/select&gt;","//x")
        )
    )
),"无合适选项，请联系作者更新数据")</f>
        <v>104</v>
      </c>
    </row>
    <row r="800" spans="2:13">
      <c r="B800" t="s">
        <v>64</v>
      </c>
      <c r="C800" t="s">
        <v>1874</v>
      </c>
      <c r="D800" t="s">
        <v>2133</v>
      </c>
      <c r="E800" s="6" t="s">
        <v>3291</v>
      </c>
      <c r="F800" s="6">
        <v>8</v>
      </c>
      <c r="G800" s="6" t="str">
        <f t="shared" si="12"/>
        <v>选CPU!$L$800#</v>
      </c>
      <c r="H800" s="6" t="str" cm="1">
        <f t="array" ref="H800">_xlfn.LET(_xlpm.x, L799,
         _xlpm.cellAddress, "【 选CPU!" &amp; ADDRESS(ROW(选CPU[[#This Row],[自检]]),COLUMN(选CPU[[#This Row],[自检]])) &amp; "】",
         _xlfn.IFS(ISBLANK(_xlpm.x),   "error:右侧选项不足:" &amp;  _xlpm.cellAddress,
               ISERROR(_xlpm.x),   "error:右侧选项执行失败:" &amp; _xlpm.cellAddress,
               TRUE,             "ok")
)</f>
        <v>ok</v>
      </c>
      <c r="L800" cm="1">
        <f t="array" ref="L800">IFERROR(_xlfn._xlws.SORT(
    _xlfn.UNIQUE(
        TRANSPOSE(
            _xlfn.FILTERXML("&lt;select&gt;&lt;x&gt;"&amp;SUBSTITUTE(选CPU[[#This Row],[CPU选项表]],",","&lt;/x&gt;&lt;x&gt;") &amp;"&lt;/x&gt;&lt;/select&gt;","//x")
        )
    )
),"无合适选项，请联系作者更新数据")</f>
        <v>4</v>
      </c>
    </row>
    <row r="801" spans="2:13">
      <c r="B801" t="s">
        <v>64</v>
      </c>
      <c r="C801" t="s">
        <v>1874</v>
      </c>
      <c r="D801" t="s">
        <v>2133</v>
      </c>
      <c r="E801" s="6" t="s">
        <v>3269</v>
      </c>
      <c r="F801" s="6">
        <v>16</v>
      </c>
      <c r="G801" s="6" t="str">
        <f t="shared" si="12"/>
        <v>选CPU!$L$801#</v>
      </c>
      <c r="H801" s="6" t="str" cm="1">
        <f t="array" ref="H801">_xlfn.LET(_xlpm.x, L800,
         _xlpm.cellAddress, "【 选CPU!" &amp; ADDRESS(ROW(选CPU[[#This Row],[自检]]),COLUMN(选CPU[[#This Row],[自检]])) &amp; "】",
         _xlfn.IFS(ISBLANK(_xlpm.x),   "error:右侧选项不足:" &amp;  _xlpm.cellAddress,
               ISERROR(_xlpm.x),   "error:右侧选项执行失败:" &amp; _xlpm.cellAddress,
               TRUE,             "ok")
)</f>
        <v>ok</v>
      </c>
      <c r="L801" cm="1">
        <f t="array" ref="L801:M801">IFERROR(_xlfn._xlws.SORT(
    _xlfn.UNIQUE(
        TRANSPOSE(
            _xlfn.FILTERXML("&lt;select&gt;&lt;x&gt;"&amp;SUBSTITUTE(选CPU[[#This Row],[CPU选项表]],",","&lt;/x&gt;&lt;x&gt;") &amp;"&lt;/x&gt;&lt;/select&gt;","//x")
        )
    )
),"无合适选项，请联系作者更新数据")</f>
        <v>4</v>
      </c>
      <c r="M801">
        <v>8</v>
      </c>
    </row>
    <row r="802" spans="2:13">
      <c r="B802" t="s">
        <v>64</v>
      </c>
      <c r="C802" t="s">
        <v>1874</v>
      </c>
      <c r="D802" t="s">
        <v>2133</v>
      </c>
      <c r="E802" s="6" t="s">
        <v>3448</v>
      </c>
      <c r="F802" s="6">
        <v>32</v>
      </c>
      <c r="G802" s="6" t="str">
        <f t="shared" si="12"/>
        <v>选CPU!$L$802#</v>
      </c>
      <c r="H802" s="6" t="str" cm="1">
        <f t="array" ref="H802">_xlfn.LET(_xlpm.x, L801,
         _xlpm.cellAddress, "【 选CPU!" &amp; ADDRESS(ROW(选CPU[[#This Row],[自检]]),COLUMN(选CPU[[#This Row],[自检]])) &amp; "】",
         _xlfn.IFS(ISBLANK(_xlpm.x),   "error:右侧选项不足:" &amp;  _xlpm.cellAddress,
               ISERROR(_xlpm.x),   "error:右侧选项执行失败:" &amp; _xlpm.cellAddress,
               TRUE,             "ok")
)</f>
        <v>ok</v>
      </c>
      <c r="L802" cm="1">
        <f t="array" ref="L802:M802">IFERROR(_xlfn._xlws.SORT(
    _xlfn.UNIQUE(
        TRANSPOSE(
            _xlfn.FILTERXML("&lt;select&gt;&lt;x&gt;"&amp;SUBSTITUTE(选CPU[[#This Row],[CPU选项表]],",","&lt;/x&gt;&lt;x&gt;") &amp;"&lt;/x&gt;&lt;/select&gt;","//x")
        )
    )
),"无合适选项，请联系作者更新数据")</f>
        <v>8</v>
      </c>
      <c r="M802">
        <v>16</v>
      </c>
    </row>
    <row r="803" spans="2:13">
      <c r="B803" t="s">
        <v>64</v>
      </c>
      <c r="C803" t="s">
        <v>1874</v>
      </c>
      <c r="D803" t="s">
        <v>2133</v>
      </c>
      <c r="E803" s="6" t="s">
        <v>3286</v>
      </c>
      <c r="F803" s="6">
        <v>64</v>
      </c>
      <c r="G803" s="6" t="str">
        <f t="shared" si="12"/>
        <v>选CPU!$L$803#</v>
      </c>
      <c r="H803" s="6" t="str" cm="1">
        <f t="array" ref="H803">_xlfn.LET(_xlpm.x, L802,
         _xlpm.cellAddress, "【 选CPU!" &amp; ADDRESS(ROW(选CPU[[#This Row],[自检]]),COLUMN(选CPU[[#This Row],[自检]])) &amp; "】",
         _xlfn.IFS(ISBLANK(_xlpm.x),   "error:右侧选项不足:" &amp;  _xlpm.cellAddress,
               ISERROR(_xlpm.x),   "error:右侧选项执行失败:" &amp; _xlpm.cellAddress,
               TRUE,             "ok")
)</f>
        <v>ok</v>
      </c>
      <c r="L803" cm="1">
        <f t="array" ref="L803">IFERROR(_xlfn._xlws.SORT(
    _xlfn.UNIQUE(
        TRANSPOSE(
            _xlfn.FILTERXML("&lt;select&gt;&lt;x&gt;"&amp;SUBSTITUTE(选CPU[[#This Row],[CPU选项表]],",","&lt;/x&gt;&lt;x&gt;") &amp;"&lt;/x&gt;&lt;/select&gt;","//x")
        )
    )
),"无合适选项，请联系作者更新数据")</f>
        <v>16</v>
      </c>
    </row>
    <row r="804" spans="2:13">
      <c r="B804" t="s">
        <v>64</v>
      </c>
      <c r="C804" t="s">
        <v>1874</v>
      </c>
      <c r="D804" t="s">
        <v>2133</v>
      </c>
      <c r="E804" s="6" t="s">
        <v>3275</v>
      </c>
      <c r="F804" s="6">
        <v>174</v>
      </c>
      <c r="G804" s="6" t="str">
        <f t="shared" si="12"/>
        <v>选CPU!$L$804#</v>
      </c>
      <c r="H804" s="6" t="str" cm="1">
        <f t="array" ref="H804">_xlfn.LET(_xlpm.x, L803,
         _xlpm.cellAddress, "【 选CPU!" &amp; ADDRESS(ROW(选CPU[[#This Row],[自检]]),COLUMN(选CPU[[#This Row],[自检]])) &amp; "】",
         _xlfn.IFS(ISBLANK(_xlpm.x),   "error:右侧选项不足:" &amp;  _xlpm.cellAddress,
               ISERROR(_xlpm.x),   "error:右侧选项执行失败:" &amp; _xlpm.cellAddress,
               TRUE,             "ok")
)</f>
        <v>ok</v>
      </c>
      <c r="L804" cm="1">
        <f t="array" ref="L804">IFERROR(_xlfn._xlws.SORT(
    _xlfn.UNIQUE(
        TRANSPOSE(
            _xlfn.FILTERXML("&lt;select&gt;&lt;x&gt;"&amp;SUBSTITUTE(选CPU[[#This Row],[CPU选项表]],",","&lt;/x&gt;&lt;x&gt;") &amp;"&lt;/x&gt;&lt;/select&gt;","//x")
        )
    )
),"无合适选项，请联系作者更新数据")</f>
        <v>32</v>
      </c>
    </row>
    <row r="805" spans="2:13">
      <c r="B805" t="s">
        <v>64</v>
      </c>
      <c r="C805" t="s">
        <v>1874</v>
      </c>
      <c r="D805" t="s">
        <v>2133</v>
      </c>
      <c r="E805" s="6" t="s">
        <v>3276</v>
      </c>
      <c r="F805" s="6">
        <v>348</v>
      </c>
      <c r="G805" s="6" t="str">
        <f t="shared" si="12"/>
        <v>选CPU!$L$805#</v>
      </c>
      <c r="H805" s="6" t="str" cm="1">
        <f t="array" ref="H805">_xlfn.LET(_xlpm.x, L804,
         _xlpm.cellAddress, "【 选CPU!" &amp; ADDRESS(ROW(选CPU[[#This Row],[自检]]),COLUMN(选CPU[[#This Row],[自检]])) &amp; "】",
         _xlfn.IFS(ISBLANK(_xlpm.x),   "error:右侧选项不足:" &amp;  _xlpm.cellAddress,
               ISERROR(_xlpm.x),   "error:右侧选项执行失败:" &amp; _xlpm.cellAddress,
               TRUE,             "ok")
)</f>
        <v>ok</v>
      </c>
      <c r="L805" cm="1">
        <f t="array" ref="L805">IFERROR(_xlfn._xlws.SORT(
    _xlfn.UNIQUE(
        TRANSPOSE(
            _xlfn.FILTERXML("&lt;select&gt;&lt;x&gt;"&amp;SUBSTITUTE(选CPU[[#This Row],[CPU选项表]],",","&lt;/x&gt;&lt;x&gt;") &amp;"&lt;/x&gt;&lt;/select&gt;","//x")
        )
    )
),"无合适选项，请联系作者更新数据")</f>
        <v>64</v>
      </c>
    </row>
    <row r="806" spans="2:13">
      <c r="B806" t="s">
        <v>64</v>
      </c>
      <c r="C806" t="s">
        <v>1874</v>
      </c>
      <c r="D806" t="s">
        <v>2097</v>
      </c>
      <c r="E806" s="6" t="s">
        <v>3291</v>
      </c>
      <c r="F806" s="6">
        <v>8</v>
      </c>
      <c r="G806" s="6" t="str">
        <f t="shared" si="12"/>
        <v>选CPU!$L$806#</v>
      </c>
      <c r="H806" s="6" t="str" cm="1">
        <f t="array" ref="H806">_xlfn.LET(_xlpm.x, L805,
         _xlpm.cellAddress, "【 选CPU!" &amp; ADDRESS(ROW(选CPU[[#This Row],[自检]]),COLUMN(选CPU[[#This Row],[自检]])) &amp; "】",
         _xlfn.IFS(ISBLANK(_xlpm.x),   "error:右侧选项不足:" &amp;  _xlpm.cellAddress,
               ISERROR(_xlpm.x),   "error:右侧选项执行失败:" &amp; _xlpm.cellAddress,
               TRUE,             "ok")
)</f>
        <v>ok</v>
      </c>
      <c r="L806" cm="1">
        <f t="array" ref="L806">IFERROR(_xlfn._xlws.SORT(
    _xlfn.UNIQUE(
        TRANSPOSE(
            _xlfn.FILTERXML("&lt;select&gt;&lt;x&gt;"&amp;SUBSTITUTE(选CPU[[#This Row],[CPU选项表]],",","&lt;/x&gt;&lt;x&gt;") &amp;"&lt;/x&gt;&lt;/select&gt;","//x")
        )
    )
),"无合适选项，请联系作者更新数据")</f>
        <v>4</v>
      </c>
    </row>
    <row r="807" spans="2:13">
      <c r="B807" t="s">
        <v>64</v>
      </c>
      <c r="C807" t="s">
        <v>1874</v>
      </c>
      <c r="D807" t="s">
        <v>2097</v>
      </c>
      <c r="E807" s="6" t="s">
        <v>3269</v>
      </c>
      <c r="F807" s="6">
        <v>16</v>
      </c>
      <c r="G807" s="6" t="str">
        <f t="shared" si="12"/>
        <v>选CPU!$L$807#</v>
      </c>
      <c r="H807" s="6" t="str" cm="1">
        <f t="array" ref="H807">_xlfn.LET(_xlpm.x, L806,
         _xlpm.cellAddress, "【 选CPU!" &amp; ADDRESS(ROW(选CPU[[#This Row],[自检]]),COLUMN(选CPU[[#This Row],[自检]])) &amp; "】",
         _xlfn.IFS(ISBLANK(_xlpm.x),   "error:右侧选项不足:" &amp;  _xlpm.cellAddress,
               ISERROR(_xlpm.x),   "error:右侧选项执行失败:" &amp; _xlpm.cellAddress,
               TRUE,             "ok")
)</f>
        <v>ok</v>
      </c>
      <c r="L807" cm="1">
        <f t="array" ref="L807:M807">IFERROR(_xlfn._xlws.SORT(
    _xlfn.UNIQUE(
        TRANSPOSE(
            _xlfn.FILTERXML("&lt;select&gt;&lt;x&gt;"&amp;SUBSTITUTE(选CPU[[#This Row],[CPU选项表]],",","&lt;/x&gt;&lt;x&gt;") &amp;"&lt;/x&gt;&lt;/select&gt;","//x")
        )
    )
),"无合适选项，请联系作者更新数据")</f>
        <v>4</v>
      </c>
      <c r="M807">
        <v>8</v>
      </c>
    </row>
    <row r="808" spans="2:13">
      <c r="B808" t="s">
        <v>64</v>
      </c>
      <c r="C808" t="s">
        <v>1874</v>
      </c>
      <c r="D808" t="s">
        <v>2097</v>
      </c>
      <c r="E808" s="6" t="s">
        <v>3448</v>
      </c>
      <c r="F808" s="6">
        <v>32</v>
      </c>
      <c r="G808" s="6" t="str">
        <f t="shared" si="12"/>
        <v>选CPU!$L$808#</v>
      </c>
      <c r="H808" s="6" t="str" cm="1">
        <f t="array" ref="H808">_xlfn.LET(_xlpm.x, L807,
         _xlpm.cellAddress, "【 选CPU!" &amp; ADDRESS(ROW(选CPU[[#This Row],[自检]]),COLUMN(选CPU[[#This Row],[自检]])) &amp; "】",
         _xlfn.IFS(ISBLANK(_xlpm.x),   "error:右侧选项不足:" &amp;  _xlpm.cellAddress,
               ISERROR(_xlpm.x),   "error:右侧选项执行失败:" &amp; _xlpm.cellAddress,
               TRUE,             "ok")
)</f>
        <v>ok</v>
      </c>
      <c r="L808" cm="1">
        <f t="array" ref="L808:M808">IFERROR(_xlfn._xlws.SORT(
    _xlfn.UNIQUE(
        TRANSPOSE(
            _xlfn.FILTERXML("&lt;select&gt;&lt;x&gt;"&amp;SUBSTITUTE(选CPU[[#This Row],[CPU选项表]],",","&lt;/x&gt;&lt;x&gt;") &amp;"&lt;/x&gt;&lt;/select&gt;","//x")
        )
    )
),"无合适选项，请联系作者更新数据")</f>
        <v>8</v>
      </c>
      <c r="M808">
        <v>16</v>
      </c>
    </row>
    <row r="809" spans="2:13">
      <c r="B809" t="s">
        <v>64</v>
      </c>
      <c r="C809" t="s">
        <v>1874</v>
      </c>
      <c r="D809" t="s">
        <v>2097</v>
      </c>
      <c r="E809" s="6" t="s">
        <v>3449</v>
      </c>
      <c r="F809" s="6">
        <v>64</v>
      </c>
      <c r="G809" s="6" t="str">
        <f t="shared" si="12"/>
        <v>选CPU!$L$809#</v>
      </c>
      <c r="H809" s="6" t="str" cm="1">
        <f t="array" ref="H809">_xlfn.LET(_xlpm.x, L808,
         _xlpm.cellAddress, "【 选CPU!" &amp; ADDRESS(ROW(选CPU[[#This Row],[自检]]),COLUMN(选CPU[[#This Row],[自检]])) &amp; "】",
         _xlfn.IFS(ISBLANK(_xlpm.x),   "error:右侧选项不足:" &amp;  _xlpm.cellAddress,
               ISERROR(_xlpm.x),   "error:右侧选项执行失败:" &amp; _xlpm.cellAddress,
               TRUE,             "ok")
)</f>
        <v>ok</v>
      </c>
      <c r="L809" cm="1">
        <f t="array" ref="L809:M809">IFERROR(_xlfn._xlws.SORT(
    _xlfn.UNIQUE(
        TRANSPOSE(
            _xlfn.FILTERXML("&lt;select&gt;&lt;x&gt;"&amp;SUBSTITUTE(选CPU[[#This Row],[CPU选项表]],",","&lt;/x&gt;&lt;x&gt;") &amp;"&lt;/x&gt;&lt;/select&gt;","//x")
        )
    )
),"无合适选项，请联系作者更新数据")</f>
        <v>16</v>
      </c>
      <c r="M809">
        <v>32</v>
      </c>
    </row>
    <row r="810" spans="2:13">
      <c r="B810" t="s">
        <v>64</v>
      </c>
      <c r="C810" t="s">
        <v>1874</v>
      </c>
      <c r="D810" t="s">
        <v>2097</v>
      </c>
      <c r="E810" s="6" t="s">
        <v>3275</v>
      </c>
      <c r="F810" s="6">
        <v>128</v>
      </c>
      <c r="G810" s="6" t="str">
        <f t="shared" si="12"/>
        <v>选CPU!$L$810#</v>
      </c>
      <c r="H810" s="6" t="str" cm="1">
        <f t="array" ref="H810">_xlfn.LET(_xlpm.x, L809,
         _xlpm.cellAddress, "【 选CPU!" &amp; ADDRESS(ROW(选CPU[[#This Row],[自检]]),COLUMN(选CPU[[#This Row],[自检]])) &amp; "】",
         _xlfn.IFS(ISBLANK(_xlpm.x),   "error:右侧选项不足:" &amp;  _xlpm.cellAddress,
               ISERROR(_xlpm.x),   "error:右侧选项执行失败:" &amp; _xlpm.cellAddress,
               TRUE,             "ok")
)</f>
        <v>ok</v>
      </c>
      <c r="L810" cm="1">
        <f t="array" ref="L810">IFERROR(_xlfn._xlws.SORT(
    _xlfn.UNIQUE(
        TRANSPOSE(
            _xlfn.FILTERXML("&lt;select&gt;&lt;x&gt;"&amp;SUBSTITUTE(选CPU[[#This Row],[CPU选项表]],",","&lt;/x&gt;&lt;x&gt;") &amp;"&lt;/x&gt;&lt;/select&gt;","//x")
        )
    )
),"无合适选项，请联系作者更新数据")</f>
        <v>32</v>
      </c>
    </row>
    <row r="811" spans="2:13">
      <c r="B811" t="s">
        <v>64</v>
      </c>
      <c r="C811" t="s">
        <v>1874</v>
      </c>
      <c r="D811" t="s">
        <v>2142</v>
      </c>
      <c r="E811" s="6" t="s">
        <v>3291</v>
      </c>
      <c r="F811" s="6">
        <v>8</v>
      </c>
      <c r="G811" s="6" t="str">
        <f t="shared" si="12"/>
        <v>选CPU!$L$811#</v>
      </c>
      <c r="H811" s="6" t="str" cm="1">
        <f t="array" ref="H811">_xlfn.LET(_xlpm.x, L810,
         _xlpm.cellAddress, "【 选CPU!" &amp; ADDRESS(ROW(选CPU[[#This Row],[自检]]),COLUMN(选CPU[[#This Row],[自检]])) &amp; "】",
         _xlfn.IFS(ISBLANK(_xlpm.x),   "error:右侧选项不足:" &amp;  _xlpm.cellAddress,
               ISERROR(_xlpm.x),   "error:右侧选项执行失败:" &amp; _xlpm.cellAddress,
               TRUE,             "ok")
)</f>
        <v>ok</v>
      </c>
      <c r="L811" cm="1">
        <f t="array" ref="L811">IFERROR(_xlfn._xlws.SORT(
    _xlfn.UNIQUE(
        TRANSPOSE(
            _xlfn.FILTERXML("&lt;select&gt;&lt;x&gt;"&amp;SUBSTITUTE(选CPU[[#This Row],[CPU选项表]],",","&lt;/x&gt;&lt;x&gt;") &amp;"&lt;/x&gt;&lt;/select&gt;","//x")
        )
    )
),"无合适选项，请联系作者更新数据")</f>
        <v>4</v>
      </c>
    </row>
    <row r="812" spans="2:13">
      <c r="B812" t="s">
        <v>64</v>
      </c>
      <c r="C812" t="s">
        <v>1874</v>
      </c>
      <c r="D812" t="s">
        <v>2142</v>
      </c>
      <c r="E812" s="6" t="s">
        <v>3269</v>
      </c>
      <c r="F812" s="6">
        <v>16</v>
      </c>
      <c r="G812" s="6" t="str">
        <f t="shared" si="12"/>
        <v>选CPU!$L$812#</v>
      </c>
      <c r="H812" s="6" t="str" cm="1">
        <f t="array" ref="H812">_xlfn.LET(_xlpm.x, L811,
         _xlpm.cellAddress, "【 选CPU!" &amp; ADDRESS(ROW(选CPU[[#This Row],[自检]]),COLUMN(选CPU[[#This Row],[自检]])) &amp; "】",
         _xlfn.IFS(ISBLANK(_xlpm.x),   "error:右侧选项不足:" &amp;  _xlpm.cellAddress,
               ISERROR(_xlpm.x),   "error:右侧选项执行失败:" &amp; _xlpm.cellAddress,
               TRUE,             "ok")
)</f>
        <v>ok</v>
      </c>
      <c r="L812" cm="1">
        <f t="array" ref="L812:M812">IFERROR(_xlfn._xlws.SORT(
    _xlfn.UNIQUE(
        TRANSPOSE(
            _xlfn.FILTERXML("&lt;select&gt;&lt;x&gt;"&amp;SUBSTITUTE(选CPU[[#This Row],[CPU选项表]],",","&lt;/x&gt;&lt;x&gt;") &amp;"&lt;/x&gt;&lt;/select&gt;","//x")
        )
    )
),"无合适选项，请联系作者更新数据")</f>
        <v>4</v>
      </c>
      <c r="M812">
        <v>8</v>
      </c>
    </row>
    <row r="813" spans="2:13">
      <c r="B813" t="s">
        <v>64</v>
      </c>
      <c r="C813" t="s">
        <v>1874</v>
      </c>
      <c r="D813" t="s">
        <v>2142</v>
      </c>
      <c r="E813" s="6" t="s">
        <v>3448</v>
      </c>
      <c r="F813" s="6">
        <v>32</v>
      </c>
      <c r="G813" s="6" t="str">
        <f t="shared" si="12"/>
        <v>选CPU!$L$813#</v>
      </c>
      <c r="H813" s="6" t="str" cm="1">
        <f t="array" ref="H813">_xlfn.LET(_xlpm.x, L812,
         _xlpm.cellAddress, "【 选CPU!" &amp; ADDRESS(ROW(选CPU[[#This Row],[自检]]),COLUMN(选CPU[[#This Row],[自检]])) &amp; "】",
         _xlfn.IFS(ISBLANK(_xlpm.x),   "error:右侧选项不足:" &amp;  _xlpm.cellAddress,
               ISERROR(_xlpm.x),   "error:右侧选项执行失败:" &amp; _xlpm.cellAddress,
               TRUE,             "ok")
)</f>
        <v>ok</v>
      </c>
      <c r="L813" cm="1">
        <f t="array" ref="L813:M813">IFERROR(_xlfn._xlws.SORT(
    _xlfn.UNIQUE(
        TRANSPOSE(
            _xlfn.FILTERXML("&lt;select&gt;&lt;x&gt;"&amp;SUBSTITUTE(选CPU[[#This Row],[CPU选项表]],",","&lt;/x&gt;&lt;x&gt;") &amp;"&lt;/x&gt;&lt;/select&gt;","//x")
        )
    )
),"无合适选项，请联系作者更新数据")</f>
        <v>8</v>
      </c>
      <c r="M813">
        <v>16</v>
      </c>
    </row>
    <row r="814" spans="2:13">
      <c r="B814" t="s">
        <v>64</v>
      </c>
      <c r="C814" t="s">
        <v>1874</v>
      </c>
      <c r="D814" t="s">
        <v>2142</v>
      </c>
      <c r="E814" s="6" t="s">
        <v>3449</v>
      </c>
      <c r="F814" s="6">
        <v>64</v>
      </c>
      <c r="G814" s="6" t="str">
        <f t="shared" si="12"/>
        <v>选CPU!$L$814#</v>
      </c>
      <c r="H814" s="6" t="str" cm="1">
        <f t="array" ref="H814">_xlfn.LET(_xlpm.x, L813,
         _xlpm.cellAddress, "【 选CPU!" &amp; ADDRESS(ROW(选CPU[[#This Row],[自检]]),COLUMN(选CPU[[#This Row],[自检]])) &amp; "】",
         _xlfn.IFS(ISBLANK(_xlpm.x),   "error:右侧选项不足:" &amp;  _xlpm.cellAddress,
               ISERROR(_xlpm.x),   "error:右侧选项执行失败:" &amp; _xlpm.cellAddress,
               TRUE,             "ok")
)</f>
        <v>ok</v>
      </c>
      <c r="L814" cm="1">
        <f t="array" ref="L814:M814">IFERROR(_xlfn._xlws.SORT(
    _xlfn.UNIQUE(
        TRANSPOSE(
            _xlfn.FILTERXML("&lt;select&gt;&lt;x&gt;"&amp;SUBSTITUTE(选CPU[[#This Row],[CPU选项表]],",","&lt;/x&gt;&lt;x&gt;") &amp;"&lt;/x&gt;&lt;/select&gt;","//x")
        )
    )
),"无合适选项，请联系作者更新数据")</f>
        <v>16</v>
      </c>
      <c r="M814">
        <v>32</v>
      </c>
    </row>
    <row r="815" spans="2:13">
      <c r="B815" t="s">
        <v>64</v>
      </c>
      <c r="C815" t="s">
        <v>1874</v>
      </c>
      <c r="D815" t="s">
        <v>2142</v>
      </c>
      <c r="E815" s="6" t="s">
        <v>3275</v>
      </c>
      <c r="F815" s="6">
        <v>128</v>
      </c>
      <c r="G815" s="6" t="str">
        <f t="shared" si="12"/>
        <v>选CPU!$L$815#</v>
      </c>
      <c r="H815" s="6" t="str" cm="1">
        <f t="array" ref="H815">_xlfn.LET(_xlpm.x, L814,
         _xlpm.cellAddress, "【 选CPU!" &amp; ADDRESS(ROW(选CPU[[#This Row],[自检]]),COLUMN(选CPU[[#This Row],[自检]])) &amp; "】",
         _xlfn.IFS(ISBLANK(_xlpm.x),   "error:右侧选项不足:" &amp;  _xlpm.cellAddress,
               ISERROR(_xlpm.x),   "error:右侧选项执行失败:" &amp; _xlpm.cellAddress,
               TRUE,             "ok")
)</f>
        <v>ok</v>
      </c>
      <c r="L815" cm="1">
        <f t="array" ref="L815">IFERROR(_xlfn._xlws.SORT(
    _xlfn.UNIQUE(
        TRANSPOSE(
            _xlfn.FILTERXML("&lt;select&gt;&lt;x&gt;"&amp;SUBSTITUTE(选CPU[[#This Row],[CPU选项表]],",","&lt;/x&gt;&lt;x&gt;") &amp;"&lt;/x&gt;&lt;/select&gt;","//x")
        )
    )
),"无合适选项，请联系作者更新数据")</f>
        <v>32</v>
      </c>
    </row>
    <row r="816" spans="2:13">
      <c r="B816" t="s">
        <v>64</v>
      </c>
      <c r="C816" t="s">
        <v>1874</v>
      </c>
      <c r="D816" t="s">
        <v>2151</v>
      </c>
      <c r="E816" s="6" t="s">
        <v>3291</v>
      </c>
      <c r="F816" s="6">
        <v>8</v>
      </c>
      <c r="G816" s="6" t="str">
        <f t="shared" si="12"/>
        <v>选CPU!$L$816#</v>
      </c>
      <c r="H816" s="6" t="str" cm="1">
        <f t="array" ref="H816">_xlfn.LET(_xlpm.x, L815,
         _xlpm.cellAddress, "【 选CPU!" &amp; ADDRESS(ROW(选CPU[[#This Row],[自检]]),COLUMN(选CPU[[#This Row],[自检]])) &amp; "】",
         _xlfn.IFS(ISBLANK(_xlpm.x),   "error:右侧选项不足:" &amp;  _xlpm.cellAddress,
               ISERROR(_xlpm.x),   "error:右侧选项执行失败:" &amp; _xlpm.cellAddress,
               TRUE,             "ok")
)</f>
        <v>ok</v>
      </c>
      <c r="L816" cm="1">
        <f t="array" ref="L816">IFERROR(_xlfn._xlws.SORT(
    _xlfn.UNIQUE(
        TRANSPOSE(
            _xlfn.FILTERXML("&lt;select&gt;&lt;x&gt;"&amp;SUBSTITUTE(选CPU[[#This Row],[CPU选项表]],",","&lt;/x&gt;&lt;x&gt;") &amp;"&lt;/x&gt;&lt;/select&gt;","//x")
        )
    )
),"无合适选项，请联系作者更新数据")</f>
        <v>4</v>
      </c>
    </row>
    <row r="817" spans="2:13">
      <c r="B817" t="s">
        <v>64</v>
      </c>
      <c r="C817" t="s">
        <v>1874</v>
      </c>
      <c r="D817" t="s">
        <v>2151</v>
      </c>
      <c r="E817" s="6" t="s">
        <v>3269</v>
      </c>
      <c r="F817" s="6">
        <v>16</v>
      </c>
      <c r="G817" s="6" t="str">
        <f t="shared" si="12"/>
        <v>选CPU!$L$817#</v>
      </c>
      <c r="H817" s="6" t="str" cm="1">
        <f t="array" ref="H817">_xlfn.LET(_xlpm.x, L816,
         _xlpm.cellAddress, "【 选CPU!" &amp; ADDRESS(ROW(选CPU[[#This Row],[自检]]),COLUMN(选CPU[[#This Row],[自检]])) &amp; "】",
         _xlfn.IFS(ISBLANK(_xlpm.x),   "error:右侧选项不足:" &amp;  _xlpm.cellAddress,
               ISERROR(_xlpm.x),   "error:右侧选项执行失败:" &amp; _xlpm.cellAddress,
               TRUE,             "ok")
)</f>
        <v>ok</v>
      </c>
      <c r="L817" cm="1">
        <f t="array" ref="L817:M817">IFERROR(_xlfn._xlws.SORT(
    _xlfn.UNIQUE(
        TRANSPOSE(
            _xlfn.FILTERXML("&lt;select&gt;&lt;x&gt;"&amp;SUBSTITUTE(选CPU[[#This Row],[CPU选项表]],",","&lt;/x&gt;&lt;x&gt;") &amp;"&lt;/x&gt;&lt;/select&gt;","//x")
        )
    )
),"无合适选项，请联系作者更新数据")</f>
        <v>4</v>
      </c>
      <c r="M817">
        <v>8</v>
      </c>
    </row>
    <row r="818" spans="2:13">
      <c r="B818" t="s">
        <v>64</v>
      </c>
      <c r="C818" t="s">
        <v>1874</v>
      </c>
      <c r="D818" t="s">
        <v>2151</v>
      </c>
      <c r="E818" s="6" t="s">
        <v>3448</v>
      </c>
      <c r="F818" s="6">
        <v>32</v>
      </c>
      <c r="G818" s="6" t="str">
        <f t="shared" si="12"/>
        <v>选CPU!$L$818#</v>
      </c>
      <c r="H818" s="6" t="str" cm="1">
        <f t="array" ref="H818">_xlfn.LET(_xlpm.x, L817,
         _xlpm.cellAddress, "【 选CPU!" &amp; ADDRESS(ROW(选CPU[[#This Row],[自检]]),COLUMN(选CPU[[#This Row],[自检]])) &amp; "】",
         _xlfn.IFS(ISBLANK(_xlpm.x),   "error:右侧选项不足:" &amp;  _xlpm.cellAddress,
               ISERROR(_xlpm.x),   "error:右侧选项执行失败:" &amp; _xlpm.cellAddress,
               TRUE,             "ok")
)</f>
        <v>ok</v>
      </c>
      <c r="L818" cm="1">
        <f t="array" ref="L818:M818">IFERROR(_xlfn._xlws.SORT(
    _xlfn.UNIQUE(
        TRANSPOSE(
            _xlfn.FILTERXML("&lt;select&gt;&lt;x&gt;"&amp;SUBSTITUTE(选CPU[[#This Row],[CPU选项表]],",","&lt;/x&gt;&lt;x&gt;") &amp;"&lt;/x&gt;&lt;/select&gt;","//x")
        )
    )
),"无合适选项，请联系作者更新数据")</f>
        <v>8</v>
      </c>
      <c r="M818">
        <v>16</v>
      </c>
    </row>
    <row r="819" spans="2:13">
      <c r="B819" t="s">
        <v>64</v>
      </c>
      <c r="C819" t="s">
        <v>1874</v>
      </c>
      <c r="D819" t="s">
        <v>2151</v>
      </c>
      <c r="E819" s="6" t="s">
        <v>3286</v>
      </c>
      <c r="F819" s="6">
        <v>64</v>
      </c>
      <c r="G819" s="6" t="str">
        <f t="shared" si="12"/>
        <v>选CPU!$L$819#</v>
      </c>
      <c r="H819" s="6" t="str" cm="1">
        <f t="array" ref="H819">_xlfn.LET(_xlpm.x, L818,
         _xlpm.cellAddress, "【 选CPU!" &amp; ADDRESS(ROW(选CPU[[#This Row],[自检]]),COLUMN(选CPU[[#This Row],[自检]])) &amp; "】",
         _xlfn.IFS(ISBLANK(_xlpm.x),   "error:右侧选项不足:" &amp;  _xlpm.cellAddress,
               ISERROR(_xlpm.x),   "error:右侧选项执行失败:" &amp; _xlpm.cellAddress,
               TRUE,             "ok")
)</f>
        <v>ok</v>
      </c>
      <c r="L819" cm="1">
        <f t="array" ref="L819">IFERROR(_xlfn._xlws.SORT(
    _xlfn.UNIQUE(
        TRANSPOSE(
            _xlfn.FILTERXML("&lt;select&gt;&lt;x&gt;"&amp;SUBSTITUTE(选CPU[[#This Row],[CPU选项表]],",","&lt;/x&gt;&lt;x&gt;") &amp;"&lt;/x&gt;&lt;/select&gt;","//x")
        )
    )
),"无合适选项，请联系作者更新数据")</f>
        <v>16</v>
      </c>
    </row>
    <row r="820" spans="2:13">
      <c r="B820" t="s">
        <v>64</v>
      </c>
      <c r="C820" t="s">
        <v>1874</v>
      </c>
      <c r="D820" t="s">
        <v>2151</v>
      </c>
      <c r="E820" s="6" t="s">
        <v>3275</v>
      </c>
      <c r="F820" s="6">
        <v>96</v>
      </c>
      <c r="G820" s="6" t="str">
        <f t="shared" si="12"/>
        <v>选CPU!$L$820#</v>
      </c>
      <c r="H820" s="6" t="str" cm="1">
        <f t="array" ref="H820">_xlfn.LET(_xlpm.x, L819,
         _xlpm.cellAddress, "【 选CPU!" &amp; ADDRESS(ROW(选CPU[[#This Row],[自检]]),COLUMN(选CPU[[#This Row],[自检]])) &amp; "】",
         _xlfn.IFS(ISBLANK(_xlpm.x),   "error:右侧选项不足:" &amp;  _xlpm.cellAddress,
               ISERROR(_xlpm.x),   "error:右侧选项执行失败:" &amp; _xlpm.cellAddress,
               TRUE,             "ok")
)</f>
        <v>ok</v>
      </c>
      <c r="L820" cm="1">
        <f t="array" ref="L820">IFERROR(_xlfn._xlws.SORT(
    _xlfn.UNIQUE(
        TRANSPOSE(
            _xlfn.FILTERXML("&lt;select&gt;&lt;x&gt;"&amp;SUBSTITUTE(选CPU[[#This Row],[CPU选项表]],",","&lt;/x&gt;&lt;x&gt;") &amp;"&lt;/x&gt;&lt;/select&gt;","//x")
        )
    )
),"无合适选项，请联系作者更新数据")</f>
        <v>32</v>
      </c>
    </row>
    <row r="821" spans="2:13">
      <c r="B821" t="s">
        <v>64</v>
      </c>
      <c r="C821" t="s">
        <v>1874</v>
      </c>
      <c r="D821" t="s">
        <v>2848</v>
      </c>
      <c r="E821" s="6" t="s">
        <v>3619</v>
      </c>
      <c r="F821" s="6">
        <v>48</v>
      </c>
      <c r="G821" s="6" t="str">
        <f t="shared" si="12"/>
        <v>选CPU!$L$821#</v>
      </c>
      <c r="H821" s="6" t="str" cm="1">
        <f t="array" ref="H821">_xlfn.LET(_xlpm.x, L820,
         _xlpm.cellAddress, "【 选CPU!" &amp; ADDRESS(ROW(选CPU[[#This Row],[自检]]),COLUMN(选CPU[[#This Row],[自检]])) &amp; "】",
         _xlfn.IFS(ISBLANK(_xlpm.x),   "error:右侧选项不足:" &amp;  _xlpm.cellAddress,
               ISERROR(_xlpm.x),   "error:右侧选项执行失败:" &amp; _xlpm.cellAddress,
               TRUE,             "ok")
)</f>
        <v>ok</v>
      </c>
      <c r="L821" cm="1">
        <f t="array" ref="L821">IFERROR(_xlfn._xlws.SORT(
    _xlfn.UNIQUE(
        TRANSPOSE(
            _xlfn.FILTERXML("&lt;select&gt;&lt;x&gt;"&amp;SUBSTITUTE(选CPU[[#This Row],[CPU选项表]],",","&lt;/x&gt;&lt;x&gt;") &amp;"&lt;/x&gt;&lt;/select&gt;","//x")
        )
    )
),"无合适选项，请联系作者更新数据")</f>
        <v>28</v>
      </c>
    </row>
    <row r="822" spans="2:13">
      <c r="B822" t="s">
        <v>64</v>
      </c>
      <c r="C822" t="s">
        <v>1874</v>
      </c>
      <c r="D822" t="s">
        <v>2848</v>
      </c>
      <c r="E822" s="6" t="s">
        <v>3279</v>
      </c>
      <c r="F822" s="6">
        <v>96</v>
      </c>
      <c r="G822" s="6" t="str">
        <f t="shared" si="12"/>
        <v>选CPU!$L$822#</v>
      </c>
      <c r="H822" s="6" t="str" cm="1">
        <f t="array" ref="H822">_xlfn.LET(_xlpm.x, L821,
         _xlpm.cellAddress, "【 选CPU!" &amp; ADDRESS(ROW(选CPU[[#This Row],[自检]]),COLUMN(选CPU[[#This Row],[自检]])) &amp; "】",
         _xlfn.IFS(ISBLANK(_xlpm.x),   "error:右侧选项不足:" &amp;  _xlpm.cellAddress,
               ISERROR(_xlpm.x),   "error:右侧选项执行失败:" &amp; _xlpm.cellAddress,
               TRUE,             "ok")
)</f>
        <v>ok</v>
      </c>
      <c r="L822" cm="1">
        <f t="array" ref="L822">IFERROR(_xlfn._xlws.SORT(
    _xlfn.UNIQUE(
        TRANSPOSE(
            _xlfn.FILTERXML("&lt;select&gt;&lt;x&gt;"&amp;SUBSTITUTE(选CPU[[#This Row],[CPU选项表]],",","&lt;/x&gt;&lt;x&gt;") &amp;"&lt;/x&gt;&lt;/select&gt;","//x")
        )
    )
),"无合适选项，请联系作者更新数据")</f>
        <v>56</v>
      </c>
    </row>
    <row r="823" spans="2:13">
      <c r="B823" t="s">
        <v>64</v>
      </c>
      <c r="C823" t="s">
        <v>1874</v>
      </c>
      <c r="D823" t="s">
        <v>2482</v>
      </c>
      <c r="E823" s="6" t="s">
        <v>3291</v>
      </c>
      <c r="F823" s="6">
        <v>20</v>
      </c>
      <c r="G823" s="6" t="str">
        <f t="shared" si="12"/>
        <v>选CPU!$L$823#</v>
      </c>
      <c r="H823" s="6" t="str" cm="1">
        <f t="array" ref="H823">_xlfn.LET(_xlpm.x, L822,
         _xlpm.cellAddress, "【 选CPU!" &amp; ADDRESS(ROW(选CPU[[#This Row],[自检]]),COLUMN(选CPU[[#This Row],[自检]])) &amp; "】",
         _xlfn.IFS(ISBLANK(_xlpm.x),   "error:右侧选项不足:" &amp;  _xlpm.cellAddress,
               ISERROR(_xlpm.x),   "error:右侧选项执行失败:" &amp; _xlpm.cellAddress,
               TRUE,             "ok")
)</f>
        <v>ok</v>
      </c>
      <c r="L823" cm="1">
        <f t="array" ref="L823">IFERROR(_xlfn._xlws.SORT(
    _xlfn.UNIQUE(
        TRANSPOSE(
            _xlfn.FILTERXML("&lt;select&gt;&lt;x&gt;"&amp;SUBSTITUTE(选CPU[[#This Row],[CPU选项表]],",","&lt;/x&gt;&lt;x&gt;") &amp;"&lt;/x&gt;&lt;/select&gt;","//x")
        )
    )
),"无合适选项，请联系作者更新数据")</f>
        <v>4</v>
      </c>
    </row>
    <row r="824" spans="2:13">
      <c r="B824" t="s">
        <v>64</v>
      </c>
      <c r="C824" t="s">
        <v>1874</v>
      </c>
      <c r="D824" t="s">
        <v>2482</v>
      </c>
      <c r="E824" s="6" t="s">
        <v>3289</v>
      </c>
      <c r="F824" s="6">
        <v>40</v>
      </c>
      <c r="G824" s="6" t="str">
        <f t="shared" si="12"/>
        <v>选CPU!$L$824#</v>
      </c>
      <c r="H824" s="6" t="str" cm="1">
        <f t="array" ref="H824">_xlfn.LET(_xlpm.x, L823,
         _xlpm.cellAddress, "【 选CPU!" &amp; ADDRESS(ROW(选CPU[[#This Row],[自检]]),COLUMN(选CPU[[#This Row],[自检]])) &amp; "】",
         _xlfn.IFS(ISBLANK(_xlpm.x),   "error:右侧选项不足:" &amp;  _xlpm.cellAddress,
               ISERROR(_xlpm.x),   "error:右侧选项执行失败:" &amp; _xlpm.cellAddress,
               TRUE,             "ok")
)</f>
        <v>ok</v>
      </c>
      <c r="L824" cm="1">
        <f t="array" ref="L824">IFERROR(_xlfn._xlws.SORT(
    _xlfn.UNIQUE(
        TRANSPOSE(
            _xlfn.FILTERXML("&lt;select&gt;&lt;x&gt;"&amp;SUBSTITUTE(选CPU[[#This Row],[CPU选项表]],",","&lt;/x&gt;&lt;x&gt;") &amp;"&lt;/x&gt;&lt;/select&gt;","//x")
        )
    )
),"无合适选项，请联系作者更新数据")</f>
        <v>8</v>
      </c>
    </row>
    <row r="825" spans="2:13">
      <c r="B825" t="s">
        <v>64</v>
      </c>
      <c r="C825" t="s">
        <v>1874</v>
      </c>
      <c r="D825" t="s">
        <v>2474</v>
      </c>
      <c r="E825" s="6" t="s">
        <v>3291</v>
      </c>
      <c r="F825" s="6">
        <v>20</v>
      </c>
      <c r="G825" s="6" t="str">
        <f t="shared" si="12"/>
        <v>选CPU!$L$825#</v>
      </c>
      <c r="H825" s="6" t="str" cm="1">
        <f t="array" ref="H825">_xlfn.LET(_xlpm.x, L824,
         _xlpm.cellAddress, "【 选CPU!" &amp; ADDRESS(ROW(选CPU[[#This Row],[自检]]),COLUMN(选CPU[[#This Row],[自检]])) &amp; "】",
         _xlfn.IFS(ISBLANK(_xlpm.x),   "error:右侧选项不足:" &amp;  _xlpm.cellAddress,
               ISERROR(_xlpm.x),   "error:右侧选项执行失败:" &amp; _xlpm.cellAddress,
               TRUE,             "ok")
)</f>
        <v>ok</v>
      </c>
      <c r="L825" cm="1">
        <f t="array" ref="L825">IFERROR(_xlfn._xlws.SORT(
    _xlfn.UNIQUE(
        TRANSPOSE(
            _xlfn.FILTERXML("&lt;select&gt;&lt;x&gt;"&amp;SUBSTITUTE(选CPU[[#This Row],[CPU选项表]],",","&lt;/x&gt;&lt;x&gt;") &amp;"&lt;/x&gt;&lt;/select&gt;","//x")
        )
    )
),"无合适选项，请联系作者更新数据")</f>
        <v>4</v>
      </c>
    </row>
    <row r="826" spans="2:13">
      <c r="B826" t="s">
        <v>64</v>
      </c>
      <c r="C826" t="s">
        <v>1874</v>
      </c>
      <c r="D826" t="s">
        <v>2474</v>
      </c>
      <c r="E826" s="6" t="s">
        <v>3289</v>
      </c>
      <c r="F826" s="6">
        <v>32</v>
      </c>
      <c r="G826" s="6" t="str">
        <f t="shared" si="12"/>
        <v>选CPU!$L$826#</v>
      </c>
      <c r="H826" s="6" t="str" cm="1">
        <f t="array" ref="H826">_xlfn.LET(_xlpm.x, L825,
         _xlpm.cellAddress, "【 选CPU!" &amp; ADDRESS(ROW(选CPU[[#This Row],[自检]]),COLUMN(选CPU[[#This Row],[自检]])) &amp; "】",
         _xlfn.IFS(ISBLANK(_xlpm.x),   "error:右侧选项不足:" &amp;  _xlpm.cellAddress,
               ISERROR(_xlpm.x),   "error:右侧选项执行失败:" &amp; _xlpm.cellAddress,
               TRUE,             "ok")
)</f>
        <v>ok</v>
      </c>
      <c r="L826" cm="1">
        <f t="array" ref="L826">IFERROR(_xlfn._xlws.SORT(
    _xlfn.UNIQUE(
        TRANSPOSE(
            _xlfn.FILTERXML("&lt;select&gt;&lt;x&gt;"&amp;SUBSTITUTE(选CPU[[#This Row],[CPU选项表]],",","&lt;/x&gt;&lt;x&gt;") &amp;"&lt;/x&gt;&lt;/select&gt;","//x")
        )
    )
),"无合适选项，请联系作者更新数据")</f>
        <v>8</v>
      </c>
    </row>
    <row r="827" spans="2:13">
      <c r="B827" t="s">
        <v>64</v>
      </c>
      <c r="C827" t="s">
        <v>1874</v>
      </c>
      <c r="D827" t="s">
        <v>2474</v>
      </c>
      <c r="E827" s="6" t="s">
        <v>3326</v>
      </c>
      <c r="F827" s="6">
        <v>40</v>
      </c>
      <c r="G827" s="6" t="str">
        <f t="shared" si="12"/>
        <v>选CPU!$L$827#</v>
      </c>
      <c r="H827" s="6" t="str" cm="1">
        <f t="array" ref="H827">_xlfn.LET(_xlpm.x, L826,
         _xlpm.cellAddress, "【 选CPU!" &amp; ADDRESS(ROW(选CPU[[#This Row],[自检]]),COLUMN(选CPU[[#This Row],[自检]])) &amp; "】",
         _xlfn.IFS(ISBLANK(_xlpm.x),   "error:右侧选项不足:" &amp;  _xlpm.cellAddress,
               ISERROR(_xlpm.x),   "error:右侧选项执行失败:" &amp; _xlpm.cellAddress,
               TRUE,             "ok")
)</f>
        <v>ok</v>
      </c>
      <c r="L827" cm="1">
        <f t="array" ref="L827">IFERROR(_xlfn._xlws.SORT(
    _xlfn.UNIQUE(
        TRANSPOSE(
            _xlfn.FILTERXML("&lt;select&gt;&lt;x&gt;"&amp;SUBSTITUTE(选CPU[[#This Row],[CPU选项表]],",","&lt;/x&gt;&lt;x&gt;") &amp;"&lt;/x&gt;&lt;/select&gt;","//x")
        )
    )
),"无合适选项，请联系作者更新数据")</f>
        <v>10</v>
      </c>
    </row>
    <row r="828" spans="2:13">
      <c r="B828" t="s">
        <v>64</v>
      </c>
      <c r="C828" t="s">
        <v>1874</v>
      </c>
      <c r="D828" t="s">
        <v>2474</v>
      </c>
      <c r="E828" s="6" t="s">
        <v>3328</v>
      </c>
      <c r="F828" s="6">
        <v>80</v>
      </c>
      <c r="G828" s="6" t="str">
        <f t="shared" si="12"/>
        <v>选CPU!$L$828#</v>
      </c>
      <c r="H828" s="6" t="str" cm="1">
        <f t="array" ref="H828">_xlfn.LET(_xlpm.x, L827,
         _xlpm.cellAddress, "【 选CPU!" &amp; ADDRESS(ROW(选CPU[[#This Row],[自检]]),COLUMN(选CPU[[#This Row],[自检]])) &amp; "】",
         _xlfn.IFS(ISBLANK(_xlpm.x),   "error:右侧选项不足:" &amp;  _xlpm.cellAddress,
               ISERROR(_xlpm.x),   "error:右侧选项执行失败:" &amp; _xlpm.cellAddress,
               TRUE,             "ok")
)</f>
        <v>ok</v>
      </c>
      <c r="L828" cm="1">
        <f t="array" ref="L828">IFERROR(_xlfn._xlws.SORT(
    _xlfn.UNIQUE(
        TRANSPOSE(
            _xlfn.FILTERXML("&lt;select&gt;&lt;x&gt;"&amp;SUBSTITUTE(选CPU[[#This Row],[CPU选项表]],",","&lt;/x&gt;&lt;x&gt;") &amp;"&lt;/x&gt;&lt;/select&gt;","//x")
        )
    )
),"无合适选项，请联系作者更新数据")</f>
        <v>20</v>
      </c>
    </row>
    <row r="829" spans="2:13">
      <c r="B829" t="s">
        <v>64</v>
      </c>
      <c r="C829" t="s">
        <v>1874</v>
      </c>
      <c r="D829" t="s">
        <v>2474</v>
      </c>
      <c r="E829" s="6" t="s">
        <v>3275</v>
      </c>
      <c r="F829" s="6">
        <v>128</v>
      </c>
      <c r="G829" s="6" t="str">
        <f t="shared" si="12"/>
        <v>选CPU!$L$829#</v>
      </c>
      <c r="H829" s="6" t="str" cm="1">
        <f t="array" ref="H829">_xlfn.LET(_xlpm.x, L828,
         _xlpm.cellAddress, "【 选CPU!" &amp; ADDRESS(ROW(选CPU[[#This Row],[自检]]),COLUMN(选CPU[[#This Row],[自检]])) &amp; "】",
         _xlfn.IFS(ISBLANK(_xlpm.x),   "error:右侧选项不足:" &amp;  _xlpm.cellAddress,
               ISERROR(_xlpm.x),   "error:右侧选项执行失败:" &amp; _xlpm.cellAddress,
               TRUE,             "ok")
)</f>
        <v>ok</v>
      </c>
      <c r="L829" cm="1">
        <f t="array" ref="L829">IFERROR(_xlfn._xlws.SORT(
    _xlfn.UNIQUE(
        TRANSPOSE(
            _xlfn.FILTERXML("&lt;select&gt;&lt;x&gt;"&amp;SUBSTITUTE(选CPU[[#This Row],[CPU选项表]],",","&lt;/x&gt;&lt;x&gt;") &amp;"&lt;/x&gt;&lt;/select&gt;","//x")
        )
    )
),"无合适选项，请联系作者更新数据")</f>
        <v>32</v>
      </c>
    </row>
    <row r="830" spans="2:13">
      <c r="B830" t="s">
        <v>64</v>
      </c>
      <c r="C830" t="s">
        <v>1874</v>
      </c>
      <c r="D830" t="s">
        <v>2474</v>
      </c>
      <c r="E830" s="6" t="s">
        <v>3330</v>
      </c>
      <c r="F830" s="6">
        <v>160</v>
      </c>
      <c r="G830" s="6" t="str">
        <f t="shared" si="12"/>
        <v>选CPU!$L$830#</v>
      </c>
      <c r="H830" s="6" t="str" cm="1">
        <f t="array" ref="H830">_xlfn.LET(_xlpm.x, L829,
         _xlpm.cellAddress, "【 选CPU!" &amp; ADDRESS(ROW(选CPU[[#This Row],[自检]]),COLUMN(选CPU[[#This Row],[自检]])) &amp; "】",
         _xlfn.IFS(ISBLANK(_xlpm.x),   "error:右侧选项不足:" &amp;  _xlpm.cellAddress,
               ISERROR(_xlpm.x),   "error:右侧选项执行失败:" &amp; _xlpm.cellAddress,
               TRUE,             "ok")
)</f>
        <v>ok</v>
      </c>
      <c r="L830" cm="1">
        <f t="array" ref="L830">IFERROR(_xlfn._xlws.SORT(
    _xlfn.UNIQUE(
        TRANSPOSE(
            _xlfn.FILTERXML("&lt;select&gt;&lt;x&gt;"&amp;SUBSTITUTE(选CPU[[#This Row],[CPU选项表]],",","&lt;/x&gt;&lt;x&gt;") &amp;"&lt;/x&gt;&lt;/select&gt;","//x")
        )
    )
),"无合适选项，请联系作者更新数据")</f>
        <v>40</v>
      </c>
    </row>
    <row r="831" spans="2:13">
      <c r="B831" t="s">
        <v>64</v>
      </c>
      <c r="C831" t="s">
        <v>1874</v>
      </c>
      <c r="D831" t="s">
        <v>2474</v>
      </c>
      <c r="E831" s="6" t="s">
        <v>3256</v>
      </c>
      <c r="F831" s="6">
        <v>320</v>
      </c>
      <c r="G831" s="6" t="str">
        <f t="shared" si="12"/>
        <v>选CPU!$L$831#</v>
      </c>
      <c r="H831" s="6" t="str" cm="1">
        <f t="array" ref="H831">_xlfn.LET(_xlpm.x, L830,
         _xlpm.cellAddress, "【 选CPU!" &amp; ADDRESS(ROW(选CPU[[#This Row],[自检]]),COLUMN(选CPU[[#This Row],[自检]])) &amp; "】",
         _xlfn.IFS(ISBLANK(_xlpm.x),   "error:右侧选项不足:" &amp;  _xlpm.cellAddress,
               ISERROR(_xlpm.x),   "error:右侧选项执行失败:" &amp; _xlpm.cellAddress,
               TRUE,             "ok")
)</f>
        <v>ok</v>
      </c>
      <c r="L831" cm="1">
        <f t="array" ref="L831">IFERROR(_xlfn._xlws.SORT(
    _xlfn.UNIQUE(
        TRANSPOSE(
            _xlfn.FILTERXML("&lt;select&gt;&lt;x&gt;"&amp;SUBSTITUTE(选CPU[[#This Row],[CPU选项表]],",","&lt;/x&gt;&lt;x&gt;") &amp;"&lt;/x&gt;&lt;/select&gt;","//x")
        )
    )
),"无合适选项，请联系作者更新数据")</f>
        <v>80</v>
      </c>
    </row>
    <row r="832" spans="2:13">
      <c r="B832" t="s">
        <v>64</v>
      </c>
      <c r="C832" t="s">
        <v>1874</v>
      </c>
      <c r="D832" t="s">
        <v>2469</v>
      </c>
      <c r="E832" s="6" t="s">
        <v>3323</v>
      </c>
      <c r="F832" s="6">
        <v>56</v>
      </c>
      <c r="G832" s="6" t="str">
        <f t="shared" si="12"/>
        <v>选CPU!$L$832#</v>
      </c>
      <c r="H832" s="6" t="str" cm="1">
        <f t="array" ref="H832">_xlfn.LET(_xlpm.x, L831,
         _xlpm.cellAddress, "【 选CPU!" &amp; ADDRESS(ROW(选CPU[[#This Row],[自检]]),COLUMN(选CPU[[#This Row],[自检]])) &amp; "】",
         _xlfn.IFS(ISBLANK(_xlpm.x),   "error:右侧选项不足:" &amp;  _xlpm.cellAddress,
               ISERROR(_xlpm.x),   "error:右侧选项执行失败:" &amp; _xlpm.cellAddress,
               TRUE,             "ok")
)</f>
        <v>ok</v>
      </c>
      <c r="L832" cm="1">
        <f t="array" ref="L832">IFERROR(_xlfn._xlws.SORT(
    _xlfn.UNIQUE(
        TRANSPOSE(
            _xlfn.FILTERXML("&lt;select&gt;&lt;x&gt;"&amp;SUBSTITUTE(选CPU[[#This Row],[CPU选项表]],",","&lt;/x&gt;&lt;x&gt;") &amp;"&lt;/x&gt;&lt;/select&gt;","//x")
        )
    )
),"无合适选项，请联系作者更新数据")</f>
        <v>6</v>
      </c>
    </row>
    <row r="833" spans="2:12">
      <c r="B833" t="s">
        <v>64</v>
      </c>
      <c r="C833" t="s">
        <v>1874</v>
      </c>
      <c r="D833" t="s">
        <v>2469</v>
      </c>
      <c r="E833" s="6" t="s">
        <v>3325</v>
      </c>
      <c r="F833" s="6">
        <v>112</v>
      </c>
      <c r="G833" s="6" t="str">
        <f t="shared" si="12"/>
        <v>选CPU!$L$833#</v>
      </c>
      <c r="H833" s="6" t="str" cm="1">
        <f t="array" ref="H833">_xlfn.LET(_xlpm.x, L832,
         _xlpm.cellAddress, "【 选CPU!" &amp; ADDRESS(ROW(选CPU[[#This Row],[自检]]),COLUMN(选CPU[[#This Row],[自检]])) &amp; "】",
         _xlfn.IFS(ISBLANK(_xlpm.x),   "error:右侧选项不足:" &amp;  _xlpm.cellAddress,
               ISERROR(_xlpm.x),   "error:右侧选项执行失败:" &amp; _xlpm.cellAddress,
               TRUE,             "ok")
)</f>
        <v>ok</v>
      </c>
      <c r="L833" cm="1">
        <f t="array" ref="L833">IFERROR(_xlfn._xlws.SORT(
    _xlfn.UNIQUE(
        TRANSPOSE(
            _xlfn.FILTERXML("&lt;select&gt;&lt;x&gt;"&amp;SUBSTITUTE(选CPU[[#This Row],[CPU选项表]],",","&lt;/x&gt;&lt;x&gt;") &amp;"&lt;/x&gt;&lt;/select&gt;","//x")
        )
    )
),"无合适选项，请联系作者更新数据")</f>
        <v>14</v>
      </c>
    </row>
    <row r="834" spans="2:12">
      <c r="B834" t="s">
        <v>64</v>
      </c>
      <c r="C834" t="s">
        <v>1874</v>
      </c>
      <c r="D834" t="s">
        <v>2469</v>
      </c>
      <c r="E834" s="6" t="s">
        <v>3619</v>
      </c>
      <c r="F834" s="6">
        <v>224</v>
      </c>
      <c r="G834" s="6" t="str">
        <f t="shared" ref="G834:G897" si="13">"选CPU!" &amp; ADDRESS(ROW(L834),COLUMN(L834)) &amp; "#"</f>
        <v>选CPU!$L$834#</v>
      </c>
      <c r="H834" s="6" t="str" cm="1">
        <f t="array" ref="H834">_xlfn.LET(_xlpm.x, L833,
         _xlpm.cellAddress, "【 选CPU!" &amp; ADDRESS(ROW(选CPU[[#This Row],[自检]]),COLUMN(选CPU[[#This Row],[自检]])) &amp; "】",
         _xlfn.IFS(ISBLANK(_xlpm.x),   "error:右侧选项不足:" &amp;  _xlpm.cellAddress,
               ISERROR(_xlpm.x),   "error:右侧选项执行失败:" &amp; _xlpm.cellAddress,
               TRUE,             "ok")
)</f>
        <v>ok</v>
      </c>
      <c r="L834" cm="1">
        <f t="array" ref="L834">IFERROR(_xlfn._xlws.SORT(
    _xlfn.UNIQUE(
        TRANSPOSE(
            _xlfn.FILTERXML("&lt;select&gt;&lt;x&gt;"&amp;SUBSTITUTE(选CPU[[#This Row],[CPU选项表]],",","&lt;/x&gt;&lt;x&gt;") &amp;"&lt;/x&gt;&lt;/select&gt;","//x")
        )
    )
),"无合适选项，请联系作者更新数据")</f>
        <v>28</v>
      </c>
    </row>
    <row r="835" spans="2:12">
      <c r="B835" t="s">
        <v>64</v>
      </c>
      <c r="C835" t="s">
        <v>1874</v>
      </c>
      <c r="D835" t="s">
        <v>2469</v>
      </c>
      <c r="E835" s="6" t="s">
        <v>3279</v>
      </c>
      <c r="F835" s="6">
        <v>448</v>
      </c>
      <c r="G835" s="6" t="str">
        <f t="shared" si="13"/>
        <v>选CPU!$L$835#</v>
      </c>
      <c r="H835" s="6" t="str" cm="1">
        <f t="array" ref="H835">_xlfn.LET(_xlpm.x, L834,
         _xlpm.cellAddress, "【 选CPU!" &amp; ADDRESS(ROW(选CPU[[#This Row],[自检]]),COLUMN(选CPU[[#This Row],[自检]])) &amp; "】",
         _xlfn.IFS(ISBLANK(_xlpm.x),   "error:右侧选项不足:" &amp;  _xlpm.cellAddress,
               ISERROR(_xlpm.x),   "error:右侧选项执行失败:" &amp; _xlpm.cellAddress,
               TRUE,             "ok")
)</f>
        <v>ok</v>
      </c>
      <c r="L835" cm="1">
        <f t="array" ref="L835">IFERROR(_xlfn._xlws.SORT(
    _xlfn.UNIQUE(
        TRANSPOSE(
            _xlfn.FILTERXML("&lt;select&gt;&lt;x&gt;"&amp;SUBSTITUTE(选CPU[[#This Row],[CPU选项表]],",","&lt;/x&gt;&lt;x&gt;") &amp;"&lt;/x&gt;&lt;/select&gt;","//x")
        )
    )
),"无合适选项，请联系作者更新数据")</f>
        <v>56</v>
      </c>
    </row>
    <row r="836" spans="2:12">
      <c r="B836" t="s">
        <v>64</v>
      </c>
      <c r="C836" t="s">
        <v>1874</v>
      </c>
      <c r="D836" t="s">
        <v>2490</v>
      </c>
      <c r="E836" s="6" t="s">
        <v>3289</v>
      </c>
      <c r="F836" s="6">
        <v>40</v>
      </c>
      <c r="G836" s="6" t="str">
        <f t="shared" si="13"/>
        <v>选CPU!$L$836#</v>
      </c>
      <c r="H836" s="6" t="str" cm="1">
        <f t="array" ref="H836">_xlfn.LET(_xlpm.x, L835,
         _xlpm.cellAddress, "【 选CPU!" &amp; ADDRESS(ROW(选CPU[[#This Row],[自检]]),COLUMN(选CPU[[#This Row],[自检]])) &amp; "】",
         _xlfn.IFS(ISBLANK(_xlpm.x),   "error:右侧选项不足:" &amp;  _xlpm.cellAddress,
               ISERROR(_xlpm.x),   "error:右侧选项执行失败:" &amp; _xlpm.cellAddress,
               TRUE,             "ok")
)</f>
        <v>ok</v>
      </c>
      <c r="L836" cm="1">
        <f t="array" ref="L836">IFERROR(_xlfn._xlws.SORT(
    _xlfn.UNIQUE(
        TRANSPOSE(
            _xlfn.FILTERXML("&lt;select&gt;&lt;x&gt;"&amp;SUBSTITUTE(选CPU[[#This Row],[CPU选项表]],",","&lt;/x&gt;&lt;x&gt;") &amp;"&lt;/x&gt;&lt;/select&gt;","//x")
        )
    )
),"无合适选项，请联系作者更新数据")</f>
        <v>8</v>
      </c>
    </row>
    <row r="837" spans="2:12">
      <c r="B837" t="s">
        <v>64</v>
      </c>
      <c r="C837" t="s">
        <v>1874</v>
      </c>
      <c r="D837" t="s">
        <v>2490</v>
      </c>
      <c r="E837" s="6" t="s">
        <v>3621</v>
      </c>
      <c r="F837" s="6">
        <v>160</v>
      </c>
      <c r="G837" s="6" t="str">
        <f t="shared" si="13"/>
        <v>选CPU!$L$837#</v>
      </c>
      <c r="H837" s="6" t="str" cm="1">
        <f t="array" ref="H837">_xlfn.LET(_xlpm.x, L836,
         _xlpm.cellAddress, "【 选CPU!" &amp; ADDRESS(ROW(选CPU[[#This Row],[自检]]),COLUMN(选CPU[[#This Row],[自检]])) &amp; "】",
         _xlfn.IFS(ISBLANK(_xlpm.x),   "error:右侧选项不足:" &amp;  _xlpm.cellAddress,
               ISERROR(_xlpm.x),   "error:右侧选项执行失败:" &amp; _xlpm.cellAddress,
               TRUE,             "ok")
)</f>
        <v>ok</v>
      </c>
      <c r="L837" cm="1">
        <f t="array" ref="L837">IFERROR(_xlfn._xlws.SORT(
    _xlfn.UNIQUE(
        TRANSPOSE(
            _xlfn.FILTERXML("&lt;select&gt;&lt;x&gt;"&amp;SUBSTITUTE(选CPU[[#This Row],[CPU选项表]],",","&lt;/x&gt;&lt;x&gt;") &amp;"&lt;/x&gt;&lt;/select&gt;","//x")
        )
    )
),"无合适选项，请联系作者更新数据")</f>
        <v>36</v>
      </c>
    </row>
    <row r="838" spans="2:12">
      <c r="B838" t="s">
        <v>64</v>
      </c>
      <c r="C838" t="s">
        <v>1874</v>
      </c>
      <c r="D838" t="s">
        <v>2490</v>
      </c>
      <c r="E838" s="6" t="s">
        <v>3302</v>
      </c>
      <c r="F838" s="6">
        <v>320</v>
      </c>
      <c r="G838" s="6" t="str">
        <f t="shared" si="13"/>
        <v>选CPU!$L$838#</v>
      </c>
      <c r="H838" s="6" t="str" cm="1">
        <f t="array" ref="H838">_xlfn.LET(_xlpm.x, L837,
         _xlpm.cellAddress, "【 选CPU!" &amp; ADDRESS(ROW(选CPU[[#This Row],[自检]]),COLUMN(选CPU[[#This Row],[自检]])) &amp; "】",
         _xlfn.IFS(ISBLANK(_xlpm.x),   "error:右侧选项不足:" &amp;  _xlpm.cellAddress,
               ISERROR(_xlpm.x),   "error:右侧选项执行失败:" &amp; _xlpm.cellAddress,
               TRUE,             "ok")
)</f>
        <v>ok</v>
      </c>
      <c r="L838" cm="1">
        <f t="array" ref="L838">IFERROR(_xlfn._xlws.SORT(
    _xlfn.UNIQUE(
        TRANSPOSE(
            _xlfn.FILTERXML("&lt;select&gt;&lt;x&gt;"&amp;SUBSTITUTE(选CPU[[#This Row],[CPU选项表]],",","&lt;/x&gt;&lt;x&gt;") &amp;"&lt;/x&gt;&lt;/select&gt;","//x")
        )
    )
),"无合适选项，请联系作者更新数据")</f>
        <v>72</v>
      </c>
    </row>
    <row r="839" spans="2:12">
      <c r="B839" t="s">
        <v>64</v>
      </c>
      <c r="C839" t="s">
        <v>1874</v>
      </c>
      <c r="D839" t="s">
        <v>2485</v>
      </c>
      <c r="E839" s="6" t="s">
        <v>3326</v>
      </c>
      <c r="F839" s="6">
        <v>40</v>
      </c>
      <c r="G839" s="6" t="str">
        <f t="shared" si="13"/>
        <v>选CPU!$L$839#</v>
      </c>
      <c r="H839" s="6" t="str" cm="1">
        <f t="array" ref="H839">_xlfn.LET(_xlpm.x, L838,
         _xlpm.cellAddress, "【 选CPU!" &amp; ADDRESS(ROW(选CPU[[#This Row],[自检]]),COLUMN(选CPU[[#This Row],[自检]])) &amp; "】",
         _xlfn.IFS(ISBLANK(_xlpm.x),   "error:右侧选项不足:" &amp;  _xlpm.cellAddress,
               ISERROR(_xlpm.x),   "error:右侧选项执行失败:" &amp; _xlpm.cellAddress,
               TRUE,             "ok")
)</f>
        <v>ok</v>
      </c>
      <c r="L839" cm="1">
        <f t="array" ref="L839">IFERROR(_xlfn._xlws.SORT(
    _xlfn.UNIQUE(
        TRANSPOSE(
            _xlfn.FILTERXML("&lt;select&gt;&lt;x&gt;"&amp;SUBSTITUTE(选CPU[[#This Row],[CPU选项表]],",","&lt;/x&gt;&lt;x&gt;") &amp;"&lt;/x&gt;&lt;/select&gt;","//x")
        )
    )
),"无合适选项，请联系作者更新数据")</f>
        <v>10</v>
      </c>
    </row>
    <row r="840" spans="2:12">
      <c r="B840" t="s">
        <v>64</v>
      </c>
      <c r="C840" t="s">
        <v>1874</v>
      </c>
      <c r="D840" t="s">
        <v>2485</v>
      </c>
      <c r="E840" s="6" t="s">
        <v>3328</v>
      </c>
      <c r="F840" s="6">
        <v>80</v>
      </c>
      <c r="G840" s="6" t="str">
        <f t="shared" si="13"/>
        <v>选CPU!$L$840#</v>
      </c>
      <c r="H840" s="6" t="str" cm="1">
        <f t="array" ref="H840">_xlfn.LET(_xlpm.x, L839,
         _xlpm.cellAddress, "【 选CPU!" &amp; ADDRESS(ROW(选CPU[[#This Row],[自检]]),COLUMN(选CPU[[#This Row],[自检]])) &amp; "】",
         _xlfn.IFS(ISBLANK(_xlpm.x),   "error:右侧选项不足:" &amp;  _xlpm.cellAddress,
               ISERROR(_xlpm.x),   "error:右侧选项执行失败:" &amp; _xlpm.cellAddress,
               TRUE,             "ok")
)</f>
        <v>ok</v>
      </c>
      <c r="L840" cm="1">
        <f t="array" ref="L840">IFERROR(_xlfn._xlws.SORT(
    _xlfn.UNIQUE(
        TRANSPOSE(
            _xlfn.FILTERXML("&lt;select&gt;&lt;x&gt;"&amp;SUBSTITUTE(选CPU[[#This Row],[CPU选项表]],",","&lt;/x&gt;&lt;x&gt;") &amp;"&lt;/x&gt;&lt;/select&gt;","//x")
        )
    )
),"无合适选项，请联系作者更新数据")</f>
        <v>20</v>
      </c>
    </row>
    <row r="841" spans="2:12">
      <c r="B841" t="s">
        <v>64</v>
      </c>
      <c r="C841" t="s">
        <v>1874</v>
      </c>
      <c r="D841" t="s">
        <v>2485</v>
      </c>
      <c r="E841" s="6" t="s">
        <v>3330</v>
      </c>
      <c r="F841" s="6">
        <v>160</v>
      </c>
      <c r="G841" s="6" t="str">
        <f t="shared" si="13"/>
        <v>选CPU!$L$841#</v>
      </c>
      <c r="H841" s="6" t="str" cm="1">
        <f t="array" ref="H841">_xlfn.LET(_xlpm.x, L840,
         _xlpm.cellAddress, "【 选CPU!" &amp; ADDRESS(ROW(选CPU[[#This Row],[自检]]),COLUMN(选CPU[[#This Row],[自检]])) &amp; "】",
         _xlfn.IFS(ISBLANK(_xlpm.x),   "error:右侧选项不足:" &amp;  _xlpm.cellAddress,
               ISERROR(_xlpm.x),   "error:右侧选项执行失败:" &amp; _xlpm.cellAddress,
               TRUE,             "ok")
)</f>
        <v>ok</v>
      </c>
      <c r="L841" cm="1">
        <f t="array" ref="L841">IFERROR(_xlfn._xlws.SORT(
    _xlfn.UNIQUE(
        TRANSPOSE(
            _xlfn.FILTERXML("&lt;select&gt;&lt;x&gt;"&amp;SUBSTITUTE(选CPU[[#This Row],[CPU选项表]],",","&lt;/x&gt;&lt;x&gt;") &amp;"&lt;/x&gt;&lt;/select&gt;","//x")
        )
    )
),"无合适选项，请联系作者更新数据")</f>
        <v>40</v>
      </c>
    </row>
    <row r="842" spans="2:12">
      <c r="B842" t="s">
        <v>64</v>
      </c>
      <c r="C842" t="s">
        <v>1874</v>
      </c>
      <c r="D842" t="s">
        <v>2485</v>
      </c>
      <c r="E842" s="6" t="s">
        <v>3256</v>
      </c>
      <c r="F842" s="6">
        <v>320</v>
      </c>
      <c r="G842" s="6" t="str">
        <f t="shared" si="13"/>
        <v>选CPU!$L$842#</v>
      </c>
      <c r="H842" s="6" t="str" cm="1">
        <f t="array" ref="H842">_xlfn.LET(_xlpm.x, L841,
         _xlpm.cellAddress, "【 选CPU!" &amp; ADDRESS(ROW(选CPU[[#This Row],[自检]]),COLUMN(选CPU[[#This Row],[自检]])) &amp; "】",
         _xlfn.IFS(ISBLANK(_xlpm.x),   "error:右侧选项不足:" &amp;  _xlpm.cellAddress,
               ISERROR(_xlpm.x),   "error:右侧选项执行失败:" &amp; _xlpm.cellAddress,
               TRUE,             "ok")
)</f>
        <v>ok</v>
      </c>
      <c r="L842" cm="1">
        <f t="array" ref="L842">IFERROR(_xlfn._xlws.SORT(
    _xlfn.UNIQUE(
        TRANSPOSE(
            _xlfn.FILTERXML("&lt;select&gt;&lt;x&gt;"&amp;SUBSTITUTE(选CPU[[#This Row],[CPU选项表]],",","&lt;/x&gt;&lt;x&gt;") &amp;"&lt;/x&gt;&lt;/select&gt;","//x")
        )
    )
),"无合适选项，请联系作者更新数据")</f>
        <v>80</v>
      </c>
    </row>
    <row r="843" spans="2:12">
      <c r="B843" t="s">
        <v>64</v>
      </c>
      <c r="C843" t="s">
        <v>1874</v>
      </c>
      <c r="D843" t="s">
        <v>2495</v>
      </c>
      <c r="E843" s="6" t="s">
        <v>3275</v>
      </c>
      <c r="F843" s="6">
        <v>64</v>
      </c>
      <c r="G843" s="6" t="str">
        <f t="shared" si="13"/>
        <v>选CPU!$L$843#</v>
      </c>
      <c r="H843" s="6" t="str" cm="1">
        <f t="array" ref="H843">_xlfn.LET(_xlpm.x, L842,
         _xlpm.cellAddress, "【 选CPU!" &amp; ADDRESS(ROW(选CPU[[#This Row],[自检]]),COLUMN(选CPU[[#This Row],[自检]])) &amp; "】",
         _xlfn.IFS(ISBLANK(_xlpm.x),   "error:右侧选项不足:" &amp;  _xlpm.cellAddress,
               ISERROR(_xlpm.x),   "error:右侧选项执行失败:" &amp; _xlpm.cellAddress,
               TRUE,             "ok")
)</f>
        <v>ok</v>
      </c>
      <c r="L843" cm="1">
        <f t="array" ref="L843">IFERROR(_xlfn._xlws.SORT(
    _xlfn.UNIQUE(
        TRANSPOSE(
            _xlfn.FILTERXML("&lt;select&gt;&lt;x&gt;"&amp;SUBSTITUTE(选CPU[[#This Row],[CPU选项表]],",","&lt;/x&gt;&lt;x&gt;") &amp;"&lt;/x&gt;&lt;/select&gt;","//x")
        )
    )
),"无合适选项，请联系作者更新数据")</f>
        <v>32</v>
      </c>
    </row>
    <row r="844" spans="2:12">
      <c r="B844" t="s">
        <v>64</v>
      </c>
      <c r="C844" t="s">
        <v>1874</v>
      </c>
      <c r="D844" t="s">
        <v>2495</v>
      </c>
      <c r="E844" s="6" t="s">
        <v>3312</v>
      </c>
      <c r="F844" s="6">
        <v>226</v>
      </c>
      <c r="G844" s="6" t="str">
        <f t="shared" si="13"/>
        <v>选CPU!$L$844#</v>
      </c>
      <c r="H844" s="6" t="str" cm="1">
        <f t="array" ref="H844">_xlfn.LET(_xlpm.x, L843,
         _xlpm.cellAddress, "【 选CPU!" &amp; ADDRESS(ROW(选CPU[[#This Row],[自检]]),COLUMN(选CPU[[#This Row],[自检]])) &amp; "】",
         _xlfn.IFS(ISBLANK(_xlpm.x),   "error:右侧选项不足:" &amp;  _xlpm.cellAddress,
               ISERROR(_xlpm.x),   "error:右侧选项执行失败:" &amp; _xlpm.cellAddress,
               TRUE,             "ok")
)</f>
        <v>ok</v>
      </c>
      <c r="L844" cm="1">
        <f t="array" ref="L844">IFERROR(_xlfn._xlws.SORT(
    _xlfn.UNIQUE(
        TRANSPOSE(
            _xlfn.FILTERXML("&lt;select&gt;&lt;x&gt;"&amp;SUBSTITUTE(选CPU[[#This Row],[CPU选项表]],",","&lt;/x&gt;&lt;x&gt;") &amp;"&lt;/x&gt;&lt;/select&gt;","//x")
        )
    )
),"无合适选项，请联系作者更新数据")</f>
        <v>90</v>
      </c>
    </row>
    <row r="845" spans="2:12">
      <c r="B845" t="s">
        <v>64</v>
      </c>
      <c r="C845" t="s">
        <v>1874</v>
      </c>
      <c r="D845" t="s">
        <v>2495</v>
      </c>
      <c r="E845" s="6" t="s">
        <v>3315</v>
      </c>
      <c r="F845" s="6">
        <v>452</v>
      </c>
      <c r="G845" s="6" t="str">
        <f t="shared" si="13"/>
        <v>选CPU!$L$845#</v>
      </c>
      <c r="H845" s="6" t="str" cm="1">
        <f t="array" ref="H845">_xlfn.LET(_xlpm.x, L844,
         _xlpm.cellAddress, "【 选CPU!" &amp; ADDRESS(ROW(选CPU[[#This Row],[自检]]),COLUMN(选CPU[[#This Row],[自检]])) &amp; "】",
         _xlfn.IFS(ISBLANK(_xlpm.x),   "error:右侧选项不足:" &amp;  _xlpm.cellAddress,
               ISERROR(_xlpm.x),   "error:右侧选项执行失败:" &amp; _xlpm.cellAddress,
               TRUE,             "ok")
)</f>
        <v>ok</v>
      </c>
      <c r="L845" cm="1">
        <f t="array" ref="L845">IFERROR(_xlfn._xlws.SORT(
    _xlfn.UNIQUE(
        TRANSPOSE(
            _xlfn.FILTERXML("&lt;select&gt;&lt;x&gt;"&amp;SUBSTITUTE(选CPU[[#This Row],[CPU选项表]],",","&lt;/x&gt;&lt;x&gt;") &amp;"&lt;/x&gt;&lt;/select&gt;","//x")
        )
    )
),"无合适选项，请联系作者更新数据")</f>
        <v>180</v>
      </c>
    </row>
    <row r="846" spans="2:12">
      <c r="B846" t="s">
        <v>64</v>
      </c>
      <c r="C846" t="s">
        <v>1874</v>
      </c>
      <c r="D846" t="s">
        <v>2464</v>
      </c>
      <c r="E846" s="6" t="s">
        <v>3286</v>
      </c>
      <c r="F846" s="6">
        <v>96</v>
      </c>
      <c r="G846" s="6" t="str">
        <f t="shared" si="13"/>
        <v>选CPU!$L$846#</v>
      </c>
      <c r="H846" s="6" t="str" cm="1">
        <f t="array" ref="H846">_xlfn.LET(_xlpm.x, L845,
         _xlpm.cellAddress, "【 选CPU!" &amp; ADDRESS(ROW(选CPU[[#This Row],[自检]]),COLUMN(选CPU[[#This Row],[自检]])) &amp; "】",
         _xlfn.IFS(ISBLANK(_xlpm.x),   "error:右侧选项不足:" &amp;  _xlpm.cellAddress,
               ISERROR(_xlpm.x),   "error:右侧选项执行失败:" &amp; _xlpm.cellAddress,
               TRUE,             "ok")
)</f>
        <v>ok</v>
      </c>
      <c r="L846" cm="1">
        <f t="array" ref="L846">IFERROR(_xlfn._xlws.SORT(
    _xlfn.UNIQUE(
        TRANSPOSE(
            _xlfn.FILTERXML("&lt;select&gt;&lt;x&gt;"&amp;SUBSTITUTE(选CPU[[#This Row],[CPU选项表]],",","&lt;/x&gt;&lt;x&gt;") &amp;"&lt;/x&gt;&lt;/select&gt;","//x")
        )
    )
),"无合适选项，请联系作者更新数据")</f>
        <v>16</v>
      </c>
    </row>
    <row r="847" spans="2:12">
      <c r="B847" t="s">
        <v>64</v>
      </c>
      <c r="C847" t="s">
        <v>1874</v>
      </c>
      <c r="D847" t="s">
        <v>2464</v>
      </c>
      <c r="E847" s="6" t="s">
        <v>3275</v>
      </c>
      <c r="F847" s="6">
        <v>192</v>
      </c>
      <c r="G847" s="6" t="str">
        <f t="shared" si="13"/>
        <v>选CPU!$L$847#</v>
      </c>
      <c r="H847" s="6" t="str" cm="1">
        <f t="array" ref="H847">_xlfn.LET(_xlpm.x, L846,
         _xlpm.cellAddress, "【 选CPU!" &amp; ADDRESS(ROW(选CPU[[#This Row],[自检]]),COLUMN(选CPU[[#This Row],[自检]])) &amp; "】",
         _xlfn.IFS(ISBLANK(_xlpm.x),   "error:右侧选项不足:" &amp;  _xlpm.cellAddress,
               ISERROR(_xlpm.x),   "error:右侧选项执行失败:" &amp; _xlpm.cellAddress,
               TRUE,             "ok")
)</f>
        <v>ok</v>
      </c>
      <c r="L847" cm="1">
        <f t="array" ref="L847">IFERROR(_xlfn._xlws.SORT(
    _xlfn.UNIQUE(
        TRANSPOSE(
            _xlfn.FILTERXML("&lt;select&gt;&lt;x&gt;"&amp;SUBSTITUTE(选CPU[[#This Row],[CPU选项表]],",","&lt;/x&gt;&lt;x&gt;") &amp;"&lt;/x&gt;&lt;/select&gt;","//x")
        )
    )
),"无合适选项，请联系作者更新数据")</f>
        <v>32</v>
      </c>
    </row>
    <row r="848" spans="2:12">
      <c r="B848" t="s">
        <v>64</v>
      </c>
      <c r="C848" t="s">
        <v>1874</v>
      </c>
      <c r="D848" t="s">
        <v>2464</v>
      </c>
      <c r="E848" s="6" t="s">
        <v>3320</v>
      </c>
      <c r="F848" s="6">
        <v>474</v>
      </c>
      <c r="G848" s="6" t="str">
        <f t="shared" si="13"/>
        <v>选CPU!$L$848#</v>
      </c>
      <c r="H848" s="6" t="str" cm="1">
        <f t="array" ref="H848">_xlfn.LET(_xlpm.x, L847,
         _xlpm.cellAddress, "【 选CPU!" &amp; ADDRESS(ROW(选CPU[[#This Row],[自检]]),COLUMN(选CPU[[#This Row],[自检]])) &amp; "】",
         _xlfn.IFS(ISBLANK(_xlpm.x),   "error:右侧选项不足:" &amp;  _xlpm.cellAddress,
               ISERROR(_xlpm.x),   "error:右侧选项执行失败:" &amp; _xlpm.cellAddress,
               TRUE,             "ok")
)</f>
        <v>ok</v>
      </c>
      <c r="L848" cm="1">
        <f t="array" ref="L848">IFERROR(_xlfn._xlws.SORT(
    _xlfn.UNIQUE(
        TRANSPOSE(
            _xlfn.FILTERXML("&lt;select&gt;&lt;x&gt;"&amp;SUBSTITUTE(选CPU[[#This Row],[CPU选项表]],",","&lt;/x&gt;&lt;x&gt;") &amp;"&lt;/x&gt;&lt;/select&gt;","//x")
        )
    )
),"无合适选项，请联系作者更新数据")</f>
        <v>82</v>
      </c>
    </row>
    <row r="849" spans="2:12">
      <c r="B849" t="s">
        <v>64</v>
      </c>
      <c r="C849" t="s">
        <v>1874</v>
      </c>
      <c r="D849" t="s">
        <v>2464</v>
      </c>
      <c r="E849" s="6" t="s">
        <v>3322</v>
      </c>
      <c r="F849" s="6">
        <v>948</v>
      </c>
      <c r="G849" s="6" t="str">
        <f t="shared" si="13"/>
        <v>选CPU!$L$849#</v>
      </c>
      <c r="H849" s="6" t="str" cm="1">
        <f t="array" ref="H849">_xlfn.LET(_xlpm.x, L848,
         _xlpm.cellAddress, "【 选CPU!" &amp; ADDRESS(ROW(选CPU[[#This Row],[自检]]),COLUMN(选CPU[[#This Row],[自检]])) &amp; "】",
         _xlfn.IFS(ISBLANK(_xlpm.x),   "error:右侧选项不足:" &amp;  _xlpm.cellAddress,
               ISERROR(_xlpm.x),   "error:右侧选项执行失败:" &amp; _xlpm.cellAddress,
               TRUE,             "ok")
)</f>
        <v>ok</v>
      </c>
      <c r="L849" cm="1">
        <f t="array" ref="L849">IFERROR(_xlfn._xlws.SORT(
    _xlfn.UNIQUE(
        TRANSPOSE(
            _xlfn.FILTERXML("&lt;select&gt;&lt;x&gt;"&amp;SUBSTITUTE(选CPU[[#This Row],[CPU选项表]],",","&lt;/x&gt;&lt;x&gt;") &amp;"&lt;/x&gt;&lt;/select&gt;","//x")
        )
    )
),"无合适选项，请联系作者更新数据")</f>
        <v>164</v>
      </c>
    </row>
    <row r="850" spans="2:12">
      <c r="B850" t="s">
        <v>64</v>
      </c>
      <c r="C850" t="s">
        <v>1874</v>
      </c>
      <c r="D850" t="s">
        <v>2501</v>
      </c>
      <c r="E850" s="6" t="s">
        <v>3326</v>
      </c>
      <c r="F850" s="6">
        <v>88</v>
      </c>
      <c r="G850" s="6" t="str">
        <f t="shared" si="13"/>
        <v>选CPU!$L$850#</v>
      </c>
      <c r="H850" s="6" t="str" cm="1">
        <f t="array" ref="H850">_xlfn.LET(_xlpm.x, L849,
         _xlpm.cellAddress, "【 选CPU!" &amp; ADDRESS(ROW(选CPU[[#This Row],[自检]]),COLUMN(选CPU[[#This Row],[自检]])) &amp; "】",
         _xlfn.IFS(ISBLANK(_xlpm.x),   "error:右侧选项不足:" &amp;  _xlpm.cellAddress,
               ISERROR(_xlpm.x),   "error:右侧选项执行失败:" &amp; _xlpm.cellAddress,
               TRUE,             "ok")
)</f>
        <v>ok</v>
      </c>
      <c r="L850" cm="1">
        <f t="array" ref="L850">IFERROR(_xlfn._xlws.SORT(
    _xlfn.UNIQUE(
        TRANSPOSE(
            _xlfn.FILTERXML("&lt;select&gt;&lt;x&gt;"&amp;SUBSTITUTE(选CPU[[#This Row],[CPU选项表]],",","&lt;/x&gt;&lt;x&gt;") &amp;"&lt;/x&gt;&lt;/select&gt;","//x")
        )
    )
),"无合适选项，请联系作者更新数据")</f>
        <v>10</v>
      </c>
    </row>
    <row r="851" spans="2:12">
      <c r="B851" t="s">
        <v>64</v>
      </c>
      <c r="C851" t="s">
        <v>1874</v>
      </c>
      <c r="D851" t="s">
        <v>2501</v>
      </c>
      <c r="E851" s="6" t="s">
        <v>3332</v>
      </c>
      <c r="F851" s="6">
        <v>176</v>
      </c>
      <c r="G851" s="6" t="str">
        <f t="shared" si="13"/>
        <v>选CPU!$L$851#</v>
      </c>
      <c r="H851" s="6" t="str" cm="1">
        <f t="array" ref="H851">_xlfn.LET(_xlpm.x, L850,
         _xlpm.cellAddress, "【 选CPU!" &amp; ADDRESS(ROW(选CPU[[#This Row],[自检]]),COLUMN(选CPU[[#This Row],[自检]])) &amp; "】",
         _xlfn.IFS(ISBLANK(_xlpm.x),   "error:右侧选项不足:" &amp;  _xlpm.cellAddress,
               ISERROR(_xlpm.x),   "error:右侧选项执行失败:" &amp; _xlpm.cellAddress,
               TRUE,             "ok")
)</f>
        <v>ok</v>
      </c>
      <c r="L851" cm="1">
        <f t="array" ref="L851">IFERROR(_xlfn._xlws.SORT(
    _xlfn.UNIQUE(
        TRANSPOSE(
            _xlfn.FILTERXML("&lt;select&gt;&lt;x&gt;"&amp;SUBSTITUTE(选CPU[[#This Row],[CPU选项表]],",","&lt;/x&gt;&lt;x&gt;") &amp;"&lt;/x&gt;&lt;/select&gt;","//x")
        )
    )
),"无合适选项，请联系作者更新数据")</f>
        <v>22</v>
      </c>
    </row>
    <row r="852" spans="2:12">
      <c r="B852" t="s">
        <v>64</v>
      </c>
      <c r="C852" t="s">
        <v>1874</v>
      </c>
      <c r="D852" t="s">
        <v>2501</v>
      </c>
      <c r="E852" s="6" t="s">
        <v>3334</v>
      </c>
      <c r="F852" s="6">
        <v>352</v>
      </c>
      <c r="G852" s="6" t="str">
        <f t="shared" si="13"/>
        <v>选CPU!$L$852#</v>
      </c>
      <c r="H852" s="6" t="str" cm="1">
        <f t="array" ref="H852">_xlfn.LET(_xlpm.x, L851,
         _xlpm.cellAddress, "【 选CPU!" &amp; ADDRESS(ROW(选CPU[[#This Row],[自检]]),COLUMN(选CPU[[#This Row],[自检]])) &amp; "】",
         _xlfn.IFS(ISBLANK(_xlpm.x),   "error:右侧选项不足:" &amp;  _xlpm.cellAddress,
               ISERROR(_xlpm.x),   "error:右侧选项执行失败:" &amp; _xlpm.cellAddress,
               TRUE,             "ok")
)</f>
        <v>ok</v>
      </c>
      <c r="L852" cm="1">
        <f t="array" ref="L852">IFERROR(_xlfn._xlws.SORT(
    _xlfn.UNIQUE(
        TRANSPOSE(
            _xlfn.FILTERXML("&lt;select&gt;&lt;x&gt;"&amp;SUBSTITUTE(选CPU[[#This Row],[CPU选项表]],",","&lt;/x&gt;&lt;x&gt;") &amp;"&lt;/x&gt;&lt;/select&gt;","//x")
        )
    )
),"无合适选项，请联系作者更新数据")</f>
        <v>44</v>
      </c>
    </row>
    <row r="853" spans="2:12">
      <c r="B853" t="s">
        <v>64</v>
      </c>
      <c r="C853" t="s">
        <v>1874</v>
      </c>
      <c r="D853" t="s">
        <v>2380</v>
      </c>
      <c r="E853" s="6" t="s">
        <v>3289</v>
      </c>
      <c r="F853" s="6">
        <v>32</v>
      </c>
      <c r="G853" s="6" t="str">
        <f t="shared" si="13"/>
        <v>选CPU!$L$853#</v>
      </c>
      <c r="H853" s="6" t="str" cm="1">
        <f t="array" ref="H853">_xlfn.LET(_xlpm.x, L852,
         _xlpm.cellAddress, "【 选CPU!" &amp; ADDRESS(ROW(选CPU[[#This Row],[自检]]),COLUMN(选CPU[[#This Row],[自检]])) &amp; "】",
         _xlfn.IFS(ISBLANK(_xlpm.x),   "error:右侧选项不足:" &amp;  _xlpm.cellAddress,
               ISERROR(_xlpm.x),   "error:右侧选项执行失败:" &amp; _xlpm.cellAddress,
               TRUE,             "ok")
)</f>
        <v>ok</v>
      </c>
      <c r="L853" cm="1">
        <f t="array" ref="L853">IFERROR(_xlfn._xlws.SORT(
    _xlfn.UNIQUE(
        TRANSPOSE(
            _xlfn.FILTERXML("&lt;select&gt;&lt;x&gt;"&amp;SUBSTITUTE(选CPU[[#This Row],[CPU选项表]],",","&lt;/x&gt;&lt;x&gt;") &amp;"&lt;/x&gt;&lt;/select&gt;","//x")
        )
    )
),"无合适选项，请联系作者更新数据")</f>
        <v>8</v>
      </c>
    </row>
    <row r="854" spans="2:12">
      <c r="B854" t="s">
        <v>64</v>
      </c>
      <c r="C854" t="s">
        <v>1874</v>
      </c>
      <c r="D854" t="s">
        <v>2380</v>
      </c>
      <c r="E854" s="6" t="s">
        <v>3286</v>
      </c>
      <c r="F854" s="6">
        <v>64</v>
      </c>
      <c r="G854" s="6" t="str">
        <f t="shared" si="13"/>
        <v>选CPU!$L$854#</v>
      </c>
      <c r="H854" s="6" t="str" cm="1">
        <f t="array" ref="H854">_xlfn.LET(_xlpm.x, L853,
         _xlpm.cellAddress, "【 选CPU!" &amp; ADDRESS(ROW(选CPU[[#This Row],[自检]]),COLUMN(选CPU[[#This Row],[自检]])) &amp; "】",
         _xlfn.IFS(ISBLANK(_xlpm.x),   "error:右侧选项不足:" &amp;  _xlpm.cellAddress,
               ISERROR(_xlpm.x),   "error:右侧选项执行失败:" &amp; _xlpm.cellAddress,
               TRUE,             "ok")
)</f>
        <v>ok</v>
      </c>
      <c r="L854" cm="1">
        <f t="array" ref="L854">IFERROR(_xlfn._xlws.SORT(
    _xlfn.UNIQUE(
        TRANSPOSE(
            _xlfn.FILTERXML("&lt;select&gt;&lt;x&gt;"&amp;SUBSTITUTE(选CPU[[#This Row],[CPU选项表]],",","&lt;/x&gt;&lt;x&gt;") &amp;"&lt;/x&gt;&lt;/select&gt;","//x")
        )
    )
),"无合适选项，请联系作者更新数据")</f>
        <v>16</v>
      </c>
    </row>
    <row r="855" spans="2:12">
      <c r="B855" t="s">
        <v>64</v>
      </c>
      <c r="C855" t="s">
        <v>1874</v>
      </c>
      <c r="D855" t="s">
        <v>2380</v>
      </c>
      <c r="E855" s="6" t="s">
        <v>3275</v>
      </c>
      <c r="F855" s="6">
        <v>128</v>
      </c>
      <c r="G855" s="6" t="str">
        <f t="shared" si="13"/>
        <v>选CPU!$L$855#</v>
      </c>
      <c r="H855" s="6" t="str" cm="1">
        <f t="array" ref="H855">_xlfn.LET(_xlpm.x, L854,
         _xlpm.cellAddress, "【 选CPU!" &amp; ADDRESS(ROW(选CPU[[#This Row],[自检]]),COLUMN(选CPU[[#This Row],[自检]])) &amp; "】",
         _xlfn.IFS(ISBLANK(_xlpm.x),   "error:右侧选项不足:" &amp;  _xlpm.cellAddress,
               ISERROR(_xlpm.x),   "error:右侧选项执行失败:" &amp; _xlpm.cellAddress,
               TRUE,             "ok")
)</f>
        <v>ok</v>
      </c>
      <c r="L855" cm="1">
        <f t="array" ref="L855">IFERROR(_xlfn._xlws.SORT(
    _xlfn.UNIQUE(
        TRANSPOSE(
            _xlfn.FILTERXML("&lt;select&gt;&lt;x&gt;"&amp;SUBSTITUTE(选CPU[[#This Row],[CPU选项表]],",","&lt;/x&gt;&lt;x&gt;") &amp;"&lt;/x&gt;&lt;/select&gt;","//x")
        )
    )
),"无合适选项，请联系作者更新数据")</f>
        <v>32</v>
      </c>
    </row>
    <row r="856" spans="2:12">
      <c r="B856" t="s">
        <v>64</v>
      </c>
      <c r="C856" t="s">
        <v>1874</v>
      </c>
      <c r="D856" t="s">
        <v>2380</v>
      </c>
      <c r="E856" s="6" t="s">
        <v>3276</v>
      </c>
      <c r="F856" s="6">
        <v>256</v>
      </c>
      <c r="G856" s="6" t="str">
        <f t="shared" si="13"/>
        <v>选CPU!$L$856#</v>
      </c>
      <c r="H856" s="6" t="str" cm="1">
        <f t="array" ref="H856">_xlfn.LET(_xlpm.x, L855,
         _xlpm.cellAddress, "【 选CPU!" &amp; ADDRESS(ROW(选CPU[[#This Row],[自检]]),COLUMN(选CPU[[#This Row],[自检]])) &amp; "】",
         _xlfn.IFS(ISBLANK(_xlpm.x),   "error:右侧选项不足:" &amp;  _xlpm.cellAddress,
               ISERROR(_xlpm.x),   "error:右侧选项执行失败:" &amp; _xlpm.cellAddress,
               TRUE,             "ok")
)</f>
        <v>ok</v>
      </c>
      <c r="L856" cm="1">
        <f t="array" ref="L856">IFERROR(_xlfn._xlws.SORT(
    _xlfn.UNIQUE(
        TRANSPOSE(
            _xlfn.FILTERXML("&lt;select&gt;&lt;x&gt;"&amp;SUBSTITUTE(选CPU[[#This Row],[CPU选项表]],",","&lt;/x&gt;&lt;x&gt;") &amp;"&lt;/x&gt;&lt;/select&gt;","//x")
        )
    )
),"无合适选项，请联系作者更新数据")</f>
        <v>64</v>
      </c>
    </row>
    <row r="857" spans="2:12">
      <c r="B857" t="s">
        <v>64</v>
      </c>
      <c r="C857" t="s">
        <v>1874</v>
      </c>
      <c r="D857" t="s">
        <v>2380</v>
      </c>
      <c r="E857" s="6" t="s">
        <v>3287</v>
      </c>
      <c r="F857" s="6">
        <v>320</v>
      </c>
      <c r="G857" s="6" t="str">
        <f t="shared" si="13"/>
        <v>选CPU!$L$857#</v>
      </c>
      <c r="H857" s="6" t="str" cm="1">
        <f t="array" ref="H857">_xlfn.LET(_xlpm.x, L856,
         _xlpm.cellAddress, "【 选CPU!" &amp; ADDRESS(ROW(选CPU[[#This Row],[自检]]),COLUMN(选CPU[[#This Row],[自检]])) &amp; "】",
         _xlfn.IFS(ISBLANK(_xlpm.x),   "error:右侧选项不足:" &amp;  _xlpm.cellAddress,
               ISERROR(_xlpm.x),   "error:右侧选项执行失败:" &amp; _xlpm.cellAddress,
               TRUE,             "ok")
)</f>
        <v>ok</v>
      </c>
      <c r="L857" cm="1">
        <f t="array" ref="L857">IFERROR(_xlfn._xlws.SORT(
    _xlfn.UNIQUE(
        TRANSPOSE(
            _xlfn.FILTERXML("&lt;select&gt;&lt;x&gt;"&amp;SUBSTITUTE(选CPU[[#This Row],[CPU选项表]],",","&lt;/x&gt;&lt;x&gt;") &amp;"&lt;/x&gt;&lt;/select&gt;","//x")
        )
    )
),"无合适选项，请联系作者更新数据")</f>
        <v>84</v>
      </c>
    </row>
    <row r="858" spans="2:12">
      <c r="B858" t="s">
        <v>64</v>
      </c>
      <c r="C858" t="s">
        <v>1874</v>
      </c>
      <c r="D858" t="s">
        <v>2386</v>
      </c>
      <c r="E858" s="6" t="s">
        <v>3289</v>
      </c>
      <c r="F858" s="6">
        <v>32</v>
      </c>
      <c r="G858" s="6" t="str">
        <f t="shared" si="13"/>
        <v>选CPU!$L$858#</v>
      </c>
      <c r="H858" s="6" t="str" cm="1">
        <f t="array" ref="H858">_xlfn.LET(_xlpm.x, L857,
         _xlpm.cellAddress, "【 选CPU!" &amp; ADDRESS(ROW(选CPU[[#This Row],[自检]]),COLUMN(选CPU[[#This Row],[自检]])) &amp; "】",
         _xlfn.IFS(ISBLANK(_xlpm.x),   "error:右侧选项不足:" &amp;  _xlpm.cellAddress,
               ISERROR(_xlpm.x),   "error:右侧选项执行失败:" &amp; _xlpm.cellAddress,
               TRUE,             "ok")
)</f>
        <v>ok</v>
      </c>
      <c r="L858" cm="1">
        <f t="array" ref="L858">IFERROR(_xlfn._xlws.SORT(
    _xlfn.UNIQUE(
        TRANSPOSE(
            _xlfn.FILTERXML("&lt;select&gt;&lt;x&gt;"&amp;SUBSTITUTE(选CPU[[#This Row],[CPU选项表]],",","&lt;/x&gt;&lt;x&gt;") &amp;"&lt;/x&gt;&lt;/select&gt;","//x")
        )
    )
),"无合适选项，请联系作者更新数据")</f>
        <v>8</v>
      </c>
    </row>
    <row r="859" spans="2:12">
      <c r="B859" t="s">
        <v>64</v>
      </c>
      <c r="C859" t="s">
        <v>1874</v>
      </c>
      <c r="D859" t="s">
        <v>2386</v>
      </c>
      <c r="E859" s="6" t="s">
        <v>3286</v>
      </c>
      <c r="F859" s="6">
        <v>64</v>
      </c>
      <c r="G859" s="6" t="str">
        <f t="shared" si="13"/>
        <v>选CPU!$L$859#</v>
      </c>
      <c r="H859" s="6" t="str" cm="1">
        <f t="array" ref="H859">_xlfn.LET(_xlpm.x, L858,
         _xlpm.cellAddress, "【 选CPU!" &amp; ADDRESS(ROW(选CPU[[#This Row],[自检]]),COLUMN(选CPU[[#This Row],[自检]])) &amp; "】",
         _xlfn.IFS(ISBLANK(_xlpm.x),   "error:右侧选项不足:" &amp;  _xlpm.cellAddress,
               ISERROR(_xlpm.x),   "error:右侧选项执行失败:" &amp; _xlpm.cellAddress,
               TRUE,             "ok")
)</f>
        <v>ok</v>
      </c>
      <c r="L859" cm="1">
        <f t="array" ref="L859">IFERROR(_xlfn._xlws.SORT(
    _xlfn.UNIQUE(
        TRANSPOSE(
            _xlfn.FILTERXML("&lt;select&gt;&lt;x&gt;"&amp;SUBSTITUTE(选CPU[[#This Row],[CPU选项表]],",","&lt;/x&gt;&lt;x&gt;") &amp;"&lt;/x&gt;&lt;/select&gt;","//x")
        )
    )
),"无合适选项，请联系作者更新数据")</f>
        <v>16</v>
      </c>
    </row>
    <row r="860" spans="2:12">
      <c r="B860" t="s">
        <v>64</v>
      </c>
      <c r="C860" t="s">
        <v>1874</v>
      </c>
      <c r="D860" t="s">
        <v>2386</v>
      </c>
      <c r="E860" s="6" t="s">
        <v>3290</v>
      </c>
      <c r="F860" s="6">
        <v>96</v>
      </c>
      <c r="G860" s="6" t="str">
        <f t="shared" si="13"/>
        <v>选CPU!$L$860#</v>
      </c>
      <c r="H860" s="6" t="str" cm="1">
        <f t="array" ref="H860">_xlfn.LET(_xlpm.x, L859,
         _xlpm.cellAddress, "【 选CPU!" &amp; ADDRESS(ROW(选CPU[[#This Row],[自检]]),COLUMN(选CPU[[#This Row],[自检]])) &amp; "】",
         _xlfn.IFS(ISBLANK(_xlpm.x),   "error:右侧选项不足:" &amp;  _xlpm.cellAddress,
               ISERROR(_xlpm.x),   "error:右侧选项执行失败:" &amp; _xlpm.cellAddress,
               TRUE,             "ok")
)</f>
        <v>ok</v>
      </c>
      <c r="L860" cm="1">
        <f t="array" ref="L860">IFERROR(_xlfn._xlws.SORT(
    _xlfn.UNIQUE(
        TRANSPOSE(
            _xlfn.FILTERXML("&lt;select&gt;&lt;x&gt;"&amp;SUBSTITUTE(选CPU[[#This Row],[CPU选项表]],",","&lt;/x&gt;&lt;x&gt;") &amp;"&lt;/x&gt;&lt;/select&gt;","//x")
        )
    )
),"无合适选项，请联系作者更新数据")</f>
        <v>24</v>
      </c>
    </row>
    <row r="861" spans="2:12">
      <c r="B861" t="s">
        <v>64</v>
      </c>
      <c r="C861" t="s">
        <v>1874</v>
      </c>
      <c r="D861" t="s">
        <v>2386</v>
      </c>
      <c r="E861" s="6" t="s">
        <v>3275</v>
      </c>
      <c r="F861" s="6">
        <v>128</v>
      </c>
      <c r="G861" s="6" t="str">
        <f t="shared" si="13"/>
        <v>选CPU!$L$861#</v>
      </c>
      <c r="H861" s="6" t="str" cm="1">
        <f t="array" ref="H861">_xlfn.LET(_xlpm.x, L860,
         _xlpm.cellAddress, "【 选CPU!" &amp; ADDRESS(ROW(选CPU[[#This Row],[自检]]),COLUMN(选CPU[[#This Row],[自检]])) &amp; "】",
         _xlfn.IFS(ISBLANK(_xlpm.x),   "error:右侧选项不足:" &amp;  _xlpm.cellAddress,
               ISERROR(_xlpm.x),   "error:右侧选项执行失败:" &amp; _xlpm.cellAddress,
               TRUE,             "ok")
)</f>
        <v>ok</v>
      </c>
      <c r="L861" cm="1">
        <f t="array" ref="L861">IFERROR(_xlfn._xlws.SORT(
    _xlfn.UNIQUE(
        TRANSPOSE(
            _xlfn.FILTERXML("&lt;select&gt;&lt;x&gt;"&amp;SUBSTITUTE(选CPU[[#This Row],[CPU选项表]],",","&lt;/x&gt;&lt;x&gt;") &amp;"&lt;/x&gt;&lt;/select&gt;","//x")
        )
    )
),"无合适选项，请联系作者更新数据")</f>
        <v>32</v>
      </c>
    </row>
    <row r="862" spans="2:12">
      <c r="B862" t="s">
        <v>64</v>
      </c>
      <c r="C862" t="s">
        <v>1874</v>
      </c>
      <c r="D862" t="s">
        <v>2386</v>
      </c>
      <c r="E862" s="6" t="s">
        <v>3276</v>
      </c>
      <c r="F862" s="6">
        <v>256</v>
      </c>
      <c r="G862" s="6" t="str">
        <f t="shared" si="13"/>
        <v>选CPU!$L$862#</v>
      </c>
      <c r="H862" s="6" t="str" cm="1">
        <f t="array" ref="H862">_xlfn.LET(_xlpm.x, L861,
         _xlpm.cellAddress, "【 选CPU!" &amp; ADDRESS(ROW(选CPU[[#This Row],[自检]]),COLUMN(选CPU[[#This Row],[自检]])) &amp; "】",
         _xlfn.IFS(ISBLANK(_xlpm.x),   "error:右侧选项不足:" &amp;  _xlpm.cellAddress,
               ISERROR(_xlpm.x),   "error:右侧选项执行失败:" &amp; _xlpm.cellAddress,
               TRUE,             "ok")
)</f>
        <v>ok</v>
      </c>
      <c r="L862" cm="1">
        <f t="array" ref="L862">IFERROR(_xlfn._xlws.SORT(
    _xlfn.UNIQUE(
        TRANSPOSE(
            _xlfn.FILTERXML("&lt;select&gt;&lt;x&gt;"&amp;SUBSTITUTE(选CPU[[#This Row],[CPU选项表]],",","&lt;/x&gt;&lt;x&gt;") &amp;"&lt;/x&gt;&lt;/select&gt;","//x")
        )
    )
),"无合适选项，请联系作者更新数据")</f>
        <v>64</v>
      </c>
    </row>
    <row r="863" spans="2:12">
      <c r="B863" t="s">
        <v>64</v>
      </c>
      <c r="C863" t="s">
        <v>1874</v>
      </c>
      <c r="D863" t="s">
        <v>2386</v>
      </c>
      <c r="E863" s="6" t="s">
        <v>3622</v>
      </c>
      <c r="F863" s="6">
        <v>320</v>
      </c>
      <c r="G863" s="6" t="str">
        <f t="shared" si="13"/>
        <v>选CPU!$L$863#</v>
      </c>
      <c r="H863" s="6" t="str" cm="1">
        <f t="array" ref="H863">_xlfn.LET(_xlpm.x, L862,
         _xlpm.cellAddress, "【 选CPU!" &amp; ADDRESS(ROW(选CPU[[#This Row],[自检]]),COLUMN(选CPU[[#This Row],[自检]])) &amp; "】",
         _xlfn.IFS(ISBLANK(_xlpm.x),   "error:右侧选项不足:" &amp;  _xlpm.cellAddress,
               ISERROR(_xlpm.x),   "error:右侧选项执行失败:" &amp; _xlpm.cellAddress,
               TRUE,             "ok")
)</f>
        <v>ok</v>
      </c>
      <c r="L863" cm="1">
        <f t="array" ref="L863">IFERROR(_xlfn._xlws.SORT(
    _xlfn.UNIQUE(
        TRANSPOSE(
            _xlfn.FILTERXML("&lt;select&gt;&lt;x&gt;"&amp;SUBSTITUTE(选CPU[[#This Row],[CPU选项表]],",","&lt;/x&gt;&lt;x&gt;") &amp;"&lt;/x&gt;&lt;/select&gt;","//x")
        )
    )
),"无合适选项，请联系作者更新数据")</f>
        <v>76</v>
      </c>
    </row>
    <row r="864" spans="2:12">
      <c r="B864" t="s">
        <v>64</v>
      </c>
      <c r="C864" t="s">
        <v>1874</v>
      </c>
      <c r="D864" t="s">
        <v>2774</v>
      </c>
      <c r="E864" s="6" t="s">
        <v>3279</v>
      </c>
      <c r="F864" s="6">
        <v>224</v>
      </c>
      <c r="G864" s="6" t="str">
        <f t="shared" si="13"/>
        <v>选CPU!$L$864#</v>
      </c>
      <c r="H864" s="6" t="str" cm="1">
        <f t="array" ref="H864">_xlfn.LET(_xlpm.x, L863,
         _xlpm.cellAddress, "【 选CPU!" &amp; ADDRESS(ROW(选CPU[[#This Row],[自检]]),COLUMN(选CPU[[#This Row],[自检]])) &amp; "】",
         _xlfn.IFS(ISBLANK(_xlpm.x),   "error:右侧选项不足:" &amp;  _xlpm.cellAddress,
               ISERROR(_xlpm.x),   "error:右侧选项执行失败:" &amp; _xlpm.cellAddress,
               TRUE,             "ok")
)</f>
        <v>ok</v>
      </c>
      <c r="L864" cm="1">
        <f t="array" ref="L864">IFERROR(_xlfn._xlws.SORT(
    _xlfn.UNIQUE(
        TRANSPOSE(
            _xlfn.FILTERXML("&lt;select&gt;&lt;x&gt;"&amp;SUBSTITUTE(选CPU[[#This Row],[CPU选项表]],",","&lt;/x&gt;&lt;x&gt;") &amp;"&lt;/x&gt;&lt;/select&gt;","//x")
        )
    )
),"无合适选项，请联系作者更新数据")</f>
        <v>56</v>
      </c>
    </row>
    <row r="865" spans="2:13">
      <c r="B865" t="s">
        <v>64</v>
      </c>
      <c r="C865" t="s">
        <v>1874</v>
      </c>
      <c r="D865" t="s">
        <v>2188</v>
      </c>
      <c r="E865" s="6" t="s">
        <v>3256</v>
      </c>
      <c r="F865" s="6">
        <v>384</v>
      </c>
      <c r="G865" s="6" t="str">
        <f t="shared" si="13"/>
        <v>选CPU!$L$865#</v>
      </c>
      <c r="H865" s="6" t="str" cm="1">
        <f t="array" ref="H865">_xlfn.LET(_xlpm.x, L864,
         _xlpm.cellAddress, "【 选CPU!" &amp; ADDRESS(ROW(选CPU[[#This Row],[自检]]),COLUMN(选CPU[[#This Row],[自检]])) &amp; "】",
         _xlfn.IFS(ISBLANK(_xlpm.x),   "error:右侧选项不足:" &amp;  _xlpm.cellAddress,
               ISERROR(_xlpm.x),   "error:右侧选项执行失败:" &amp; _xlpm.cellAddress,
               TRUE,             "ok")
)</f>
        <v>ok</v>
      </c>
      <c r="L865" cm="1">
        <f t="array" ref="L865">IFERROR(_xlfn._xlws.SORT(
    _xlfn.UNIQUE(
        TRANSPOSE(
            _xlfn.FILTERXML("&lt;select&gt;&lt;x&gt;"&amp;SUBSTITUTE(选CPU[[#This Row],[CPU选项表]],",","&lt;/x&gt;&lt;x&gt;") &amp;"&lt;/x&gt;&lt;/select&gt;","//x")
        )
    )
),"无合适选项，请联系作者更新数据")</f>
        <v>80</v>
      </c>
    </row>
    <row r="866" spans="2:13">
      <c r="B866" t="s">
        <v>64</v>
      </c>
      <c r="C866" t="s">
        <v>1874</v>
      </c>
      <c r="D866" t="s">
        <v>2378</v>
      </c>
      <c r="E866" s="6" t="s">
        <v>3256</v>
      </c>
      <c r="F866" s="6">
        <v>384</v>
      </c>
      <c r="G866" s="6" t="str">
        <f t="shared" si="13"/>
        <v>选CPU!$L$866#</v>
      </c>
      <c r="H866" s="6" t="str" cm="1">
        <f t="array" ref="H866">_xlfn.LET(_xlpm.x, L865,
         _xlpm.cellAddress, "【 选CPU!" &amp; ADDRESS(ROW(选CPU[[#This Row],[自检]]),COLUMN(选CPU[[#This Row],[自检]])) &amp; "】",
         _xlfn.IFS(ISBLANK(_xlpm.x),   "error:右侧选项不足:" &amp;  _xlpm.cellAddress,
               ISERROR(_xlpm.x),   "error:右侧选项执行失败:" &amp; _xlpm.cellAddress,
               TRUE,             "ok")
)</f>
        <v>ok</v>
      </c>
      <c r="L866" cm="1">
        <f t="array" ref="L866">IFERROR(_xlfn._xlws.SORT(
    _xlfn.UNIQUE(
        TRANSPOSE(
            _xlfn.FILTERXML("&lt;select&gt;&lt;x&gt;"&amp;SUBSTITUTE(选CPU[[#This Row],[CPU选项表]],",","&lt;/x&gt;&lt;x&gt;") &amp;"&lt;/x&gt;&lt;/select&gt;","//x")
        )
    )
),"无合适选项，请联系作者更新数据")</f>
        <v>80</v>
      </c>
    </row>
    <row r="867" spans="2:13">
      <c r="B867" t="s">
        <v>64</v>
      </c>
      <c r="C867" t="s">
        <v>1874</v>
      </c>
      <c r="D867" t="s">
        <v>2760</v>
      </c>
      <c r="E867" s="6" t="s">
        <v>3251</v>
      </c>
      <c r="F867" s="6">
        <v>192</v>
      </c>
      <c r="G867" s="6" t="str">
        <f t="shared" si="13"/>
        <v>选CPU!$L$867#</v>
      </c>
      <c r="H867" s="6" t="str" cm="1">
        <f t="array" ref="H867">_xlfn.LET(_xlpm.x, L866,
         _xlpm.cellAddress, "【 选CPU!" &amp; ADDRESS(ROW(选CPU[[#This Row],[自检]]),COLUMN(选CPU[[#This Row],[自检]])) &amp; "】",
         _xlfn.IFS(ISBLANK(_xlpm.x),   "error:右侧选项不足:" &amp;  _xlpm.cellAddress,
               ISERROR(_xlpm.x),   "error:右侧选项执行失败:" &amp; _xlpm.cellAddress,
               TRUE,             "ok")
)</f>
        <v>ok</v>
      </c>
      <c r="L867" cm="1">
        <f t="array" ref="L867">IFERROR(_xlfn._xlws.SORT(
    _xlfn.UNIQUE(
        TRANSPOSE(
            _xlfn.FILTERXML("&lt;select&gt;&lt;x&gt;"&amp;SUBSTITUTE(选CPU[[#This Row],[CPU选项表]],",","&lt;/x&gt;&lt;x&gt;") &amp;"&lt;/x&gt;&lt;/select&gt;","//x")
        )
    )
),"无合适选项，请联系作者更新数据")</f>
        <v>96</v>
      </c>
    </row>
    <row r="868" spans="2:13">
      <c r="B868" t="s">
        <v>64</v>
      </c>
      <c r="C868" t="s">
        <v>1874</v>
      </c>
      <c r="D868" t="s">
        <v>2080</v>
      </c>
      <c r="E868" s="6" t="s">
        <v>3251</v>
      </c>
      <c r="F868" s="6">
        <v>384</v>
      </c>
      <c r="G868" s="6" t="str">
        <f t="shared" si="13"/>
        <v>选CPU!$L$868#</v>
      </c>
      <c r="H868" s="6" t="str" cm="1">
        <f t="array" ref="H868">_xlfn.LET(_xlpm.x, L867,
         _xlpm.cellAddress, "【 选CPU!" &amp; ADDRESS(ROW(选CPU[[#This Row],[自检]]),COLUMN(选CPU[[#This Row],[自检]])) &amp; "】",
         _xlfn.IFS(ISBLANK(_xlpm.x),   "error:右侧选项不足:" &amp;  _xlpm.cellAddress,
               ISERROR(_xlpm.x),   "error:右侧选项执行失败:" &amp; _xlpm.cellAddress,
               TRUE,             "ok")
)</f>
        <v>ok</v>
      </c>
      <c r="L868" cm="1">
        <f t="array" ref="L868">IFERROR(_xlfn._xlws.SORT(
    _xlfn.UNIQUE(
        TRANSPOSE(
            _xlfn.FILTERXML("&lt;select&gt;&lt;x&gt;"&amp;SUBSTITUTE(选CPU[[#This Row],[CPU选项表]],",","&lt;/x&gt;&lt;x&gt;") &amp;"&lt;/x&gt;&lt;/select&gt;","//x")
        )
    )
),"无合适选项，请联系作者更新数据")</f>
        <v>96</v>
      </c>
    </row>
    <row r="869" spans="2:13">
      <c r="B869" t="s">
        <v>64</v>
      </c>
      <c r="C869" t="s">
        <v>1874</v>
      </c>
      <c r="D869" t="s">
        <v>2499</v>
      </c>
      <c r="E869" s="6" t="s">
        <v>3251</v>
      </c>
      <c r="F869" s="6">
        <v>384</v>
      </c>
      <c r="G869" s="6" t="str">
        <f t="shared" si="13"/>
        <v>选CPU!$L$869#</v>
      </c>
      <c r="H869" s="6" t="str" cm="1">
        <f t="array" ref="H869">_xlfn.LET(_xlpm.x, L868,
         _xlpm.cellAddress, "【 选CPU!" &amp; ADDRESS(ROW(选CPU[[#This Row],[自检]]),COLUMN(选CPU[[#This Row],[自检]])) &amp; "】",
         _xlfn.IFS(ISBLANK(_xlpm.x),   "error:右侧选项不足:" &amp;  _xlpm.cellAddress,
               ISERROR(_xlpm.x),   "error:右侧选项执行失败:" &amp; _xlpm.cellAddress,
               TRUE,             "ok")
)</f>
        <v>ok</v>
      </c>
      <c r="L869" cm="1">
        <f t="array" ref="L869">IFERROR(_xlfn._xlws.SORT(
    _xlfn.UNIQUE(
        TRANSPOSE(
            _xlfn.FILTERXML("&lt;select&gt;&lt;x&gt;"&amp;SUBSTITUTE(选CPU[[#This Row],[CPU选项表]],",","&lt;/x&gt;&lt;x&gt;") &amp;"&lt;/x&gt;&lt;/select&gt;","//x")
        )
    )
),"无合适选项，请联系作者更新数据")</f>
        <v>96</v>
      </c>
    </row>
    <row r="870" spans="2:13">
      <c r="B870" t="s">
        <v>64</v>
      </c>
      <c r="C870" t="s">
        <v>1874</v>
      </c>
      <c r="D870" t="s">
        <v>2861</v>
      </c>
      <c r="E870" s="6" t="s">
        <v>3251</v>
      </c>
      <c r="F870" s="6">
        <v>384</v>
      </c>
      <c r="G870" s="6" t="str">
        <f t="shared" si="13"/>
        <v>选CPU!$L$870#</v>
      </c>
      <c r="H870" s="6" t="str" cm="1">
        <f t="array" ref="H870">_xlfn.LET(_xlpm.x, L869,
         _xlpm.cellAddress, "【 选CPU!" &amp; ADDRESS(ROW(选CPU[[#This Row],[自检]]),COLUMN(选CPU[[#This Row],[自检]])) &amp; "】",
         _xlfn.IFS(ISBLANK(_xlpm.x),   "error:右侧选项不足:" &amp;  _xlpm.cellAddress,
               ISERROR(_xlpm.x),   "error:右侧选项执行失败:" &amp; _xlpm.cellAddress,
               TRUE,             "ok")
)</f>
        <v>ok</v>
      </c>
      <c r="L870" cm="1">
        <f t="array" ref="L870">IFERROR(_xlfn._xlws.SORT(
    _xlfn.UNIQUE(
        TRANSPOSE(
            _xlfn.FILTERXML("&lt;select&gt;&lt;x&gt;"&amp;SUBSTITUTE(选CPU[[#This Row],[CPU选项表]],",","&lt;/x&gt;&lt;x&gt;") &amp;"&lt;/x&gt;&lt;/select&gt;","//x")
        )
    )
),"无合适选项，请联系作者更新数据")</f>
        <v>96</v>
      </c>
    </row>
    <row r="871" spans="2:13">
      <c r="B871" t="s">
        <v>3516</v>
      </c>
      <c r="C871" t="s">
        <v>1874</v>
      </c>
      <c r="D871" t="s">
        <v>3517</v>
      </c>
      <c r="E871" s="6" t="s">
        <v>3300</v>
      </c>
      <c r="F871" s="6">
        <v>4</v>
      </c>
      <c r="G871" s="6" t="str">
        <f t="shared" si="13"/>
        <v>选CPU!$L$871#</v>
      </c>
      <c r="H871" s="6" t="str" cm="1">
        <f t="array" ref="H871">_xlfn.LET(_xlpm.x, L870,
         _xlpm.cellAddress, "【 选CPU!" &amp; ADDRESS(ROW(选CPU[[#This Row],[自检]]),COLUMN(选CPU[[#This Row],[自检]])) &amp; "】",
         _xlfn.IFS(ISBLANK(_xlpm.x),   "error:右侧选项不足:" &amp;  _xlpm.cellAddress,
               ISERROR(_xlpm.x),   "error:右侧选项执行失败:" &amp; _xlpm.cellAddress,
               TRUE,             "ok")
)</f>
        <v>ok</v>
      </c>
      <c r="L871" cm="1">
        <f t="array" ref="L871">IFERROR(_xlfn._xlws.SORT(
    _xlfn.UNIQUE(
        TRANSPOSE(
            _xlfn.FILTERXML("&lt;select&gt;&lt;x&gt;"&amp;SUBSTITUTE(选CPU[[#This Row],[CPU选项表]],",","&lt;/x&gt;&lt;x&gt;") &amp;"&lt;/x&gt;&lt;/select&gt;","//x")
        )
    )
),"无合适选项，请联系作者更新数据")</f>
        <v>2</v>
      </c>
    </row>
    <row r="872" spans="2:13">
      <c r="B872" t="s">
        <v>3516</v>
      </c>
      <c r="C872" t="s">
        <v>11</v>
      </c>
      <c r="D872" t="s">
        <v>3517</v>
      </c>
      <c r="E872" s="6" t="s">
        <v>3300</v>
      </c>
      <c r="F872" s="6">
        <v>4</v>
      </c>
      <c r="G872" s="6" t="str">
        <f t="shared" si="13"/>
        <v>选CPU!$L$872#</v>
      </c>
      <c r="H872" s="6" t="str" cm="1">
        <f t="array" ref="H872">_xlfn.LET(_xlpm.x, L871,
         _xlpm.cellAddress, "【 选CPU!" &amp; ADDRESS(ROW(选CPU[[#This Row],[自检]]),COLUMN(选CPU[[#This Row],[自检]])) &amp; "】",
         _xlfn.IFS(ISBLANK(_xlpm.x),   "error:右侧选项不足:" &amp;  _xlpm.cellAddress,
               ISERROR(_xlpm.x),   "error:右侧选项执行失败:" &amp; _xlpm.cellAddress,
               TRUE,             "ok")
)</f>
        <v>ok</v>
      </c>
      <c r="L872" cm="1">
        <f t="array" ref="L872">IFERROR(_xlfn._xlws.SORT(
    _xlfn.UNIQUE(
        TRANSPOSE(
            _xlfn.FILTERXML("&lt;select&gt;&lt;x&gt;"&amp;SUBSTITUTE(选CPU[[#This Row],[CPU选项表]],",","&lt;/x&gt;&lt;x&gt;") &amp;"&lt;/x&gt;&lt;/select&gt;","//x")
        )
    )
),"无合适选项，请联系作者更新数据")</f>
        <v>2</v>
      </c>
    </row>
    <row r="873" spans="2:13">
      <c r="B873" t="s">
        <v>3516</v>
      </c>
      <c r="C873" t="s">
        <v>1873</v>
      </c>
      <c r="D873" t="s">
        <v>3517</v>
      </c>
      <c r="E873" s="6" t="s">
        <v>3300</v>
      </c>
      <c r="F873" s="6">
        <v>4</v>
      </c>
      <c r="G873" s="6" t="str">
        <f t="shared" si="13"/>
        <v>选CPU!$L$873#</v>
      </c>
      <c r="H873" s="6" t="str" cm="1">
        <f t="array" ref="H873">_xlfn.LET(_xlpm.x, L872,
         _xlpm.cellAddress, "【 选CPU!" &amp; ADDRESS(ROW(选CPU[[#This Row],[自检]]),COLUMN(选CPU[[#This Row],[自检]])) &amp; "】",
         _xlfn.IFS(ISBLANK(_xlpm.x),   "error:右侧选项不足:" &amp;  _xlpm.cellAddress,
               ISERROR(_xlpm.x),   "error:右侧选项执行失败:" &amp; _xlpm.cellAddress,
               TRUE,             "ok")
)</f>
        <v>ok</v>
      </c>
      <c r="L873" cm="1">
        <f t="array" ref="L873">IFERROR(_xlfn._xlws.SORT(
    _xlfn.UNIQUE(
        TRANSPOSE(
            _xlfn.FILTERXML("&lt;select&gt;&lt;x&gt;"&amp;SUBSTITUTE(选CPU[[#This Row],[CPU选项表]],",","&lt;/x&gt;&lt;x&gt;") &amp;"&lt;/x&gt;&lt;/select&gt;","//x")
        )
    )
),"无合适选项，请联系作者更新数据")</f>
        <v>2</v>
      </c>
    </row>
    <row r="874" spans="2:13">
      <c r="B874" t="s">
        <v>3516</v>
      </c>
      <c r="C874" t="s">
        <v>1874</v>
      </c>
      <c r="D874" t="s">
        <v>3517</v>
      </c>
      <c r="E874" s="6" t="s">
        <v>3458</v>
      </c>
      <c r="F874" s="6">
        <v>8</v>
      </c>
      <c r="G874" s="6" t="str">
        <f t="shared" si="13"/>
        <v>选CPU!$L$874#</v>
      </c>
      <c r="H874" s="6" t="str" cm="1">
        <f t="array" ref="H874">_xlfn.LET(_xlpm.x, L873,
         _xlpm.cellAddress, "【 选CPU!" &amp; ADDRESS(ROW(选CPU[[#This Row],[自检]]),COLUMN(选CPU[[#This Row],[自检]])) &amp; "】",
         _xlfn.IFS(ISBLANK(_xlpm.x),   "error:右侧选项不足:" &amp;  _xlpm.cellAddress,
               ISERROR(_xlpm.x),   "error:右侧选项执行失败:" &amp; _xlpm.cellAddress,
               TRUE,             "ok")
)</f>
        <v>ok</v>
      </c>
      <c r="L874" cm="1">
        <f t="array" ref="L874:M874">IFERROR(_xlfn._xlws.SORT(
    _xlfn.UNIQUE(
        TRANSPOSE(
            _xlfn.FILTERXML("&lt;select&gt;&lt;x&gt;"&amp;SUBSTITUTE(选CPU[[#This Row],[CPU选项表]],",","&lt;/x&gt;&lt;x&gt;") &amp;"&lt;/x&gt;&lt;/select&gt;","//x")
        )
    )
),"无合适选项，请联系作者更新数据")</f>
        <v>2</v>
      </c>
      <c r="M874">
        <v>4</v>
      </c>
    </row>
    <row r="875" spans="2:13">
      <c r="B875" t="s">
        <v>3516</v>
      </c>
      <c r="C875" t="s">
        <v>11</v>
      </c>
      <c r="D875" t="s">
        <v>3517</v>
      </c>
      <c r="E875" s="6" t="s">
        <v>3458</v>
      </c>
      <c r="F875" s="6">
        <v>8</v>
      </c>
      <c r="G875" s="6" t="str">
        <f t="shared" si="13"/>
        <v>选CPU!$L$875#</v>
      </c>
      <c r="H875" s="6" t="str" cm="1">
        <f t="array" ref="H875">_xlfn.LET(_xlpm.x, L874,
         _xlpm.cellAddress, "【 选CPU!" &amp; ADDRESS(ROW(选CPU[[#This Row],[自检]]),COLUMN(选CPU[[#This Row],[自检]])) &amp; "】",
         _xlfn.IFS(ISBLANK(_xlpm.x),   "error:右侧选项不足:" &amp;  _xlpm.cellAddress,
               ISERROR(_xlpm.x),   "error:右侧选项执行失败:" &amp; _xlpm.cellAddress,
               TRUE,             "ok")
)</f>
        <v>ok</v>
      </c>
      <c r="L875" cm="1">
        <f t="array" ref="L875:M875">IFERROR(_xlfn._xlws.SORT(
    _xlfn.UNIQUE(
        TRANSPOSE(
            _xlfn.FILTERXML("&lt;select&gt;&lt;x&gt;"&amp;SUBSTITUTE(选CPU[[#This Row],[CPU选项表]],",","&lt;/x&gt;&lt;x&gt;") &amp;"&lt;/x&gt;&lt;/select&gt;","//x")
        )
    )
),"无合适选项，请联系作者更新数据")</f>
        <v>2</v>
      </c>
      <c r="M875">
        <v>4</v>
      </c>
    </row>
    <row r="876" spans="2:13">
      <c r="B876" t="s">
        <v>3516</v>
      </c>
      <c r="C876" t="s">
        <v>1873</v>
      </c>
      <c r="D876" t="s">
        <v>3517</v>
      </c>
      <c r="E876" s="6" t="s">
        <v>3458</v>
      </c>
      <c r="F876" s="6">
        <v>8</v>
      </c>
      <c r="G876" s="6" t="str">
        <f t="shared" si="13"/>
        <v>选CPU!$L$876#</v>
      </c>
      <c r="H876" s="6" t="str" cm="1">
        <f t="array" ref="H876">_xlfn.LET(_xlpm.x, L875,
         _xlpm.cellAddress, "【 选CPU!" &amp; ADDRESS(ROW(选CPU[[#This Row],[自检]]),COLUMN(选CPU[[#This Row],[自检]])) &amp; "】",
         _xlfn.IFS(ISBLANK(_xlpm.x),   "error:右侧选项不足:" &amp;  _xlpm.cellAddress,
               ISERROR(_xlpm.x),   "error:右侧选项执行失败:" &amp; _xlpm.cellAddress,
               TRUE,             "ok")
)</f>
        <v>ok</v>
      </c>
      <c r="L876" cm="1">
        <f t="array" ref="L876:M876">IFERROR(_xlfn._xlws.SORT(
    _xlfn.UNIQUE(
        TRANSPOSE(
            _xlfn.FILTERXML("&lt;select&gt;&lt;x&gt;"&amp;SUBSTITUTE(选CPU[[#This Row],[CPU选项表]],",","&lt;/x&gt;&lt;x&gt;") &amp;"&lt;/x&gt;&lt;/select&gt;","//x")
        )
    )
),"无合适选项，请联系作者更新数据")</f>
        <v>2</v>
      </c>
      <c r="M876">
        <v>4</v>
      </c>
    </row>
    <row r="877" spans="2:13">
      <c r="B877" t="s">
        <v>3516</v>
      </c>
      <c r="C877" t="s">
        <v>1874</v>
      </c>
      <c r="D877" t="s">
        <v>3517</v>
      </c>
      <c r="E877" s="6" t="s">
        <v>3269</v>
      </c>
      <c r="F877" s="6">
        <v>16</v>
      </c>
      <c r="G877" s="6" t="str">
        <f t="shared" si="13"/>
        <v>选CPU!$L$877#</v>
      </c>
      <c r="H877" s="6" t="str" cm="1">
        <f t="array" ref="H877">_xlfn.LET(_xlpm.x, L876,
         _xlpm.cellAddress, "【 选CPU!" &amp; ADDRESS(ROW(选CPU[[#This Row],[自检]]),COLUMN(选CPU[[#This Row],[自检]])) &amp; "】",
         _xlfn.IFS(ISBLANK(_xlpm.x),   "error:右侧选项不足:" &amp;  _xlpm.cellAddress,
               ISERROR(_xlpm.x),   "error:右侧选项执行失败:" &amp; _xlpm.cellAddress,
               TRUE,             "ok")
)</f>
        <v>ok</v>
      </c>
      <c r="L877" cm="1">
        <f t="array" ref="L877:M877">IFERROR(_xlfn._xlws.SORT(
    _xlfn.UNIQUE(
        TRANSPOSE(
            _xlfn.FILTERXML("&lt;select&gt;&lt;x&gt;"&amp;SUBSTITUTE(选CPU[[#This Row],[CPU选项表]],",","&lt;/x&gt;&lt;x&gt;") &amp;"&lt;/x&gt;&lt;/select&gt;","//x")
        )
    )
),"无合适选项，请联系作者更新数据")</f>
        <v>4</v>
      </c>
      <c r="M877">
        <v>8</v>
      </c>
    </row>
    <row r="878" spans="2:13">
      <c r="B878" t="s">
        <v>3516</v>
      </c>
      <c r="C878" t="s">
        <v>11</v>
      </c>
      <c r="D878" t="s">
        <v>3517</v>
      </c>
      <c r="E878" s="6" t="s">
        <v>3269</v>
      </c>
      <c r="F878" s="6">
        <v>16</v>
      </c>
      <c r="G878" s="6" t="str">
        <f t="shared" si="13"/>
        <v>选CPU!$L$878#</v>
      </c>
      <c r="H878" s="6" t="str" cm="1">
        <f t="array" ref="H878">_xlfn.LET(_xlpm.x, L877,
         _xlpm.cellAddress, "【 选CPU!" &amp; ADDRESS(ROW(选CPU[[#This Row],[自检]]),COLUMN(选CPU[[#This Row],[自检]])) &amp; "】",
         _xlfn.IFS(ISBLANK(_xlpm.x),   "error:右侧选项不足:" &amp;  _xlpm.cellAddress,
               ISERROR(_xlpm.x),   "error:右侧选项执行失败:" &amp; _xlpm.cellAddress,
               TRUE,             "ok")
)</f>
        <v>ok</v>
      </c>
      <c r="L878" cm="1">
        <f t="array" ref="L878:M878">IFERROR(_xlfn._xlws.SORT(
    _xlfn.UNIQUE(
        TRANSPOSE(
            _xlfn.FILTERXML("&lt;select&gt;&lt;x&gt;"&amp;SUBSTITUTE(选CPU[[#This Row],[CPU选项表]],",","&lt;/x&gt;&lt;x&gt;") &amp;"&lt;/x&gt;&lt;/select&gt;","//x")
        )
    )
),"无合适选项，请联系作者更新数据")</f>
        <v>4</v>
      </c>
      <c r="M878">
        <v>8</v>
      </c>
    </row>
    <row r="879" spans="2:13">
      <c r="B879" t="s">
        <v>3516</v>
      </c>
      <c r="C879" t="s">
        <v>1873</v>
      </c>
      <c r="D879" t="s">
        <v>3517</v>
      </c>
      <c r="E879" s="6" t="s">
        <v>3269</v>
      </c>
      <c r="F879" s="6">
        <v>16</v>
      </c>
      <c r="G879" s="6" t="str">
        <f t="shared" si="13"/>
        <v>选CPU!$L$879#</v>
      </c>
      <c r="H879" s="6" t="str" cm="1">
        <f t="array" ref="H879">_xlfn.LET(_xlpm.x, L878,
         _xlpm.cellAddress, "【 选CPU!" &amp; ADDRESS(ROW(选CPU[[#This Row],[自检]]),COLUMN(选CPU[[#This Row],[自检]])) &amp; "】",
         _xlfn.IFS(ISBLANK(_xlpm.x),   "error:右侧选项不足:" &amp;  _xlpm.cellAddress,
               ISERROR(_xlpm.x),   "error:右侧选项执行失败:" &amp; _xlpm.cellAddress,
               TRUE,             "ok")
)</f>
        <v>ok</v>
      </c>
      <c r="L879" cm="1">
        <f t="array" ref="L879:M879">IFERROR(_xlfn._xlws.SORT(
    _xlfn.UNIQUE(
        TRANSPOSE(
            _xlfn.FILTERXML("&lt;select&gt;&lt;x&gt;"&amp;SUBSTITUTE(选CPU[[#This Row],[CPU选项表]],",","&lt;/x&gt;&lt;x&gt;") &amp;"&lt;/x&gt;&lt;/select&gt;","//x")
        )
    )
),"无合适选项，请联系作者更新数据")</f>
        <v>4</v>
      </c>
      <c r="M879">
        <v>8</v>
      </c>
    </row>
    <row r="880" spans="2:13">
      <c r="B880" t="s">
        <v>3516</v>
      </c>
      <c r="C880" t="s">
        <v>1874</v>
      </c>
      <c r="D880" t="s">
        <v>3517</v>
      </c>
      <c r="E880" s="6" t="s">
        <v>3448</v>
      </c>
      <c r="F880" s="6">
        <v>32</v>
      </c>
      <c r="G880" s="6" t="str">
        <f t="shared" si="13"/>
        <v>选CPU!$L$880#</v>
      </c>
      <c r="H880" s="6" t="str" cm="1">
        <f t="array" ref="H880">_xlfn.LET(_xlpm.x, L879,
         _xlpm.cellAddress, "【 选CPU!" &amp; ADDRESS(ROW(选CPU[[#This Row],[自检]]),COLUMN(选CPU[[#This Row],[自检]])) &amp; "】",
         _xlfn.IFS(ISBLANK(_xlpm.x),   "error:右侧选项不足:" &amp;  _xlpm.cellAddress,
               ISERROR(_xlpm.x),   "error:右侧选项执行失败:" &amp; _xlpm.cellAddress,
               TRUE,             "ok")
)</f>
        <v>ok</v>
      </c>
      <c r="L880" cm="1">
        <f t="array" ref="L880:M880">IFERROR(_xlfn._xlws.SORT(
    _xlfn.UNIQUE(
        TRANSPOSE(
            _xlfn.FILTERXML("&lt;select&gt;&lt;x&gt;"&amp;SUBSTITUTE(选CPU[[#This Row],[CPU选项表]],",","&lt;/x&gt;&lt;x&gt;") &amp;"&lt;/x&gt;&lt;/select&gt;","//x")
        )
    )
),"无合适选项，请联系作者更新数据")</f>
        <v>8</v>
      </c>
      <c r="M880">
        <v>16</v>
      </c>
    </row>
    <row r="881" spans="2:14">
      <c r="B881" t="s">
        <v>3516</v>
      </c>
      <c r="C881" t="s">
        <v>11</v>
      </c>
      <c r="D881" t="s">
        <v>3517</v>
      </c>
      <c r="E881" s="6" t="s">
        <v>3448</v>
      </c>
      <c r="F881" s="6">
        <v>32</v>
      </c>
      <c r="G881" s="6" t="str">
        <f t="shared" si="13"/>
        <v>选CPU!$L$881#</v>
      </c>
      <c r="H881" s="6" t="str" cm="1">
        <f t="array" ref="H881">_xlfn.LET(_xlpm.x, L880,
         _xlpm.cellAddress, "【 选CPU!" &amp; ADDRESS(ROW(选CPU[[#This Row],[自检]]),COLUMN(选CPU[[#This Row],[自检]])) &amp; "】",
         _xlfn.IFS(ISBLANK(_xlpm.x),   "error:右侧选项不足:" &amp;  _xlpm.cellAddress,
               ISERROR(_xlpm.x),   "error:右侧选项执行失败:" &amp; _xlpm.cellAddress,
               TRUE,             "ok")
)</f>
        <v>ok</v>
      </c>
      <c r="L881" cm="1">
        <f t="array" ref="L881:M881">IFERROR(_xlfn._xlws.SORT(
    _xlfn.UNIQUE(
        TRANSPOSE(
            _xlfn.FILTERXML("&lt;select&gt;&lt;x&gt;"&amp;SUBSTITUTE(选CPU[[#This Row],[CPU选项表]],",","&lt;/x&gt;&lt;x&gt;") &amp;"&lt;/x&gt;&lt;/select&gt;","//x")
        )
    )
),"无合适选项，请联系作者更新数据")</f>
        <v>8</v>
      </c>
      <c r="M881">
        <v>16</v>
      </c>
    </row>
    <row r="882" spans="2:14">
      <c r="B882" t="s">
        <v>3516</v>
      </c>
      <c r="C882" t="s">
        <v>1873</v>
      </c>
      <c r="D882" t="s">
        <v>3517</v>
      </c>
      <c r="E882" s="6" t="s">
        <v>3448</v>
      </c>
      <c r="F882" s="6">
        <v>32</v>
      </c>
      <c r="G882" s="6" t="str">
        <f t="shared" si="13"/>
        <v>选CPU!$L$882#</v>
      </c>
      <c r="H882" s="6" t="str" cm="1">
        <f t="array" ref="H882">_xlfn.LET(_xlpm.x, L881,
         _xlpm.cellAddress, "【 选CPU!" &amp; ADDRESS(ROW(选CPU[[#This Row],[自检]]),COLUMN(选CPU[[#This Row],[自检]])) &amp; "】",
         _xlfn.IFS(ISBLANK(_xlpm.x),   "error:右侧选项不足:" &amp;  _xlpm.cellAddress,
               ISERROR(_xlpm.x),   "error:右侧选项执行失败:" &amp; _xlpm.cellAddress,
               TRUE,             "ok")
)</f>
        <v>ok</v>
      </c>
      <c r="L882" cm="1">
        <f t="array" ref="L882:M882">IFERROR(_xlfn._xlws.SORT(
    _xlfn.UNIQUE(
        TRANSPOSE(
            _xlfn.FILTERXML("&lt;select&gt;&lt;x&gt;"&amp;SUBSTITUTE(选CPU[[#This Row],[CPU选项表]],",","&lt;/x&gt;&lt;x&gt;") &amp;"&lt;/x&gt;&lt;/select&gt;","//x")
        )
    )
),"无合适选项，请联系作者更新数据")</f>
        <v>8</v>
      </c>
      <c r="M882">
        <v>16</v>
      </c>
    </row>
    <row r="883" spans="2:14">
      <c r="B883" t="s">
        <v>3516</v>
      </c>
      <c r="C883" t="s">
        <v>1874</v>
      </c>
      <c r="D883" t="s">
        <v>3517</v>
      </c>
      <c r="E883" s="6" t="s">
        <v>3747</v>
      </c>
      <c r="F883" s="6">
        <v>64</v>
      </c>
      <c r="G883" s="6" t="str">
        <f t="shared" si="13"/>
        <v>选CPU!$L$883#</v>
      </c>
      <c r="H883" s="6" t="str" cm="1">
        <f t="array" ref="H883">_xlfn.LET(_xlpm.x, L882,
         _xlpm.cellAddress, "【 选CPU!" &amp; ADDRESS(ROW(选CPU[[#This Row],[自检]]),COLUMN(选CPU[[#This Row],[自检]])) &amp; "】",
         _xlfn.IFS(ISBLANK(_xlpm.x),   "error:右侧选项不足:" &amp;  _xlpm.cellAddress,
               ISERROR(_xlpm.x),   "error:右侧选项执行失败:" &amp; _xlpm.cellAddress,
               TRUE,             "ok")
)</f>
        <v>ok</v>
      </c>
      <c r="L883" cm="1">
        <f t="array" ref="L883:N883">IFERROR(_xlfn._xlws.SORT(
    _xlfn.UNIQUE(
        TRANSPOSE(
            _xlfn.FILTERXML("&lt;select&gt;&lt;x&gt;"&amp;SUBSTITUTE(选CPU[[#This Row],[CPU选项表]],",","&lt;/x&gt;&lt;x&gt;") &amp;"&lt;/x&gt;&lt;/select&gt;","//x")
        )
    )
),"无合适选项，请联系作者更新数据")</f>
        <v>16</v>
      </c>
      <c r="M883">
        <v>24</v>
      </c>
      <c r="N883">
        <v>32</v>
      </c>
    </row>
    <row r="884" spans="2:14">
      <c r="B884" t="s">
        <v>3516</v>
      </c>
      <c r="C884" t="s">
        <v>11</v>
      </c>
      <c r="D884" t="s">
        <v>3517</v>
      </c>
      <c r="E884" s="6" t="s">
        <v>3747</v>
      </c>
      <c r="F884" s="6">
        <v>64</v>
      </c>
      <c r="G884" s="6" t="str">
        <f t="shared" si="13"/>
        <v>选CPU!$L$884#</v>
      </c>
      <c r="H884" s="6" t="str" cm="1">
        <f t="array" ref="H884">_xlfn.LET(_xlpm.x, L883,
         _xlpm.cellAddress, "【 选CPU!" &amp; ADDRESS(ROW(选CPU[[#This Row],[自检]]),COLUMN(选CPU[[#This Row],[自检]])) &amp; "】",
         _xlfn.IFS(ISBLANK(_xlpm.x),   "error:右侧选项不足:" &amp;  _xlpm.cellAddress,
               ISERROR(_xlpm.x),   "error:右侧选项执行失败:" &amp; _xlpm.cellAddress,
               TRUE,             "ok")
)</f>
        <v>ok</v>
      </c>
      <c r="L884" cm="1">
        <f t="array" ref="L884:N884">IFERROR(_xlfn._xlws.SORT(
    _xlfn.UNIQUE(
        TRANSPOSE(
            _xlfn.FILTERXML("&lt;select&gt;&lt;x&gt;"&amp;SUBSTITUTE(选CPU[[#This Row],[CPU选项表]],",","&lt;/x&gt;&lt;x&gt;") &amp;"&lt;/x&gt;&lt;/select&gt;","//x")
        )
    )
),"无合适选项，请联系作者更新数据")</f>
        <v>16</v>
      </c>
      <c r="M884">
        <v>24</v>
      </c>
      <c r="N884">
        <v>32</v>
      </c>
    </row>
    <row r="885" spans="2:14">
      <c r="B885" t="s">
        <v>3516</v>
      </c>
      <c r="C885" t="s">
        <v>1873</v>
      </c>
      <c r="D885" t="s">
        <v>3517</v>
      </c>
      <c r="E885" s="6" t="s">
        <v>3747</v>
      </c>
      <c r="F885" s="6">
        <v>64</v>
      </c>
      <c r="G885" s="6" t="str">
        <f t="shared" si="13"/>
        <v>选CPU!$L$885#</v>
      </c>
      <c r="H885" s="6" t="str" cm="1">
        <f t="array" ref="H885">_xlfn.LET(_xlpm.x, L884,
         _xlpm.cellAddress, "【 选CPU!" &amp; ADDRESS(ROW(选CPU[[#This Row],[自检]]),COLUMN(选CPU[[#This Row],[自检]])) &amp; "】",
         _xlfn.IFS(ISBLANK(_xlpm.x),   "error:右侧选项不足:" &amp;  _xlpm.cellAddress,
               ISERROR(_xlpm.x),   "error:右侧选项执行失败:" &amp; _xlpm.cellAddress,
               TRUE,             "ok")
)</f>
        <v>ok</v>
      </c>
      <c r="L885" cm="1">
        <f t="array" ref="L885:N885">IFERROR(_xlfn._xlws.SORT(
    _xlfn.UNIQUE(
        TRANSPOSE(
            _xlfn.FILTERXML("&lt;select&gt;&lt;x&gt;"&amp;SUBSTITUTE(选CPU[[#This Row],[CPU选项表]],",","&lt;/x&gt;&lt;x&gt;") &amp;"&lt;/x&gt;&lt;/select&gt;","//x")
        )
    )
),"无合适选项，请联系作者更新数据")</f>
        <v>16</v>
      </c>
      <c r="M885">
        <v>24</v>
      </c>
      <c r="N885">
        <v>32</v>
      </c>
    </row>
    <row r="886" spans="2:14">
      <c r="B886" t="s">
        <v>3516</v>
      </c>
      <c r="C886" t="s">
        <v>1874</v>
      </c>
      <c r="D886" t="s">
        <v>3517</v>
      </c>
      <c r="E886" s="6" t="s">
        <v>3290</v>
      </c>
      <c r="F886" s="6">
        <v>48</v>
      </c>
      <c r="G886" s="6" t="str">
        <f t="shared" si="13"/>
        <v>选CPU!$L$886#</v>
      </c>
      <c r="H886" s="6" t="str" cm="1">
        <f t="array" ref="H886">_xlfn.LET(_xlpm.x, L885,
         _xlpm.cellAddress, "【 选CPU!" &amp; ADDRESS(ROW(选CPU[[#This Row],[自检]]),COLUMN(选CPU[[#This Row],[自检]])) &amp; "】",
         _xlfn.IFS(ISBLANK(_xlpm.x),   "error:右侧选项不足:" &amp;  _xlpm.cellAddress,
               ISERROR(_xlpm.x),   "error:右侧选项执行失败:" &amp; _xlpm.cellAddress,
               TRUE,             "ok")
)</f>
        <v>ok</v>
      </c>
      <c r="L886" cm="1">
        <f t="array" ref="L886">IFERROR(_xlfn._xlws.SORT(
    _xlfn.UNIQUE(
        TRANSPOSE(
            _xlfn.FILTERXML("&lt;select&gt;&lt;x&gt;"&amp;SUBSTITUTE(选CPU[[#This Row],[CPU选项表]],",","&lt;/x&gt;&lt;x&gt;") &amp;"&lt;/x&gt;&lt;/select&gt;","//x")
        )
    )
),"无合适选项，请联系作者更新数据")</f>
        <v>24</v>
      </c>
    </row>
    <row r="887" spans="2:14">
      <c r="B887" t="s">
        <v>3516</v>
      </c>
      <c r="C887" t="s">
        <v>11</v>
      </c>
      <c r="D887" t="s">
        <v>3517</v>
      </c>
      <c r="E887" s="6" t="s">
        <v>3290</v>
      </c>
      <c r="F887" s="6">
        <v>48</v>
      </c>
      <c r="G887" s="6" t="str">
        <f t="shared" si="13"/>
        <v>选CPU!$L$887#</v>
      </c>
      <c r="H887" s="6" t="str" cm="1">
        <f t="array" ref="H887">_xlfn.LET(_xlpm.x, L886,
         _xlpm.cellAddress, "【 选CPU!" &amp; ADDRESS(ROW(选CPU[[#This Row],[自检]]),COLUMN(选CPU[[#This Row],[自检]])) &amp; "】",
         _xlfn.IFS(ISBLANK(_xlpm.x),   "error:右侧选项不足:" &amp;  _xlpm.cellAddress,
               ISERROR(_xlpm.x),   "error:右侧选项执行失败:" &amp; _xlpm.cellAddress,
               TRUE,             "ok")
)</f>
        <v>ok</v>
      </c>
      <c r="L887" cm="1">
        <f t="array" ref="L887">IFERROR(_xlfn._xlws.SORT(
    _xlfn.UNIQUE(
        TRANSPOSE(
            _xlfn.FILTERXML("&lt;select&gt;&lt;x&gt;"&amp;SUBSTITUTE(选CPU[[#This Row],[CPU选项表]],",","&lt;/x&gt;&lt;x&gt;") &amp;"&lt;/x&gt;&lt;/select&gt;","//x")
        )
    )
),"无合适选项，请联系作者更新数据")</f>
        <v>24</v>
      </c>
    </row>
    <row r="888" spans="2:14">
      <c r="B888" t="s">
        <v>3516</v>
      </c>
      <c r="C888" t="s">
        <v>1873</v>
      </c>
      <c r="D888" t="s">
        <v>3517</v>
      </c>
      <c r="E888" s="6" t="s">
        <v>3290</v>
      </c>
      <c r="F888" s="6">
        <v>48</v>
      </c>
      <c r="G888" s="6" t="str">
        <f t="shared" si="13"/>
        <v>选CPU!$L$888#</v>
      </c>
      <c r="H888" s="6" t="str" cm="1">
        <f t="array" ref="H888">_xlfn.LET(_xlpm.x, L887,
         _xlpm.cellAddress, "【 选CPU!" &amp; ADDRESS(ROW(选CPU[[#This Row],[自检]]),COLUMN(选CPU[[#This Row],[自检]])) &amp; "】",
         _xlfn.IFS(ISBLANK(_xlpm.x),   "error:右侧选项不足:" &amp;  _xlpm.cellAddress,
               ISERROR(_xlpm.x),   "error:右侧选项执行失败:" &amp; _xlpm.cellAddress,
               TRUE,             "ok")
)</f>
        <v>ok</v>
      </c>
      <c r="L888" cm="1">
        <f t="array" ref="L888">IFERROR(_xlfn._xlws.SORT(
    _xlfn.UNIQUE(
        TRANSPOSE(
            _xlfn.FILTERXML("&lt;select&gt;&lt;x&gt;"&amp;SUBSTITUTE(选CPU[[#This Row],[CPU选项表]],",","&lt;/x&gt;&lt;x&gt;") &amp;"&lt;/x&gt;&lt;/select&gt;","//x")
        )
    )
),"无合适选项，请联系作者更新数据")</f>
        <v>24</v>
      </c>
    </row>
    <row r="889" spans="2:14">
      <c r="B889" t="s">
        <v>3516</v>
      </c>
      <c r="C889" t="s">
        <v>1874</v>
      </c>
      <c r="D889" t="s">
        <v>3517</v>
      </c>
      <c r="E889" s="6" t="s">
        <v>3460</v>
      </c>
      <c r="F889" s="6">
        <v>96</v>
      </c>
      <c r="G889" s="6" t="str">
        <f t="shared" si="13"/>
        <v>选CPU!$L$889#</v>
      </c>
      <c r="H889" s="6" t="str" cm="1">
        <f t="array" ref="H889">_xlfn.LET(_xlpm.x, L888,
         _xlpm.cellAddress, "【 选CPU!" &amp; ADDRESS(ROW(选CPU[[#This Row],[自检]]),COLUMN(选CPU[[#This Row],[自检]])) &amp; "】",
         _xlfn.IFS(ISBLANK(_xlpm.x),   "error:右侧选项不足:" &amp;  _xlpm.cellAddress,
               ISERROR(_xlpm.x),   "error:右侧选项执行失败:" &amp; _xlpm.cellAddress,
               TRUE,             "ok")
)</f>
        <v>ok</v>
      </c>
      <c r="L889" cm="1">
        <f t="array" ref="L889:M889">IFERROR(_xlfn._xlws.SORT(
    _xlfn.UNIQUE(
        TRANSPOSE(
            _xlfn.FILTERXML("&lt;select&gt;&lt;x&gt;"&amp;SUBSTITUTE(选CPU[[#This Row],[CPU选项表]],",","&lt;/x&gt;&lt;x&gt;") &amp;"&lt;/x&gt;&lt;/select&gt;","//x")
        )
    )
),"无合适选项，请联系作者更新数据")</f>
        <v>24</v>
      </c>
      <c r="M889">
        <v>48</v>
      </c>
    </row>
    <row r="890" spans="2:14">
      <c r="B890" t="s">
        <v>3516</v>
      </c>
      <c r="C890" t="s">
        <v>11</v>
      </c>
      <c r="D890" t="s">
        <v>3517</v>
      </c>
      <c r="E890" s="6" t="s">
        <v>3460</v>
      </c>
      <c r="F890" s="6">
        <v>96</v>
      </c>
      <c r="G890" s="6" t="str">
        <f t="shared" si="13"/>
        <v>选CPU!$L$890#</v>
      </c>
      <c r="H890" s="6" t="str" cm="1">
        <f t="array" ref="H890">_xlfn.LET(_xlpm.x, L889,
         _xlpm.cellAddress, "【 选CPU!" &amp; ADDRESS(ROW(选CPU[[#This Row],[自检]]),COLUMN(选CPU[[#This Row],[自检]])) &amp; "】",
         _xlfn.IFS(ISBLANK(_xlpm.x),   "error:右侧选项不足:" &amp;  _xlpm.cellAddress,
               ISERROR(_xlpm.x),   "error:右侧选项执行失败:" &amp; _xlpm.cellAddress,
               TRUE,             "ok")
)</f>
        <v>ok</v>
      </c>
      <c r="L890" cm="1">
        <f t="array" ref="L890:M890">IFERROR(_xlfn._xlws.SORT(
    _xlfn.UNIQUE(
        TRANSPOSE(
            _xlfn.FILTERXML("&lt;select&gt;&lt;x&gt;"&amp;SUBSTITUTE(选CPU[[#This Row],[CPU选项表]],",","&lt;/x&gt;&lt;x&gt;") &amp;"&lt;/x&gt;&lt;/select&gt;","//x")
        )
    )
),"无合适选项，请联系作者更新数据")</f>
        <v>24</v>
      </c>
      <c r="M890">
        <v>48</v>
      </c>
    </row>
    <row r="891" spans="2:14">
      <c r="B891" t="s">
        <v>3516</v>
      </c>
      <c r="C891" t="s">
        <v>1873</v>
      </c>
      <c r="D891" t="s">
        <v>3517</v>
      </c>
      <c r="E891" s="6" t="s">
        <v>3460</v>
      </c>
      <c r="F891" s="6">
        <v>96</v>
      </c>
      <c r="G891" s="6" t="str">
        <f t="shared" si="13"/>
        <v>选CPU!$L$891#</v>
      </c>
      <c r="H891" s="6" t="str" cm="1">
        <f t="array" ref="H891">_xlfn.LET(_xlpm.x, L890,
         _xlpm.cellAddress, "【 选CPU!" &amp; ADDRESS(ROW(选CPU[[#This Row],[自检]]),COLUMN(选CPU[[#This Row],[自检]])) &amp; "】",
         _xlfn.IFS(ISBLANK(_xlpm.x),   "error:右侧选项不足:" &amp;  _xlpm.cellAddress,
               ISERROR(_xlpm.x),   "error:右侧选项执行失败:" &amp; _xlpm.cellAddress,
               TRUE,             "ok")
)</f>
        <v>ok</v>
      </c>
      <c r="L891" cm="1">
        <f t="array" ref="L891:M891">IFERROR(_xlfn._xlws.SORT(
    _xlfn.UNIQUE(
        TRANSPOSE(
            _xlfn.FILTERXML("&lt;select&gt;&lt;x&gt;"&amp;SUBSTITUTE(选CPU[[#This Row],[CPU选项表]],",","&lt;/x&gt;&lt;x&gt;") &amp;"&lt;/x&gt;&lt;/select&gt;","//x")
        )
    )
),"无合适选项，请联系作者更新数据")</f>
        <v>24</v>
      </c>
      <c r="M891">
        <v>48</v>
      </c>
    </row>
    <row r="892" spans="2:14">
      <c r="B892" t="s">
        <v>3516</v>
      </c>
      <c r="C892" t="s">
        <v>1874</v>
      </c>
      <c r="D892" t="s">
        <v>3517</v>
      </c>
      <c r="E892" s="6" t="s">
        <v>3275</v>
      </c>
      <c r="F892" s="6">
        <v>128</v>
      </c>
      <c r="G892" s="6" t="str">
        <f t="shared" si="13"/>
        <v>选CPU!$L$892#</v>
      </c>
      <c r="H892" s="6" t="str" cm="1">
        <f t="array" ref="H892">_xlfn.LET(_xlpm.x, L891,
         _xlpm.cellAddress, "【 选CPU!" &amp; ADDRESS(ROW(选CPU[[#This Row],[自检]]),COLUMN(选CPU[[#This Row],[自检]])) &amp; "】",
         _xlfn.IFS(ISBLANK(_xlpm.x),   "error:右侧选项不足:" &amp;  _xlpm.cellAddress,
               ISERROR(_xlpm.x),   "error:右侧选项执行失败:" &amp; _xlpm.cellAddress,
               TRUE,             "ok")
)</f>
        <v>ok</v>
      </c>
      <c r="L892" cm="1">
        <f t="array" ref="L892">IFERROR(_xlfn._xlws.SORT(
    _xlfn.UNIQUE(
        TRANSPOSE(
            _xlfn.FILTERXML("&lt;select&gt;&lt;x&gt;"&amp;SUBSTITUTE(选CPU[[#This Row],[CPU选项表]],",","&lt;/x&gt;&lt;x&gt;") &amp;"&lt;/x&gt;&lt;/select&gt;","//x")
        )
    )
),"无合适选项，请联系作者更新数据")</f>
        <v>32</v>
      </c>
    </row>
    <row r="893" spans="2:14">
      <c r="B893" t="s">
        <v>3516</v>
      </c>
      <c r="C893" t="s">
        <v>11</v>
      </c>
      <c r="D893" t="s">
        <v>3517</v>
      </c>
      <c r="E893" s="6" t="s">
        <v>3275</v>
      </c>
      <c r="F893" s="6">
        <v>128</v>
      </c>
      <c r="G893" s="6" t="str">
        <f t="shared" si="13"/>
        <v>选CPU!$L$893#</v>
      </c>
      <c r="H893" s="6" t="str" cm="1">
        <f t="array" ref="H893">_xlfn.LET(_xlpm.x, L892,
         _xlpm.cellAddress, "【 选CPU!" &amp; ADDRESS(ROW(选CPU[[#This Row],[自检]]),COLUMN(选CPU[[#This Row],[自检]])) &amp; "】",
         _xlfn.IFS(ISBLANK(_xlpm.x),   "error:右侧选项不足:" &amp;  _xlpm.cellAddress,
               ISERROR(_xlpm.x),   "error:右侧选项执行失败:" &amp; _xlpm.cellAddress,
               TRUE,             "ok")
)</f>
        <v>ok</v>
      </c>
      <c r="L893" cm="1">
        <f t="array" ref="L893">IFERROR(_xlfn._xlws.SORT(
    _xlfn.UNIQUE(
        TRANSPOSE(
            _xlfn.FILTERXML("&lt;select&gt;&lt;x&gt;"&amp;SUBSTITUTE(选CPU[[#This Row],[CPU选项表]],",","&lt;/x&gt;&lt;x&gt;") &amp;"&lt;/x&gt;&lt;/select&gt;","//x")
        )
    )
),"无合适选项，请联系作者更新数据")</f>
        <v>32</v>
      </c>
    </row>
    <row r="894" spans="2:14">
      <c r="B894" t="s">
        <v>3516</v>
      </c>
      <c r="C894" t="s">
        <v>1873</v>
      </c>
      <c r="D894" t="s">
        <v>3517</v>
      </c>
      <c r="E894" s="6" t="s">
        <v>3275</v>
      </c>
      <c r="F894" s="6">
        <v>128</v>
      </c>
      <c r="G894" s="6" t="str">
        <f t="shared" si="13"/>
        <v>选CPU!$L$894#</v>
      </c>
      <c r="H894" s="6" t="str" cm="1">
        <f t="array" ref="H894">_xlfn.LET(_xlpm.x, L893,
         _xlpm.cellAddress, "【 选CPU!" &amp; ADDRESS(ROW(选CPU[[#This Row],[自检]]),COLUMN(选CPU[[#This Row],[自检]])) &amp; "】",
         _xlfn.IFS(ISBLANK(_xlpm.x),   "error:右侧选项不足:" &amp;  _xlpm.cellAddress,
               ISERROR(_xlpm.x),   "error:右侧选项执行失败:" &amp; _xlpm.cellAddress,
               TRUE,             "ok")
)</f>
        <v>ok</v>
      </c>
      <c r="L894" cm="1">
        <f t="array" ref="L894">IFERROR(_xlfn._xlws.SORT(
    _xlfn.UNIQUE(
        TRANSPOSE(
            _xlfn.FILTERXML("&lt;select&gt;&lt;x&gt;"&amp;SUBSTITUTE(选CPU[[#This Row],[CPU选项表]],",","&lt;/x&gt;&lt;x&gt;") &amp;"&lt;/x&gt;&lt;/select&gt;","//x")
        )
    )
),"无合适选项，请联系作者更新数据")</f>
        <v>32</v>
      </c>
    </row>
    <row r="895" spans="2:14">
      <c r="B895" t="s">
        <v>3516</v>
      </c>
      <c r="C895" t="s">
        <v>1874</v>
      </c>
      <c r="D895" t="s">
        <v>3517</v>
      </c>
      <c r="E895" s="6" t="s">
        <v>3740</v>
      </c>
      <c r="F895" s="6">
        <v>192</v>
      </c>
      <c r="G895" s="6" t="str">
        <f t="shared" si="13"/>
        <v>选CPU!$L$895#</v>
      </c>
      <c r="H895" s="6" t="str" cm="1">
        <f t="array" ref="H895">_xlfn.LET(_xlpm.x, L894,
         _xlpm.cellAddress, "【 选CPU!" &amp; ADDRESS(ROW(选CPU[[#This Row],[自检]]),COLUMN(选CPU[[#This Row],[自检]])) &amp; "】",
         _xlfn.IFS(ISBLANK(_xlpm.x),   "error:右侧选项不足:" &amp;  _xlpm.cellAddress,
               ISERROR(_xlpm.x),   "error:右侧选项执行失败:" &amp; _xlpm.cellAddress,
               TRUE,             "ok")
)</f>
        <v>ok</v>
      </c>
      <c r="L895" cm="1">
        <f t="array" ref="L895:M895">IFERROR(_xlfn._xlws.SORT(
    _xlfn.UNIQUE(
        TRANSPOSE(
            _xlfn.FILTERXML("&lt;select&gt;&lt;x&gt;"&amp;SUBSTITUTE(选CPU[[#This Row],[CPU选项表]],",","&lt;/x&gt;&lt;x&gt;") &amp;"&lt;/x&gt;&lt;/select&gt;","//x")
        )
    )
),"无合适选项，请联系作者更新数据")</f>
        <v>48</v>
      </c>
      <c r="M895">
        <v>64</v>
      </c>
    </row>
    <row r="896" spans="2:14">
      <c r="B896" t="s">
        <v>3516</v>
      </c>
      <c r="C896" t="s">
        <v>11</v>
      </c>
      <c r="D896" t="s">
        <v>3517</v>
      </c>
      <c r="E896" s="6" t="s">
        <v>3740</v>
      </c>
      <c r="F896" s="6">
        <v>192</v>
      </c>
      <c r="G896" s="6" t="str">
        <f t="shared" si="13"/>
        <v>选CPU!$L$896#</v>
      </c>
      <c r="H896" s="6" t="str" cm="1">
        <f t="array" ref="H896">_xlfn.LET(_xlpm.x, L895,
         _xlpm.cellAddress, "【 选CPU!" &amp; ADDRESS(ROW(选CPU[[#This Row],[自检]]),COLUMN(选CPU[[#This Row],[自检]])) &amp; "】",
         _xlfn.IFS(ISBLANK(_xlpm.x),   "error:右侧选项不足:" &amp;  _xlpm.cellAddress,
               ISERROR(_xlpm.x),   "error:右侧选项执行失败:" &amp; _xlpm.cellAddress,
               TRUE,             "ok")
)</f>
        <v>ok</v>
      </c>
      <c r="L896" cm="1">
        <f t="array" ref="L896:M896">IFERROR(_xlfn._xlws.SORT(
    _xlfn.UNIQUE(
        TRANSPOSE(
            _xlfn.FILTERXML("&lt;select&gt;&lt;x&gt;"&amp;SUBSTITUTE(选CPU[[#This Row],[CPU选项表]],",","&lt;/x&gt;&lt;x&gt;") &amp;"&lt;/x&gt;&lt;/select&gt;","//x")
        )
    )
),"无合适选项，请联系作者更新数据")</f>
        <v>48</v>
      </c>
      <c r="M896">
        <v>64</v>
      </c>
    </row>
    <row r="897" spans="2:13">
      <c r="B897" t="s">
        <v>3516</v>
      </c>
      <c r="C897" t="s">
        <v>1873</v>
      </c>
      <c r="D897" t="s">
        <v>3517</v>
      </c>
      <c r="E897" s="6" t="s">
        <v>3740</v>
      </c>
      <c r="F897" s="6">
        <v>192</v>
      </c>
      <c r="G897" s="6" t="str">
        <f t="shared" si="13"/>
        <v>选CPU!$L$897#</v>
      </c>
      <c r="H897" s="6" t="str" cm="1">
        <f t="array" ref="H897">_xlfn.LET(_xlpm.x, L896,
         _xlpm.cellAddress, "【 选CPU!" &amp; ADDRESS(ROW(选CPU[[#This Row],[自检]]),COLUMN(选CPU[[#This Row],[自检]])) &amp; "】",
         _xlfn.IFS(ISBLANK(_xlpm.x),   "error:右侧选项不足:" &amp;  _xlpm.cellAddress,
               ISERROR(_xlpm.x),   "error:右侧选项执行失败:" &amp; _xlpm.cellAddress,
               TRUE,             "ok")
)</f>
        <v>ok</v>
      </c>
      <c r="L897" cm="1">
        <f t="array" ref="L897:M897">IFERROR(_xlfn._xlws.SORT(
    _xlfn.UNIQUE(
        TRANSPOSE(
            _xlfn.FILTERXML("&lt;select&gt;&lt;x&gt;"&amp;SUBSTITUTE(选CPU[[#This Row],[CPU选项表]],",","&lt;/x&gt;&lt;x&gt;") &amp;"&lt;/x&gt;&lt;/select&gt;","//x")
        )
    )
),"无合适选项，请联系作者更新数据")</f>
        <v>48</v>
      </c>
      <c r="M897">
        <v>64</v>
      </c>
    </row>
    <row r="898" spans="2:13">
      <c r="B898" t="s">
        <v>3516</v>
      </c>
      <c r="C898" t="s">
        <v>1874</v>
      </c>
      <c r="D898" t="s">
        <v>3517</v>
      </c>
      <c r="E898" s="6" t="s">
        <v>3745</v>
      </c>
      <c r="F898" s="6">
        <v>256</v>
      </c>
      <c r="G898" s="6" t="str">
        <f t="shared" ref="G898:G961" si="14">"选CPU!" &amp; ADDRESS(ROW(L898),COLUMN(L898)) &amp; "#"</f>
        <v>选CPU!$L$898#</v>
      </c>
      <c r="H898" s="6" t="str" cm="1">
        <f t="array" ref="H898">_xlfn.LET(_xlpm.x, L897,
         _xlpm.cellAddress, "【 选CPU!" &amp; ADDRESS(ROW(选CPU[[#This Row],[自检]]),COLUMN(选CPU[[#This Row],[自检]])) &amp; "】",
         _xlfn.IFS(ISBLANK(_xlpm.x),   "error:右侧选项不足:" &amp;  _xlpm.cellAddress,
               ISERROR(_xlpm.x),   "error:右侧选项执行失败:" &amp; _xlpm.cellAddress,
               TRUE,             "ok")
)</f>
        <v>ok</v>
      </c>
      <c r="L898" cm="1">
        <f t="array" ref="L898:M898">IFERROR(_xlfn._xlws.SORT(
    _xlfn.UNIQUE(
        TRANSPOSE(
            _xlfn.FILTERXML("&lt;select&gt;&lt;x&gt;"&amp;SUBSTITUTE(选CPU[[#This Row],[CPU选项表]],",","&lt;/x&gt;&lt;x&gt;") &amp;"&lt;/x&gt;&lt;/select&gt;","//x")
        )
    )
),"无合适选项，请联系作者更新数据")</f>
        <v>64</v>
      </c>
      <c r="M898">
        <v>76</v>
      </c>
    </row>
    <row r="899" spans="2:13">
      <c r="B899" t="s">
        <v>3516</v>
      </c>
      <c r="C899" t="s">
        <v>11</v>
      </c>
      <c r="D899" t="s">
        <v>3517</v>
      </c>
      <c r="E899" s="6" t="s">
        <v>3745</v>
      </c>
      <c r="F899" s="6">
        <v>256</v>
      </c>
      <c r="G899" s="6" t="str">
        <f t="shared" si="14"/>
        <v>选CPU!$L$899#</v>
      </c>
      <c r="H899" s="6" t="str" cm="1">
        <f t="array" ref="H899">_xlfn.LET(_xlpm.x, L898,
         _xlpm.cellAddress, "【 选CPU!" &amp; ADDRESS(ROW(选CPU[[#This Row],[自检]]),COLUMN(选CPU[[#This Row],[自检]])) &amp; "】",
         _xlfn.IFS(ISBLANK(_xlpm.x),   "error:右侧选项不足:" &amp;  _xlpm.cellAddress,
               ISERROR(_xlpm.x),   "error:右侧选项执行失败:" &amp; _xlpm.cellAddress,
               TRUE,             "ok")
)</f>
        <v>ok</v>
      </c>
      <c r="L899" cm="1">
        <f t="array" ref="L899:M899">IFERROR(_xlfn._xlws.SORT(
    _xlfn.UNIQUE(
        TRANSPOSE(
            _xlfn.FILTERXML("&lt;select&gt;&lt;x&gt;"&amp;SUBSTITUTE(选CPU[[#This Row],[CPU选项表]],",","&lt;/x&gt;&lt;x&gt;") &amp;"&lt;/x&gt;&lt;/select&gt;","//x")
        )
    )
),"无合适选项，请联系作者更新数据")</f>
        <v>64</v>
      </c>
      <c r="M899">
        <v>76</v>
      </c>
    </row>
    <row r="900" spans="2:13">
      <c r="B900" t="s">
        <v>3516</v>
      </c>
      <c r="C900" t="s">
        <v>1873</v>
      </c>
      <c r="D900" t="s">
        <v>3517</v>
      </c>
      <c r="E900" s="6" t="s">
        <v>3745</v>
      </c>
      <c r="F900" s="6">
        <v>256</v>
      </c>
      <c r="G900" s="6" t="str">
        <f t="shared" si="14"/>
        <v>选CPU!$L$900#</v>
      </c>
      <c r="H900" s="6" t="str" cm="1">
        <f t="array" ref="H900">_xlfn.LET(_xlpm.x, L899,
         _xlpm.cellAddress, "【 选CPU!" &amp; ADDRESS(ROW(选CPU[[#This Row],[自检]]),COLUMN(选CPU[[#This Row],[自检]])) &amp; "】",
         _xlfn.IFS(ISBLANK(_xlpm.x),   "error:右侧选项不足:" &amp;  _xlpm.cellAddress,
               ISERROR(_xlpm.x),   "error:右侧选项执行失败:" &amp; _xlpm.cellAddress,
               TRUE,             "ok")
)</f>
        <v>ok</v>
      </c>
      <c r="L900" cm="1">
        <f t="array" ref="L900:M900">IFERROR(_xlfn._xlws.SORT(
    _xlfn.UNIQUE(
        TRANSPOSE(
            _xlfn.FILTERXML("&lt;select&gt;&lt;x&gt;"&amp;SUBSTITUTE(选CPU[[#This Row],[CPU选项表]],",","&lt;/x&gt;&lt;x&gt;") &amp;"&lt;/x&gt;&lt;/select&gt;","//x")
        )
    )
),"无合适选项，请联系作者更新数据")</f>
        <v>64</v>
      </c>
      <c r="M900">
        <v>76</v>
      </c>
    </row>
    <row r="901" spans="2:13">
      <c r="B901" t="s">
        <v>3516</v>
      </c>
      <c r="C901" t="s">
        <v>1874</v>
      </c>
      <c r="D901" t="s">
        <v>3518</v>
      </c>
      <c r="E901" s="6" t="s">
        <v>3300</v>
      </c>
      <c r="F901" s="6">
        <v>4</v>
      </c>
      <c r="G901" s="6" t="str">
        <f t="shared" si="14"/>
        <v>选CPU!$L$901#</v>
      </c>
      <c r="H901" s="6" t="str" cm="1">
        <f t="array" ref="H901">_xlfn.LET(_xlpm.x, L900,
         _xlpm.cellAddress, "【 选CPU!" &amp; ADDRESS(ROW(选CPU[[#This Row],[自检]]),COLUMN(选CPU[[#This Row],[自检]])) &amp; "】",
         _xlfn.IFS(ISBLANK(_xlpm.x),   "error:右侧选项不足:" &amp;  _xlpm.cellAddress,
               ISERROR(_xlpm.x),   "error:右侧选项执行失败:" &amp; _xlpm.cellAddress,
               TRUE,             "ok")
)</f>
        <v>ok</v>
      </c>
      <c r="L901" cm="1">
        <f t="array" ref="L901">IFERROR(_xlfn._xlws.SORT(
    _xlfn.UNIQUE(
        TRANSPOSE(
            _xlfn.FILTERXML("&lt;select&gt;&lt;x&gt;"&amp;SUBSTITUTE(选CPU[[#This Row],[CPU选项表]],",","&lt;/x&gt;&lt;x&gt;") &amp;"&lt;/x&gt;&lt;/select&gt;","//x")
        )
    )
),"无合适选项，请联系作者更新数据")</f>
        <v>2</v>
      </c>
    </row>
    <row r="902" spans="2:13">
      <c r="B902" t="s">
        <v>3516</v>
      </c>
      <c r="C902" t="s">
        <v>11</v>
      </c>
      <c r="D902" t="s">
        <v>3518</v>
      </c>
      <c r="E902" s="6" t="s">
        <v>3300</v>
      </c>
      <c r="F902" s="6">
        <v>4</v>
      </c>
      <c r="G902" s="6" t="str">
        <f t="shared" si="14"/>
        <v>选CPU!$L$902#</v>
      </c>
      <c r="H902" s="6" t="str" cm="1">
        <f t="array" ref="H902">_xlfn.LET(_xlpm.x, L901,
         _xlpm.cellAddress, "【 选CPU!" &amp; ADDRESS(ROW(选CPU[[#This Row],[自检]]),COLUMN(选CPU[[#This Row],[自检]])) &amp; "】",
         _xlfn.IFS(ISBLANK(_xlpm.x),   "error:右侧选项不足:" &amp;  _xlpm.cellAddress,
               ISERROR(_xlpm.x),   "error:右侧选项执行失败:" &amp; _xlpm.cellAddress,
               TRUE,             "ok")
)</f>
        <v>ok</v>
      </c>
      <c r="L902" cm="1">
        <f t="array" ref="L902">IFERROR(_xlfn._xlws.SORT(
    _xlfn.UNIQUE(
        TRANSPOSE(
            _xlfn.FILTERXML("&lt;select&gt;&lt;x&gt;"&amp;SUBSTITUTE(选CPU[[#This Row],[CPU选项表]],",","&lt;/x&gt;&lt;x&gt;") &amp;"&lt;/x&gt;&lt;/select&gt;","//x")
        )
    )
),"无合适选项，请联系作者更新数据")</f>
        <v>2</v>
      </c>
    </row>
    <row r="903" spans="2:13">
      <c r="B903" t="s">
        <v>3516</v>
      </c>
      <c r="C903" t="s">
        <v>1873</v>
      </c>
      <c r="D903" t="s">
        <v>3518</v>
      </c>
      <c r="E903" s="6" t="s">
        <v>3300</v>
      </c>
      <c r="F903" s="6">
        <v>4</v>
      </c>
      <c r="G903" s="6" t="str">
        <f t="shared" si="14"/>
        <v>选CPU!$L$903#</v>
      </c>
      <c r="H903" s="6" t="str" cm="1">
        <f t="array" ref="H903">_xlfn.LET(_xlpm.x, L902,
         _xlpm.cellAddress, "【 选CPU!" &amp; ADDRESS(ROW(选CPU[[#This Row],[自检]]),COLUMN(选CPU[[#This Row],[自检]])) &amp; "】",
         _xlfn.IFS(ISBLANK(_xlpm.x),   "error:右侧选项不足:" &amp;  _xlpm.cellAddress,
               ISERROR(_xlpm.x),   "error:右侧选项执行失败:" &amp; _xlpm.cellAddress,
               TRUE,             "ok")
)</f>
        <v>ok</v>
      </c>
      <c r="L903" cm="1">
        <f t="array" ref="L903">IFERROR(_xlfn._xlws.SORT(
    _xlfn.UNIQUE(
        TRANSPOSE(
            _xlfn.FILTERXML("&lt;select&gt;&lt;x&gt;"&amp;SUBSTITUTE(选CPU[[#This Row],[CPU选项表]],",","&lt;/x&gt;&lt;x&gt;") &amp;"&lt;/x&gt;&lt;/select&gt;","//x")
        )
    )
),"无合适选项，请联系作者更新数据")</f>
        <v>2</v>
      </c>
    </row>
    <row r="904" spans="2:13">
      <c r="B904" t="s">
        <v>3516</v>
      </c>
      <c r="C904" t="s">
        <v>1874</v>
      </c>
      <c r="D904" t="s">
        <v>3518</v>
      </c>
      <c r="E904" s="6" t="s">
        <v>3458</v>
      </c>
      <c r="F904" s="6">
        <v>8</v>
      </c>
      <c r="G904" s="6" t="str">
        <f t="shared" si="14"/>
        <v>选CPU!$L$904#</v>
      </c>
      <c r="H904" s="6" t="str" cm="1">
        <f t="array" ref="H904">_xlfn.LET(_xlpm.x, L903,
         _xlpm.cellAddress, "【 选CPU!" &amp; ADDRESS(ROW(选CPU[[#This Row],[自检]]),COLUMN(选CPU[[#This Row],[自检]])) &amp; "】",
         _xlfn.IFS(ISBLANK(_xlpm.x),   "error:右侧选项不足:" &amp;  _xlpm.cellAddress,
               ISERROR(_xlpm.x),   "error:右侧选项执行失败:" &amp; _xlpm.cellAddress,
               TRUE,             "ok")
)</f>
        <v>ok</v>
      </c>
      <c r="L904" cm="1">
        <f t="array" ref="L904:M904">IFERROR(_xlfn._xlws.SORT(
    _xlfn.UNIQUE(
        TRANSPOSE(
            _xlfn.FILTERXML("&lt;select&gt;&lt;x&gt;"&amp;SUBSTITUTE(选CPU[[#This Row],[CPU选项表]],",","&lt;/x&gt;&lt;x&gt;") &amp;"&lt;/x&gt;&lt;/select&gt;","//x")
        )
    )
),"无合适选项，请联系作者更新数据")</f>
        <v>2</v>
      </c>
      <c r="M904">
        <v>4</v>
      </c>
    </row>
    <row r="905" spans="2:13">
      <c r="B905" t="s">
        <v>3516</v>
      </c>
      <c r="C905" t="s">
        <v>11</v>
      </c>
      <c r="D905" t="s">
        <v>3518</v>
      </c>
      <c r="E905" s="6" t="s">
        <v>3458</v>
      </c>
      <c r="F905" s="6">
        <v>8</v>
      </c>
      <c r="G905" s="6" t="str">
        <f t="shared" si="14"/>
        <v>选CPU!$L$905#</v>
      </c>
      <c r="H905" s="6" t="str" cm="1">
        <f t="array" ref="H905">_xlfn.LET(_xlpm.x, L904,
         _xlpm.cellAddress, "【 选CPU!" &amp; ADDRESS(ROW(选CPU[[#This Row],[自检]]),COLUMN(选CPU[[#This Row],[自检]])) &amp; "】",
         _xlfn.IFS(ISBLANK(_xlpm.x),   "error:右侧选项不足:" &amp;  _xlpm.cellAddress,
               ISERROR(_xlpm.x),   "error:右侧选项执行失败:" &amp; _xlpm.cellAddress,
               TRUE,             "ok")
)</f>
        <v>ok</v>
      </c>
      <c r="L905" cm="1">
        <f t="array" ref="L905:M905">IFERROR(_xlfn._xlws.SORT(
    _xlfn.UNIQUE(
        TRANSPOSE(
            _xlfn.FILTERXML("&lt;select&gt;&lt;x&gt;"&amp;SUBSTITUTE(选CPU[[#This Row],[CPU选项表]],",","&lt;/x&gt;&lt;x&gt;") &amp;"&lt;/x&gt;&lt;/select&gt;","//x")
        )
    )
),"无合适选项，请联系作者更新数据")</f>
        <v>2</v>
      </c>
      <c r="M905">
        <v>4</v>
      </c>
    </row>
    <row r="906" spans="2:13">
      <c r="B906" t="s">
        <v>3516</v>
      </c>
      <c r="C906" t="s">
        <v>1873</v>
      </c>
      <c r="D906" t="s">
        <v>3518</v>
      </c>
      <c r="E906" s="6" t="s">
        <v>3458</v>
      </c>
      <c r="F906" s="6">
        <v>8</v>
      </c>
      <c r="G906" s="6" t="str">
        <f t="shared" si="14"/>
        <v>选CPU!$L$906#</v>
      </c>
      <c r="H906" s="6" t="str" cm="1">
        <f t="array" ref="H906">_xlfn.LET(_xlpm.x, L905,
         _xlpm.cellAddress, "【 选CPU!" &amp; ADDRESS(ROW(选CPU[[#This Row],[自检]]),COLUMN(选CPU[[#This Row],[自检]])) &amp; "】",
         _xlfn.IFS(ISBLANK(_xlpm.x),   "error:右侧选项不足:" &amp;  _xlpm.cellAddress,
               ISERROR(_xlpm.x),   "error:右侧选项执行失败:" &amp; _xlpm.cellAddress,
               TRUE,             "ok")
)</f>
        <v>ok</v>
      </c>
      <c r="L906" cm="1">
        <f t="array" ref="L906:M906">IFERROR(_xlfn._xlws.SORT(
    _xlfn.UNIQUE(
        TRANSPOSE(
            _xlfn.FILTERXML("&lt;select&gt;&lt;x&gt;"&amp;SUBSTITUTE(选CPU[[#This Row],[CPU选项表]],",","&lt;/x&gt;&lt;x&gt;") &amp;"&lt;/x&gt;&lt;/select&gt;","//x")
        )
    )
),"无合适选项，请联系作者更新数据")</f>
        <v>2</v>
      </c>
      <c r="M906">
        <v>4</v>
      </c>
    </row>
    <row r="907" spans="2:13">
      <c r="B907" t="s">
        <v>3516</v>
      </c>
      <c r="C907" t="s">
        <v>1874</v>
      </c>
      <c r="D907" t="s">
        <v>3518</v>
      </c>
      <c r="E907" s="6" t="s">
        <v>3269</v>
      </c>
      <c r="F907" s="6">
        <v>16</v>
      </c>
      <c r="G907" s="6" t="str">
        <f t="shared" si="14"/>
        <v>选CPU!$L$907#</v>
      </c>
      <c r="H907" s="6" t="str" cm="1">
        <f t="array" ref="H907">_xlfn.LET(_xlpm.x, L906,
         _xlpm.cellAddress, "【 选CPU!" &amp; ADDRESS(ROW(选CPU[[#This Row],[自检]]),COLUMN(选CPU[[#This Row],[自检]])) &amp; "】",
         _xlfn.IFS(ISBLANK(_xlpm.x),   "error:右侧选项不足:" &amp;  _xlpm.cellAddress,
               ISERROR(_xlpm.x),   "error:右侧选项执行失败:" &amp; _xlpm.cellAddress,
               TRUE,             "ok")
)</f>
        <v>ok</v>
      </c>
      <c r="L907" cm="1">
        <f t="array" ref="L907:M907">IFERROR(_xlfn._xlws.SORT(
    _xlfn.UNIQUE(
        TRANSPOSE(
            _xlfn.FILTERXML("&lt;select&gt;&lt;x&gt;"&amp;SUBSTITUTE(选CPU[[#This Row],[CPU选项表]],",","&lt;/x&gt;&lt;x&gt;") &amp;"&lt;/x&gt;&lt;/select&gt;","//x")
        )
    )
),"无合适选项，请联系作者更新数据")</f>
        <v>4</v>
      </c>
      <c r="M907">
        <v>8</v>
      </c>
    </row>
    <row r="908" spans="2:13">
      <c r="B908" t="s">
        <v>3516</v>
      </c>
      <c r="C908" t="s">
        <v>11</v>
      </c>
      <c r="D908" t="s">
        <v>3518</v>
      </c>
      <c r="E908" s="6" t="s">
        <v>3269</v>
      </c>
      <c r="F908" s="6">
        <v>16</v>
      </c>
      <c r="G908" s="6" t="str">
        <f t="shared" si="14"/>
        <v>选CPU!$L$908#</v>
      </c>
      <c r="H908" s="6" t="str" cm="1">
        <f t="array" ref="H908">_xlfn.LET(_xlpm.x, L907,
         _xlpm.cellAddress, "【 选CPU!" &amp; ADDRESS(ROW(选CPU[[#This Row],[自检]]),COLUMN(选CPU[[#This Row],[自检]])) &amp; "】",
         _xlfn.IFS(ISBLANK(_xlpm.x),   "error:右侧选项不足:" &amp;  _xlpm.cellAddress,
               ISERROR(_xlpm.x),   "error:右侧选项执行失败:" &amp; _xlpm.cellAddress,
               TRUE,             "ok")
)</f>
        <v>ok</v>
      </c>
      <c r="L908" cm="1">
        <f t="array" ref="L908:M908">IFERROR(_xlfn._xlws.SORT(
    _xlfn.UNIQUE(
        TRANSPOSE(
            _xlfn.FILTERXML("&lt;select&gt;&lt;x&gt;"&amp;SUBSTITUTE(选CPU[[#This Row],[CPU选项表]],",","&lt;/x&gt;&lt;x&gt;") &amp;"&lt;/x&gt;&lt;/select&gt;","//x")
        )
    )
),"无合适选项，请联系作者更新数据")</f>
        <v>4</v>
      </c>
      <c r="M908">
        <v>8</v>
      </c>
    </row>
    <row r="909" spans="2:13">
      <c r="B909" t="s">
        <v>3516</v>
      </c>
      <c r="C909" t="s">
        <v>1873</v>
      </c>
      <c r="D909" t="s">
        <v>3518</v>
      </c>
      <c r="E909" s="6" t="s">
        <v>3269</v>
      </c>
      <c r="F909" s="6">
        <v>16</v>
      </c>
      <c r="G909" s="6" t="str">
        <f t="shared" si="14"/>
        <v>选CPU!$L$909#</v>
      </c>
      <c r="H909" s="6" t="str" cm="1">
        <f t="array" ref="H909">_xlfn.LET(_xlpm.x, L908,
         _xlpm.cellAddress, "【 选CPU!" &amp; ADDRESS(ROW(选CPU[[#This Row],[自检]]),COLUMN(选CPU[[#This Row],[自检]])) &amp; "】",
         _xlfn.IFS(ISBLANK(_xlpm.x),   "error:右侧选项不足:" &amp;  _xlpm.cellAddress,
               ISERROR(_xlpm.x),   "error:右侧选项执行失败:" &amp; _xlpm.cellAddress,
               TRUE,             "ok")
)</f>
        <v>ok</v>
      </c>
      <c r="L909" cm="1">
        <f t="array" ref="L909:M909">IFERROR(_xlfn._xlws.SORT(
    _xlfn.UNIQUE(
        TRANSPOSE(
            _xlfn.FILTERXML("&lt;select&gt;&lt;x&gt;"&amp;SUBSTITUTE(选CPU[[#This Row],[CPU选项表]],",","&lt;/x&gt;&lt;x&gt;") &amp;"&lt;/x&gt;&lt;/select&gt;","//x")
        )
    )
),"无合适选项，请联系作者更新数据")</f>
        <v>4</v>
      </c>
      <c r="M909">
        <v>8</v>
      </c>
    </row>
    <row r="910" spans="2:13">
      <c r="B910" t="s">
        <v>3516</v>
      </c>
      <c r="C910" t="s">
        <v>1874</v>
      </c>
      <c r="D910" t="s">
        <v>3518</v>
      </c>
      <c r="E910" s="6" t="s">
        <v>3448</v>
      </c>
      <c r="F910" s="6">
        <v>32</v>
      </c>
      <c r="G910" s="6" t="str">
        <f t="shared" si="14"/>
        <v>选CPU!$L$910#</v>
      </c>
      <c r="H910" s="6" t="str" cm="1">
        <f t="array" ref="H910">_xlfn.LET(_xlpm.x, L909,
         _xlpm.cellAddress, "【 选CPU!" &amp; ADDRESS(ROW(选CPU[[#This Row],[自检]]),COLUMN(选CPU[[#This Row],[自检]])) &amp; "】",
         _xlfn.IFS(ISBLANK(_xlpm.x),   "error:右侧选项不足:" &amp;  _xlpm.cellAddress,
               ISERROR(_xlpm.x),   "error:右侧选项执行失败:" &amp; _xlpm.cellAddress,
               TRUE,             "ok")
)</f>
        <v>ok</v>
      </c>
      <c r="L910" cm="1">
        <f t="array" ref="L910:M910">IFERROR(_xlfn._xlws.SORT(
    _xlfn.UNIQUE(
        TRANSPOSE(
            _xlfn.FILTERXML("&lt;select&gt;&lt;x&gt;"&amp;SUBSTITUTE(选CPU[[#This Row],[CPU选项表]],",","&lt;/x&gt;&lt;x&gt;") &amp;"&lt;/x&gt;&lt;/select&gt;","//x")
        )
    )
),"无合适选项，请联系作者更新数据")</f>
        <v>8</v>
      </c>
      <c r="M910">
        <v>16</v>
      </c>
    </row>
    <row r="911" spans="2:13">
      <c r="B911" t="s">
        <v>3516</v>
      </c>
      <c r="C911" t="s">
        <v>11</v>
      </c>
      <c r="D911" t="s">
        <v>3518</v>
      </c>
      <c r="E911" s="6" t="s">
        <v>3448</v>
      </c>
      <c r="F911" s="6">
        <v>32</v>
      </c>
      <c r="G911" s="6" t="str">
        <f t="shared" si="14"/>
        <v>选CPU!$L$911#</v>
      </c>
      <c r="H911" s="6" t="str" cm="1">
        <f t="array" ref="H911">_xlfn.LET(_xlpm.x, L910,
         _xlpm.cellAddress, "【 选CPU!" &amp; ADDRESS(ROW(选CPU[[#This Row],[自检]]),COLUMN(选CPU[[#This Row],[自检]])) &amp; "】",
         _xlfn.IFS(ISBLANK(_xlpm.x),   "error:右侧选项不足:" &amp;  _xlpm.cellAddress,
               ISERROR(_xlpm.x),   "error:右侧选项执行失败:" &amp; _xlpm.cellAddress,
               TRUE,             "ok")
)</f>
        <v>ok</v>
      </c>
      <c r="L911" cm="1">
        <f t="array" ref="L911:M911">IFERROR(_xlfn._xlws.SORT(
    _xlfn.UNIQUE(
        TRANSPOSE(
            _xlfn.FILTERXML("&lt;select&gt;&lt;x&gt;"&amp;SUBSTITUTE(选CPU[[#This Row],[CPU选项表]],",","&lt;/x&gt;&lt;x&gt;") &amp;"&lt;/x&gt;&lt;/select&gt;","//x")
        )
    )
),"无合适选项，请联系作者更新数据")</f>
        <v>8</v>
      </c>
      <c r="M911">
        <v>16</v>
      </c>
    </row>
    <row r="912" spans="2:13">
      <c r="B912" t="s">
        <v>3516</v>
      </c>
      <c r="C912" t="s">
        <v>1873</v>
      </c>
      <c r="D912" t="s">
        <v>3518</v>
      </c>
      <c r="E912" s="6" t="s">
        <v>3448</v>
      </c>
      <c r="F912" s="6">
        <v>32</v>
      </c>
      <c r="G912" s="6" t="str">
        <f t="shared" si="14"/>
        <v>选CPU!$L$912#</v>
      </c>
      <c r="H912" s="6" t="str" cm="1">
        <f t="array" ref="H912">_xlfn.LET(_xlpm.x, L911,
         _xlpm.cellAddress, "【 选CPU!" &amp; ADDRESS(ROW(选CPU[[#This Row],[自检]]),COLUMN(选CPU[[#This Row],[自检]])) &amp; "】",
         _xlfn.IFS(ISBLANK(_xlpm.x),   "error:右侧选项不足:" &amp;  _xlpm.cellAddress,
               ISERROR(_xlpm.x),   "error:右侧选项执行失败:" &amp; _xlpm.cellAddress,
               TRUE,             "ok")
)</f>
        <v>ok</v>
      </c>
      <c r="L912" cm="1">
        <f t="array" ref="L912:M912">IFERROR(_xlfn._xlws.SORT(
    _xlfn.UNIQUE(
        TRANSPOSE(
            _xlfn.FILTERXML("&lt;select&gt;&lt;x&gt;"&amp;SUBSTITUTE(选CPU[[#This Row],[CPU选项表]],",","&lt;/x&gt;&lt;x&gt;") &amp;"&lt;/x&gt;&lt;/select&gt;","//x")
        )
    )
),"无合适选项，请联系作者更新数据")</f>
        <v>8</v>
      </c>
      <c r="M912">
        <v>16</v>
      </c>
    </row>
    <row r="913" spans="2:13">
      <c r="B913" t="s">
        <v>3516</v>
      </c>
      <c r="C913" t="s">
        <v>1874</v>
      </c>
      <c r="D913" t="s">
        <v>3518</v>
      </c>
      <c r="E913" s="6" t="s">
        <v>3449</v>
      </c>
      <c r="F913" s="6">
        <v>64</v>
      </c>
      <c r="G913" s="6" t="str">
        <f t="shared" si="14"/>
        <v>选CPU!$L$913#</v>
      </c>
      <c r="H913" s="6" t="str" cm="1">
        <f t="array" ref="H913">_xlfn.LET(_xlpm.x, L912,
         _xlpm.cellAddress, "【 选CPU!" &amp; ADDRESS(ROW(选CPU[[#This Row],[自检]]),COLUMN(选CPU[[#This Row],[自检]])) &amp; "】",
         _xlfn.IFS(ISBLANK(_xlpm.x),   "error:右侧选项不足:" &amp;  _xlpm.cellAddress,
               ISERROR(_xlpm.x),   "error:右侧选项执行失败:" &amp; _xlpm.cellAddress,
               TRUE,             "ok")
)</f>
        <v>ok</v>
      </c>
      <c r="L913" cm="1">
        <f t="array" ref="L913:M913">IFERROR(_xlfn._xlws.SORT(
    _xlfn.UNIQUE(
        TRANSPOSE(
            _xlfn.FILTERXML("&lt;select&gt;&lt;x&gt;"&amp;SUBSTITUTE(选CPU[[#This Row],[CPU选项表]],",","&lt;/x&gt;&lt;x&gt;") &amp;"&lt;/x&gt;&lt;/select&gt;","//x")
        )
    )
),"无合适选项，请联系作者更新数据")</f>
        <v>16</v>
      </c>
      <c r="M913">
        <v>32</v>
      </c>
    </row>
    <row r="914" spans="2:13">
      <c r="B914" t="s">
        <v>3516</v>
      </c>
      <c r="C914" t="s">
        <v>11</v>
      </c>
      <c r="D914" t="s">
        <v>3518</v>
      </c>
      <c r="E914" s="6" t="s">
        <v>3449</v>
      </c>
      <c r="F914" s="6">
        <v>64</v>
      </c>
      <c r="G914" s="6" t="str">
        <f t="shared" si="14"/>
        <v>选CPU!$L$914#</v>
      </c>
      <c r="H914" s="6" t="str" cm="1">
        <f t="array" ref="H914">_xlfn.LET(_xlpm.x, L913,
         _xlpm.cellAddress, "【 选CPU!" &amp; ADDRESS(ROW(选CPU[[#This Row],[自检]]),COLUMN(选CPU[[#This Row],[自检]])) &amp; "】",
         _xlfn.IFS(ISBLANK(_xlpm.x),   "error:右侧选项不足:" &amp;  _xlpm.cellAddress,
               ISERROR(_xlpm.x),   "error:右侧选项执行失败:" &amp; _xlpm.cellAddress,
               TRUE,             "ok")
)</f>
        <v>ok</v>
      </c>
      <c r="L914" cm="1">
        <f t="array" ref="L914:M914">IFERROR(_xlfn._xlws.SORT(
    _xlfn.UNIQUE(
        TRANSPOSE(
            _xlfn.FILTERXML("&lt;select&gt;&lt;x&gt;"&amp;SUBSTITUTE(选CPU[[#This Row],[CPU选项表]],",","&lt;/x&gt;&lt;x&gt;") &amp;"&lt;/x&gt;&lt;/select&gt;","//x")
        )
    )
),"无合适选项，请联系作者更新数据")</f>
        <v>16</v>
      </c>
      <c r="M914">
        <v>32</v>
      </c>
    </row>
    <row r="915" spans="2:13">
      <c r="B915" t="s">
        <v>3516</v>
      </c>
      <c r="C915" t="s">
        <v>1873</v>
      </c>
      <c r="D915" t="s">
        <v>3518</v>
      </c>
      <c r="E915" s="6" t="s">
        <v>3449</v>
      </c>
      <c r="F915" s="6">
        <v>64</v>
      </c>
      <c r="G915" s="6" t="str">
        <f t="shared" si="14"/>
        <v>选CPU!$L$915#</v>
      </c>
      <c r="H915" s="6" t="str" cm="1">
        <f t="array" ref="H915">_xlfn.LET(_xlpm.x, L914,
         _xlpm.cellAddress, "【 选CPU!" &amp; ADDRESS(ROW(选CPU[[#This Row],[自检]]),COLUMN(选CPU[[#This Row],[自检]])) &amp; "】",
         _xlfn.IFS(ISBLANK(_xlpm.x),   "error:右侧选项不足:" &amp;  _xlpm.cellAddress,
               ISERROR(_xlpm.x),   "error:右侧选项执行失败:" &amp; _xlpm.cellAddress,
               TRUE,             "ok")
)</f>
        <v>ok</v>
      </c>
      <c r="L915" cm="1">
        <f t="array" ref="L915:M915">IFERROR(_xlfn._xlws.SORT(
    _xlfn.UNIQUE(
        TRANSPOSE(
            _xlfn.FILTERXML("&lt;select&gt;&lt;x&gt;"&amp;SUBSTITUTE(选CPU[[#This Row],[CPU选项表]],",","&lt;/x&gt;&lt;x&gt;") &amp;"&lt;/x&gt;&lt;/select&gt;","//x")
        )
    )
),"无合适选项，请联系作者更新数据")</f>
        <v>16</v>
      </c>
      <c r="M915">
        <v>32</v>
      </c>
    </row>
    <row r="916" spans="2:13">
      <c r="B916" t="s">
        <v>3516</v>
      </c>
      <c r="C916" t="s">
        <v>1874</v>
      </c>
      <c r="D916" t="s">
        <v>3518</v>
      </c>
      <c r="E916" s="6" t="s">
        <v>3450</v>
      </c>
      <c r="F916" s="6">
        <v>128</v>
      </c>
      <c r="G916" s="6" t="str">
        <f t="shared" si="14"/>
        <v>选CPU!$L$916#</v>
      </c>
      <c r="H916" s="6" t="str" cm="1">
        <f t="array" ref="H916">_xlfn.LET(_xlpm.x, L915,
         _xlpm.cellAddress, "【 选CPU!" &amp; ADDRESS(ROW(选CPU[[#This Row],[自检]]),COLUMN(选CPU[[#This Row],[自检]])) &amp; "】",
         _xlfn.IFS(ISBLANK(_xlpm.x),   "error:右侧选项不足:" &amp;  _xlpm.cellAddress,
               ISERROR(_xlpm.x),   "error:右侧选项执行失败:" &amp; _xlpm.cellAddress,
               TRUE,             "ok")
)</f>
        <v>ok</v>
      </c>
      <c r="L916" cm="1">
        <f t="array" ref="L916:M916">IFERROR(_xlfn._xlws.SORT(
    _xlfn.UNIQUE(
        TRANSPOSE(
            _xlfn.FILTERXML("&lt;select&gt;&lt;x&gt;"&amp;SUBSTITUTE(选CPU[[#This Row],[CPU选项表]],",","&lt;/x&gt;&lt;x&gt;") &amp;"&lt;/x&gt;&lt;/select&gt;","//x")
        )
    )
),"无合适选项，请联系作者更新数据")</f>
        <v>32</v>
      </c>
      <c r="M916">
        <v>64</v>
      </c>
    </row>
    <row r="917" spans="2:13">
      <c r="B917" t="s">
        <v>3516</v>
      </c>
      <c r="C917" t="s">
        <v>11</v>
      </c>
      <c r="D917" t="s">
        <v>3518</v>
      </c>
      <c r="E917" s="6" t="s">
        <v>3450</v>
      </c>
      <c r="F917" s="6">
        <v>128</v>
      </c>
      <c r="G917" s="6" t="str">
        <f t="shared" si="14"/>
        <v>选CPU!$L$917#</v>
      </c>
      <c r="H917" s="6" t="str" cm="1">
        <f t="array" ref="H917">_xlfn.LET(_xlpm.x, L916,
         _xlpm.cellAddress, "【 选CPU!" &amp; ADDRESS(ROW(选CPU[[#This Row],[自检]]),COLUMN(选CPU[[#This Row],[自检]])) &amp; "】",
         _xlfn.IFS(ISBLANK(_xlpm.x),   "error:右侧选项不足:" &amp;  _xlpm.cellAddress,
               ISERROR(_xlpm.x),   "error:右侧选项执行失败:" &amp; _xlpm.cellAddress,
               TRUE,             "ok")
)</f>
        <v>ok</v>
      </c>
      <c r="L917" cm="1">
        <f t="array" ref="L917:M917">IFERROR(_xlfn._xlws.SORT(
    _xlfn.UNIQUE(
        TRANSPOSE(
            _xlfn.FILTERXML("&lt;select&gt;&lt;x&gt;"&amp;SUBSTITUTE(选CPU[[#This Row],[CPU选项表]],",","&lt;/x&gt;&lt;x&gt;") &amp;"&lt;/x&gt;&lt;/select&gt;","//x")
        )
    )
),"无合适选项，请联系作者更新数据")</f>
        <v>32</v>
      </c>
      <c r="M917">
        <v>64</v>
      </c>
    </row>
    <row r="918" spans="2:13">
      <c r="B918" t="s">
        <v>3516</v>
      </c>
      <c r="C918" t="s">
        <v>1873</v>
      </c>
      <c r="D918" t="s">
        <v>3518</v>
      </c>
      <c r="E918" s="6" t="s">
        <v>3450</v>
      </c>
      <c r="F918" s="6">
        <v>128</v>
      </c>
      <c r="G918" s="6" t="str">
        <f t="shared" si="14"/>
        <v>选CPU!$L$918#</v>
      </c>
      <c r="H918" s="6" t="str" cm="1">
        <f t="array" ref="H918">_xlfn.LET(_xlpm.x, L917,
         _xlpm.cellAddress, "【 选CPU!" &amp; ADDRESS(ROW(选CPU[[#This Row],[自检]]),COLUMN(选CPU[[#This Row],[自检]])) &amp; "】",
         _xlfn.IFS(ISBLANK(_xlpm.x),   "error:右侧选项不足:" &amp;  _xlpm.cellAddress,
               ISERROR(_xlpm.x),   "error:右侧选项执行失败:" &amp; _xlpm.cellAddress,
               TRUE,             "ok")
)</f>
        <v>ok</v>
      </c>
      <c r="L918" cm="1">
        <f t="array" ref="L918:M918">IFERROR(_xlfn._xlws.SORT(
    _xlfn.UNIQUE(
        TRANSPOSE(
            _xlfn.FILTERXML("&lt;select&gt;&lt;x&gt;"&amp;SUBSTITUTE(选CPU[[#This Row],[CPU选项表]],",","&lt;/x&gt;&lt;x&gt;") &amp;"&lt;/x&gt;&lt;/select&gt;","//x")
        )
    )
),"无合适选项，请联系作者更新数据")</f>
        <v>32</v>
      </c>
      <c r="M918">
        <v>64</v>
      </c>
    </row>
    <row r="919" spans="2:13">
      <c r="B919" t="s">
        <v>3516</v>
      </c>
      <c r="C919" t="s">
        <v>1874</v>
      </c>
      <c r="D919" t="s">
        <v>3518</v>
      </c>
      <c r="E919" s="6" t="s">
        <v>3294</v>
      </c>
      <c r="F919" s="6">
        <v>96</v>
      </c>
      <c r="G919" s="6" t="str">
        <f t="shared" si="14"/>
        <v>选CPU!$L$919#</v>
      </c>
      <c r="H919" s="6" t="str" cm="1">
        <f t="array" ref="H919">_xlfn.LET(_xlpm.x, L918,
         _xlpm.cellAddress, "【 选CPU!" &amp; ADDRESS(ROW(选CPU[[#This Row],[自检]]),COLUMN(选CPU[[#This Row],[自检]])) &amp; "】",
         _xlfn.IFS(ISBLANK(_xlpm.x),   "error:右侧选项不足:" &amp;  _xlpm.cellAddress,
               ISERROR(_xlpm.x),   "error:右侧选项执行失败:" &amp; _xlpm.cellAddress,
               TRUE,             "ok")
)</f>
        <v>ok</v>
      </c>
      <c r="L919" cm="1">
        <f t="array" ref="L919">IFERROR(_xlfn._xlws.SORT(
    _xlfn.UNIQUE(
        TRANSPOSE(
            _xlfn.FILTERXML("&lt;select&gt;&lt;x&gt;"&amp;SUBSTITUTE(选CPU[[#This Row],[CPU选项表]],",","&lt;/x&gt;&lt;x&gt;") &amp;"&lt;/x&gt;&lt;/select&gt;","//x")
        )
    )
),"无合适选项，请联系作者更新数据")</f>
        <v>48</v>
      </c>
    </row>
    <row r="920" spans="2:13">
      <c r="B920" t="s">
        <v>3516</v>
      </c>
      <c r="C920" t="s">
        <v>11</v>
      </c>
      <c r="D920" t="s">
        <v>3518</v>
      </c>
      <c r="E920" s="6" t="s">
        <v>3294</v>
      </c>
      <c r="F920" s="6">
        <v>96</v>
      </c>
      <c r="G920" s="6" t="str">
        <f t="shared" si="14"/>
        <v>选CPU!$L$920#</v>
      </c>
      <c r="H920" s="6" t="str" cm="1">
        <f t="array" ref="H920">_xlfn.LET(_xlpm.x, L919,
         _xlpm.cellAddress, "【 选CPU!" &amp; ADDRESS(ROW(选CPU[[#This Row],[自检]]),COLUMN(选CPU[[#This Row],[自检]])) &amp; "】",
         _xlfn.IFS(ISBLANK(_xlpm.x),   "error:右侧选项不足:" &amp;  _xlpm.cellAddress,
               ISERROR(_xlpm.x),   "error:右侧选项执行失败:" &amp; _xlpm.cellAddress,
               TRUE,             "ok")
)</f>
        <v>ok</v>
      </c>
      <c r="L920" cm="1">
        <f t="array" ref="L920">IFERROR(_xlfn._xlws.SORT(
    _xlfn.UNIQUE(
        TRANSPOSE(
            _xlfn.FILTERXML("&lt;select&gt;&lt;x&gt;"&amp;SUBSTITUTE(选CPU[[#This Row],[CPU选项表]],",","&lt;/x&gt;&lt;x&gt;") &amp;"&lt;/x&gt;&lt;/select&gt;","//x")
        )
    )
),"无合适选项，请联系作者更新数据")</f>
        <v>48</v>
      </c>
    </row>
    <row r="921" spans="2:13">
      <c r="B921" t="s">
        <v>3516</v>
      </c>
      <c r="C921" t="s">
        <v>1873</v>
      </c>
      <c r="D921" t="s">
        <v>3518</v>
      </c>
      <c r="E921" s="6" t="s">
        <v>3294</v>
      </c>
      <c r="F921" s="6">
        <v>96</v>
      </c>
      <c r="G921" s="6" t="str">
        <f t="shared" si="14"/>
        <v>选CPU!$L$921#</v>
      </c>
      <c r="H921" s="6" t="str" cm="1">
        <f t="array" ref="H921">_xlfn.LET(_xlpm.x, L920,
         _xlpm.cellAddress, "【 选CPU!" &amp; ADDRESS(ROW(选CPU[[#This Row],[自检]]),COLUMN(选CPU[[#This Row],[自检]])) &amp; "】",
         _xlfn.IFS(ISBLANK(_xlpm.x),   "error:右侧选项不足:" &amp;  _xlpm.cellAddress,
               ISERROR(_xlpm.x),   "error:右侧选项执行失败:" &amp; _xlpm.cellAddress,
               TRUE,             "ok")
)</f>
        <v>ok</v>
      </c>
      <c r="L921" cm="1">
        <f t="array" ref="L921">IFERROR(_xlfn._xlws.SORT(
    _xlfn.UNIQUE(
        TRANSPOSE(
            _xlfn.FILTERXML("&lt;select&gt;&lt;x&gt;"&amp;SUBSTITUTE(选CPU[[#This Row],[CPU选项表]],",","&lt;/x&gt;&lt;x&gt;") &amp;"&lt;/x&gt;&lt;/select&gt;","//x")
        )
    )
),"无合适选项，请联系作者更新数据")</f>
        <v>48</v>
      </c>
    </row>
    <row r="922" spans="2:13">
      <c r="B922" t="s">
        <v>3516</v>
      </c>
      <c r="C922" t="s">
        <v>1874</v>
      </c>
      <c r="D922" t="s">
        <v>3518</v>
      </c>
      <c r="E922" s="6" t="s">
        <v>3282</v>
      </c>
      <c r="F922" s="6">
        <v>192</v>
      </c>
      <c r="G922" s="6" t="str">
        <f t="shared" si="14"/>
        <v>选CPU!$L$922#</v>
      </c>
      <c r="H922" s="6" t="str" cm="1">
        <f t="array" ref="H922">_xlfn.LET(_xlpm.x, L921,
         _xlpm.cellAddress, "【 选CPU!" &amp; ADDRESS(ROW(选CPU[[#This Row],[自检]]),COLUMN(选CPU[[#This Row],[自检]])) &amp; "】",
         _xlfn.IFS(ISBLANK(_xlpm.x),   "error:右侧选项不足:" &amp;  _xlpm.cellAddress,
               ISERROR(_xlpm.x),   "error:右侧选项执行失败:" &amp; _xlpm.cellAddress,
               TRUE,             "ok")
)</f>
        <v>ok</v>
      </c>
      <c r="L922" cm="1">
        <f t="array" ref="L922:M922">IFERROR(_xlfn._xlws.SORT(
    _xlfn.UNIQUE(
        TRANSPOSE(
            _xlfn.FILTERXML("&lt;select&gt;&lt;x&gt;"&amp;SUBSTITUTE(选CPU[[#This Row],[CPU选项表]],",","&lt;/x&gt;&lt;x&gt;") &amp;"&lt;/x&gt;&lt;/select&gt;","//x")
        )
    )
),"无合适选项，请联系作者更新数据")</f>
        <v>48</v>
      </c>
      <c r="M922">
        <v>96</v>
      </c>
    </row>
    <row r="923" spans="2:13">
      <c r="B923" t="s">
        <v>3516</v>
      </c>
      <c r="C923" t="s">
        <v>11</v>
      </c>
      <c r="D923" t="s">
        <v>3518</v>
      </c>
      <c r="E923" s="6" t="s">
        <v>3282</v>
      </c>
      <c r="F923" s="6">
        <v>192</v>
      </c>
      <c r="G923" s="6" t="str">
        <f t="shared" si="14"/>
        <v>选CPU!$L$923#</v>
      </c>
      <c r="H923" s="6" t="str" cm="1">
        <f t="array" ref="H923">_xlfn.LET(_xlpm.x, L922,
         _xlpm.cellAddress, "【 选CPU!" &amp; ADDRESS(ROW(选CPU[[#This Row],[自检]]),COLUMN(选CPU[[#This Row],[自检]])) &amp; "】",
         _xlfn.IFS(ISBLANK(_xlpm.x),   "error:右侧选项不足:" &amp;  _xlpm.cellAddress,
               ISERROR(_xlpm.x),   "error:右侧选项执行失败:" &amp; _xlpm.cellAddress,
               TRUE,             "ok")
)</f>
        <v>ok</v>
      </c>
      <c r="L923" cm="1">
        <f t="array" ref="L923:M923">IFERROR(_xlfn._xlws.SORT(
    _xlfn.UNIQUE(
        TRANSPOSE(
            _xlfn.FILTERXML("&lt;select&gt;&lt;x&gt;"&amp;SUBSTITUTE(选CPU[[#This Row],[CPU选项表]],",","&lt;/x&gt;&lt;x&gt;") &amp;"&lt;/x&gt;&lt;/select&gt;","//x")
        )
    )
),"无合适选项，请联系作者更新数据")</f>
        <v>48</v>
      </c>
      <c r="M923">
        <v>96</v>
      </c>
    </row>
    <row r="924" spans="2:13">
      <c r="B924" t="s">
        <v>3516</v>
      </c>
      <c r="C924" t="s">
        <v>1873</v>
      </c>
      <c r="D924" t="s">
        <v>3518</v>
      </c>
      <c r="E924" s="6" t="s">
        <v>3282</v>
      </c>
      <c r="F924" s="6">
        <v>192</v>
      </c>
      <c r="G924" s="6" t="str">
        <f t="shared" si="14"/>
        <v>选CPU!$L$924#</v>
      </c>
      <c r="H924" s="6" t="str" cm="1">
        <f t="array" ref="H924">_xlfn.LET(_xlpm.x, L923,
         _xlpm.cellAddress, "【 选CPU!" &amp; ADDRESS(ROW(选CPU[[#This Row],[自检]]),COLUMN(选CPU[[#This Row],[自检]])) &amp; "】",
         _xlfn.IFS(ISBLANK(_xlpm.x),   "error:右侧选项不足:" &amp;  _xlpm.cellAddress,
               ISERROR(_xlpm.x),   "error:右侧选项执行失败:" &amp; _xlpm.cellAddress,
               TRUE,             "ok")
)</f>
        <v>ok</v>
      </c>
      <c r="L924" cm="1">
        <f t="array" ref="L924:M924">IFERROR(_xlfn._xlws.SORT(
    _xlfn.UNIQUE(
        TRANSPOSE(
            _xlfn.FILTERXML("&lt;select&gt;&lt;x&gt;"&amp;SUBSTITUTE(选CPU[[#This Row],[CPU选项表]],",","&lt;/x&gt;&lt;x&gt;") &amp;"&lt;/x&gt;&lt;/select&gt;","//x")
        )
    )
),"无合适选项，请联系作者更新数据")</f>
        <v>48</v>
      </c>
      <c r="M924">
        <v>96</v>
      </c>
    </row>
    <row r="925" spans="2:13">
      <c r="B925" t="s">
        <v>3516</v>
      </c>
      <c r="C925" t="s">
        <v>1874</v>
      </c>
      <c r="D925" t="s">
        <v>3518</v>
      </c>
      <c r="E925" s="6" t="s">
        <v>3451</v>
      </c>
      <c r="F925" s="6">
        <v>256</v>
      </c>
      <c r="G925" s="6" t="str">
        <f t="shared" si="14"/>
        <v>选CPU!$L$925#</v>
      </c>
      <c r="H925" s="6" t="str" cm="1">
        <f t="array" ref="H925">_xlfn.LET(_xlpm.x, L924,
         _xlpm.cellAddress, "【 选CPU!" &amp; ADDRESS(ROW(选CPU[[#This Row],[自检]]),COLUMN(选CPU[[#This Row],[自检]])) &amp; "】",
         _xlfn.IFS(ISBLANK(_xlpm.x),   "error:右侧选项不足:" &amp;  _xlpm.cellAddress,
               ISERROR(_xlpm.x),   "error:右侧选项执行失败:" &amp; _xlpm.cellAddress,
               TRUE,             "ok")
)</f>
        <v>ok</v>
      </c>
      <c r="L925" cm="1">
        <f t="array" ref="L925:M925">IFERROR(_xlfn._xlws.SORT(
    _xlfn.UNIQUE(
        TRANSPOSE(
            _xlfn.FILTERXML("&lt;select&gt;&lt;x&gt;"&amp;SUBSTITUTE(选CPU[[#This Row],[CPU选项表]],",","&lt;/x&gt;&lt;x&gt;") &amp;"&lt;/x&gt;&lt;/select&gt;","//x")
        )
    )
),"无合适选项，请联系作者更新数据")</f>
        <v>64</v>
      </c>
      <c r="M925">
        <v>128</v>
      </c>
    </row>
    <row r="926" spans="2:13">
      <c r="B926" t="s">
        <v>3516</v>
      </c>
      <c r="C926" t="s">
        <v>11</v>
      </c>
      <c r="D926" t="s">
        <v>3518</v>
      </c>
      <c r="E926" s="6" t="s">
        <v>3451</v>
      </c>
      <c r="F926" s="6">
        <v>256</v>
      </c>
      <c r="G926" s="6" t="str">
        <f t="shared" si="14"/>
        <v>选CPU!$L$926#</v>
      </c>
      <c r="H926" s="6" t="str" cm="1">
        <f t="array" ref="H926">_xlfn.LET(_xlpm.x, L925,
         _xlpm.cellAddress, "【 选CPU!" &amp; ADDRESS(ROW(选CPU[[#This Row],[自检]]),COLUMN(选CPU[[#This Row],[自检]])) &amp; "】",
         _xlfn.IFS(ISBLANK(_xlpm.x),   "error:右侧选项不足:" &amp;  _xlpm.cellAddress,
               ISERROR(_xlpm.x),   "error:右侧选项执行失败:" &amp; _xlpm.cellAddress,
               TRUE,             "ok")
)</f>
        <v>ok</v>
      </c>
      <c r="L926" cm="1">
        <f t="array" ref="L926:M926">IFERROR(_xlfn._xlws.SORT(
    _xlfn.UNIQUE(
        TRANSPOSE(
            _xlfn.FILTERXML("&lt;select&gt;&lt;x&gt;"&amp;SUBSTITUTE(选CPU[[#This Row],[CPU选项表]],",","&lt;/x&gt;&lt;x&gt;") &amp;"&lt;/x&gt;&lt;/select&gt;","//x")
        )
    )
),"无合适选项，请联系作者更新数据")</f>
        <v>64</v>
      </c>
      <c r="M926">
        <v>128</v>
      </c>
    </row>
    <row r="927" spans="2:13">
      <c r="B927" t="s">
        <v>3516</v>
      </c>
      <c r="C927" t="s">
        <v>1873</v>
      </c>
      <c r="D927" t="s">
        <v>3518</v>
      </c>
      <c r="E927" s="6" t="s">
        <v>3451</v>
      </c>
      <c r="F927" s="6">
        <v>256</v>
      </c>
      <c r="G927" s="6" t="str">
        <f t="shared" si="14"/>
        <v>选CPU!$L$927#</v>
      </c>
      <c r="H927" s="6" t="str" cm="1">
        <f t="array" ref="H927">_xlfn.LET(_xlpm.x, L926,
         _xlpm.cellAddress, "【 选CPU!" &amp; ADDRESS(ROW(选CPU[[#This Row],[自检]]),COLUMN(选CPU[[#This Row],[自检]])) &amp; "】",
         _xlfn.IFS(ISBLANK(_xlpm.x),   "error:右侧选项不足:" &amp;  _xlpm.cellAddress,
               ISERROR(_xlpm.x),   "error:右侧选项执行失败:" &amp; _xlpm.cellAddress,
               TRUE,             "ok")
)</f>
        <v>ok</v>
      </c>
      <c r="L927" cm="1">
        <f t="array" ref="L927:M927">IFERROR(_xlfn._xlws.SORT(
    _xlfn.UNIQUE(
        TRANSPOSE(
            _xlfn.FILTERXML("&lt;select&gt;&lt;x&gt;"&amp;SUBSTITUTE(选CPU[[#This Row],[CPU选项表]],",","&lt;/x&gt;&lt;x&gt;") &amp;"&lt;/x&gt;&lt;/select&gt;","//x")
        )
    )
),"无合适选项，请联系作者更新数据")</f>
        <v>64</v>
      </c>
      <c r="M927">
        <v>128</v>
      </c>
    </row>
    <row r="928" spans="2:13">
      <c r="B928" t="s">
        <v>3516</v>
      </c>
      <c r="C928" t="s">
        <v>1874</v>
      </c>
      <c r="D928" t="s">
        <v>3518</v>
      </c>
      <c r="E928" s="6" t="s">
        <v>3256</v>
      </c>
      <c r="F928" s="6">
        <v>160</v>
      </c>
      <c r="G928" s="6" t="str">
        <f t="shared" si="14"/>
        <v>选CPU!$L$928#</v>
      </c>
      <c r="H928" s="6" t="str" cm="1">
        <f t="array" ref="H928">_xlfn.LET(_xlpm.x, L927,
         _xlpm.cellAddress, "【 选CPU!" &amp; ADDRESS(ROW(选CPU[[#This Row],[自检]]),COLUMN(选CPU[[#This Row],[自检]])) &amp; "】",
         _xlfn.IFS(ISBLANK(_xlpm.x),   "error:右侧选项不足:" &amp;  _xlpm.cellAddress,
               ISERROR(_xlpm.x),   "error:右侧选项执行失败:" &amp; _xlpm.cellAddress,
               TRUE,             "ok")
)</f>
        <v>ok</v>
      </c>
      <c r="L928" cm="1">
        <f t="array" ref="L928">IFERROR(_xlfn._xlws.SORT(
    _xlfn.UNIQUE(
        TRANSPOSE(
            _xlfn.FILTERXML("&lt;select&gt;&lt;x&gt;"&amp;SUBSTITUTE(选CPU[[#This Row],[CPU选项表]],",","&lt;/x&gt;&lt;x&gt;") &amp;"&lt;/x&gt;&lt;/select&gt;","//x")
        )
    )
),"无合适选项，请联系作者更新数据")</f>
        <v>80</v>
      </c>
    </row>
    <row r="929" spans="2:13">
      <c r="B929" t="s">
        <v>3516</v>
      </c>
      <c r="C929" t="s">
        <v>11</v>
      </c>
      <c r="D929" t="s">
        <v>3518</v>
      </c>
      <c r="E929" s="6" t="s">
        <v>3256</v>
      </c>
      <c r="F929" s="6">
        <v>160</v>
      </c>
      <c r="G929" s="6" t="str">
        <f t="shared" si="14"/>
        <v>选CPU!$L$929#</v>
      </c>
      <c r="H929" s="6" t="str" cm="1">
        <f t="array" ref="H929">_xlfn.LET(_xlpm.x, L928,
         _xlpm.cellAddress, "【 选CPU!" &amp; ADDRESS(ROW(选CPU[[#This Row],[自检]]),COLUMN(选CPU[[#This Row],[自检]])) &amp; "】",
         _xlfn.IFS(ISBLANK(_xlpm.x),   "error:右侧选项不足:" &amp;  _xlpm.cellAddress,
               ISERROR(_xlpm.x),   "error:右侧选项执行失败:" &amp; _xlpm.cellAddress,
               TRUE,             "ok")
)</f>
        <v>ok</v>
      </c>
      <c r="L929" cm="1">
        <f t="array" ref="L929">IFERROR(_xlfn._xlws.SORT(
    _xlfn.UNIQUE(
        TRANSPOSE(
            _xlfn.FILTERXML("&lt;select&gt;&lt;x&gt;"&amp;SUBSTITUTE(选CPU[[#This Row],[CPU选项表]],",","&lt;/x&gt;&lt;x&gt;") &amp;"&lt;/x&gt;&lt;/select&gt;","//x")
        )
    )
),"无合适选项，请联系作者更新数据")</f>
        <v>80</v>
      </c>
    </row>
    <row r="930" spans="2:13">
      <c r="B930" t="s">
        <v>3516</v>
      </c>
      <c r="C930" t="s">
        <v>1873</v>
      </c>
      <c r="D930" t="s">
        <v>3518</v>
      </c>
      <c r="E930" s="6" t="s">
        <v>3256</v>
      </c>
      <c r="F930" s="6">
        <v>160</v>
      </c>
      <c r="G930" s="6" t="str">
        <f t="shared" si="14"/>
        <v>选CPU!$L$930#</v>
      </c>
      <c r="H930" s="6" t="str" cm="1">
        <f t="array" ref="H930">_xlfn.LET(_xlpm.x, L929,
         _xlpm.cellAddress, "【 选CPU!" &amp; ADDRESS(ROW(选CPU[[#This Row],[自检]]),COLUMN(选CPU[[#This Row],[自检]])) &amp; "】",
         _xlfn.IFS(ISBLANK(_xlpm.x),   "error:右侧选项不足:" &amp;  _xlpm.cellAddress,
               ISERROR(_xlpm.x),   "error:右侧选项执行失败:" &amp; _xlpm.cellAddress,
               TRUE,             "ok")
)</f>
        <v>ok</v>
      </c>
      <c r="L930" cm="1">
        <f t="array" ref="L930">IFERROR(_xlfn._xlws.SORT(
    _xlfn.UNIQUE(
        TRANSPOSE(
            _xlfn.FILTERXML("&lt;select&gt;&lt;x&gt;"&amp;SUBSTITUTE(选CPU[[#This Row],[CPU选项表]],",","&lt;/x&gt;&lt;x&gt;") &amp;"&lt;/x&gt;&lt;/select&gt;","//x")
        )
    )
),"无合适选项，请联系作者更新数据")</f>
        <v>80</v>
      </c>
    </row>
    <row r="931" spans="2:13">
      <c r="B931" t="s">
        <v>3516</v>
      </c>
      <c r="C931" t="s">
        <v>1874</v>
      </c>
      <c r="D931" t="s">
        <v>3518</v>
      </c>
      <c r="E931" s="6" t="s">
        <v>3473</v>
      </c>
      <c r="F931" s="6">
        <v>320</v>
      </c>
      <c r="G931" s="6" t="str">
        <f t="shared" si="14"/>
        <v>选CPU!$L$931#</v>
      </c>
      <c r="H931" s="6" t="str" cm="1">
        <f t="array" ref="H931">_xlfn.LET(_xlpm.x, L930,
         _xlpm.cellAddress, "【 选CPU!" &amp; ADDRESS(ROW(选CPU[[#This Row],[自检]]),COLUMN(选CPU[[#This Row],[自检]])) &amp; "】",
         _xlfn.IFS(ISBLANK(_xlpm.x),   "error:右侧选项不足:" &amp;  _xlpm.cellAddress,
               ISERROR(_xlpm.x),   "error:右侧选项执行失败:" &amp; _xlpm.cellAddress,
               TRUE,             "ok")
)</f>
        <v>ok</v>
      </c>
      <c r="L931" cm="1">
        <f t="array" ref="L931:M931">IFERROR(_xlfn._xlws.SORT(
    _xlfn.UNIQUE(
        TRANSPOSE(
            _xlfn.FILTERXML("&lt;select&gt;&lt;x&gt;"&amp;SUBSTITUTE(选CPU[[#This Row],[CPU选项表]],",","&lt;/x&gt;&lt;x&gt;") &amp;"&lt;/x&gt;&lt;/select&gt;","//x")
        )
    )
),"无合适选项，请联系作者更新数据")</f>
        <v>80</v>
      </c>
      <c r="M931">
        <v>160</v>
      </c>
    </row>
    <row r="932" spans="2:13">
      <c r="B932" t="s">
        <v>3516</v>
      </c>
      <c r="C932" t="s">
        <v>11</v>
      </c>
      <c r="D932" t="s">
        <v>3518</v>
      </c>
      <c r="E932" s="6" t="s">
        <v>3473</v>
      </c>
      <c r="F932" s="6">
        <v>320</v>
      </c>
      <c r="G932" s="6" t="str">
        <f t="shared" si="14"/>
        <v>选CPU!$L$932#</v>
      </c>
      <c r="H932" s="6" t="str" cm="1">
        <f t="array" ref="H932">_xlfn.LET(_xlpm.x, L931,
         _xlpm.cellAddress, "【 选CPU!" &amp; ADDRESS(ROW(选CPU[[#This Row],[自检]]),COLUMN(选CPU[[#This Row],[自检]])) &amp; "】",
         _xlfn.IFS(ISBLANK(_xlpm.x),   "error:右侧选项不足:" &amp;  _xlpm.cellAddress,
               ISERROR(_xlpm.x),   "error:右侧选项执行失败:" &amp; _xlpm.cellAddress,
               TRUE,             "ok")
)</f>
        <v>ok</v>
      </c>
      <c r="L932" cm="1">
        <f t="array" ref="L932:M932">IFERROR(_xlfn._xlws.SORT(
    _xlfn.UNIQUE(
        TRANSPOSE(
            _xlfn.FILTERXML("&lt;select&gt;&lt;x&gt;"&amp;SUBSTITUTE(选CPU[[#This Row],[CPU选项表]],",","&lt;/x&gt;&lt;x&gt;") &amp;"&lt;/x&gt;&lt;/select&gt;","//x")
        )
    )
),"无合适选项，请联系作者更新数据")</f>
        <v>80</v>
      </c>
      <c r="M932">
        <v>160</v>
      </c>
    </row>
    <row r="933" spans="2:13">
      <c r="B933" t="s">
        <v>3516</v>
      </c>
      <c r="C933" t="s">
        <v>1873</v>
      </c>
      <c r="D933" t="s">
        <v>3518</v>
      </c>
      <c r="E933" s="6" t="s">
        <v>3473</v>
      </c>
      <c r="F933" s="6">
        <v>320</v>
      </c>
      <c r="G933" s="6" t="str">
        <f t="shared" si="14"/>
        <v>选CPU!$L$933#</v>
      </c>
      <c r="H933" s="6" t="str" cm="1">
        <f t="array" ref="H933">_xlfn.LET(_xlpm.x, L932,
         _xlpm.cellAddress, "【 选CPU!" &amp; ADDRESS(ROW(选CPU[[#This Row],[自检]]),COLUMN(选CPU[[#This Row],[自检]])) &amp; "】",
         _xlfn.IFS(ISBLANK(_xlpm.x),   "error:右侧选项不足:" &amp;  _xlpm.cellAddress,
               ISERROR(_xlpm.x),   "error:右侧选项执行失败:" &amp; _xlpm.cellAddress,
               TRUE,             "ok")
)</f>
        <v>ok</v>
      </c>
      <c r="L933" cm="1">
        <f t="array" ref="L933:M933">IFERROR(_xlfn._xlws.SORT(
    _xlfn.UNIQUE(
        TRANSPOSE(
            _xlfn.FILTERXML("&lt;select&gt;&lt;x&gt;"&amp;SUBSTITUTE(选CPU[[#This Row],[CPU选项表]],",","&lt;/x&gt;&lt;x&gt;") &amp;"&lt;/x&gt;&lt;/select&gt;","//x")
        )
    )
),"无合适选项，请联系作者更新数据")</f>
        <v>80</v>
      </c>
      <c r="M933">
        <v>160</v>
      </c>
    </row>
    <row r="934" spans="2:13">
      <c r="B934" t="s">
        <v>3516</v>
      </c>
      <c r="C934" t="s">
        <v>1874</v>
      </c>
      <c r="D934" t="s">
        <v>3518</v>
      </c>
      <c r="E934" s="6" t="s">
        <v>3251</v>
      </c>
      <c r="F934" s="6">
        <v>384</v>
      </c>
      <c r="G934" s="6" t="str">
        <f t="shared" si="14"/>
        <v>选CPU!$L$934#</v>
      </c>
      <c r="H934" s="6" t="str" cm="1">
        <f t="array" ref="H934">_xlfn.LET(_xlpm.x, L933,
         _xlpm.cellAddress, "【 选CPU!" &amp; ADDRESS(ROW(选CPU[[#This Row],[自检]]),COLUMN(选CPU[[#This Row],[自检]])) &amp; "】",
         _xlfn.IFS(ISBLANK(_xlpm.x),   "error:右侧选项不足:" &amp;  _xlpm.cellAddress,
               ISERROR(_xlpm.x),   "error:右侧选项执行失败:" &amp; _xlpm.cellAddress,
               TRUE,             "ok")
)</f>
        <v>ok</v>
      </c>
      <c r="L934" cm="1">
        <f t="array" ref="L934">IFERROR(_xlfn._xlws.SORT(
    _xlfn.UNIQUE(
        TRANSPOSE(
            _xlfn.FILTERXML("&lt;select&gt;&lt;x&gt;"&amp;SUBSTITUTE(选CPU[[#This Row],[CPU选项表]],",","&lt;/x&gt;&lt;x&gt;") &amp;"&lt;/x&gt;&lt;/select&gt;","//x")
        )
    )
),"无合适选项，请联系作者更新数据")</f>
        <v>96</v>
      </c>
    </row>
    <row r="935" spans="2:13">
      <c r="B935" t="s">
        <v>3516</v>
      </c>
      <c r="C935" t="s">
        <v>11</v>
      </c>
      <c r="D935" t="s">
        <v>3518</v>
      </c>
      <c r="E935" s="6" t="s">
        <v>3251</v>
      </c>
      <c r="F935" s="6">
        <v>384</v>
      </c>
      <c r="G935" s="6" t="str">
        <f t="shared" si="14"/>
        <v>选CPU!$L$935#</v>
      </c>
      <c r="H935" s="6" t="str" cm="1">
        <f t="array" ref="H935">_xlfn.LET(_xlpm.x, L934,
         _xlpm.cellAddress, "【 选CPU!" &amp; ADDRESS(ROW(选CPU[[#This Row],[自检]]),COLUMN(选CPU[[#This Row],[自检]])) &amp; "】",
         _xlfn.IFS(ISBLANK(_xlpm.x),   "error:右侧选项不足:" &amp;  _xlpm.cellAddress,
               ISERROR(_xlpm.x),   "error:右侧选项执行失败:" &amp; _xlpm.cellAddress,
               TRUE,             "ok")
)</f>
        <v>ok</v>
      </c>
      <c r="L935" cm="1">
        <f t="array" ref="L935">IFERROR(_xlfn._xlws.SORT(
    _xlfn.UNIQUE(
        TRANSPOSE(
            _xlfn.FILTERXML("&lt;select&gt;&lt;x&gt;"&amp;SUBSTITUTE(选CPU[[#This Row],[CPU选项表]],",","&lt;/x&gt;&lt;x&gt;") &amp;"&lt;/x&gt;&lt;/select&gt;","//x")
        )
    )
),"无合适选项，请联系作者更新数据")</f>
        <v>96</v>
      </c>
    </row>
    <row r="936" spans="2:13">
      <c r="B936" t="s">
        <v>3516</v>
      </c>
      <c r="C936" t="s">
        <v>1873</v>
      </c>
      <c r="D936" t="s">
        <v>3518</v>
      </c>
      <c r="E936" s="6" t="s">
        <v>3251</v>
      </c>
      <c r="F936" s="6">
        <v>384</v>
      </c>
      <c r="G936" s="6" t="str">
        <f t="shared" si="14"/>
        <v>选CPU!$L$936#</v>
      </c>
      <c r="H936" s="6" t="str" cm="1">
        <f t="array" ref="H936">_xlfn.LET(_xlpm.x, L935,
         _xlpm.cellAddress, "【 选CPU!" &amp; ADDRESS(ROW(选CPU[[#This Row],[自检]]),COLUMN(选CPU[[#This Row],[自检]])) &amp; "】",
         _xlfn.IFS(ISBLANK(_xlpm.x),   "error:右侧选项不足:" &amp;  _xlpm.cellAddress,
               ISERROR(_xlpm.x),   "error:右侧选项执行失败:" &amp; _xlpm.cellAddress,
               TRUE,             "ok")
)</f>
        <v>ok</v>
      </c>
      <c r="L936" cm="1">
        <f t="array" ref="L936">IFERROR(_xlfn._xlws.SORT(
    _xlfn.UNIQUE(
        TRANSPOSE(
            _xlfn.FILTERXML("&lt;select&gt;&lt;x&gt;"&amp;SUBSTITUTE(选CPU[[#This Row],[CPU选项表]],",","&lt;/x&gt;&lt;x&gt;") &amp;"&lt;/x&gt;&lt;/select&gt;","//x")
        )
    )
),"无合适选项，请联系作者更新数据")</f>
        <v>96</v>
      </c>
    </row>
    <row r="937" spans="2:13">
      <c r="B937" t="s">
        <v>3516</v>
      </c>
      <c r="C937" t="s">
        <v>1874</v>
      </c>
      <c r="D937" t="s">
        <v>3518</v>
      </c>
      <c r="E937" s="6" t="s">
        <v>3306</v>
      </c>
      <c r="F937" s="6">
        <v>216</v>
      </c>
      <c r="G937" s="6" t="str">
        <f t="shared" si="14"/>
        <v>选CPU!$L$937#</v>
      </c>
      <c r="H937" s="6" t="str" cm="1">
        <f t="array" ref="H937">_xlfn.LET(_xlpm.x, L936,
         _xlpm.cellAddress, "【 选CPU!" &amp; ADDRESS(ROW(选CPU[[#This Row],[自检]]),COLUMN(选CPU[[#This Row],[自检]])) &amp; "】",
         _xlfn.IFS(ISBLANK(_xlpm.x),   "error:右侧选项不足:" &amp;  _xlpm.cellAddress,
               ISERROR(_xlpm.x),   "error:右侧选项执行失败:" &amp; _xlpm.cellAddress,
               TRUE,             "ok")
)</f>
        <v>ok</v>
      </c>
      <c r="L937" cm="1">
        <f t="array" ref="L937">IFERROR(_xlfn._xlws.SORT(
    _xlfn.UNIQUE(
        TRANSPOSE(
            _xlfn.FILTERXML("&lt;select&gt;&lt;x&gt;"&amp;SUBSTITUTE(选CPU[[#This Row],[CPU选项表]],",","&lt;/x&gt;&lt;x&gt;") &amp;"&lt;/x&gt;&lt;/select&gt;","//x")
        )
    )
),"无合适选项，请联系作者更新数据")</f>
        <v>116</v>
      </c>
    </row>
    <row r="938" spans="2:13">
      <c r="B938" t="s">
        <v>3516</v>
      </c>
      <c r="C938" t="s">
        <v>11</v>
      </c>
      <c r="D938" t="s">
        <v>3518</v>
      </c>
      <c r="E938" s="6" t="s">
        <v>3306</v>
      </c>
      <c r="F938" s="6">
        <v>216</v>
      </c>
      <c r="G938" s="6" t="str">
        <f t="shared" si="14"/>
        <v>选CPU!$L$938#</v>
      </c>
      <c r="H938" s="6" t="str" cm="1">
        <f t="array" ref="H938">_xlfn.LET(_xlpm.x, L937,
         _xlpm.cellAddress, "【 选CPU!" &amp; ADDRESS(ROW(选CPU[[#This Row],[自检]]),COLUMN(选CPU[[#This Row],[自检]])) &amp; "】",
         _xlfn.IFS(ISBLANK(_xlpm.x),   "error:右侧选项不足:" &amp;  _xlpm.cellAddress,
               ISERROR(_xlpm.x),   "error:右侧选项执行失败:" &amp; _xlpm.cellAddress,
               TRUE,             "ok")
)</f>
        <v>ok</v>
      </c>
      <c r="L938" cm="1">
        <f t="array" ref="L938">IFERROR(_xlfn._xlws.SORT(
    _xlfn.UNIQUE(
        TRANSPOSE(
            _xlfn.FILTERXML("&lt;select&gt;&lt;x&gt;"&amp;SUBSTITUTE(选CPU[[#This Row],[CPU选项表]],",","&lt;/x&gt;&lt;x&gt;") &amp;"&lt;/x&gt;&lt;/select&gt;","//x")
        )
    )
),"无合适选项，请联系作者更新数据")</f>
        <v>116</v>
      </c>
    </row>
    <row r="939" spans="2:13">
      <c r="B939" t="s">
        <v>3516</v>
      </c>
      <c r="C939" t="s">
        <v>1873</v>
      </c>
      <c r="D939" t="s">
        <v>3518</v>
      </c>
      <c r="E939" s="6" t="s">
        <v>3306</v>
      </c>
      <c r="F939" s="6">
        <v>216</v>
      </c>
      <c r="G939" s="6" t="str">
        <f t="shared" si="14"/>
        <v>选CPU!$L$939#</v>
      </c>
      <c r="H939" s="6" t="str" cm="1">
        <f t="array" ref="H939">_xlfn.LET(_xlpm.x, L938,
         _xlpm.cellAddress, "【 选CPU!" &amp; ADDRESS(ROW(选CPU[[#This Row],[自检]]),COLUMN(选CPU[[#This Row],[自检]])) &amp; "】",
         _xlfn.IFS(ISBLANK(_xlpm.x),   "error:右侧选项不足:" &amp;  _xlpm.cellAddress,
               ISERROR(_xlpm.x),   "error:右侧选项执行失败:" &amp; _xlpm.cellAddress,
               TRUE,             "ok")
)</f>
        <v>ok</v>
      </c>
      <c r="L939" cm="1">
        <f t="array" ref="L939">IFERROR(_xlfn._xlws.SORT(
    _xlfn.UNIQUE(
        TRANSPOSE(
            _xlfn.FILTERXML("&lt;select&gt;&lt;x&gt;"&amp;SUBSTITUTE(选CPU[[#This Row],[CPU选项表]],",","&lt;/x&gt;&lt;x&gt;") &amp;"&lt;/x&gt;&lt;/select&gt;","//x")
        )
    )
),"无合适选项，请联系作者更新数据")</f>
        <v>116</v>
      </c>
    </row>
    <row r="940" spans="2:13">
      <c r="B940" t="s">
        <v>3516</v>
      </c>
      <c r="C940" t="s">
        <v>1874</v>
      </c>
      <c r="D940" t="s">
        <v>3518</v>
      </c>
      <c r="E940" s="6" t="s">
        <v>3306</v>
      </c>
      <c r="F940" s="6">
        <v>470</v>
      </c>
      <c r="G940" s="6" t="str">
        <f t="shared" si="14"/>
        <v>选CPU!$L$940#</v>
      </c>
      <c r="H940" s="6" t="str" cm="1">
        <f t="array" ref="H940">_xlfn.LET(_xlpm.x, L939,
         _xlpm.cellAddress, "【 选CPU!" &amp; ADDRESS(ROW(选CPU[[#This Row],[自检]]),COLUMN(选CPU[[#This Row],[自检]])) &amp; "】",
         _xlfn.IFS(ISBLANK(_xlpm.x),   "error:右侧选项不足:" &amp;  _xlpm.cellAddress,
               ISERROR(_xlpm.x),   "error:右侧选项执行失败:" &amp; _xlpm.cellAddress,
               TRUE,             "ok")
)</f>
        <v>ok</v>
      </c>
      <c r="L940" cm="1">
        <f t="array" ref="L940">IFERROR(_xlfn._xlws.SORT(
    _xlfn.UNIQUE(
        TRANSPOSE(
            _xlfn.FILTERXML("&lt;select&gt;&lt;x&gt;"&amp;SUBSTITUTE(选CPU[[#This Row],[CPU选项表]],",","&lt;/x&gt;&lt;x&gt;") &amp;"&lt;/x&gt;&lt;/select&gt;","//x")
        )
    )
),"无合适选项，请联系作者更新数据")</f>
        <v>116</v>
      </c>
    </row>
    <row r="941" spans="2:13">
      <c r="B941" t="s">
        <v>3516</v>
      </c>
      <c r="C941" t="s">
        <v>11</v>
      </c>
      <c r="D941" t="s">
        <v>3518</v>
      </c>
      <c r="E941" s="6" t="s">
        <v>3306</v>
      </c>
      <c r="F941" s="6">
        <v>470</v>
      </c>
      <c r="G941" s="6" t="str">
        <f t="shared" si="14"/>
        <v>选CPU!$L$941#</v>
      </c>
      <c r="H941" s="6" t="str" cm="1">
        <f t="array" ref="H941">_xlfn.LET(_xlpm.x, L940,
         _xlpm.cellAddress, "【 选CPU!" &amp; ADDRESS(ROW(选CPU[[#This Row],[自检]]),COLUMN(选CPU[[#This Row],[自检]])) &amp; "】",
         _xlfn.IFS(ISBLANK(_xlpm.x),   "error:右侧选项不足:" &amp;  _xlpm.cellAddress,
               ISERROR(_xlpm.x),   "error:右侧选项执行失败:" &amp; _xlpm.cellAddress,
               TRUE,             "ok")
)</f>
        <v>ok</v>
      </c>
      <c r="L941" cm="1">
        <f t="array" ref="L941">IFERROR(_xlfn._xlws.SORT(
    _xlfn.UNIQUE(
        TRANSPOSE(
            _xlfn.FILTERXML("&lt;select&gt;&lt;x&gt;"&amp;SUBSTITUTE(选CPU[[#This Row],[CPU选项表]],",","&lt;/x&gt;&lt;x&gt;") &amp;"&lt;/x&gt;&lt;/select&gt;","//x")
        )
    )
),"无合适选项，请联系作者更新数据")</f>
        <v>116</v>
      </c>
    </row>
    <row r="942" spans="2:13">
      <c r="B942" t="s">
        <v>3516</v>
      </c>
      <c r="C942" t="s">
        <v>1873</v>
      </c>
      <c r="D942" t="s">
        <v>3518</v>
      </c>
      <c r="E942" s="6" t="s">
        <v>3306</v>
      </c>
      <c r="F942" s="6">
        <v>470</v>
      </c>
      <c r="G942" s="6" t="str">
        <f t="shared" si="14"/>
        <v>选CPU!$L$942#</v>
      </c>
      <c r="H942" s="6" t="str" cm="1">
        <f t="array" ref="H942">_xlfn.LET(_xlpm.x, L941,
         _xlpm.cellAddress, "【 选CPU!" &amp; ADDRESS(ROW(选CPU[[#This Row],[自检]]),COLUMN(选CPU[[#This Row],[自检]])) &amp; "】",
         _xlfn.IFS(ISBLANK(_xlpm.x),   "error:右侧选项不足:" &amp;  _xlpm.cellAddress,
               ISERROR(_xlpm.x),   "error:右侧选项执行失败:" &amp; _xlpm.cellAddress,
               TRUE,             "ok")
)</f>
        <v>ok</v>
      </c>
      <c r="L942" cm="1">
        <f t="array" ref="L942">IFERROR(_xlfn._xlws.SORT(
    _xlfn.UNIQUE(
        TRANSPOSE(
            _xlfn.FILTERXML("&lt;select&gt;&lt;x&gt;"&amp;SUBSTITUTE(选CPU[[#This Row],[CPU选项表]],",","&lt;/x&gt;&lt;x&gt;") &amp;"&lt;/x&gt;&lt;/select&gt;","//x")
        )
    )
),"无合适选项，请联系作者更新数据")</f>
        <v>116</v>
      </c>
    </row>
    <row r="943" spans="2:13">
      <c r="B943" t="s">
        <v>3516</v>
      </c>
      <c r="C943" t="s">
        <v>1874</v>
      </c>
      <c r="D943" t="s">
        <v>3518</v>
      </c>
      <c r="E943" s="6" t="s">
        <v>3307</v>
      </c>
      <c r="F943" s="6">
        <v>512</v>
      </c>
      <c r="G943" s="6" t="str">
        <f t="shared" si="14"/>
        <v>选CPU!$L$943#</v>
      </c>
      <c r="H943" s="6" t="str" cm="1">
        <f t="array" ref="H943">_xlfn.LET(_xlpm.x, L942,
         _xlpm.cellAddress, "【 选CPU!" &amp; ADDRESS(ROW(选CPU[[#This Row],[自检]]),COLUMN(选CPU[[#This Row],[自检]])) &amp; "】",
         _xlfn.IFS(ISBLANK(_xlpm.x),   "error:右侧选项不足:" &amp;  _xlpm.cellAddress,
               ISERROR(_xlpm.x),   "error:右侧选项执行失败:" &amp; _xlpm.cellAddress,
               TRUE,             "ok")
)</f>
        <v>ok</v>
      </c>
      <c r="L943" cm="1">
        <f t="array" ref="L943">IFERROR(_xlfn._xlws.SORT(
    _xlfn.UNIQUE(
        TRANSPOSE(
            _xlfn.FILTERXML("&lt;select&gt;&lt;x&gt;"&amp;SUBSTITUTE(选CPU[[#This Row],[CPU选项表]],",","&lt;/x&gt;&lt;x&gt;") &amp;"&lt;/x&gt;&lt;/select&gt;","//x")
        )
    )
),"无合适选项，请联系作者更新数据")</f>
        <v>128</v>
      </c>
    </row>
    <row r="944" spans="2:13">
      <c r="B944" t="s">
        <v>3516</v>
      </c>
      <c r="C944" t="s">
        <v>11</v>
      </c>
      <c r="D944" t="s">
        <v>3518</v>
      </c>
      <c r="E944" s="6" t="s">
        <v>3307</v>
      </c>
      <c r="F944" s="6">
        <v>512</v>
      </c>
      <c r="G944" s="6" t="str">
        <f t="shared" si="14"/>
        <v>选CPU!$L$944#</v>
      </c>
      <c r="H944" s="6" t="str" cm="1">
        <f t="array" ref="H944">_xlfn.LET(_xlpm.x, L943,
         _xlpm.cellAddress, "【 选CPU!" &amp; ADDRESS(ROW(选CPU[[#This Row],[自检]]),COLUMN(选CPU[[#This Row],[自检]])) &amp; "】",
         _xlfn.IFS(ISBLANK(_xlpm.x),   "error:右侧选项不足:" &amp;  _xlpm.cellAddress,
               ISERROR(_xlpm.x),   "error:右侧选项执行失败:" &amp; _xlpm.cellAddress,
               TRUE,             "ok")
)</f>
        <v>ok</v>
      </c>
      <c r="L944" cm="1">
        <f t="array" ref="L944">IFERROR(_xlfn._xlws.SORT(
    _xlfn.UNIQUE(
        TRANSPOSE(
            _xlfn.FILTERXML("&lt;select&gt;&lt;x&gt;"&amp;SUBSTITUTE(选CPU[[#This Row],[CPU选项表]],",","&lt;/x&gt;&lt;x&gt;") &amp;"&lt;/x&gt;&lt;/select&gt;","//x")
        )
    )
),"无合适选项，请联系作者更新数据")</f>
        <v>128</v>
      </c>
    </row>
    <row r="945" spans="2:13">
      <c r="B945" t="s">
        <v>3516</v>
      </c>
      <c r="C945" t="s">
        <v>1873</v>
      </c>
      <c r="D945" t="s">
        <v>3518</v>
      </c>
      <c r="E945" s="6" t="s">
        <v>3307</v>
      </c>
      <c r="F945" s="6">
        <v>512</v>
      </c>
      <c r="G945" s="6" t="str">
        <f t="shared" si="14"/>
        <v>选CPU!$L$945#</v>
      </c>
      <c r="H945" s="6" t="str" cm="1">
        <f t="array" ref="H945">_xlfn.LET(_xlpm.x, L944,
         _xlpm.cellAddress, "【 选CPU!" &amp; ADDRESS(ROW(选CPU[[#This Row],[自检]]),COLUMN(选CPU[[#This Row],[自检]])) &amp; "】",
         _xlfn.IFS(ISBLANK(_xlpm.x),   "error:右侧选项不足:" &amp;  _xlpm.cellAddress,
               ISERROR(_xlpm.x),   "error:右侧选项执行失败:" &amp; _xlpm.cellAddress,
               TRUE,             "ok")
)</f>
        <v>ok</v>
      </c>
      <c r="L945" cm="1">
        <f t="array" ref="L945">IFERROR(_xlfn._xlws.SORT(
    _xlfn.UNIQUE(
        TRANSPOSE(
            _xlfn.FILTERXML("&lt;select&gt;&lt;x&gt;"&amp;SUBSTITUTE(选CPU[[#This Row],[CPU选项表]],",","&lt;/x&gt;&lt;x&gt;") &amp;"&lt;/x&gt;&lt;/select&gt;","//x")
        )
    )
),"无合适选项，请联系作者更新数据")</f>
        <v>128</v>
      </c>
    </row>
    <row r="946" spans="2:13">
      <c r="B946" t="s">
        <v>3516</v>
      </c>
      <c r="C946" t="s">
        <v>1874</v>
      </c>
      <c r="D946" t="s">
        <v>3518</v>
      </c>
      <c r="E946" s="6" t="s">
        <v>3308</v>
      </c>
      <c r="F946" s="6">
        <v>640</v>
      </c>
      <c r="G946" s="6" t="str">
        <f t="shared" si="14"/>
        <v>选CPU!$L$946#</v>
      </c>
      <c r="H946" s="6" t="str" cm="1">
        <f t="array" ref="H946">_xlfn.LET(_xlpm.x, L945,
         _xlpm.cellAddress, "【 选CPU!" &amp; ADDRESS(ROW(选CPU[[#This Row],[自检]]),COLUMN(选CPU[[#This Row],[自检]])) &amp; "】",
         _xlfn.IFS(ISBLANK(_xlpm.x),   "error:右侧选项不足:" &amp;  _xlpm.cellAddress,
               ISERROR(_xlpm.x),   "error:右侧选项执行失败:" &amp; _xlpm.cellAddress,
               TRUE,             "ok")
)</f>
        <v>ok</v>
      </c>
      <c r="L946" cm="1">
        <f t="array" ref="L946">IFERROR(_xlfn._xlws.SORT(
    _xlfn.UNIQUE(
        TRANSPOSE(
            _xlfn.FILTERXML("&lt;select&gt;&lt;x&gt;"&amp;SUBSTITUTE(选CPU[[#This Row],[CPU选项表]],",","&lt;/x&gt;&lt;x&gt;") &amp;"&lt;/x&gt;&lt;/select&gt;","//x")
        )
    )
),"无合适选项，请联系作者更新数据")</f>
        <v>160</v>
      </c>
    </row>
    <row r="947" spans="2:13">
      <c r="B947" t="s">
        <v>3516</v>
      </c>
      <c r="C947" t="s">
        <v>11</v>
      </c>
      <c r="D947" t="s">
        <v>3518</v>
      </c>
      <c r="E947" s="6" t="s">
        <v>3308</v>
      </c>
      <c r="F947" s="6">
        <v>640</v>
      </c>
      <c r="G947" s="6" t="str">
        <f t="shared" si="14"/>
        <v>选CPU!$L$947#</v>
      </c>
      <c r="H947" s="6" t="str" cm="1">
        <f t="array" ref="H947">_xlfn.LET(_xlpm.x, L946,
         _xlpm.cellAddress, "【 选CPU!" &amp; ADDRESS(ROW(选CPU[[#This Row],[自检]]),COLUMN(选CPU[[#This Row],[自检]])) &amp; "】",
         _xlfn.IFS(ISBLANK(_xlpm.x),   "error:右侧选项不足:" &amp;  _xlpm.cellAddress,
               ISERROR(_xlpm.x),   "error:右侧选项执行失败:" &amp; _xlpm.cellAddress,
               TRUE,             "ok")
)</f>
        <v>ok</v>
      </c>
      <c r="L947" cm="1">
        <f t="array" ref="L947">IFERROR(_xlfn._xlws.SORT(
    _xlfn.UNIQUE(
        TRANSPOSE(
            _xlfn.FILTERXML("&lt;select&gt;&lt;x&gt;"&amp;SUBSTITUTE(选CPU[[#This Row],[CPU选项表]],",","&lt;/x&gt;&lt;x&gt;") &amp;"&lt;/x&gt;&lt;/select&gt;","//x")
        )
    )
),"无合适选项，请联系作者更新数据")</f>
        <v>160</v>
      </c>
    </row>
    <row r="948" spans="2:13">
      <c r="B948" t="s">
        <v>3516</v>
      </c>
      <c r="C948" t="s">
        <v>1873</v>
      </c>
      <c r="D948" t="s">
        <v>3518</v>
      </c>
      <c r="E948" s="6" t="s">
        <v>3308</v>
      </c>
      <c r="F948" s="6">
        <v>640</v>
      </c>
      <c r="G948" s="6" t="str">
        <f t="shared" si="14"/>
        <v>选CPU!$L$948#</v>
      </c>
      <c r="H948" s="6" t="str" cm="1">
        <f t="array" ref="H948">_xlfn.LET(_xlpm.x, L947,
         _xlpm.cellAddress, "【 选CPU!" &amp; ADDRESS(ROW(选CPU[[#This Row],[自检]]),COLUMN(选CPU[[#This Row],[自检]])) &amp; "】",
         _xlfn.IFS(ISBLANK(_xlpm.x),   "error:右侧选项不足:" &amp;  _xlpm.cellAddress,
               ISERROR(_xlpm.x),   "error:右侧选项执行失败:" &amp; _xlpm.cellAddress,
               TRUE,             "ok")
)</f>
        <v>ok</v>
      </c>
      <c r="L948" cm="1">
        <f t="array" ref="L948">IFERROR(_xlfn._xlws.SORT(
    _xlfn.UNIQUE(
        TRANSPOSE(
            _xlfn.FILTERXML("&lt;select&gt;&lt;x&gt;"&amp;SUBSTITUTE(选CPU[[#This Row],[CPU选项表]],",","&lt;/x&gt;&lt;x&gt;") &amp;"&lt;/x&gt;&lt;/select&gt;","//x")
        )
    )
),"无合适选项，请联系作者更新数据")</f>
        <v>160</v>
      </c>
    </row>
    <row r="949" spans="2:13">
      <c r="B949" t="s">
        <v>3516</v>
      </c>
      <c r="C949" t="s">
        <v>1874</v>
      </c>
      <c r="D949" t="s">
        <v>3518</v>
      </c>
      <c r="E949" s="6" t="s">
        <v>3310</v>
      </c>
      <c r="F949" s="6">
        <v>432</v>
      </c>
      <c r="G949" s="6" t="str">
        <f t="shared" si="14"/>
        <v>选CPU!$L$949#</v>
      </c>
      <c r="H949" s="6" t="str" cm="1">
        <f t="array" ref="H949">_xlfn.LET(_xlpm.x, L948,
         _xlpm.cellAddress, "【 选CPU!" &amp; ADDRESS(ROW(选CPU[[#This Row],[自检]]),COLUMN(选CPU[[#This Row],[自检]])) &amp; "】",
         _xlfn.IFS(ISBLANK(_xlpm.x),   "error:右侧选项不足:" &amp;  _xlpm.cellAddress,
               ISERROR(_xlpm.x),   "error:右侧选项执行失败:" &amp; _xlpm.cellAddress,
               TRUE,             "ok")
)</f>
        <v>ok</v>
      </c>
      <c r="L949" cm="1">
        <f t="array" ref="L949">IFERROR(_xlfn._xlws.SORT(
    _xlfn.UNIQUE(
        TRANSPOSE(
            _xlfn.FILTERXML("&lt;select&gt;&lt;x&gt;"&amp;SUBSTITUTE(选CPU[[#This Row],[CPU选项表]],",","&lt;/x&gt;&lt;x&gt;") &amp;"&lt;/x&gt;&lt;/select&gt;","//x")
        )
    )
),"无合适选项，请联系作者更新数据")</f>
        <v>232</v>
      </c>
    </row>
    <row r="950" spans="2:13">
      <c r="B950" t="s">
        <v>3516</v>
      </c>
      <c r="C950" t="s">
        <v>11</v>
      </c>
      <c r="D950" t="s">
        <v>3518</v>
      </c>
      <c r="E950" s="6" t="s">
        <v>3310</v>
      </c>
      <c r="F950" s="6">
        <v>432</v>
      </c>
      <c r="G950" s="6" t="str">
        <f t="shared" si="14"/>
        <v>选CPU!$L$950#</v>
      </c>
      <c r="H950" s="6" t="str" cm="1">
        <f t="array" ref="H950">_xlfn.LET(_xlpm.x, L949,
         _xlpm.cellAddress, "【 选CPU!" &amp; ADDRESS(ROW(选CPU[[#This Row],[自检]]),COLUMN(选CPU[[#This Row],[自检]])) &amp; "】",
         _xlfn.IFS(ISBLANK(_xlpm.x),   "error:右侧选项不足:" &amp;  _xlpm.cellAddress,
               ISERROR(_xlpm.x),   "error:右侧选项执行失败:" &amp; _xlpm.cellAddress,
               TRUE,             "ok")
)</f>
        <v>ok</v>
      </c>
      <c r="L950" cm="1">
        <f t="array" ref="L950">IFERROR(_xlfn._xlws.SORT(
    _xlfn.UNIQUE(
        TRANSPOSE(
            _xlfn.FILTERXML("&lt;select&gt;&lt;x&gt;"&amp;SUBSTITUTE(选CPU[[#This Row],[CPU选项表]],",","&lt;/x&gt;&lt;x&gt;") &amp;"&lt;/x&gt;&lt;/select&gt;","//x")
        )
    )
),"无合适选项，请联系作者更新数据")</f>
        <v>232</v>
      </c>
    </row>
    <row r="951" spans="2:13">
      <c r="B951" t="s">
        <v>3516</v>
      </c>
      <c r="C951" t="s">
        <v>1873</v>
      </c>
      <c r="D951" t="s">
        <v>3518</v>
      </c>
      <c r="E951" s="6" t="s">
        <v>3310</v>
      </c>
      <c r="F951" s="6">
        <v>432</v>
      </c>
      <c r="G951" s="6" t="str">
        <f t="shared" si="14"/>
        <v>选CPU!$L$951#</v>
      </c>
      <c r="H951" s="6" t="str" cm="1">
        <f t="array" ref="H951">_xlfn.LET(_xlpm.x, L950,
         _xlpm.cellAddress, "【 选CPU!" &amp; ADDRESS(ROW(选CPU[[#This Row],[自检]]),COLUMN(选CPU[[#This Row],[自检]])) &amp; "】",
         _xlfn.IFS(ISBLANK(_xlpm.x),   "error:右侧选项不足:" &amp;  _xlpm.cellAddress,
               ISERROR(_xlpm.x),   "error:右侧选项执行失败:" &amp; _xlpm.cellAddress,
               TRUE,             "ok")
)</f>
        <v>ok</v>
      </c>
      <c r="L951" cm="1">
        <f t="array" ref="L951">IFERROR(_xlfn._xlws.SORT(
    _xlfn.UNIQUE(
        TRANSPOSE(
            _xlfn.FILTERXML("&lt;select&gt;&lt;x&gt;"&amp;SUBSTITUTE(选CPU[[#This Row],[CPU选项表]],",","&lt;/x&gt;&lt;x&gt;") &amp;"&lt;/x&gt;&lt;/select&gt;","//x")
        )
    )
),"无合适选项，请联系作者更新数据")</f>
        <v>232</v>
      </c>
    </row>
    <row r="952" spans="2:13">
      <c r="B952" t="s">
        <v>3516</v>
      </c>
      <c r="C952" t="s">
        <v>1874</v>
      </c>
      <c r="D952" t="s">
        <v>3518</v>
      </c>
      <c r="E952" s="6" t="s">
        <v>3310</v>
      </c>
      <c r="F952" s="6">
        <v>940</v>
      </c>
      <c r="G952" s="6" t="str">
        <f t="shared" si="14"/>
        <v>选CPU!$L$952#</v>
      </c>
      <c r="H952" s="6" t="str" cm="1">
        <f t="array" ref="H952">_xlfn.LET(_xlpm.x, L951,
         _xlpm.cellAddress, "【 选CPU!" &amp; ADDRESS(ROW(选CPU[[#This Row],[自检]]),COLUMN(选CPU[[#This Row],[自检]])) &amp; "】",
         _xlfn.IFS(ISBLANK(_xlpm.x),   "error:右侧选项不足:" &amp;  _xlpm.cellAddress,
               ISERROR(_xlpm.x),   "error:右侧选项执行失败:" &amp; _xlpm.cellAddress,
               TRUE,             "ok")
)</f>
        <v>ok</v>
      </c>
      <c r="L952" cm="1">
        <f t="array" ref="L952">IFERROR(_xlfn._xlws.SORT(
    _xlfn.UNIQUE(
        TRANSPOSE(
            _xlfn.FILTERXML("&lt;select&gt;&lt;x&gt;"&amp;SUBSTITUTE(选CPU[[#This Row],[CPU选项表]],",","&lt;/x&gt;&lt;x&gt;") &amp;"&lt;/x&gt;&lt;/select&gt;","//x")
        )
    )
),"无合适选项，请联系作者更新数据")</f>
        <v>232</v>
      </c>
    </row>
    <row r="953" spans="2:13">
      <c r="B953" t="s">
        <v>3516</v>
      </c>
      <c r="C953" t="s">
        <v>11</v>
      </c>
      <c r="D953" t="s">
        <v>3518</v>
      </c>
      <c r="E953" s="6" t="s">
        <v>3310</v>
      </c>
      <c r="F953" s="6">
        <v>940</v>
      </c>
      <c r="G953" s="6" t="str">
        <f t="shared" si="14"/>
        <v>选CPU!$L$953#</v>
      </c>
      <c r="H953" s="6" t="str" cm="1">
        <f t="array" ref="H953">_xlfn.LET(_xlpm.x, L952,
         _xlpm.cellAddress, "【 选CPU!" &amp; ADDRESS(ROW(选CPU[[#This Row],[自检]]),COLUMN(选CPU[[#This Row],[自检]])) &amp; "】",
         _xlfn.IFS(ISBLANK(_xlpm.x),   "error:右侧选项不足:" &amp;  _xlpm.cellAddress,
               ISERROR(_xlpm.x),   "error:右侧选项执行失败:" &amp; _xlpm.cellAddress,
               TRUE,             "ok")
)</f>
        <v>ok</v>
      </c>
      <c r="L953" cm="1">
        <f t="array" ref="L953">IFERROR(_xlfn._xlws.SORT(
    _xlfn.UNIQUE(
        TRANSPOSE(
            _xlfn.FILTERXML("&lt;select&gt;&lt;x&gt;"&amp;SUBSTITUTE(选CPU[[#This Row],[CPU选项表]],",","&lt;/x&gt;&lt;x&gt;") &amp;"&lt;/x&gt;&lt;/select&gt;","//x")
        )
    )
),"无合适选项，请联系作者更新数据")</f>
        <v>232</v>
      </c>
    </row>
    <row r="954" spans="2:13">
      <c r="B954" t="s">
        <v>3516</v>
      </c>
      <c r="C954" t="s">
        <v>1873</v>
      </c>
      <c r="D954" t="s">
        <v>3518</v>
      </c>
      <c r="E954" s="6" t="s">
        <v>3310</v>
      </c>
      <c r="F954" s="6">
        <v>940</v>
      </c>
      <c r="G954" s="6" t="str">
        <f t="shared" si="14"/>
        <v>选CPU!$L$954#</v>
      </c>
      <c r="H954" s="6" t="str" cm="1">
        <f t="array" ref="H954">_xlfn.LET(_xlpm.x, L953,
         _xlpm.cellAddress, "【 选CPU!" &amp; ADDRESS(ROW(选CPU[[#This Row],[自检]]),COLUMN(选CPU[[#This Row],[自检]])) &amp; "】",
         _xlfn.IFS(ISBLANK(_xlpm.x),   "error:右侧选项不足:" &amp;  _xlpm.cellAddress,
               ISERROR(_xlpm.x),   "error:右侧选项执行失败:" &amp; _xlpm.cellAddress,
               TRUE,             "ok")
)</f>
        <v>ok</v>
      </c>
      <c r="L954" cm="1">
        <f t="array" ref="L954">IFERROR(_xlfn._xlws.SORT(
    _xlfn.UNIQUE(
        TRANSPOSE(
            _xlfn.FILTERXML("&lt;select&gt;&lt;x&gt;"&amp;SUBSTITUTE(选CPU[[#This Row],[CPU选项表]],",","&lt;/x&gt;&lt;x&gt;") &amp;"&lt;/x&gt;&lt;/select&gt;","//x")
        )
    )
),"无合适选项，请联系作者更新数据")</f>
        <v>232</v>
      </c>
    </row>
    <row r="955" spans="2:13">
      <c r="B955" t="s">
        <v>3516</v>
      </c>
      <c r="C955" t="s">
        <v>1874</v>
      </c>
      <c r="D955" t="s">
        <v>3519</v>
      </c>
      <c r="E955" s="6" t="s">
        <v>3458</v>
      </c>
      <c r="F955" s="6">
        <v>4</v>
      </c>
      <c r="G955" s="6" t="str">
        <f t="shared" si="14"/>
        <v>选CPU!$L$955#</v>
      </c>
      <c r="H955" s="6" t="str" cm="1">
        <f t="array" ref="H955">_xlfn.LET(_xlpm.x, L954,
         _xlpm.cellAddress, "【 选CPU!" &amp; ADDRESS(ROW(选CPU[[#This Row],[自检]]),COLUMN(选CPU[[#This Row],[自检]])) &amp; "】",
         _xlfn.IFS(ISBLANK(_xlpm.x),   "error:右侧选项不足:" &amp;  _xlpm.cellAddress,
               ISERROR(_xlpm.x),   "error:右侧选项执行失败:" &amp; _xlpm.cellAddress,
               TRUE,             "ok")
)</f>
        <v>ok</v>
      </c>
      <c r="L955" cm="1">
        <f t="array" ref="L955:M955">IFERROR(_xlfn._xlws.SORT(
    _xlfn.UNIQUE(
        TRANSPOSE(
            _xlfn.FILTERXML("&lt;select&gt;&lt;x&gt;"&amp;SUBSTITUTE(选CPU[[#This Row],[CPU选项表]],",","&lt;/x&gt;&lt;x&gt;") &amp;"&lt;/x&gt;&lt;/select&gt;","//x")
        )
    )
),"无合适选项，请联系作者更新数据")</f>
        <v>2</v>
      </c>
      <c r="M955">
        <v>4</v>
      </c>
    </row>
    <row r="956" spans="2:13">
      <c r="B956" t="s">
        <v>3516</v>
      </c>
      <c r="C956" t="s">
        <v>11</v>
      </c>
      <c r="D956" t="s">
        <v>3519</v>
      </c>
      <c r="E956" s="6" t="s">
        <v>3458</v>
      </c>
      <c r="F956" s="6">
        <v>4</v>
      </c>
      <c r="G956" s="6" t="str">
        <f t="shared" si="14"/>
        <v>选CPU!$L$956#</v>
      </c>
      <c r="H956" s="6" t="str" cm="1">
        <f t="array" ref="H956">_xlfn.LET(_xlpm.x, L955,
         _xlpm.cellAddress, "【 选CPU!" &amp; ADDRESS(ROW(选CPU[[#This Row],[自检]]),COLUMN(选CPU[[#This Row],[自检]])) &amp; "】",
         _xlfn.IFS(ISBLANK(_xlpm.x),   "error:右侧选项不足:" &amp;  _xlpm.cellAddress,
               ISERROR(_xlpm.x),   "error:右侧选项执行失败:" &amp; _xlpm.cellAddress,
               TRUE,             "ok")
)</f>
        <v>ok</v>
      </c>
      <c r="L956" cm="1">
        <f t="array" ref="L956:M956">IFERROR(_xlfn._xlws.SORT(
    _xlfn.UNIQUE(
        TRANSPOSE(
            _xlfn.FILTERXML("&lt;select&gt;&lt;x&gt;"&amp;SUBSTITUTE(选CPU[[#This Row],[CPU选项表]],",","&lt;/x&gt;&lt;x&gt;") &amp;"&lt;/x&gt;&lt;/select&gt;","//x")
        )
    )
),"无合适选项，请联系作者更新数据")</f>
        <v>2</v>
      </c>
      <c r="M956">
        <v>4</v>
      </c>
    </row>
    <row r="957" spans="2:13">
      <c r="B957" t="s">
        <v>3516</v>
      </c>
      <c r="C957" t="s">
        <v>1873</v>
      </c>
      <c r="D957" t="s">
        <v>3519</v>
      </c>
      <c r="E957" s="6" t="s">
        <v>3458</v>
      </c>
      <c r="F957" s="6">
        <v>4</v>
      </c>
      <c r="G957" s="6" t="str">
        <f t="shared" si="14"/>
        <v>选CPU!$L$957#</v>
      </c>
      <c r="H957" s="6" t="str" cm="1">
        <f t="array" ref="H957">_xlfn.LET(_xlpm.x, L956,
         _xlpm.cellAddress, "【 选CPU!" &amp; ADDRESS(ROW(选CPU[[#This Row],[自检]]),COLUMN(选CPU[[#This Row],[自检]])) &amp; "】",
         _xlfn.IFS(ISBLANK(_xlpm.x),   "error:右侧选项不足:" &amp;  _xlpm.cellAddress,
               ISERROR(_xlpm.x),   "error:右侧选项执行失败:" &amp; _xlpm.cellAddress,
               TRUE,             "ok")
)</f>
        <v>ok</v>
      </c>
      <c r="L957" cm="1">
        <f t="array" ref="L957:M957">IFERROR(_xlfn._xlws.SORT(
    _xlfn.UNIQUE(
        TRANSPOSE(
            _xlfn.FILTERXML("&lt;select&gt;&lt;x&gt;"&amp;SUBSTITUTE(选CPU[[#This Row],[CPU选项表]],",","&lt;/x&gt;&lt;x&gt;") &amp;"&lt;/x&gt;&lt;/select&gt;","//x")
        )
    )
),"无合适选项，请联系作者更新数据")</f>
        <v>2</v>
      </c>
      <c r="M957">
        <v>4</v>
      </c>
    </row>
    <row r="958" spans="2:13">
      <c r="B958" t="s">
        <v>3516</v>
      </c>
      <c r="C958" t="s">
        <v>1874</v>
      </c>
      <c r="D958" t="s">
        <v>3519</v>
      </c>
      <c r="E958" s="6" t="s">
        <v>3269</v>
      </c>
      <c r="F958" s="6">
        <v>8</v>
      </c>
      <c r="G958" s="6" t="str">
        <f t="shared" si="14"/>
        <v>选CPU!$L$958#</v>
      </c>
      <c r="H958" s="6" t="str" cm="1">
        <f t="array" ref="H958">_xlfn.LET(_xlpm.x, L957,
         _xlpm.cellAddress, "【 选CPU!" &amp; ADDRESS(ROW(选CPU[[#This Row],[自检]]),COLUMN(选CPU[[#This Row],[自检]])) &amp; "】",
         _xlfn.IFS(ISBLANK(_xlpm.x),   "error:右侧选项不足:" &amp;  _xlpm.cellAddress,
               ISERROR(_xlpm.x),   "error:右侧选项执行失败:" &amp; _xlpm.cellAddress,
               TRUE,             "ok")
)</f>
        <v>ok</v>
      </c>
      <c r="L958" cm="1">
        <f t="array" ref="L958:M958">IFERROR(_xlfn._xlws.SORT(
    _xlfn.UNIQUE(
        TRANSPOSE(
            _xlfn.FILTERXML("&lt;select&gt;&lt;x&gt;"&amp;SUBSTITUTE(选CPU[[#This Row],[CPU选项表]],",","&lt;/x&gt;&lt;x&gt;") &amp;"&lt;/x&gt;&lt;/select&gt;","//x")
        )
    )
),"无合适选项，请联系作者更新数据")</f>
        <v>4</v>
      </c>
      <c r="M958">
        <v>8</v>
      </c>
    </row>
    <row r="959" spans="2:13">
      <c r="B959" t="s">
        <v>3516</v>
      </c>
      <c r="C959" t="s">
        <v>11</v>
      </c>
      <c r="D959" t="s">
        <v>3519</v>
      </c>
      <c r="E959" s="6" t="s">
        <v>3269</v>
      </c>
      <c r="F959" s="6">
        <v>8</v>
      </c>
      <c r="G959" s="6" t="str">
        <f t="shared" si="14"/>
        <v>选CPU!$L$959#</v>
      </c>
      <c r="H959" s="6" t="str" cm="1">
        <f t="array" ref="H959">_xlfn.LET(_xlpm.x, L958,
         _xlpm.cellAddress, "【 选CPU!" &amp; ADDRESS(ROW(选CPU[[#This Row],[自检]]),COLUMN(选CPU[[#This Row],[自检]])) &amp; "】",
         _xlfn.IFS(ISBLANK(_xlpm.x),   "error:右侧选项不足:" &amp;  _xlpm.cellAddress,
               ISERROR(_xlpm.x),   "error:右侧选项执行失败:" &amp; _xlpm.cellAddress,
               TRUE,             "ok")
)</f>
        <v>ok</v>
      </c>
      <c r="L959" cm="1">
        <f t="array" ref="L959:M959">IFERROR(_xlfn._xlws.SORT(
    _xlfn.UNIQUE(
        TRANSPOSE(
            _xlfn.FILTERXML("&lt;select&gt;&lt;x&gt;"&amp;SUBSTITUTE(选CPU[[#This Row],[CPU选项表]],",","&lt;/x&gt;&lt;x&gt;") &amp;"&lt;/x&gt;&lt;/select&gt;","//x")
        )
    )
),"无合适选项，请联系作者更新数据")</f>
        <v>4</v>
      </c>
      <c r="M959">
        <v>8</v>
      </c>
    </row>
    <row r="960" spans="2:13">
      <c r="B960" t="s">
        <v>3516</v>
      </c>
      <c r="C960" t="s">
        <v>1873</v>
      </c>
      <c r="D960" t="s">
        <v>3519</v>
      </c>
      <c r="E960" s="6" t="s">
        <v>3269</v>
      </c>
      <c r="F960" s="6">
        <v>8</v>
      </c>
      <c r="G960" s="6" t="str">
        <f t="shared" si="14"/>
        <v>选CPU!$L$960#</v>
      </c>
      <c r="H960" s="6" t="str" cm="1">
        <f t="array" ref="H960">_xlfn.LET(_xlpm.x, L959,
         _xlpm.cellAddress, "【 选CPU!" &amp; ADDRESS(ROW(选CPU[[#This Row],[自检]]),COLUMN(选CPU[[#This Row],[自检]])) &amp; "】",
         _xlfn.IFS(ISBLANK(_xlpm.x),   "error:右侧选项不足:" &amp;  _xlpm.cellAddress,
               ISERROR(_xlpm.x),   "error:右侧选项执行失败:" &amp; _xlpm.cellAddress,
               TRUE,             "ok")
)</f>
        <v>ok</v>
      </c>
      <c r="L960" cm="1">
        <f t="array" ref="L960:M960">IFERROR(_xlfn._xlws.SORT(
    _xlfn.UNIQUE(
        TRANSPOSE(
            _xlfn.FILTERXML("&lt;select&gt;&lt;x&gt;"&amp;SUBSTITUTE(选CPU[[#This Row],[CPU选项表]],",","&lt;/x&gt;&lt;x&gt;") &amp;"&lt;/x&gt;&lt;/select&gt;","//x")
        )
    )
),"无合适选项，请联系作者更新数据")</f>
        <v>4</v>
      </c>
      <c r="M960">
        <v>8</v>
      </c>
    </row>
    <row r="961" spans="2:13">
      <c r="B961" t="s">
        <v>3516</v>
      </c>
      <c r="C961" t="s">
        <v>1874</v>
      </c>
      <c r="D961" t="s">
        <v>3519</v>
      </c>
      <c r="E961" s="6" t="s">
        <v>3289</v>
      </c>
      <c r="F961" s="6">
        <v>16</v>
      </c>
      <c r="G961" s="6" t="str">
        <f t="shared" si="14"/>
        <v>选CPU!$L$961#</v>
      </c>
      <c r="H961" s="6" t="str" cm="1">
        <f t="array" ref="H961">_xlfn.LET(_xlpm.x, L960,
         _xlpm.cellAddress, "【 选CPU!" &amp; ADDRESS(ROW(选CPU[[#This Row],[自检]]),COLUMN(选CPU[[#This Row],[自检]])) &amp; "】",
         _xlfn.IFS(ISBLANK(_xlpm.x),   "error:右侧选项不足:" &amp;  _xlpm.cellAddress,
               ISERROR(_xlpm.x),   "error:右侧选项执行失败:" &amp; _xlpm.cellAddress,
               TRUE,             "ok")
)</f>
        <v>ok</v>
      </c>
      <c r="L961" cm="1">
        <f t="array" ref="L961">IFERROR(_xlfn._xlws.SORT(
    _xlfn.UNIQUE(
        TRANSPOSE(
            _xlfn.FILTERXML("&lt;select&gt;&lt;x&gt;"&amp;SUBSTITUTE(选CPU[[#This Row],[CPU选项表]],",","&lt;/x&gt;&lt;x&gt;") &amp;"&lt;/x&gt;&lt;/select&gt;","//x")
        )
    )
),"无合适选项，请联系作者更新数据")</f>
        <v>8</v>
      </c>
    </row>
    <row r="962" spans="2:13">
      <c r="B962" t="s">
        <v>3516</v>
      </c>
      <c r="C962" t="s">
        <v>11</v>
      </c>
      <c r="D962" t="s">
        <v>3519</v>
      </c>
      <c r="E962" s="6" t="s">
        <v>3289</v>
      </c>
      <c r="F962" s="6">
        <v>16</v>
      </c>
      <c r="G962" s="6" t="str">
        <f t="shared" ref="G962:G1025" si="15">"选CPU!" &amp; ADDRESS(ROW(L962),COLUMN(L962)) &amp; "#"</f>
        <v>选CPU!$L$962#</v>
      </c>
      <c r="H962" s="6" t="str" cm="1">
        <f t="array" ref="H962">_xlfn.LET(_xlpm.x, L961,
         _xlpm.cellAddress, "【 选CPU!" &amp; ADDRESS(ROW(选CPU[[#This Row],[自检]]),COLUMN(选CPU[[#This Row],[自检]])) &amp; "】",
         _xlfn.IFS(ISBLANK(_xlpm.x),   "error:右侧选项不足:" &amp;  _xlpm.cellAddress,
               ISERROR(_xlpm.x),   "error:右侧选项执行失败:" &amp; _xlpm.cellAddress,
               TRUE,             "ok")
)</f>
        <v>ok</v>
      </c>
      <c r="L962" cm="1">
        <f t="array" ref="L962">IFERROR(_xlfn._xlws.SORT(
    _xlfn.UNIQUE(
        TRANSPOSE(
            _xlfn.FILTERXML("&lt;select&gt;&lt;x&gt;"&amp;SUBSTITUTE(选CPU[[#This Row],[CPU选项表]],",","&lt;/x&gt;&lt;x&gt;") &amp;"&lt;/x&gt;&lt;/select&gt;","//x")
        )
    )
),"无合适选项，请联系作者更新数据")</f>
        <v>8</v>
      </c>
    </row>
    <row r="963" spans="2:13">
      <c r="B963" t="s">
        <v>3516</v>
      </c>
      <c r="C963" t="s">
        <v>1873</v>
      </c>
      <c r="D963" t="s">
        <v>3519</v>
      </c>
      <c r="E963" s="6" t="s">
        <v>3289</v>
      </c>
      <c r="F963" s="6">
        <v>16</v>
      </c>
      <c r="G963" s="6" t="str">
        <f t="shared" si="15"/>
        <v>选CPU!$L$963#</v>
      </c>
      <c r="H963" s="6" t="str" cm="1">
        <f t="array" ref="H963">_xlfn.LET(_xlpm.x, L962,
         _xlpm.cellAddress, "【 选CPU!" &amp; ADDRESS(ROW(选CPU[[#This Row],[自检]]),COLUMN(选CPU[[#This Row],[自检]])) &amp; "】",
         _xlfn.IFS(ISBLANK(_xlpm.x),   "error:右侧选项不足:" &amp;  _xlpm.cellAddress,
               ISERROR(_xlpm.x),   "error:右侧选项执行失败:" &amp; _xlpm.cellAddress,
               TRUE,             "ok")
)</f>
        <v>ok</v>
      </c>
      <c r="L963" cm="1">
        <f t="array" ref="L963">IFERROR(_xlfn._xlws.SORT(
    _xlfn.UNIQUE(
        TRANSPOSE(
            _xlfn.FILTERXML("&lt;select&gt;&lt;x&gt;"&amp;SUBSTITUTE(选CPU[[#This Row],[CPU选项表]],",","&lt;/x&gt;&lt;x&gt;") &amp;"&lt;/x&gt;&lt;/select&gt;","//x")
        )
    )
),"无合适选项，请联系作者更新数据")</f>
        <v>8</v>
      </c>
    </row>
    <row r="964" spans="2:13">
      <c r="B964" t="s">
        <v>3516</v>
      </c>
      <c r="C964" t="s">
        <v>1874</v>
      </c>
      <c r="D964" t="s">
        <v>3519</v>
      </c>
      <c r="E964" s="6" t="s">
        <v>3286</v>
      </c>
      <c r="F964" s="6">
        <v>32</v>
      </c>
      <c r="G964" s="6" t="str">
        <f t="shared" si="15"/>
        <v>选CPU!$L$964#</v>
      </c>
      <c r="H964" s="6" t="str" cm="1">
        <f t="array" ref="H964">_xlfn.LET(_xlpm.x, L963,
         _xlpm.cellAddress, "【 选CPU!" &amp; ADDRESS(ROW(选CPU[[#This Row],[自检]]),COLUMN(选CPU[[#This Row],[自检]])) &amp; "】",
         _xlfn.IFS(ISBLANK(_xlpm.x),   "error:右侧选项不足:" &amp;  _xlpm.cellAddress,
               ISERROR(_xlpm.x),   "error:右侧选项执行失败:" &amp; _xlpm.cellAddress,
               TRUE,             "ok")
)</f>
        <v>ok</v>
      </c>
      <c r="L964" cm="1">
        <f t="array" ref="L964">IFERROR(_xlfn._xlws.SORT(
    _xlfn.UNIQUE(
        TRANSPOSE(
            _xlfn.FILTERXML("&lt;select&gt;&lt;x&gt;"&amp;SUBSTITUTE(选CPU[[#This Row],[CPU选项表]],",","&lt;/x&gt;&lt;x&gt;") &amp;"&lt;/x&gt;&lt;/select&gt;","//x")
        )
    )
),"无合适选项，请联系作者更新数据")</f>
        <v>16</v>
      </c>
    </row>
    <row r="965" spans="2:13">
      <c r="B965" t="s">
        <v>3516</v>
      </c>
      <c r="C965" t="s">
        <v>11</v>
      </c>
      <c r="D965" t="s">
        <v>3519</v>
      </c>
      <c r="E965" s="6" t="s">
        <v>3286</v>
      </c>
      <c r="F965" s="6">
        <v>32</v>
      </c>
      <c r="G965" s="6" t="str">
        <f t="shared" si="15"/>
        <v>选CPU!$L$965#</v>
      </c>
      <c r="H965" s="6" t="str" cm="1">
        <f t="array" ref="H965">_xlfn.LET(_xlpm.x, L964,
         _xlpm.cellAddress, "【 选CPU!" &amp; ADDRESS(ROW(选CPU[[#This Row],[自检]]),COLUMN(选CPU[[#This Row],[自检]])) &amp; "】",
         _xlfn.IFS(ISBLANK(_xlpm.x),   "error:右侧选项不足:" &amp;  _xlpm.cellAddress,
               ISERROR(_xlpm.x),   "error:右侧选项执行失败:" &amp; _xlpm.cellAddress,
               TRUE,             "ok")
)</f>
        <v>ok</v>
      </c>
      <c r="L965" cm="1">
        <f t="array" ref="L965">IFERROR(_xlfn._xlws.SORT(
    _xlfn.UNIQUE(
        TRANSPOSE(
            _xlfn.FILTERXML("&lt;select&gt;&lt;x&gt;"&amp;SUBSTITUTE(选CPU[[#This Row],[CPU选项表]],",","&lt;/x&gt;&lt;x&gt;") &amp;"&lt;/x&gt;&lt;/select&gt;","//x")
        )
    )
),"无合适选项，请联系作者更新数据")</f>
        <v>16</v>
      </c>
    </row>
    <row r="966" spans="2:13">
      <c r="B966" t="s">
        <v>3516</v>
      </c>
      <c r="C966" t="s">
        <v>1873</v>
      </c>
      <c r="D966" t="s">
        <v>3519</v>
      </c>
      <c r="E966" s="6" t="s">
        <v>3286</v>
      </c>
      <c r="F966" s="6">
        <v>32</v>
      </c>
      <c r="G966" s="6" t="str">
        <f t="shared" si="15"/>
        <v>选CPU!$L$966#</v>
      </c>
      <c r="H966" s="6" t="str" cm="1">
        <f t="array" ref="H966">_xlfn.LET(_xlpm.x, L965,
         _xlpm.cellAddress, "【 选CPU!" &amp; ADDRESS(ROW(选CPU[[#This Row],[自检]]),COLUMN(选CPU[[#This Row],[自检]])) &amp; "】",
         _xlfn.IFS(ISBLANK(_xlpm.x),   "error:右侧选项不足:" &amp;  _xlpm.cellAddress,
               ISERROR(_xlpm.x),   "error:右侧选项执行失败:" &amp; _xlpm.cellAddress,
               TRUE,             "ok")
)</f>
        <v>ok</v>
      </c>
      <c r="L966" cm="1">
        <f t="array" ref="L966">IFERROR(_xlfn._xlws.SORT(
    _xlfn.UNIQUE(
        TRANSPOSE(
            _xlfn.FILTERXML("&lt;select&gt;&lt;x&gt;"&amp;SUBSTITUTE(选CPU[[#This Row],[CPU选项表]],",","&lt;/x&gt;&lt;x&gt;") &amp;"&lt;/x&gt;&lt;/select&gt;","//x")
        )
    )
),"无合适选项，请联系作者更新数据")</f>
        <v>16</v>
      </c>
    </row>
    <row r="967" spans="2:13">
      <c r="B967" t="s">
        <v>3516</v>
      </c>
      <c r="C967" t="s">
        <v>1874</v>
      </c>
      <c r="D967" t="s">
        <v>3519</v>
      </c>
      <c r="E967" s="6" t="s">
        <v>3449</v>
      </c>
      <c r="F967" s="6">
        <v>64</v>
      </c>
      <c r="G967" s="6" t="str">
        <f t="shared" si="15"/>
        <v>选CPU!$L$967#</v>
      </c>
      <c r="H967" s="6" t="str" cm="1">
        <f t="array" ref="H967">_xlfn.LET(_xlpm.x, L966,
         _xlpm.cellAddress, "【 选CPU!" &amp; ADDRESS(ROW(选CPU[[#This Row],[自检]]),COLUMN(选CPU[[#This Row],[自检]])) &amp; "】",
         _xlfn.IFS(ISBLANK(_xlpm.x),   "error:右侧选项不足:" &amp;  _xlpm.cellAddress,
               ISERROR(_xlpm.x),   "error:右侧选项执行失败:" &amp; _xlpm.cellAddress,
               TRUE,             "ok")
)</f>
        <v>ok</v>
      </c>
      <c r="L967" cm="1">
        <f t="array" ref="L967:M967">IFERROR(_xlfn._xlws.SORT(
    _xlfn.UNIQUE(
        TRANSPOSE(
            _xlfn.FILTERXML("&lt;select&gt;&lt;x&gt;"&amp;SUBSTITUTE(选CPU[[#This Row],[CPU选项表]],",","&lt;/x&gt;&lt;x&gt;") &amp;"&lt;/x&gt;&lt;/select&gt;","//x")
        )
    )
),"无合适选项，请联系作者更新数据")</f>
        <v>16</v>
      </c>
      <c r="M967">
        <v>32</v>
      </c>
    </row>
    <row r="968" spans="2:13">
      <c r="B968" t="s">
        <v>3516</v>
      </c>
      <c r="C968" t="s">
        <v>11</v>
      </c>
      <c r="D968" t="s">
        <v>3519</v>
      </c>
      <c r="E968" s="6" t="s">
        <v>3449</v>
      </c>
      <c r="F968" s="6">
        <v>64</v>
      </c>
      <c r="G968" s="6" t="str">
        <f t="shared" si="15"/>
        <v>选CPU!$L$968#</v>
      </c>
      <c r="H968" s="6" t="str" cm="1">
        <f t="array" ref="H968">_xlfn.LET(_xlpm.x, L967,
         _xlpm.cellAddress, "【 选CPU!" &amp; ADDRESS(ROW(选CPU[[#This Row],[自检]]),COLUMN(选CPU[[#This Row],[自检]])) &amp; "】",
         _xlfn.IFS(ISBLANK(_xlpm.x),   "error:右侧选项不足:" &amp;  _xlpm.cellAddress,
               ISERROR(_xlpm.x),   "error:右侧选项执行失败:" &amp; _xlpm.cellAddress,
               TRUE,             "ok")
)</f>
        <v>ok</v>
      </c>
      <c r="L968" cm="1">
        <f t="array" ref="L968:M968">IFERROR(_xlfn._xlws.SORT(
    _xlfn.UNIQUE(
        TRANSPOSE(
            _xlfn.FILTERXML("&lt;select&gt;&lt;x&gt;"&amp;SUBSTITUTE(选CPU[[#This Row],[CPU选项表]],",","&lt;/x&gt;&lt;x&gt;") &amp;"&lt;/x&gt;&lt;/select&gt;","//x")
        )
    )
),"无合适选项，请联系作者更新数据")</f>
        <v>16</v>
      </c>
      <c r="M968">
        <v>32</v>
      </c>
    </row>
    <row r="969" spans="2:13">
      <c r="B969" t="s">
        <v>3516</v>
      </c>
      <c r="C969" t="s">
        <v>1873</v>
      </c>
      <c r="D969" t="s">
        <v>3519</v>
      </c>
      <c r="E969" s="6" t="s">
        <v>3449</v>
      </c>
      <c r="F969" s="6">
        <v>64</v>
      </c>
      <c r="G969" s="6" t="str">
        <f t="shared" si="15"/>
        <v>选CPU!$L$969#</v>
      </c>
      <c r="H969" s="6" t="str" cm="1">
        <f t="array" ref="H969">_xlfn.LET(_xlpm.x, L968,
         _xlpm.cellAddress, "【 选CPU!" &amp; ADDRESS(ROW(选CPU[[#This Row],[自检]]),COLUMN(选CPU[[#This Row],[自检]])) &amp; "】",
         _xlfn.IFS(ISBLANK(_xlpm.x),   "error:右侧选项不足:" &amp;  _xlpm.cellAddress,
               ISERROR(_xlpm.x),   "error:右侧选项执行失败:" &amp; _xlpm.cellAddress,
               TRUE,             "ok")
)</f>
        <v>ok</v>
      </c>
      <c r="L969" cm="1">
        <f t="array" ref="L969:M969">IFERROR(_xlfn._xlws.SORT(
    _xlfn.UNIQUE(
        TRANSPOSE(
            _xlfn.FILTERXML("&lt;select&gt;&lt;x&gt;"&amp;SUBSTITUTE(选CPU[[#This Row],[CPU选项表]],",","&lt;/x&gt;&lt;x&gt;") &amp;"&lt;/x&gt;&lt;/select&gt;","//x")
        )
    )
),"无合适选项，请联系作者更新数据")</f>
        <v>16</v>
      </c>
      <c r="M969">
        <v>32</v>
      </c>
    </row>
    <row r="970" spans="2:13">
      <c r="B970" t="s">
        <v>3516</v>
      </c>
      <c r="C970" t="s">
        <v>1874</v>
      </c>
      <c r="D970" t="s">
        <v>3519</v>
      </c>
      <c r="E970" s="6" t="s">
        <v>3276</v>
      </c>
      <c r="F970" s="6">
        <v>128</v>
      </c>
      <c r="G970" s="6" t="str">
        <f t="shared" si="15"/>
        <v>选CPU!$L$970#</v>
      </c>
      <c r="H970" s="6" t="str" cm="1">
        <f t="array" ref="H970">_xlfn.LET(_xlpm.x, L969,
         _xlpm.cellAddress, "【 选CPU!" &amp; ADDRESS(ROW(选CPU[[#This Row],[自检]]),COLUMN(选CPU[[#This Row],[自检]])) &amp; "】",
         _xlfn.IFS(ISBLANK(_xlpm.x),   "error:右侧选项不足:" &amp;  _xlpm.cellAddress,
               ISERROR(_xlpm.x),   "error:右侧选项执行失败:" &amp; _xlpm.cellAddress,
               TRUE,             "ok")
)</f>
        <v>ok</v>
      </c>
      <c r="L970" cm="1">
        <f t="array" ref="L970">IFERROR(_xlfn._xlws.SORT(
    _xlfn.UNIQUE(
        TRANSPOSE(
            _xlfn.FILTERXML("&lt;select&gt;&lt;x&gt;"&amp;SUBSTITUTE(选CPU[[#This Row],[CPU选项表]],",","&lt;/x&gt;&lt;x&gt;") &amp;"&lt;/x&gt;&lt;/select&gt;","//x")
        )
    )
),"无合适选项，请联系作者更新数据")</f>
        <v>64</v>
      </c>
    </row>
    <row r="971" spans="2:13">
      <c r="B971" t="s">
        <v>3516</v>
      </c>
      <c r="C971" t="s">
        <v>11</v>
      </c>
      <c r="D971" t="s">
        <v>3519</v>
      </c>
      <c r="E971" s="6" t="s">
        <v>3276</v>
      </c>
      <c r="F971" s="6">
        <v>128</v>
      </c>
      <c r="G971" s="6" t="str">
        <f t="shared" si="15"/>
        <v>选CPU!$L$971#</v>
      </c>
      <c r="H971" s="6" t="str" cm="1">
        <f t="array" ref="H971">_xlfn.LET(_xlpm.x, L970,
         _xlpm.cellAddress, "【 选CPU!" &amp; ADDRESS(ROW(选CPU[[#This Row],[自检]]),COLUMN(选CPU[[#This Row],[自检]])) &amp; "】",
         _xlfn.IFS(ISBLANK(_xlpm.x),   "error:右侧选项不足:" &amp;  _xlpm.cellAddress,
               ISERROR(_xlpm.x),   "error:右侧选项执行失败:" &amp; _xlpm.cellAddress,
               TRUE,             "ok")
)</f>
        <v>ok</v>
      </c>
      <c r="L971" cm="1">
        <f t="array" ref="L971">IFERROR(_xlfn._xlws.SORT(
    _xlfn.UNIQUE(
        TRANSPOSE(
            _xlfn.FILTERXML("&lt;select&gt;&lt;x&gt;"&amp;SUBSTITUTE(选CPU[[#This Row],[CPU选项表]],",","&lt;/x&gt;&lt;x&gt;") &amp;"&lt;/x&gt;&lt;/select&gt;","//x")
        )
    )
),"无合适选项，请联系作者更新数据")</f>
        <v>64</v>
      </c>
    </row>
    <row r="972" spans="2:13">
      <c r="B972" t="s">
        <v>3516</v>
      </c>
      <c r="C972" t="s">
        <v>1873</v>
      </c>
      <c r="D972" t="s">
        <v>3519</v>
      </c>
      <c r="E972" s="6" t="s">
        <v>3276</v>
      </c>
      <c r="F972" s="6">
        <v>128</v>
      </c>
      <c r="G972" s="6" t="str">
        <f t="shared" si="15"/>
        <v>选CPU!$L$972#</v>
      </c>
      <c r="H972" s="6" t="str" cm="1">
        <f t="array" ref="H972">_xlfn.LET(_xlpm.x, L971,
         _xlpm.cellAddress, "【 选CPU!" &amp; ADDRESS(ROW(选CPU[[#This Row],[自检]]),COLUMN(选CPU[[#This Row],[自检]])) &amp; "】",
         _xlfn.IFS(ISBLANK(_xlpm.x),   "error:右侧选项不足:" &amp;  _xlpm.cellAddress,
               ISERROR(_xlpm.x),   "error:右侧选项执行失败:" &amp; _xlpm.cellAddress,
               TRUE,             "ok")
)</f>
        <v>ok</v>
      </c>
      <c r="L972" cm="1">
        <f t="array" ref="L972">IFERROR(_xlfn._xlws.SORT(
    _xlfn.UNIQUE(
        TRANSPOSE(
            _xlfn.FILTERXML("&lt;select&gt;&lt;x&gt;"&amp;SUBSTITUTE(选CPU[[#This Row],[CPU选项表]],",","&lt;/x&gt;&lt;x&gt;") &amp;"&lt;/x&gt;&lt;/select&gt;","//x")
        )
    )
),"无合适选项，请联系作者更新数据")</f>
        <v>64</v>
      </c>
    </row>
    <row r="973" spans="2:13">
      <c r="B973" t="s">
        <v>3516</v>
      </c>
      <c r="C973" t="s">
        <v>1874</v>
      </c>
      <c r="D973" t="s">
        <v>3519</v>
      </c>
      <c r="E973" s="6" t="s">
        <v>3276</v>
      </c>
      <c r="F973" s="6">
        <v>192</v>
      </c>
      <c r="G973" s="6" t="str">
        <f t="shared" si="15"/>
        <v>选CPU!$L$973#</v>
      </c>
      <c r="H973" s="6" t="str" cm="1">
        <f t="array" ref="H973">_xlfn.LET(_xlpm.x, L972,
         _xlpm.cellAddress, "【 选CPU!" &amp; ADDRESS(ROW(选CPU[[#This Row],[自检]]),COLUMN(选CPU[[#This Row],[自检]])) &amp; "】",
         _xlfn.IFS(ISBLANK(_xlpm.x),   "error:右侧选项不足:" &amp;  _xlpm.cellAddress,
               ISERROR(_xlpm.x),   "error:右侧选项执行失败:" &amp; _xlpm.cellAddress,
               TRUE,             "ok")
)</f>
        <v>ok</v>
      </c>
      <c r="L973" cm="1">
        <f t="array" ref="L973">IFERROR(_xlfn._xlws.SORT(
    _xlfn.UNIQUE(
        TRANSPOSE(
            _xlfn.FILTERXML("&lt;select&gt;&lt;x&gt;"&amp;SUBSTITUTE(选CPU[[#This Row],[CPU选项表]],",","&lt;/x&gt;&lt;x&gt;") &amp;"&lt;/x&gt;&lt;/select&gt;","//x")
        )
    )
),"无合适选项，请联系作者更新数据")</f>
        <v>64</v>
      </c>
    </row>
    <row r="974" spans="2:13">
      <c r="B974" t="s">
        <v>3516</v>
      </c>
      <c r="C974" t="s">
        <v>11</v>
      </c>
      <c r="D974" t="s">
        <v>3519</v>
      </c>
      <c r="E974" s="6" t="s">
        <v>3276</v>
      </c>
      <c r="F974" s="6">
        <v>192</v>
      </c>
      <c r="G974" s="6" t="str">
        <f t="shared" si="15"/>
        <v>选CPU!$L$974#</v>
      </c>
      <c r="H974" s="6" t="str" cm="1">
        <f t="array" ref="H974">_xlfn.LET(_xlpm.x, L973,
         _xlpm.cellAddress, "【 选CPU!" &amp; ADDRESS(ROW(选CPU[[#This Row],[自检]]),COLUMN(选CPU[[#This Row],[自检]])) &amp; "】",
         _xlfn.IFS(ISBLANK(_xlpm.x),   "error:右侧选项不足:" &amp;  _xlpm.cellAddress,
               ISERROR(_xlpm.x),   "error:右侧选项执行失败:" &amp; _xlpm.cellAddress,
               TRUE,             "ok")
)</f>
        <v>ok</v>
      </c>
      <c r="L974" cm="1">
        <f t="array" ref="L974">IFERROR(_xlfn._xlws.SORT(
    _xlfn.UNIQUE(
        TRANSPOSE(
            _xlfn.FILTERXML("&lt;select&gt;&lt;x&gt;"&amp;SUBSTITUTE(选CPU[[#This Row],[CPU选项表]],",","&lt;/x&gt;&lt;x&gt;") &amp;"&lt;/x&gt;&lt;/select&gt;","//x")
        )
    )
),"无合适选项，请联系作者更新数据")</f>
        <v>64</v>
      </c>
    </row>
    <row r="975" spans="2:13">
      <c r="B975" t="s">
        <v>3516</v>
      </c>
      <c r="C975" t="s">
        <v>1873</v>
      </c>
      <c r="D975" t="s">
        <v>3519</v>
      </c>
      <c r="E975" s="6" t="s">
        <v>3276</v>
      </c>
      <c r="F975" s="6">
        <v>192</v>
      </c>
      <c r="G975" s="6" t="str">
        <f t="shared" si="15"/>
        <v>选CPU!$L$975#</v>
      </c>
      <c r="H975" s="6" t="str" cm="1">
        <f t="array" ref="H975">_xlfn.LET(_xlpm.x, L974,
         _xlpm.cellAddress, "【 选CPU!" &amp; ADDRESS(ROW(选CPU[[#This Row],[自检]]),COLUMN(选CPU[[#This Row],[自检]])) &amp; "】",
         _xlfn.IFS(ISBLANK(_xlpm.x),   "error:右侧选项不足:" &amp;  _xlpm.cellAddress,
               ISERROR(_xlpm.x),   "error:右侧选项执行失败:" &amp; _xlpm.cellAddress,
               TRUE,             "ok")
)</f>
        <v>ok</v>
      </c>
      <c r="L975" cm="1">
        <f t="array" ref="L975">IFERROR(_xlfn._xlws.SORT(
    _xlfn.UNIQUE(
        TRANSPOSE(
            _xlfn.FILTERXML("&lt;select&gt;&lt;x&gt;"&amp;SUBSTITUTE(选CPU[[#This Row],[CPU选项表]],",","&lt;/x&gt;&lt;x&gt;") &amp;"&lt;/x&gt;&lt;/select&gt;","//x")
        )
    )
),"无合适选项，请联系作者更新数据")</f>
        <v>64</v>
      </c>
    </row>
    <row r="976" spans="2:13">
      <c r="B976" t="s">
        <v>3516</v>
      </c>
      <c r="C976" t="s">
        <v>1874</v>
      </c>
      <c r="D976" t="s">
        <v>3519</v>
      </c>
      <c r="E976" s="6" t="s">
        <v>3256</v>
      </c>
      <c r="F976" s="6">
        <v>160</v>
      </c>
      <c r="G976" s="6" t="str">
        <f t="shared" si="15"/>
        <v>选CPU!$L$976#</v>
      </c>
      <c r="H976" s="6" t="str" cm="1">
        <f t="array" ref="H976">_xlfn.LET(_xlpm.x, L975,
         _xlpm.cellAddress, "【 选CPU!" &amp; ADDRESS(ROW(选CPU[[#This Row],[自检]]),COLUMN(选CPU[[#This Row],[自检]])) &amp; "】",
         _xlfn.IFS(ISBLANK(_xlpm.x),   "error:右侧选项不足:" &amp;  _xlpm.cellAddress,
               ISERROR(_xlpm.x),   "error:右侧选项执行失败:" &amp; _xlpm.cellAddress,
               TRUE,             "ok")
)</f>
        <v>ok</v>
      </c>
      <c r="L976" cm="1">
        <f t="array" ref="L976">IFERROR(_xlfn._xlws.SORT(
    _xlfn.UNIQUE(
        TRANSPOSE(
            _xlfn.FILTERXML("&lt;select&gt;&lt;x&gt;"&amp;SUBSTITUTE(选CPU[[#This Row],[CPU选项表]],",","&lt;/x&gt;&lt;x&gt;") &amp;"&lt;/x&gt;&lt;/select&gt;","//x")
        )
    )
),"无合适选项，请联系作者更新数据")</f>
        <v>80</v>
      </c>
    </row>
    <row r="977" spans="2:12">
      <c r="B977" t="s">
        <v>3516</v>
      </c>
      <c r="C977" t="s">
        <v>11</v>
      </c>
      <c r="D977" t="s">
        <v>3519</v>
      </c>
      <c r="E977" s="6" t="s">
        <v>3256</v>
      </c>
      <c r="F977" s="6">
        <v>160</v>
      </c>
      <c r="G977" s="6" t="str">
        <f t="shared" si="15"/>
        <v>选CPU!$L$977#</v>
      </c>
      <c r="H977" s="6" t="str" cm="1">
        <f t="array" ref="H977">_xlfn.LET(_xlpm.x, L976,
         _xlpm.cellAddress, "【 选CPU!" &amp; ADDRESS(ROW(选CPU[[#This Row],[自检]]),COLUMN(选CPU[[#This Row],[自检]])) &amp; "】",
         _xlfn.IFS(ISBLANK(_xlpm.x),   "error:右侧选项不足:" &amp;  _xlpm.cellAddress,
               ISERROR(_xlpm.x),   "error:右侧选项执行失败:" &amp; _xlpm.cellAddress,
               TRUE,             "ok")
)</f>
        <v>ok</v>
      </c>
      <c r="L977" cm="1">
        <f t="array" ref="L977">IFERROR(_xlfn._xlws.SORT(
    _xlfn.UNIQUE(
        TRANSPOSE(
            _xlfn.FILTERXML("&lt;select&gt;&lt;x&gt;"&amp;SUBSTITUTE(选CPU[[#This Row],[CPU选项表]],",","&lt;/x&gt;&lt;x&gt;") &amp;"&lt;/x&gt;&lt;/select&gt;","//x")
        )
    )
),"无合适选项，请联系作者更新数据")</f>
        <v>80</v>
      </c>
    </row>
    <row r="978" spans="2:12">
      <c r="B978" t="s">
        <v>3516</v>
      </c>
      <c r="C978" t="s">
        <v>1873</v>
      </c>
      <c r="D978" t="s">
        <v>3519</v>
      </c>
      <c r="E978" s="6" t="s">
        <v>3256</v>
      </c>
      <c r="F978" s="6">
        <v>160</v>
      </c>
      <c r="G978" s="6" t="str">
        <f t="shared" si="15"/>
        <v>选CPU!$L$978#</v>
      </c>
      <c r="H978" s="6" t="str" cm="1">
        <f t="array" ref="H978">_xlfn.LET(_xlpm.x, L977,
         _xlpm.cellAddress, "【 选CPU!" &amp; ADDRESS(ROW(选CPU[[#This Row],[自检]]),COLUMN(选CPU[[#This Row],[自检]])) &amp; "】",
         _xlfn.IFS(ISBLANK(_xlpm.x),   "error:右侧选项不足:" &amp;  _xlpm.cellAddress,
               ISERROR(_xlpm.x),   "error:右侧选项执行失败:" &amp; _xlpm.cellAddress,
               TRUE,             "ok")
)</f>
        <v>ok</v>
      </c>
      <c r="L978" cm="1">
        <f t="array" ref="L978">IFERROR(_xlfn._xlws.SORT(
    _xlfn.UNIQUE(
        TRANSPOSE(
            _xlfn.FILTERXML("&lt;select&gt;&lt;x&gt;"&amp;SUBSTITUTE(选CPU[[#This Row],[CPU选项表]],",","&lt;/x&gt;&lt;x&gt;") &amp;"&lt;/x&gt;&lt;/select&gt;","//x")
        )
    )
),"无合适选项，请联系作者更新数据")</f>
        <v>80</v>
      </c>
    </row>
    <row r="979" spans="2:12">
      <c r="B979" t="s">
        <v>3516</v>
      </c>
      <c r="C979" t="s">
        <v>1874</v>
      </c>
      <c r="D979" t="s">
        <v>3519</v>
      </c>
      <c r="E979" s="6" t="s">
        <v>3307</v>
      </c>
      <c r="F979" s="6">
        <v>256</v>
      </c>
      <c r="G979" s="6" t="str">
        <f t="shared" si="15"/>
        <v>选CPU!$L$979#</v>
      </c>
      <c r="H979" s="6" t="str" cm="1">
        <f t="array" ref="H979">_xlfn.LET(_xlpm.x, L978,
         _xlpm.cellAddress, "【 选CPU!" &amp; ADDRESS(ROW(选CPU[[#This Row],[自检]]),COLUMN(选CPU[[#This Row],[自检]])) &amp; "】",
         _xlfn.IFS(ISBLANK(_xlpm.x),   "error:右侧选项不足:" &amp;  _xlpm.cellAddress,
               ISERROR(_xlpm.x),   "error:右侧选项执行失败:" &amp; _xlpm.cellAddress,
               TRUE,             "ok")
)</f>
        <v>ok</v>
      </c>
      <c r="L979" cm="1">
        <f t="array" ref="L979">IFERROR(_xlfn._xlws.SORT(
    _xlfn.UNIQUE(
        TRANSPOSE(
            _xlfn.FILTERXML("&lt;select&gt;&lt;x&gt;"&amp;SUBSTITUTE(选CPU[[#This Row],[CPU选项表]],",","&lt;/x&gt;&lt;x&gt;") &amp;"&lt;/x&gt;&lt;/select&gt;","//x")
        )
    )
),"无合适选项，请联系作者更新数据")</f>
        <v>128</v>
      </c>
    </row>
    <row r="980" spans="2:12">
      <c r="B980" t="s">
        <v>3516</v>
      </c>
      <c r="C980" t="s">
        <v>11</v>
      </c>
      <c r="D980" t="s">
        <v>3519</v>
      </c>
      <c r="E980" s="6" t="s">
        <v>3307</v>
      </c>
      <c r="F980" s="6">
        <v>256</v>
      </c>
      <c r="G980" s="6" t="str">
        <f t="shared" si="15"/>
        <v>选CPU!$L$980#</v>
      </c>
      <c r="H980" s="6" t="str" cm="1">
        <f t="array" ref="H980">_xlfn.LET(_xlpm.x, L979,
         _xlpm.cellAddress, "【 选CPU!" &amp; ADDRESS(ROW(选CPU[[#This Row],[自检]]),COLUMN(选CPU[[#This Row],[自检]])) &amp; "】",
         _xlfn.IFS(ISBLANK(_xlpm.x),   "error:右侧选项不足:" &amp;  _xlpm.cellAddress,
               ISERROR(_xlpm.x),   "error:右侧选项执行失败:" &amp; _xlpm.cellAddress,
               TRUE,             "ok")
)</f>
        <v>ok</v>
      </c>
      <c r="L980" cm="1">
        <f t="array" ref="L980">IFERROR(_xlfn._xlws.SORT(
    _xlfn.UNIQUE(
        TRANSPOSE(
            _xlfn.FILTERXML("&lt;select&gt;&lt;x&gt;"&amp;SUBSTITUTE(选CPU[[#This Row],[CPU选项表]],",","&lt;/x&gt;&lt;x&gt;") &amp;"&lt;/x&gt;&lt;/select&gt;","//x")
        )
    )
),"无合适选项，请联系作者更新数据")</f>
        <v>128</v>
      </c>
    </row>
    <row r="981" spans="2:12">
      <c r="B981" t="s">
        <v>3516</v>
      </c>
      <c r="C981" t="s">
        <v>1873</v>
      </c>
      <c r="D981" t="s">
        <v>3519</v>
      </c>
      <c r="E981" s="6" t="s">
        <v>3307</v>
      </c>
      <c r="F981" s="6">
        <v>256</v>
      </c>
      <c r="G981" s="6" t="str">
        <f t="shared" si="15"/>
        <v>选CPU!$L$981#</v>
      </c>
      <c r="H981" s="6" t="str" cm="1">
        <f t="array" ref="H981">_xlfn.LET(_xlpm.x, L980,
         _xlpm.cellAddress, "【 选CPU!" &amp; ADDRESS(ROW(选CPU[[#This Row],[自检]]),COLUMN(选CPU[[#This Row],[自检]])) &amp; "】",
         _xlfn.IFS(ISBLANK(_xlpm.x),   "error:右侧选项不足:" &amp;  _xlpm.cellAddress,
               ISERROR(_xlpm.x),   "error:右侧选项执行失败:" &amp; _xlpm.cellAddress,
               TRUE,             "ok")
)</f>
        <v>ok</v>
      </c>
      <c r="L981" cm="1">
        <f t="array" ref="L981">IFERROR(_xlfn._xlws.SORT(
    _xlfn.UNIQUE(
        TRANSPOSE(
            _xlfn.FILTERXML("&lt;select&gt;&lt;x&gt;"&amp;SUBSTITUTE(选CPU[[#This Row],[CPU选项表]],",","&lt;/x&gt;&lt;x&gt;") &amp;"&lt;/x&gt;&lt;/select&gt;","//x")
        )
    )
),"无合适选项，请联系作者更新数据")</f>
        <v>128</v>
      </c>
    </row>
    <row r="982" spans="2:12">
      <c r="B982" t="s">
        <v>3516</v>
      </c>
      <c r="C982" t="s">
        <v>1874</v>
      </c>
      <c r="D982" t="s">
        <v>3519</v>
      </c>
      <c r="E982" s="6" t="s">
        <v>3308</v>
      </c>
      <c r="F982" s="6">
        <v>320</v>
      </c>
      <c r="G982" s="6" t="str">
        <f t="shared" si="15"/>
        <v>选CPU!$L$982#</v>
      </c>
      <c r="H982" s="6" t="str" cm="1">
        <f t="array" ref="H982">_xlfn.LET(_xlpm.x, L981,
         _xlpm.cellAddress, "【 选CPU!" &amp; ADDRESS(ROW(选CPU[[#This Row],[自检]]),COLUMN(选CPU[[#This Row],[自检]])) &amp; "】",
         _xlfn.IFS(ISBLANK(_xlpm.x),   "error:右侧选项不足:" &amp;  _xlpm.cellAddress,
               ISERROR(_xlpm.x),   "error:右侧选项执行失败:" &amp; _xlpm.cellAddress,
               TRUE,             "ok")
)</f>
        <v>ok</v>
      </c>
      <c r="L982" cm="1">
        <f t="array" ref="L982">IFERROR(_xlfn._xlws.SORT(
    _xlfn.UNIQUE(
        TRANSPOSE(
            _xlfn.FILTERXML("&lt;select&gt;&lt;x&gt;"&amp;SUBSTITUTE(选CPU[[#This Row],[CPU选项表]],",","&lt;/x&gt;&lt;x&gt;") &amp;"&lt;/x&gt;&lt;/select&gt;","//x")
        )
    )
),"无合适选项，请联系作者更新数据")</f>
        <v>160</v>
      </c>
    </row>
    <row r="983" spans="2:12">
      <c r="B983" t="s">
        <v>3516</v>
      </c>
      <c r="C983" t="s">
        <v>11</v>
      </c>
      <c r="D983" t="s">
        <v>3519</v>
      </c>
      <c r="E983" s="6" t="s">
        <v>3308</v>
      </c>
      <c r="F983" s="6">
        <v>320</v>
      </c>
      <c r="G983" s="6" t="str">
        <f t="shared" si="15"/>
        <v>选CPU!$L$983#</v>
      </c>
      <c r="H983" s="6" t="str" cm="1">
        <f t="array" ref="H983">_xlfn.LET(_xlpm.x, L982,
         _xlpm.cellAddress, "【 选CPU!" &amp; ADDRESS(ROW(选CPU[[#This Row],[自检]]),COLUMN(选CPU[[#This Row],[自检]])) &amp; "】",
         _xlfn.IFS(ISBLANK(_xlpm.x),   "error:右侧选项不足:" &amp;  _xlpm.cellAddress,
               ISERROR(_xlpm.x),   "error:右侧选项执行失败:" &amp; _xlpm.cellAddress,
               TRUE,             "ok")
)</f>
        <v>ok</v>
      </c>
      <c r="L983" cm="1">
        <f t="array" ref="L983">IFERROR(_xlfn._xlws.SORT(
    _xlfn.UNIQUE(
        TRANSPOSE(
            _xlfn.FILTERXML("&lt;select&gt;&lt;x&gt;"&amp;SUBSTITUTE(选CPU[[#This Row],[CPU选项表]],",","&lt;/x&gt;&lt;x&gt;") &amp;"&lt;/x&gt;&lt;/select&gt;","//x")
        )
    )
),"无合适选项，请联系作者更新数据")</f>
        <v>160</v>
      </c>
    </row>
    <row r="984" spans="2:12">
      <c r="B984" t="s">
        <v>3516</v>
      </c>
      <c r="C984" t="s">
        <v>1873</v>
      </c>
      <c r="D984" t="s">
        <v>3519</v>
      </c>
      <c r="E984" s="6" t="s">
        <v>3308</v>
      </c>
      <c r="F984" s="6">
        <v>320</v>
      </c>
      <c r="G984" s="6" t="str">
        <f t="shared" si="15"/>
        <v>选CPU!$L$984#</v>
      </c>
      <c r="H984" s="6" t="str" cm="1">
        <f t="array" ref="H984">_xlfn.LET(_xlpm.x, L983,
         _xlpm.cellAddress, "【 选CPU!" &amp; ADDRESS(ROW(选CPU[[#This Row],[自检]]),COLUMN(选CPU[[#This Row],[自检]])) &amp; "】",
         _xlfn.IFS(ISBLANK(_xlpm.x),   "error:右侧选项不足:" &amp;  _xlpm.cellAddress,
               ISERROR(_xlpm.x),   "error:右侧选项执行失败:" &amp; _xlpm.cellAddress,
               TRUE,             "ok")
)</f>
        <v>ok</v>
      </c>
      <c r="L984" cm="1">
        <f t="array" ref="L984">IFERROR(_xlfn._xlws.SORT(
    _xlfn.UNIQUE(
        TRANSPOSE(
            _xlfn.FILTERXML("&lt;select&gt;&lt;x&gt;"&amp;SUBSTITUTE(选CPU[[#This Row],[CPU选项表]],",","&lt;/x&gt;&lt;x&gt;") &amp;"&lt;/x&gt;&lt;/select&gt;","//x")
        )
    )
),"无合适选项，请联系作者更新数据")</f>
        <v>160</v>
      </c>
    </row>
    <row r="985" spans="2:12">
      <c r="B985" t="s">
        <v>3516</v>
      </c>
      <c r="C985" t="s">
        <v>1874</v>
      </c>
      <c r="D985" t="s">
        <v>3520</v>
      </c>
      <c r="E985" s="6" t="s">
        <v>3286</v>
      </c>
      <c r="F985" s="6">
        <v>64</v>
      </c>
      <c r="G985" s="6" t="str">
        <f t="shared" si="15"/>
        <v>选CPU!$L$985#</v>
      </c>
      <c r="H985" s="6" t="str" cm="1">
        <f t="array" ref="H985">_xlfn.LET(_xlpm.x, L984,
         _xlpm.cellAddress, "【 选CPU!" &amp; ADDRESS(ROW(选CPU[[#This Row],[自检]]),COLUMN(选CPU[[#This Row],[自检]])) &amp; "】",
         _xlfn.IFS(ISBLANK(_xlpm.x),   "error:右侧选项不足:" &amp;  _xlpm.cellAddress,
               ISERROR(_xlpm.x),   "error:右侧选项执行失败:" &amp; _xlpm.cellAddress,
               TRUE,             "ok")
)</f>
        <v>ok</v>
      </c>
      <c r="L985" cm="1">
        <f t="array" ref="L985">IFERROR(_xlfn._xlws.SORT(
    _xlfn.UNIQUE(
        TRANSPOSE(
            _xlfn.FILTERXML("&lt;select&gt;&lt;x&gt;"&amp;SUBSTITUTE(选CPU[[#This Row],[CPU选项表]],",","&lt;/x&gt;&lt;x&gt;") &amp;"&lt;/x&gt;&lt;/select&gt;","//x")
        )
    )
),"无合适选项，请联系作者更新数据")</f>
        <v>16</v>
      </c>
    </row>
    <row r="986" spans="2:12">
      <c r="B986" t="s">
        <v>3516</v>
      </c>
      <c r="C986" t="s">
        <v>11</v>
      </c>
      <c r="D986" t="s">
        <v>3520</v>
      </c>
      <c r="E986" s="6" t="s">
        <v>3286</v>
      </c>
      <c r="F986" s="6">
        <v>64</v>
      </c>
      <c r="G986" s="6" t="str">
        <f t="shared" si="15"/>
        <v>选CPU!$L$986#</v>
      </c>
      <c r="H986" s="6" t="str" cm="1">
        <f t="array" ref="H986">_xlfn.LET(_xlpm.x, L985,
         _xlpm.cellAddress, "【 选CPU!" &amp; ADDRESS(ROW(选CPU[[#This Row],[自检]]),COLUMN(选CPU[[#This Row],[自检]])) &amp; "】",
         _xlfn.IFS(ISBLANK(_xlpm.x),   "error:右侧选项不足:" &amp;  _xlpm.cellAddress,
               ISERROR(_xlpm.x),   "error:右侧选项执行失败:" &amp; _xlpm.cellAddress,
               TRUE,             "ok")
)</f>
        <v>ok</v>
      </c>
      <c r="L986" cm="1">
        <f t="array" ref="L986">IFERROR(_xlfn._xlws.SORT(
    _xlfn.UNIQUE(
        TRANSPOSE(
            _xlfn.FILTERXML("&lt;select&gt;&lt;x&gt;"&amp;SUBSTITUTE(选CPU[[#This Row],[CPU选项表]],",","&lt;/x&gt;&lt;x&gt;") &amp;"&lt;/x&gt;&lt;/select&gt;","//x")
        )
    )
),"无合适选项，请联系作者更新数据")</f>
        <v>16</v>
      </c>
    </row>
    <row r="987" spans="2:12">
      <c r="B987" t="s">
        <v>3516</v>
      </c>
      <c r="C987" t="s">
        <v>1873</v>
      </c>
      <c r="D987" t="s">
        <v>3520</v>
      </c>
      <c r="E987" s="6" t="s">
        <v>3286</v>
      </c>
      <c r="F987" s="6">
        <v>64</v>
      </c>
      <c r="G987" s="6" t="str">
        <f t="shared" si="15"/>
        <v>选CPU!$L$987#</v>
      </c>
      <c r="H987" s="6" t="str" cm="1">
        <f t="array" ref="H987">_xlfn.LET(_xlpm.x, L986,
         _xlpm.cellAddress, "【 选CPU!" &amp; ADDRESS(ROW(选CPU[[#This Row],[自检]]),COLUMN(选CPU[[#This Row],[自检]])) &amp; "】",
         _xlfn.IFS(ISBLANK(_xlpm.x),   "error:右侧选项不足:" &amp;  _xlpm.cellAddress,
               ISERROR(_xlpm.x),   "error:右侧选项执行失败:" &amp; _xlpm.cellAddress,
               TRUE,             "ok")
)</f>
        <v>ok</v>
      </c>
      <c r="L987" cm="1">
        <f t="array" ref="L987">IFERROR(_xlfn._xlws.SORT(
    _xlfn.UNIQUE(
        TRANSPOSE(
            _xlfn.FILTERXML("&lt;select&gt;&lt;x&gt;"&amp;SUBSTITUTE(选CPU[[#This Row],[CPU选项表]],",","&lt;/x&gt;&lt;x&gt;") &amp;"&lt;/x&gt;&lt;/select&gt;","//x")
        )
    )
),"无合适选项，请联系作者更新数据")</f>
        <v>16</v>
      </c>
    </row>
    <row r="988" spans="2:12">
      <c r="B988" t="s">
        <v>3516</v>
      </c>
      <c r="C988" t="s">
        <v>1874</v>
      </c>
      <c r="D988" t="s">
        <v>3520</v>
      </c>
      <c r="E988" s="6" t="s">
        <v>3275</v>
      </c>
      <c r="F988" s="6">
        <v>128</v>
      </c>
      <c r="G988" s="6" t="str">
        <f t="shared" si="15"/>
        <v>选CPU!$L$988#</v>
      </c>
      <c r="H988" s="6" t="str" cm="1">
        <f t="array" ref="H988">_xlfn.LET(_xlpm.x, L987,
         _xlpm.cellAddress, "【 选CPU!" &amp; ADDRESS(ROW(选CPU[[#This Row],[自检]]),COLUMN(选CPU[[#This Row],[自检]])) &amp; "】",
         _xlfn.IFS(ISBLANK(_xlpm.x),   "error:右侧选项不足:" &amp;  _xlpm.cellAddress,
               ISERROR(_xlpm.x),   "error:右侧选项执行失败:" &amp; _xlpm.cellAddress,
               TRUE,             "ok")
)</f>
        <v>ok</v>
      </c>
      <c r="L988" cm="1">
        <f t="array" ref="L988">IFERROR(_xlfn._xlws.SORT(
    _xlfn.UNIQUE(
        TRANSPOSE(
            _xlfn.FILTERXML("&lt;select&gt;&lt;x&gt;"&amp;SUBSTITUTE(选CPU[[#This Row],[CPU选项表]],",","&lt;/x&gt;&lt;x&gt;") &amp;"&lt;/x&gt;&lt;/select&gt;","//x")
        )
    )
),"无合适选项，请联系作者更新数据")</f>
        <v>32</v>
      </c>
    </row>
    <row r="989" spans="2:12">
      <c r="B989" t="s">
        <v>3516</v>
      </c>
      <c r="C989" t="s">
        <v>11</v>
      </c>
      <c r="D989" t="s">
        <v>3520</v>
      </c>
      <c r="E989" s="6" t="s">
        <v>3275</v>
      </c>
      <c r="F989" s="6">
        <v>128</v>
      </c>
      <c r="G989" s="6" t="str">
        <f t="shared" si="15"/>
        <v>选CPU!$L$989#</v>
      </c>
      <c r="H989" s="6" t="str" cm="1">
        <f t="array" ref="H989">_xlfn.LET(_xlpm.x, L988,
         _xlpm.cellAddress, "【 选CPU!" &amp; ADDRESS(ROW(选CPU[[#This Row],[自检]]),COLUMN(选CPU[[#This Row],[自检]])) &amp; "】",
         _xlfn.IFS(ISBLANK(_xlpm.x),   "error:右侧选项不足:" &amp;  _xlpm.cellAddress,
               ISERROR(_xlpm.x),   "error:右侧选项执行失败:" &amp; _xlpm.cellAddress,
               TRUE,             "ok")
)</f>
        <v>ok</v>
      </c>
      <c r="L989" cm="1">
        <f t="array" ref="L989">IFERROR(_xlfn._xlws.SORT(
    _xlfn.UNIQUE(
        TRANSPOSE(
            _xlfn.FILTERXML("&lt;select&gt;&lt;x&gt;"&amp;SUBSTITUTE(选CPU[[#This Row],[CPU选项表]],",","&lt;/x&gt;&lt;x&gt;") &amp;"&lt;/x&gt;&lt;/select&gt;","//x")
        )
    )
),"无合适选项，请联系作者更新数据")</f>
        <v>32</v>
      </c>
    </row>
    <row r="990" spans="2:12">
      <c r="B990" t="s">
        <v>3516</v>
      </c>
      <c r="C990" t="s">
        <v>1873</v>
      </c>
      <c r="D990" t="s">
        <v>3520</v>
      </c>
      <c r="E990" s="6" t="s">
        <v>3275</v>
      </c>
      <c r="F990" s="6">
        <v>128</v>
      </c>
      <c r="G990" s="6" t="str">
        <f t="shared" si="15"/>
        <v>选CPU!$L$990#</v>
      </c>
      <c r="H990" s="6" t="str" cm="1">
        <f t="array" ref="H990">_xlfn.LET(_xlpm.x, L989,
         _xlpm.cellAddress, "【 选CPU!" &amp; ADDRESS(ROW(选CPU[[#This Row],[自检]]),COLUMN(选CPU[[#This Row],[自检]])) &amp; "】",
         _xlfn.IFS(ISBLANK(_xlpm.x),   "error:右侧选项不足:" &amp;  _xlpm.cellAddress,
               ISERROR(_xlpm.x),   "error:右侧选项执行失败:" &amp; _xlpm.cellAddress,
               TRUE,             "ok")
)</f>
        <v>ok</v>
      </c>
      <c r="L990" cm="1">
        <f t="array" ref="L990">IFERROR(_xlfn._xlws.SORT(
    _xlfn.UNIQUE(
        TRANSPOSE(
            _xlfn.FILTERXML("&lt;select&gt;&lt;x&gt;"&amp;SUBSTITUTE(选CPU[[#This Row],[CPU选项表]],",","&lt;/x&gt;&lt;x&gt;") &amp;"&lt;/x&gt;&lt;/select&gt;","//x")
        )
    )
),"无合适选项，请联系作者更新数据")</f>
        <v>32</v>
      </c>
    </row>
    <row r="991" spans="2:12">
      <c r="B991" t="s">
        <v>3516</v>
      </c>
      <c r="C991" t="s">
        <v>1874</v>
      </c>
      <c r="D991" t="s">
        <v>3520</v>
      </c>
      <c r="E991" s="6" t="s">
        <v>3276</v>
      </c>
      <c r="F991" s="6">
        <v>256</v>
      </c>
      <c r="G991" s="6" t="str">
        <f t="shared" si="15"/>
        <v>选CPU!$L$991#</v>
      </c>
      <c r="H991" s="6" t="str" cm="1">
        <f t="array" ref="H991">_xlfn.LET(_xlpm.x, L990,
         _xlpm.cellAddress, "【 选CPU!" &amp; ADDRESS(ROW(选CPU[[#This Row],[自检]]),COLUMN(选CPU[[#This Row],[自检]])) &amp; "】",
         _xlfn.IFS(ISBLANK(_xlpm.x),   "error:右侧选项不足:" &amp;  _xlpm.cellAddress,
               ISERROR(_xlpm.x),   "error:右侧选项执行失败:" &amp; _xlpm.cellAddress,
               TRUE,             "ok")
)</f>
        <v>ok</v>
      </c>
      <c r="L991" cm="1">
        <f t="array" ref="L991">IFERROR(_xlfn._xlws.SORT(
    _xlfn.UNIQUE(
        TRANSPOSE(
            _xlfn.FILTERXML("&lt;select&gt;&lt;x&gt;"&amp;SUBSTITUTE(选CPU[[#This Row],[CPU选项表]],",","&lt;/x&gt;&lt;x&gt;") &amp;"&lt;/x&gt;&lt;/select&gt;","//x")
        )
    )
),"无合适选项，请联系作者更新数据")</f>
        <v>64</v>
      </c>
    </row>
    <row r="992" spans="2:12">
      <c r="B992" t="s">
        <v>3516</v>
      </c>
      <c r="C992" t="s">
        <v>11</v>
      </c>
      <c r="D992" t="s">
        <v>3520</v>
      </c>
      <c r="E992" s="6" t="s">
        <v>3276</v>
      </c>
      <c r="F992" s="6">
        <v>256</v>
      </c>
      <c r="G992" s="6" t="str">
        <f t="shared" si="15"/>
        <v>选CPU!$L$992#</v>
      </c>
      <c r="H992" s="6" t="str" cm="1">
        <f t="array" ref="H992">_xlfn.LET(_xlpm.x, L991,
         _xlpm.cellAddress, "【 选CPU!" &amp; ADDRESS(ROW(选CPU[[#This Row],[自检]]),COLUMN(选CPU[[#This Row],[自检]])) &amp; "】",
         _xlfn.IFS(ISBLANK(_xlpm.x),   "error:右侧选项不足:" &amp;  _xlpm.cellAddress,
               ISERROR(_xlpm.x),   "error:右侧选项执行失败:" &amp; _xlpm.cellAddress,
               TRUE,             "ok")
)</f>
        <v>ok</v>
      </c>
      <c r="L992" cm="1">
        <f t="array" ref="L992">IFERROR(_xlfn._xlws.SORT(
    _xlfn.UNIQUE(
        TRANSPOSE(
            _xlfn.FILTERXML("&lt;select&gt;&lt;x&gt;"&amp;SUBSTITUTE(选CPU[[#This Row],[CPU选项表]],",","&lt;/x&gt;&lt;x&gt;") &amp;"&lt;/x&gt;&lt;/select&gt;","//x")
        )
    )
),"无合适选项，请联系作者更新数据")</f>
        <v>64</v>
      </c>
    </row>
    <row r="993" spans="2:12">
      <c r="B993" t="s">
        <v>3516</v>
      </c>
      <c r="C993" t="s">
        <v>1873</v>
      </c>
      <c r="D993" t="s">
        <v>3520</v>
      </c>
      <c r="E993" s="6" t="s">
        <v>3276</v>
      </c>
      <c r="F993" s="6">
        <v>256</v>
      </c>
      <c r="G993" s="6" t="str">
        <f t="shared" si="15"/>
        <v>选CPU!$L$993#</v>
      </c>
      <c r="H993" s="6" t="str" cm="1">
        <f t="array" ref="H993">_xlfn.LET(_xlpm.x, L992,
         _xlpm.cellAddress, "【 选CPU!" &amp; ADDRESS(ROW(选CPU[[#This Row],[自检]]),COLUMN(选CPU[[#This Row],[自检]])) &amp; "】",
         _xlfn.IFS(ISBLANK(_xlpm.x),   "error:右侧选项不足:" &amp;  _xlpm.cellAddress,
               ISERROR(_xlpm.x),   "error:右侧选项执行失败:" &amp; _xlpm.cellAddress,
               TRUE,             "ok")
)</f>
        <v>ok</v>
      </c>
      <c r="L993" cm="1">
        <f t="array" ref="L993">IFERROR(_xlfn._xlws.SORT(
    _xlfn.UNIQUE(
        TRANSPOSE(
            _xlfn.FILTERXML("&lt;select&gt;&lt;x&gt;"&amp;SUBSTITUTE(选CPU[[#This Row],[CPU选项表]],",","&lt;/x&gt;&lt;x&gt;") &amp;"&lt;/x&gt;&lt;/select&gt;","//x")
        )
    )
),"无合适选项，请联系作者更新数据")</f>
        <v>64</v>
      </c>
    </row>
    <row r="994" spans="2:12">
      <c r="B994" t="s">
        <v>3516</v>
      </c>
      <c r="C994" t="s">
        <v>1874</v>
      </c>
      <c r="D994" t="s">
        <v>3521</v>
      </c>
      <c r="E994" s="6" t="s">
        <v>3291</v>
      </c>
      <c r="F994" s="6">
        <v>32</v>
      </c>
      <c r="G994" s="6" t="str">
        <f t="shared" si="15"/>
        <v>选CPU!$L$994#</v>
      </c>
      <c r="H994" s="6" t="str" cm="1">
        <f t="array" ref="H994">_xlfn.LET(_xlpm.x, L993,
         _xlpm.cellAddress, "【 选CPU!" &amp; ADDRESS(ROW(选CPU[[#This Row],[自检]]),COLUMN(选CPU[[#This Row],[自检]])) &amp; "】",
         _xlfn.IFS(ISBLANK(_xlpm.x),   "error:右侧选项不足:" &amp;  _xlpm.cellAddress,
               ISERROR(_xlpm.x),   "error:右侧选项执行失败:" &amp; _xlpm.cellAddress,
               TRUE,             "ok")
)</f>
        <v>ok</v>
      </c>
      <c r="L994" cm="1">
        <f t="array" ref="L994">IFERROR(_xlfn._xlws.SORT(
    _xlfn.UNIQUE(
        TRANSPOSE(
            _xlfn.FILTERXML("&lt;select&gt;&lt;x&gt;"&amp;SUBSTITUTE(选CPU[[#This Row],[CPU选项表]],",","&lt;/x&gt;&lt;x&gt;") &amp;"&lt;/x&gt;&lt;/select&gt;","//x")
        )
    )
),"无合适选项，请联系作者更新数据")</f>
        <v>4</v>
      </c>
    </row>
    <row r="995" spans="2:12">
      <c r="B995" t="s">
        <v>3516</v>
      </c>
      <c r="C995" t="s">
        <v>11</v>
      </c>
      <c r="D995" t="s">
        <v>3521</v>
      </c>
      <c r="E995" s="6" t="s">
        <v>3291</v>
      </c>
      <c r="F995" s="6">
        <v>32</v>
      </c>
      <c r="G995" s="6" t="str">
        <f t="shared" si="15"/>
        <v>选CPU!$L$995#</v>
      </c>
      <c r="H995" s="6" t="str" cm="1">
        <f t="array" ref="H995">_xlfn.LET(_xlpm.x, L994,
         _xlpm.cellAddress, "【 选CPU!" &amp; ADDRESS(ROW(选CPU[[#This Row],[自检]]),COLUMN(选CPU[[#This Row],[自检]])) &amp; "】",
         _xlfn.IFS(ISBLANK(_xlpm.x),   "error:右侧选项不足:" &amp;  _xlpm.cellAddress,
               ISERROR(_xlpm.x),   "error:右侧选项执行失败:" &amp; _xlpm.cellAddress,
               TRUE,             "ok")
)</f>
        <v>ok</v>
      </c>
      <c r="L995" cm="1">
        <f t="array" ref="L995">IFERROR(_xlfn._xlws.SORT(
    _xlfn.UNIQUE(
        TRANSPOSE(
            _xlfn.FILTERXML("&lt;select&gt;&lt;x&gt;"&amp;SUBSTITUTE(选CPU[[#This Row],[CPU选项表]],",","&lt;/x&gt;&lt;x&gt;") &amp;"&lt;/x&gt;&lt;/select&gt;","//x")
        )
    )
),"无合适选项，请联系作者更新数据")</f>
        <v>4</v>
      </c>
    </row>
    <row r="996" spans="2:12">
      <c r="B996" t="s">
        <v>3516</v>
      </c>
      <c r="C996" t="s">
        <v>1873</v>
      </c>
      <c r="D996" t="s">
        <v>3521</v>
      </c>
      <c r="E996" s="6" t="s">
        <v>3291</v>
      </c>
      <c r="F996" s="6">
        <v>32</v>
      </c>
      <c r="G996" s="6" t="str">
        <f t="shared" si="15"/>
        <v>选CPU!$L$996#</v>
      </c>
      <c r="H996" s="6" t="str" cm="1">
        <f t="array" ref="H996">_xlfn.LET(_xlpm.x, L995,
         _xlpm.cellAddress, "【 选CPU!" &amp; ADDRESS(ROW(选CPU[[#This Row],[自检]]),COLUMN(选CPU[[#This Row],[自检]])) &amp; "】",
         _xlfn.IFS(ISBLANK(_xlpm.x),   "error:右侧选项不足:" &amp;  _xlpm.cellAddress,
               ISERROR(_xlpm.x),   "error:右侧选项执行失败:" &amp; _xlpm.cellAddress,
               TRUE,             "ok")
)</f>
        <v>ok</v>
      </c>
      <c r="L996" cm="1">
        <f t="array" ref="L996">IFERROR(_xlfn._xlws.SORT(
    _xlfn.UNIQUE(
        TRANSPOSE(
            _xlfn.FILTERXML("&lt;select&gt;&lt;x&gt;"&amp;SUBSTITUTE(选CPU[[#This Row],[CPU选项表]],",","&lt;/x&gt;&lt;x&gt;") &amp;"&lt;/x&gt;&lt;/select&gt;","//x")
        )
    )
),"无合适选项，请联系作者更新数据")</f>
        <v>4</v>
      </c>
    </row>
    <row r="997" spans="2:12">
      <c r="B997" t="s">
        <v>3516</v>
      </c>
      <c r="C997" t="s">
        <v>1874</v>
      </c>
      <c r="D997" t="s">
        <v>3521</v>
      </c>
      <c r="E997" s="6" t="s">
        <v>3289</v>
      </c>
      <c r="F997" s="6">
        <v>64</v>
      </c>
      <c r="G997" s="6" t="str">
        <f t="shared" si="15"/>
        <v>选CPU!$L$997#</v>
      </c>
      <c r="H997" s="6" t="str" cm="1">
        <f t="array" ref="H997">_xlfn.LET(_xlpm.x, L996,
         _xlpm.cellAddress, "【 选CPU!" &amp; ADDRESS(ROW(选CPU[[#This Row],[自检]]),COLUMN(选CPU[[#This Row],[自检]])) &amp; "】",
         _xlfn.IFS(ISBLANK(_xlpm.x),   "error:右侧选项不足:" &amp;  _xlpm.cellAddress,
               ISERROR(_xlpm.x),   "error:右侧选项执行失败:" &amp; _xlpm.cellAddress,
               TRUE,             "ok")
)</f>
        <v>ok</v>
      </c>
      <c r="L997" cm="1">
        <f t="array" ref="L997">IFERROR(_xlfn._xlws.SORT(
    _xlfn.UNIQUE(
        TRANSPOSE(
            _xlfn.FILTERXML("&lt;select&gt;&lt;x&gt;"&amp;SUBSTITUTE(选CPU[[#This Row],[CPU选项表]],",","&lt;/x&gt;&lt;x&gt;") &amp;"&lt;/x&gt;&lt;/select&gt;","//x")
        )
    )
),"无合适选项，请联系作者更新数据")</f>
        <v>8</v>
      </c>
    </row>
    <row r="998" spans="2:12">
      <c r="B998" t="s">
        <v>3516</v>
      </c>
      <c r="C998" t="s">
        <v>11</v>
      </c>
      <c r="D998" t="s">
        <v>3521</v>
      </c>
      <c r="E998" s="6" t="s">
        <v>3289</v>
      </c>
      <c r="F998" s="6">
        <v>64</v>
      </c>
      <c r="G998" s="6" t="str">
        <f t="shared" si="15"/>
        <v>选CPU!$L$998#</v>
      </c>
      <c r="H998" s="6" t="str" cm="1">
        <f t="array" ref="H998">_xlfn.LET(_xlpm.x, L997,
         _xlpm.cellAddress, "【 选CPU!" &amp; ADDRESS(ROW(选CPU[[#This Row],[自检]]),COLUMN(选CPU[[#This Row],[自检]])) &amp; "】",
         _xlfn.IFS(ISBLANK(_xlpm.x),   "error:右侧选项不足:" &amp;  _xlpm.cellAddress,
               ISERROR(_xlpm.x),   "error:右侧选项执行失败:" &amp; _xlpm.cellAddress,
               TRUE,             "ok")
)</f>
        <v>ok</v>
      </c>
      <c r="L998" cm="1">
        <f t="array" ref="L998">IFERROR(_xlfn._xlws.SORT(
    _xlfn.UNIQUE(
        TRANSPOSE(
            _xlfn.FILTERXML("&lt;select&gt;&lt;x&gt;"&amp;SUBSTITUTE(选CPU[[#This Row],[CPU选项表]],",","&lt;/x&gt;&lt;x&gt;") &amp;"&lt;/x&gt;&lt;/select&gt;","//x")
        )
    )
),"无合适选项，请联系作者更新数据")</f>
        <v>8</v>
      </c>
    </row>
    <row r="999" spans="2:12">
      <c r="B999" t="s">
        <v>3516</v>
      </c>
      <c r="C999" t="s">
        <v>1873</v>
      </c>
      <c r="D999" t="s">
        <v>3521</v>
      </c>
      <c r="E999" s="6" t="s">
        <v>3289</v>
      </c>
      <c r="F999" s="6">
        <v>64</v>
      </c>
      <c r="G999" s="6" t="str">
        <f t="shared" si="15"/>
        <v>选CPU!$L$999#</v>
      </c>
      <c r="H999" s="6" t="str" cm="1">
        <f t="array" ref="H999">_xlfn.LET(_xlpm.x, L998,
         _xlpm.cellAddress, "【 选CPU!" &amp; ADDRESS(ROW(选CPU[[#This Row],[自检]]),COLUMN(选CPU[[#This Row],[自检]])) &amp; "】",
         _xlfn.IFS(ISBLANK(_xlpm.x),   "error:右侧选项不足:" &amp;  _xlpm.cellAddress,
               ISERROR(_xlpm.x),   "error:右侧选项执行失败:" &amp; _xlpm.cellAddress,
               TRUE,             "ok")
)</f>
        <v>ok</v>
      </c>
      <c r="L999" cm="1">
        <f t="array" ref="L999">IFERROR(_xlfn._xlws.SORT(
    _xlfn.UNIQUE(
        TRANSPOSE(
            _xlfn.FILTERXML("&lt;select&gt;&lt;x&gt;"&amp;SUBSTITUTE(选CPU[[#This Row],[CPU选项表]],",","&lt;/x&gt;&lt;x&gt;") &amp;"&lt;/x&gt;&lt;/select&gt;","//x")
        )
    )
),"无合适选项，请联系作者更新数据")</f>
        <v>8</v>
      </c>
    </row>
    <row r="1000" spans="2:12">
      <c r="B1000" t="s">
        <v>3516</v>
      </c>
      <c r="C1000" t="s">
        <v>1874</v>
      </c>
      <c r="D1000" t="s">
        <v>3521</v>
      </c>
      <c r="E1000" s="6" t="s">
        <v>3286</v>
      </c>
      <c r="F1000" s="6">
        <v>128</v>
      </c>
      <c r="G1000" s="6" t="str">
        <f t="shared" si="15"/>
        <v>选CPU!$L$1000#</v>
      </c>
      <c r="H1000" s="6" t="str" cm="1">
        <f t="array" ref="H1000">_xlfn.LET(_xlpm.x, L999,
         _xlpm.cellAddress, "【 选CPU!" &amp; ADDRESS(ROW(选CPU[[#This Row],[自检]]),COLUMN(选CPU[[#This Row],[自检]])) &amp; "】",
         _xlfn.IFS(ISBLANK(_xlpm.x),   "error:右侧选项不足:" &amp;  _xlpm.cellAddress,
               ISERROR(_xlpm.x),   "error:右侧选项执行失败:" &amp; _xlpm.cellAddress,
               TRUE,             "ok")
)</f>
        <v>ok</v>
      </c>
      <c r="L1000" cm="1">
        <f t="array" ref="L1000">IFERROR(_xlfn._xlws.SORT(
    _xlfn.UNIQUE(
        TRANSPOSE(
            _xlfn.FILTERXML("&lt;select&gt;&lt;x&gt;"&amp;SUBSTITUTE(选CPU[[#This Row],[CPU选项表]],",","&lt;/x&gt;&lt;x&gt;") &amp;"&lt;/x&gt;&lt;/select&gt;","//x")
        )
    )
),"无合适选项，请联系作者更新数据")</f>
        <v>16</v>
      </c>
    </row>
    <row r="1001" spans="2:12">
      <c r="B1001" t="s">
        <v>3516</v>
      </c>
      <c r="C1001" t="s">
        <v>11</v>
      </c>
      <c r="D1001" t="s">
        <v>3521</v>
      </c>
      <c r="E1001" s="6" t="s">
        <v>3286</v>
      </c>
      <c r="F1001" s="6">
        <v>128</v>
      </c>
      <c r="G1001" s="6" t="str">
        <f t="shared" si="15"/>
        <v>选CPU!$L$1001#</v>
      </c>
      <c r="H1001" s="6" t="str" cm="1">
        <f t="array" ref="H1001">_xlfn.LET(_xlpm.x, L1000,
         _xlpm.cellAddress, "【 选CPU!" &amp; ADDRESS(ROW(选CPU[[#This Row],[自检]]),COLUMN(选CPU[[#This Row],[自检]])) &amp; "】",
         _xlfn.IFS(ISBLANK(_xlpm.x),   "error:右侧选项不足:" &amp;  _xlpm.cellAddress,
               ISERROR(_xlpm.x),   "error:右侧选项执行失败:" &amp; _xlpm.cellAddress,
               TRUE,             "ok")
)</f>
        <v>ok</v>
      </c>
      <c r="L1001" cm="1">
        <f t="array" ref="L1001">IFERROR(_xlfn._xlws.SORT(
    _xlfn.UNIQUE(
        TRANSPOSE(
            _xlfn.FILTERXML("&lt;select&gt;&lt;x&gt;"&amp;SUBSTITUTE(选CPU[[#This Row],[CPU选项表]],",","&lt;/x&gt;&lt;x&gt;") &amp;"&lt;/x&gt;&lt;/select&gt;","//x")
        )
    )
),"无合适选项，请联系作者更新数据")</f>
        <v>16</v>
      </c>
    </row>
    <row r="1002" spans="2:12">
      <c r="B1002" t="s">
        <v>3516</v>
      </c>
      <c r="C1002" t="s">
        <v>1873</v>
      </c>
      <c r="D1002" t="s">
        <v>3521</v>
      </c>
      <c r="E1002" s="6" t="s">
        <v>3286</v>
      </c>
      <c r="F1002" s="6">
        <v>128</v>
      </c>
      <c r="G1002" s="6" t="str">
        <f t="shared" si="15"/>
        <v>选CPU!$L$1002#</v>
      </c>
      <c r="H1002" s="6" t="str" cm="1">
        <f t="array" ref="H1002">_xlfn.LET(_xlpm.x, L1001,
         _xlpm.cellAddress, "【 选CPU!" &amp; ADDRESS(ROW(选CPU[[#This Row],[自检]]),COLUMN(选CPU[[#This Row],[自检]])) &amp; "】",
         _xlfn.IFS(ISBLANK(_xlpm.x),   "error:右侧选项不足:" &amp;  _xlpm.cellAddress,
               ISERROR(_xlpm.x),   "error:右侧选项执行失败:" &amp; _xlpm.cellAddress,
               TRUE,             "ok")
)</f>
        <v>ok</v>
      </c>
      <c r="L1002" cm="1">
        <f t="array" ref="L1002">IFERROR(_xlfn._xlws.SORT(
    _xlfn.UNIQUE(
        TRANSPOSE(
            _xlfn.FILTERXML("&lt;select&gt;&lt;x&gt;"&amp;SUBSTITUTE(选CPU[[#This Row],[CPU选项表]],",","&lt;/x&gt;&lt;x&gt;") &amp;"&lt;/x&gt;&lt;/select&gt;","//x")
        )
    )
),"无合适选项，请联系作者更新数据")</f>
        <v>16</v>
      </c>
    </row>
    <row r="1003" spans="2:12">
      <c r="B1003" t="s">
        <v>3516</v>
      </c>
      <c r="C1003" t="s">
        <v>1874</v>
      </c>
      <c r="D1003" t="s">
        <v>3521</v>
      </c>
      <c r="E1003" s="6" t="s">
        <v>3275</v>
      </c>
      <c r="F1003" s="6">
        <v>256</v>
      </c>
      <c r="G1003" s="6" t="str">
        <f t="shared" si="15"/>
        <v>选CPU!$L$1003#</v>
      </c>
      <c r="H1003" s="6" t="str" cm="1">
        <f t="array" ref="H1003">_xlfn.LET(_xlpm.x, L1002,
         _xlpm.cellAddress, "【 选CPU!" &amp; ADDRESS(ROW(选CPU[[#This Row],[自检]]),COLUMN(选CPU[[#This Row],[自检]])) &amp; "】",
         _xlfn.IFS(ISBLANK(_xlpm.x),   "error:右侧选项不足:" &amp;  _xlpm.cellAddress,
               ISERROR(_xlpm.x),   "error:右侧选项执行失败:" &amp; _xlpm.cellAddress,
               TRUE,             "ok")
)</f>
        <v>ok</v>
      </c>
      <c r="L1003" cm="1">
        <f t="array" ref="L1003">IFERROR(_xlfn._xlws.SORT(
    _xlfn.UNIQUE(
        TRANSPOSE(
            _xlfn.FILTERXML("&lt;select&gt;&lt;x&gt;"&amp;SUBSTITUTE(选CPU[[#This Row],[CPU选项表]],",","&lt;/x&gt;&lt;x&gt;") &amp;"&lt;/x&gt;&lt;/select&gt;","//x")
        )
    )
),"无合适选项，请联系作者更新数据")</f>
        <v>32</v>
      </c>
    </row>
    <row r="1004" spans="2:12">
      <c r="B1004" t="s">
        <v>3516</v>
      </c>
      <c r="C1004" t="s">
        <v>11</v>
      </c>
      <c r="D1004" t="s">
        <v>3521</v>
      </c>
      <c r="E1004" s="6" t="s">
        <v>3275</v>
      </c>
      <c r="F1004" s="6">
        <v>256</v>
      </c>
      <c r="G1004" s="6" t="str">
        <f t="shared" si="15"/>
        <v>选CPU!$L$1004#</v>
      </c>
      <c r="H1004" s="6" t="str" cm="1">
        <f t="array" ref="H1004">_xlfn.LET(_xlpm.x, L1003,
         _xlpm.cellAddress, "【 选CPU!" &amp; ADDRESS(ROW(选CPU[[#This Row],[自检]]),COLUMN(选CPU[[#This Row],[自检]])) &amp; "】",
         _xlfn.IFS(ISBLANK(_xlpm.x),   "error:右侧选项不足:" &amp;  _xlpm.cellAddress,
               ISERROR(_xlpm.x),   "error:右侧选项执行失败:" &amp; _xlpm.cellAddress,
               TRUE,             "ok")
)</f>
        <v>ok</v>
      </c>
      <c r="L1004" cm="1">
        <f t="array" ref="L1004">IFERROR(_xlfn._xlws.SORT(
    _xlfn.UNIQUE(
        TRANSPOSE(
            _xlfn.FILTERXML("&lt;select&gt;&lt;x&gt;"&amp;SUBSTITUTE(选CPU[[#This Row],[CPU选项表]],",","&lt;/x&gt;&lt;x&gt;") &amp;"&lt;/x&gt;&lt;/select&gt;","//x")
        )
    )
),"无合适选项，请联系作者更新数据")</f>
        <v>32</v>
      </c>
    </row>
    <row r="1005" spans="2:12">
      <c r="B1005" t="s">
        <v>3516</v>
      </c>
      <c r="C1005" t="s">
        <v>1873</v>
      </c>
      <c r="D1005" t="s">
        <v>3521</v>
      </c>
      <c r="E1005" s="6" t="s">
        <v>3275</v>
      </c>
      <c r="F1005" s="6">
        <v>256</v>
      </c>
      <c r="G1005" s="6" t="str">
        <f t="shared" si="15"/>
        <v>选CPU!$L$1005#</v>
      </c>
      <c r="H1005" s="6" t="str" cm="1">
        <f t="array" ref="H1005">_xlfn.LET(_xlpm.x, L1004,
         _xlpm.cellAddress, "【 选CPU!" &amp; ADDRESS(ROW(选CPU[[#This Row],[自检]]),COLUMN(选CPU[[#This Row],[自检]])) &amp; "】",
         _xlfn.IFS(ISBLANK(_xlpm.x),   "error:右侧选项不足:" &amp;  _xlpm.cellAddress,
               ISERROR(_xlpm.x),   "error:右侧选项执行失败:" &amp; _xlpm.cellAddress,
               TRUE,             "ok")
)</f>
        <v>ok</v>
      </c>
      <c r="L1005" cm="1">
        <f t="array" ref="L1005">IFERROR(_xlfn._xlws.SORT(
    _xlfn.UNIQUE(
        TRANSPOSE(
            _xlfn.FILTERXML("&lt;select&gt;&lt;x&gt;"&amp;SUBSTITUTE(选CPU[[#This Row],[CPU选项表]],",","&lt;/x&gt;&lt;x&gt;") &amp;"&lt;/x&gt;&lt;/select&gt;","//x")
        )
    )
),"无合适选项，请联系作者更新数据")</f>
        <v>32</v>
      </c>
    </row>
    <row r="1006" spans="2:12">
      <c r="B1006" t="s">
        <v>3516</v>
      </c>
      <c r="C1006" t="s">
        <v>1874</v>
      </c>
      <c r="D1006" t="s">
        <v>3521</v>
      </c>
      <c r="E1006" s="6" t="s">
        <v>3294</v>
      </c>
      <c r="F1006" s="6">
        <v>384</v>
      </c>
      <c r="G1006" s="6" t="str">
        <f t="shared" si="15"/>
        <v>选CPU!$L$1006#</v>
      </c>
      <c r="H1006" s="6" t="str" cm="1">
        <f t="array" ref="H1006">_xlfn.LET(_xlpm.x, L1005,
         _xlpm.cellAddress, "【 选CPU!" &amp; ADDRESS(ROW(选CPU[[#This Row],[自检]]),COLUMN(选CPU[[#This Row],[自检]])) &amp; "】",
         _xlfn.IFS(ISBLANK(_xlpm.x),   "error:右侧选项不足:" &amp;  _xlpm.cellAddress,
               ISERROR(_xlpm.x),   "error:右侧选项执行失败:" &amp; _xlpm.cellAddress,
               TRUE,             "ok")
)</f>
        <v>ok</v>
      </c>
      <c r="L1006" cm="1">
        <f t="array" ref="L1006">IFERROR(_xlfn._xlws.SORT(
    _xlfn.UNIQUE(
        TRANSPOSE(
            _xlfn.FILTERXML("&lt;select&gt;&lt;x&gt;"&amp;SUBSTITUTE(选CPU[[#This Row],[CPU选项表]],",","&lt;/x&gt;&lt;x&gt;") &amp;"&lt;/x&gt;&lt;/select&gt;","//x")
        )
    )
),"无合适选项，请联系作者更新数据")</f>
        <v>48</v>
      </c>
    </row>
    <row r="1007" spans="2:12">
      <c r="B1007" t="s">
        <v>3516</v>
      </c>
      <c r="C1007" t="s">
        <v>11</v>
      </c>
      <c r="D1007" t="s">
        <v>3521</v>
      </c>
      <c r="E1007" s="6" t="s">
        <v>3294</v>
      </c>
      <c r="F1007" s="6">
        <v>384</v>
      </c>
      <c r="G1007" s="6" t="str">
        <f t="shared" si="15"/>
        <v>选CPU!$L$1007#</v>
      </c>
      <c r="H1007" s="6" t="str" cm="1">
        <f t="array" ref="H1007">_xlfn.LET(_xlpm.x, L1006,
         _xlpm.cellAddress, "【 选CPU!" &amp; ADDRESS(ROW(选CPU[[#This Row],[自检]]),COLUMN(选CPU[[#This Row],[自检]])) &amp; "】",
         _xlfn.IFS(ISBLANK(_xlpm.x),   "error:右侧选项不足:" &amp;  _xlpm.cellAddress,
               ISERROR(_xlpm.x),   "error:右侧选项执行失败:" &amp; _xlpm.cellAddress,
               TRUE,             "ok")
)</f>
        <v>ok</v>
      </c>
      <c r="L1007" cm="1">
        <f t="array" ref="L1007">IFERROR(_xlfn._xlws.SORT(
    _xlfn.UNIQUE(
        TRANSPOSE(
            _xlfn.FILTERXML("&lt;select&gt;&lt;x&gt;"&amp;SUBSTITUTE(选CPU[[#This Row],[CPU选项表]],",","&lt;/x&gt;&lt;x&gt;") &amp;"&lt;/x&gt;&lt;/select&gt;","//x")
        )
    )
),"无合适选项，请联系作者更新数据")</f>
        <v>48</v>
      </c>
    </row>
    <row r="1008" spans="2:12">
      <c r="B1008" t="s">
        <v>3516</v>
      </c>
      <c r="C1008" t="s">
        <v>1873</v>
      </c>
      <c r="D1008" t="s">
        <v>3521</v>
      </c>
      <c r="E1008" s="6" t="s">
        <v>3294</v>
      </c>
      <c r="F1008" s="6">
        <v>384</v>
      </c>
      <c r="G1008" s="6" t="str">
        <f t="shared" si="15"/>
        <v>选CPU!$L$1008#</v>
      </c>
      <c r="H1008" s="6" t="str" cm="1">
        <f t="array" ref="H1008">_xlfn.LET(_xlpm.x, L1007,
         _xlpm.cellAddress, "【 选CPU!" &amp; ADDRESS(ROW(选CPU[[#This Row],[自检]]),COLUMN(选CPU[[#This Row],[自检]])) &amp; "】",
         _xlfn.IFS(ISBLANK(_xlpm.x),   "error:右侧选项不足:" &amp;  _xlpm.cellAddress,
               ISERROR(_xlpm.x),   "error:右侧选项执行失败:" &amp; _xlpm.cellAddress,
               TRUE,             "ok")
)</f>
        <v>ok</v>
      </c>
      <c r="L1008" cm="1">
        <f t="array" ref="L1008">IFERROR(_xlfn._xlws.SORT(
    _xlfn.UNIQUE(
        TRANSPOSE(
            _xlfn.FILTERXML("&lt;select&gt;&lt;x&gt;"&amp;SUBSTITUTE(选CPU[[#This Row],[CPU选项表]],",","&lt;/x&gt;&lt;x&gt;") &amp;"&lt;/x&gt;&lt;/select&gt;","//x")
        )
    )
),"无合适选项，请联系作者更新数据")</f>
        <v>48</v>
      </c>
    </row>
    <row r="1009" spans="2:21">
      <c r="B1009" t="s">
        <v>3516</v>
      </c>
      <c r="C1009" t="s">
        <v>1874</v>
      </c>
      <c r="D1009" t="s">
        <v>3522</v>
      </c>
      <c r="E1009" s="6" t="s">
        <v>3300</v>
      </c>
      <c r="F1009" s="6">
        <v>16</v>
      </c>
      <c r="G1009" s="6" t="str">
        <f t="shared" si="15"/>
        <v>选CPU!$L$1009#</v>
      </c>
      <c r="H1009" s="6" t="str" cm="1">
        <f t="array" ref="H1009">_xlfn.LET(_xlpm.x, L1008,
         _xlpm.cellAddress, "【 选CPU!" &amp; ADDRESS(ROW(选CPU[[#This Row],[自检]]),COLUMN(选CPU[[#This Row],[自检]])) &amp; "】",
         _xlfn.IFS(ISBLANK(_xlpm.x),   "error:右侧选项不足:" &amp;  _xlpm.cellAddress,
               ISERROR(_xlpm.x),   "error:右侧选项执行失败:" &amp; _xlpm.cellAddress,
               TRUE,             "ok")
)</f>
        <v>ok</v>
      </c>
      <c r="L1009" cm="1">
        <f t="array" ref="L1009">IFERROR(_xlfn._xlws.SORT(
    _xlfn.UNIQUE(
        TRANSPOSE(
            _xlfn.FILTERXML("&lt;select&gt;&lt;x&gt;"&amp;SUBSTITUTE(选CPU[[#This Row],[CPU选项表]],",","&lt;/x&gt;&lt;x&gt;") &amp;"&lt;/x&gt;&lt;/select&gt;","//x")
        )
    )
),"无合适选项，请联系作者更新数据")</f>
        <v>2</v>
      </c>
    </row>
    <row r="1010" spans="2:21">
      <c r="B1010" t="s">
        <v>3516</v>
      </c>
      <c r="C1010" t="s">
        <v>11</v>
      </c>
      <c r="D1010" t="s">
        <v>3522</v>
      </c>
      <c r="E1010" s="6" t="s">
        <v>3300</v>
      </c>
      <c r="F1010" s="6">
        <v>16</v>
      </c>
      <c r="G1010" s="6" t="str">
        <f t="shared" si="15"/>
        <v>选CPU!$L$1010#</v>
      </c>
      <c r="H1010" s="6" t="str" cm="1">
        <f t="array" ref="H1010">_xlfn.LET(_xlpm.x, L1009,
         _xlpm.cellAddress, "【 选CPU!" &amp; ADDRESS(ROW(选CPU[[#This Row],[自检]]),COLUMN(选CPU[[#This Row],[自检]])) &amp; "】",
         _xlfn.IFS(ISBLANK(_xlpm.x),   "error:右侧选项不足:" &amp;  _xlpm.cellAddress,
               ISERROR(_xlpm.x),   "error:右侧选项执行失败:" &amp; _xlpm.cellAddress,
               TRUE,             "ok")
)</f>
        <v>ok</v>
      </c>
      <c r="L1010" cm="1">
        <f t="array" ref="L1010">IFERROR(_xlfn._xlws.SORT(
    _xlfn.UNIQUE(
        TRANSPOSE(
            _xlfn.FILTERXML("&lt;select&gt;&lt;x&gt;"&amp;SUBSTITUTE(选CPU[[#This Row],[CPU选项表]],",","&lt;/x&gt;&lt;x&gt;") &amp;"&lt;/x&gt;&lt;/select&gt;","//x")
        )
    )
),"无合适选项，请联系作者更新数据")</f>
        <v>2</v>
      </c>
    </row>
    <row r="1011" spans="2:21">
      <c r="B1011" t="s">
        <v>3516</v>
      </c>
      <c r="C1011" t="s">
        <v>1873</v>
      </c>
      <c r="D1011" t="s">
        <v>3522</v>
      </c>
      <c r="E1011" s="6" t="s">
        <v>3300</v>
      </c>
      <c r="F1011" s="6">
        <v>16</v>
      </c>
      <c r="G1011" s="6" t="str">
        <f t="shared" si="15"/>
        <v>选CPU!$L$1011#</v>
      </c>
      <c r="H1011" s="6" t="str" cm="1">
        <f t="array" ref="H1011">_xlfn.LET(_xlpm.x, L1010,
         _xlpm.cellAddress, "【 选CPU!" &amp; ADDRESS(ROW(选CPU[[#This Row],[自检]]),COLUMN(选CPU[[#This Row],[自检]])) &amp; "】",
         _xlfn.IFS(ISBLANK(_xlpm.x),   "error:右侧选项不足:" &amp;  _xlpm.cellAddress,
               ISERROR(_xlpm.x),   "error:右侧选项执行失败:" &amp; _xlpm.cellAddress,
               TRUE,             "ok")
)</f>
        <v>ok</v>
      </c>
      <c r="L1011" cm="1">
        <f t="array" ref="L1011">IFERROR(_xlfn._xlws.SORT(
    _xlfn.UNIQUE(
        TRANSPOSE(
            _xlfn.FILTERXML("&lt;select&gt;&lt;x&gt;"&amp;SUBSTITUTE(选CPU[[#This Row],[CPU选项表]],",","&lt;/x&gt;&lt;x&gt;") &amp;"&lt;/x&gt;&lt;/select&gt;","//x")
        )
    )
),"无合适选项，请联系作者更新数据")</f>
        <v>2</v>
      </c>
    </row>
    <row r="1012" spans="2:21">
      <c r="B1012" t="s">
        <v>3516</v>
      </c>
      <c r="C1012" t="s">
        <v>1874</v>
      </c>
      <c r="D1012" t="s">
        <v>3522</v>
      </c>
      <c r="E1012" s="6" t="s">
        <v>3291</v>
      </c>
      <c r="F1012" s="6">
        <v>32</v>
      </c>
      <c r="G1012" s="6" t="str">
        <f t="shared" si="15"/>
        <v>选CPU!$L$1012#</v>
      </c>
      <c r="H1012" s="6" t="str" cm="1">
        <f t="array" ref="H1012">_xlfn.LET(_xlpm.x, L1011,
         _xlpm.cellAddress, "【 选CPU!" &amp; ADDRESS(ROW(选CPU[[#This Row],[自检]]),COLUMN(选CPU[[#This Row],[自检]])) &amp; "】",
         _xlfn.IFS(ISBLANK(_xlpm.x),   "error:右侧选项不足:" &amp;  _xlpm.cellAddress,
               ISERROR(_xlpm.x),   "error:右侧选项执行失败:" &amp; _xlpm.cellAddress,
               TRUE,             "ok")
)</f>
        <v>ok</v>
      </c>
      <c r="L1012" cm="1">
        <f t="array" ref="L1012">IFERROR(_xlfn._xlws.SORT(
    _xlfn.UNIQUE(
        TRANSPOSE(
            _xlfn.FILTERXML("&lt;select&gt;&lt;x&gt;"&amp;SUBSTITUTE(选CPU[[#This Row],[CPU选项表]],",","&lt;/x&gt;&lt;x&gt;") &amp;"&lt;/x&gt;&lt;/select&gt;","//x")
        )
    )
),"无合适选项，请联系作者更新数据")</f>
        <v>4</v>
      </c>
    </row>
    <row r="1013" spans="2:21">
      <c r="B1013" t="s">
        <v>3516</v>
      </c>
      <c r="C1013" t="s">
        <v>11</v>
      </c>
      <c r="D1013" t="s">
        <v>3522</v>
      </c>
      <c r="E1013" s="6" t="s">
        <v>3291</v>
      </c>
      <c r="F1013" s="6">
        <v>32</v>
      </c>
      <c r="G1013" s="6" t="str">
        <f t="shared" si="15"/>
        <v>选CPU!$L$1013#</v>
      </c>
      <c r="H1013" s="6" t="str" cm="1">
        <f t="array" ref="H1013">_xlfn.LET(_xlpm.x, L1012,
         _xlpm.cellAddress, "【 选CPU!" &amp; ADDRESS(ROW(选CPU[[#This Row],[自检]]),COLUMN(选CPU[[#This Row],[自检]])) &amp; "】",
         _xlfn.IFS(ISBLANK(_xlpm.x),   "error:右侧选项不足:" &amp;  _xlpm.cellAddress,
               ISERROR(_xlpm.x),   "error:右侧选项执行失败:" &amp; _xlpm.cellAddress,
               TRUE,             "ok")
)</f>
        <v>ok</v>
      </c>
      <c r="L1013" cm="1">
        <f t="array" ref="L1013">IFERROR(_xlfn._xlws.SORT(
    _xlfn.UNIQUE(
        TRANSPOSE(
            _xlfn.FILTERXML("&lt;select&gt;&lt;x&gt;"&amp;SUBSTITUTE(选CPU[[#This Row],[CPU选项表]],",","&lt;/x&gt;&lt;x&gt;") &amp;"&lt;/x&gt;&lt;/select&gt;","//x")
        )
    )
),"无合适选项，请联系作者更新数据")</f>
        <v>4</v>
      </c>
    </row>
    <row r="1014" spans="2:21">
      <c r="B1014" t="s">
        <v>3516</v>
      </c>
      <c r="C1014" t="s">
        <v>1873</v>
      </c>
      <c r="D1014" t="s">
        <v>3522</v>
      </c>
      <c r="E1014" s="6" t="s">
        <v>3291</v>
      </c>
      <c r="F1014" s="6">
        <v>32</v>
      </c>
      <c r="G1014" s="6" t="str">
        <f t="shared" si="15"/>
        <v>选CPU!$L$1014#</v>
      </c>
      <c r="H1014" s="6" t="str" cm="1">
        <f t="array" ref="H1014">_xlfn.LET(_xlpm.x, L1013,
         _xlpm.cellAddress, "【 选CPU!" &amp; ADDRESS(ROW(选CPU[[#This Row],[自检]]),COLUMN(选CPU[[#This Row],[自检]])) &amp; "】",
         _xlfn.IFS(ISBLANK(_xlpm.x),   "error:右侧选项不足:" &amp;  _xlpm.cellAddress,
               ISERROR(_xlpm.x),   "error:右侧选项执行失败:" &amp; _xlpm.cellAddress,
               TRUE,             "ok")
)</f>
        <v>ok</v>
      </c>
      <c r="L1014" cm="1">
        <f t="array" ref="L1014">IFERROR(_xlfn._xlws.SORT(
    _xlfn.UNIQUE(
        TRANSPOSE(
            _xlfn.FILTERXML("&lt;select&gt;&lt;x&gt;"&amp;SUBSTITUTE(选CPU[[#This Row],[CPU选项表]],",","&lt;/x&gt;&lt;x&gt;") &amp;"&lt;/x&gt;&lt;/select&gt;","//x")
        )
    )
),"无合适选项，请联系作者更新数据")</f>
        <v>4</v>
      </c>
    </row>
    <row r="1015" spans="2:21">
      <c r="B1015" t="s">
        <v>3516</v>
      </c>
      <c r="C1015" t="s">
        <v>1874</v>
      </c>
      <c r="D1015" t="s">
        <v>3522</v>
      </c>
      <c r="E1015" s="6" t="s">
        <v>3289</v>
      </c>
      <c r="F1015" s="6">
        <v>64</v>
      </c>
      <c r="G1015" s="6" t="str">
        <f t="shared" si="15"/>
        <v>选CPU!$L$1015#</v>
      </c>
      <c r="H1015" s="6" t="str" cm="1">
        <f t="array" ref="H1015">_xlfn.LET(_xlpm.x, L1014,
         _xlpm.cellAddress, "【 选CPU!" &amp; ADDRESS(ROW(选CPU[[#This Row],[自检]]),COLUMN(选CPU[[#This Row],[自检]])) &amp; "】",
         _xlfn.IFS(ISBLANK(_xlpm.x),   "error:右侧选项不足:" &amp;  _xlpm.cellAddress,
               ISERROR(_xlpm.x),   "error:右侧选项执行失败:" &amp; _xlpm.cellAddress,
               TRUE,             "ok")
)</f>
        <v>ok</v>
      </c>
      <c r="L1015" cm="1">
        <f t="array" ref="L1015">IFERROR(_xlfn._xlws.SORT(
    _xlfn.UNIQUE(
        TRANSPOSE(
            _xlfn.FILTERXML("&lt;select&gt;&lt;x&gt;"&amp;SUBSTITUTE(选CPU[[#This Row],[CPU选项表]],",","&lt;/x&gt;&lt;x&gt;") &amp;"&lt;/x&gt;&lt;/select&gt;","//x")
        )
    )
),"无合适选项，请联系作者更新数据")</f>
        <v>8</v>
      </c>
    </row>
    <row r="1016" spans="2:21">
      <c r="B1016" t="s">
        <v>3516</v>
      </c>
      <c r="C1016" t="s">
        <v>11</v>
      </c>
      <c r="D1016" t="s">
        <v>3522</v>
      </c>
      <c r="E1016" s="6" t="s">
        <v>3289</v>
      </c>
      <c r="F1016" s="6">
        <v>64</v>
      </c>
      <c r="G1016" s="6" t="str">
        <f t="shared" si="15"/>
        <v>选CPU!$L$1016#</v>
      </c>
      <c r="H1016" s="6" t="str" cm="1">
        <f t="array" ref="H1016">_xlfn.LET(_xlpm.x, L1015,
         _xlpm.cellAddress, "【 选CPU!" &amp; ADDRESS(ROW(选CPU[[#This Row],[自检]]),COLUMN(选CPU[[#This Row],[自检]])) &amp; "】",
         _xlfn.IFS(ISBLANK(_xlpm.x),   "error:右侧选项不足:" &amp;  _xlpm.cellAddress,
               ISERROR(_xlpm.x),   "error:右侧选项执行失败:" &amp; _xlpm.cellAddress,
               TRUE,             "ok")
)</f>
        <v>ok</v>
      </c>
      <c r="L1016" cm="1">
        <f t="array" ref="L1016">IFERROR(_xlfn._xlws.SORT(
    _xlfn.UNIQUE(
        TRANSPOSE(
            _xlfn.FILTERXML("&lt;select&gt;&lt;x&gt;"&amp;SUBSTITUTE(选CPU[[#This Row],[CPU选项表]],",","&lt;/x&gt;&lt;x&gt;") &amp;"&lt;/x&gt;&lt;/select&gt;","//x")
        )
    )
),"无合适选项，请联系作者更新数据")</f>
        <v>8</v>
      </c>
    </row>
    <row r="1017" spans="2:21">
      <c r="B1017" t="s">
        <v>3516</v>
      </c>
      <c r="C1017" t="s">
        <v>1873</v>
      </c>
      <c r="D1017" t="s">
        <v>3522</v>
      </c>
      <c r="E1017" s="6" t="s">
        <v>3289</v>
      </c>
      <c r="F1017" s="6">
        <v>64</v>
      </c>
      <c r="G1017" s="6" t="str">
        <f t="shared" si="15"/>
        <v>选CPU!$L$1017#</v>
      </c>
      <c r="H1017" s="6" t="str" cm="1">
        <f t="array" ref="H1017">_xlfn.LET(_xlpm.x, L1016,
         _xlpm.cellAddress, "【 选CPU!" &amp; ADDRESS(ROW(选CPU[[#This Row],[自检]]),COLUMN(选CPU[[#This Row],[自检]])) &amp; "】",
         _xlfn.IFS(ISBLANK(_xlpm.x),   "error:右侧选项不足:" &amp;  _xlpm.cellAddress,
               ISERROR(_xlpm.x),   "error:右侧选项执行失败:" &amp; _xlpm.cellAddress,
               TRUE,             "ok")
)</f>
        <v>ok</v>
      </c>
      <c r="L1017" cm="1">
        <f t="array" ref="L1017">IFERROR(_xlfn._xlws.SORT(
    _xlfn.UNIQUE(
        TRANSPOSE(
            _xlfn.FILTERXML("&lt;select&gt;&lt;x&gt;"&amp;SUBSTITUTE(选CPU[[#This Row],[CPU选项表]],",","&lt;/x&gt;&lt;x&gt;") &amp;"&lt;/x&gt;&lt;/select&gt;","//x")
        )
    )
),"无合适选项，请联系作者更新数据")</f>
        <v>8</v>
      </c>
    </row>
    <row r="1018" spans="2:21">
      <c r="B1018" t="s">
        <v>3516</v>
      </c>
      <c r="C1018" t="s">
        <v>1874</v>
      </c>
      <c r="D1018" t="s">
        <v>3522</v>
      </c>
      <c r="E1018" s="6" t="s">
        <v>3301</v>
      </c>
      <c r="F1018" s="6">
        <v>96</v>
      </c>
      <c r="G1018" s="6" t="str">
        <f t="shared" si="15"/>
        <v>选CPU!$L$1018#</v>
      </c>
      <c r="H1018" s="6" t="str" cm="1">
        <f t="array" ref="H1018">_xlfn.LET(_xlpm.x, L1017,
         _xlpm.cellAddress, "【 选CPU!" &amp; ADDRESS(ROW(选CPU[[#This Row],[自检]]),COLUMN(选CPU[[#This Row],[自检]])) &amp; "】",
         _xlfn.IFS(ISBLANK(_xlpm.x),   "error:右侧选项不足:" &amp;  _xlpm.cellAddress,
               ISERROR(_xlpm.x),   "error:右侧选项执行失败:" &amp; _xlpm.cellAddress,
               TRUE,             "ok")
)</f>
        <v>ok</v>
      </c>
      <c r="L1018" cm="1">
        <f t="array" ref="L1018">IFERROR(_xlfn._xlws.SORT(
    _xlfn.UNIQUE(
        TRANSPOSE(
            _xlfn.FILTERXML("&lt;select&gt;&lt;x&gt;"&amp;SUBSTITUTE(选CPU[[#This Row],[CPU选项表]],",","&lt;/x&gt;&lt;x&gt;") &amp;"&lt;/x&gt;&lt;/select&gt;","//x")
        )
    )
),"无合适选项，请联系作者更新数据")</f>
        <v>12</v>
      </c>
    </row>
    <row r="1019" spans="2:21">
      <c r="B1019" t="s">
        <v>3516</v>
      </c>
      <c r="C1019" t="s">
        <v>11</v>
      </c>
      <c r="D1019" t="s">
        <v>3522</v>
      </c>
      <c r="E1019" s="6" t="s">
        <v>3301</v>
      </c>
      <c r="F1019" s="6">
        <v>96</v>
      </c>
      <c r="G1019" s="6" t="str">
        <f t="shared" si="15"/>
        <v>选CPU!$L$1019#</v>
      </c>
      <c r="H1019" s="6" t="str" cm="1">
        <f t="array" ref="H1019">_xlfn.LET(_xlpm.x, L1018,
         _xlpm.cellAddress, "【 选CPU!" &amp; ADDRESS(ROW(选CPU[[#This Row],[自检]]),COLUMN(选CPU[[#This Row],[自检]])) &amp; "】",
         _xlfn.IFS(ISBLANK(_xlpm.x),   "error:右侧选项不足:" &amp;  _xlpm.cellAddress,
               ISERROR(_xlpm.x),   "error:右侧选项执行失败:" &amp; _xlpm.cellAddress,
               TRUE,             "ok")
)</f>
        <v>ok</v>
      </c>
      <c r="L1019" cm="1">
        <f t="array" ref="L1019">IFERROR(_xlfn._xlws.SORT(
    _xlfn.UNIQUE(
        TRANSPOSE(
            _xlfn.FILTERXML("&lt;select&gt;&lt;x&gt;"&amp;SUBSTITUTE(选CPU[[#This Row],[CPU选项表]],",","&lt;/x&gt;&lt;x&gt;") &amp;"&lt;/x&gt;&lt;/select&gt;","//x")
        )
    )
),"无合适选项，请联系作者更新数据")</f>
        <v>12</v>
      </c>
    </row>
    <row r="1020" spans="2:21">
      <c r="B1020" t="s">
        <v>3516</v>
      </c>
      <c r="C1020" t="s">
        <v>1873</v>
      </c>
      <c r="D1020" t="s">
        <v>3522</v>
      </c>
      <c r="E1020" s="6" t="s">
        <v>3301</v>
      </c>
      <c r="F1020" s="6">
        <v>96</v>
      </c>
      <c r="G1020" s="6" t="str">
        <f t="shared" si="15"/>
        <v>选CPU!$L$1020#</v>
      </c>
      <c r="H1020" s="6" t="str" cm="1">
        <f t="array" ref="H1020">_xlfn.LET(_xlpm.x, L1019,
         _xlpm.cellAddress, "【 选CPU!" &amp; ADDRESS(ROW(选CPU[[#This Row],[自检]]),COLUMN(选CPU[[#This Row],[自检]])) &amp; "】",
         _xlfn.IFS(ISBLANK(_xlpm.x),   "error:右侧选项不足:" &amp;  _xlpm.cellAddress,
               ISERROR(_xlpm.x),   "error:右侧选项执行失败:" &amp; _xlpm.cellAddress,
               TRUE,             "ok")
)</f>
        <v>ok</v>
      </c>
      <c r="L1020" cm="1">
        <f t="array" ref="L1020">IFERROR(_xlfn._xlws.SORT(
    _xlfn.UNIQUE(
        TRANSPOSE(
            _xlfn.FILTERXML("&lt;select&gt;&lt;x&gt;"&amp;SUBSTITUTE(选CPU[[#This Row],[CPU选项表]],",","&lt;/x&gt;&lt;x&gt;") &amp;"&lt;/x&gt;&lt;/select&gt;","//x")
        )
    )
),"无合适选项，请联系作者更新数据")</f>
        <v>12</v>
      </c>
    </row>
    <row r="1021" spans="2:21">
      <c r="B1021" t="s">
        <v>3516</v>
      </c>
      <c r="C1021" t="s">
        <v>1874</v>
      </c>
      <c r="D1021" t="s">
        <v>3522</v>
      </c>
      <c r="E1021" s="6" t="s">
        <v>3275</v>
      </c>
      <c r="F1021" s="6">
        <v>256</v>
      </c>
      <c r="G1021" s="6" t="str">
        <f t="shared" si="15"/>
        <v>选CPU!$L$1021#</v>
      </c>
      <c r="H1021" s="6" t="str" cm="1">
        <f t="array" ref="H1021">_xlfn.LET(_xlpm.x, L1020,
         _xlpm.cellAddress, "【 选CPU!" &amp; ADDRESS(ROW(选CPU[[#This Row],[自检]]),COLUMN(选CPU[[#This Row],[自检]])) &amp; "】",
         _xlfn.IFS(ISBLANK(_xlpm.x),   "error:右侧选项不足:" &amp;  _xlpm.cellAddress,
               ISERROR(_xlpm.x),   "error:右侧选项执行失败:" &amp; _xlpm.cellAddress,
               TRUE,             "ok")
)</f>
        <v>ok</v>
      </c>
      <c r="L1021" cm="1">
        <f t="array" ref="L1021">IFERROR(_xlfn._xlws.SORT(
    _xlfn.UNIQUE(
        TRANSPOSE(
            _xlfn.FILTERXML("&lt;select&gt;&lt;x&gt;"&amp;SUBSTITUTE(选CPU[[#This Row],[CPU选项表]],",","&lt;/x&gt;&lt;x&gt;") &amp;"&lt;/x&gt;&lt;/select&gt;","//x")
        )
    )
),"无合适选项，请联系作者更新数据")</f>
        <v>32</v>
      </c>
    </row>
    <row r="1022" spans="2:21">
      <c r="B1022" t="s">
        <v>3516</v>
      </c>
      <c r="C1022" t="s">
        <v>11</v>
      </c>
      <c r="D1022" t="s">
        <v>3522</v>
      </c>
      <c r="E1022" s="6" t="s">
        <v>3275</v>
      </c>
      <c r="F1022" s="6">
        <v>256</v>
      </c>
      <c r="G1022" s="6" t="str">
        <f t="shared" si="15"/>
        <v>选CPU!$L$1022#</v>
      </c>
      <c r="H1022" s="6" t="str" cm="1">
        <f t="array" ref="H1022">_xlfn.LET(_xlpm.x, L1021,
         _xlpm.cellAddress, "【 选CPU!" &amp; ADDRESS(ROW(选CPU[[#This Row],[自检]]),COLUMN(选CPU[[#This Row],[自检]])) &amp; "】",
         _xlfn.IFS(ISBLANK(_xlpm.x),   "error:右侧选项不足:" &amp;  _xlpm.cellAddress,
               ISERROR(_xlpm.x),   "error:右侧选项执行失败:" &amp; _xlpm.cellAddress,
               TRUE,             "ok")
)</f>
        <v>ok</v>
      </c>
      <c r="L1022" cm="1">
        <f t="array" ref="L1022">IFERROR(_xlfn._xlws.SORT(
    _xlfn.UNIQUE(
        TRANSPOSE(
            _xlfn.FILTERXML("&lt;select&gt;&lt;x&gt;"&amp;SUBSTITUTE(选CPU[[#This Row],[CPU选项表]],",","&lt;/x&gt;&lt;x&gt;") &amp;"&lt;/x&gt;&lt;/select&gt;","//x")
        )
    )
),"无合适选项，请联系作者更新数据")</f>
        <v>32</v>
      </c>
    </row>
    <row r="1023" spans="2:21">
      <c r="B1023" t="s">
        <v>3516</v>
      </c>
      <c r="C1023" t="s">
        <v>1873</v>
      </c>
      <c r="D1023" t="s">
        <v>3522</v>
      </c>
      <c r="E1023" s="6" t="s">
        <v>3275</v>
      </c>
      <c r="F1023" s="6">
        <v>256</v>
      </c>
      <c r="G1023" s="6" t="str">
        <f t="shared" si="15"/>
        <v>选CPU!$L$1023#</v>
      </c>
      <c r="H1023" s="6" t="str" cm="1">
        <f t="array" ref="H1023">_xlfn.LET(_xlpm.x, L1022,
         _xlpm.cellAddress, "【 选CPU!" &amp; ADDRESS(ROW(选CPU[[#This Row],[自检]]),COLUMN(选CPU[[#This Row],[自检]])) &amp; "】",
         _xlfn.IFS(ISBLANK(_xlpm.x),   "error:右侧选项不足:" &amp;  _xlpm.cellAddress,
               ISERROR(_xlpm.x),   "error:右侧选项执行失败:" &amp; _xlpm.cellAddress,
               TRUE,             "ok")
)</f>
        <v>ok</v>
      </c>
      <c r="L1023" cm="1">
        <f t="array" ref="L1023">IFERROR(_xlfn._xlws.SORT(
    _xlfn.UNIQUE(
        TRANSPOSE(
            _xlfn.FILTERXML("&lt;select&gt;&lt;x&gt;"&amp;SUBSTITUTE(选CPU[[#This Row],[CPU选项表]],",","&lt;/x&gt;&lt;x&gt;") &amp;"&lt;/x&gt;&lt;/select&gt;","//x")
        )
    )
),"无合适选项，请联系作者更新数据")</f>
        <v>32</v>
      </c>
    </row>
    <row r="1024" spans="2:21">
      <c r="B1024" t="s">
        <v>64</v>
      </c>
      <c r="C1024" t="s">
        <v>1873</v>
      </c>
      <c r="D1024" t="s">
        <v>2259</v>
      </c>
      <c r="E1024" s="6" t="s">
        <v>3748</v>
      </c>
      <c r="F1024" s="6"/>
      <c r="G1024" s="6" t="str">
        <f t="shared" si="15"/>
        <v>选CPU!$L$1024#</v>
      </c>
      <c r="H1024" s="6" t="str" cm="1">
        <f t="array" ref="H1024">_xlfn.LET(_xlpm.x, L1023,
         _xlpm.cellAddress, "【 选CPU!" &amp; ADDRESS(ROW(选CPU[[#This Row],[自检]]),COLUMN(选CPU[[#This Row],[自检]])) &amp; "】",
         _xlfn.IFS(ISBLANK(_xlpm.x),   "error:右侧选项不足:" &amp;  _xlpm.cellAddress,
               ISERROR(_xlpm.x),   "error:右侧选项执行失败:" &amp; _xlpm.cellAddress,
               TRUE,             "ok")
)</f>
        <v>ok</v>
      </c>
      <c r="L1024" cm="1">
        <f t="array" ref="L1024:U1024">IFERROR(_xlfn._xlws.SORT(
    _xlfn.UNIQUE(
        TRANSPOSE(
            _xlfn.FILTERXML("&lt;select&gt;&lt;x&gt;"&amp;SUBSTITUTE(选CPU[[#This Row],[CPU选项表]],",","&lt;/x&gt;&lt;x&gt;") &amp;"&lt;/x&gt;&lt;/select&gt;","//x")
        )
    )
),"无合适选项，请联系作者更新数据")</f>
        <v>1</v>
      </c>
      <c r="M1024">
        <v>2</v>
      </c>
      <c r="N1024">
        <v>4</v>
      </c>
      <c r="O1024">
        <v>8</v>
      </c>
      <c r="P1024">
        <v>16</v>
      </c>
      <c r="Q1024">
        <v>32</v>
      </c>
      <c r="R1024">
        <v>48</v>
      </c>
      <c r="S1024">
        <v>62</v>
      </c>
      <c r="T1024">
        <v>64</v>
      </c>
      <c r="U1024">
        <v>124</v>
      </c>
    </row>
    <row r="1025" spans="2:25">
      <c r="B1025" t="s">
        <v>64</v>
      </c>
      <c r="C1025" t="s">
        <v>1873</v>
      </c>
      <c r="D1025" t="s">
        <v>2220</v>
      </c>
      <c r="E1025" s="6" t="s">
        <v>3749</v>
      </c>
      <c r="F1025" s="6"/>
      <c r="G1025" s="6" t="str">
        <f t="shared" si="15"/>
        <v>选CPU!$L$1025#</v>
      </c>
      <c r="H1025" s="6" t="str" cm="1">
        <f t="array" ref="H1025">_xlfn.LET(_xlpm.x, L1024,
         _xlpm.cellAddress, "【 选CPU!" &amp; ADDRESS(ROW(选CPU[[#This Row],[自检]]),COLUMN(选CPU[[#This Row],[自检]])) &amp; "】",
         _xlfn.IFS(ISBLANK(_xlpm.x),   "error:右侧选项不足:" &amp;  _xlpm.cellAddress,
               ISERROR(_xlpm.x),   "error:右侧选项执行失败:" &amp; _xlpm.cellAddress,
               TRUE,             "ok")
)</f>
        <v>ok</v>
      </c>
      <c r="L1025" cm="1">
        <f t="array" ref="L1025:X1025">IFERROR(_xlfn._xlws.SORT(
    _xlfn.UNIQUE(
        TRANSPOSE(
            _xlfn.FILTERXML("&lt;select&gt;&lt;x&gt;"&amp;SUBSTITUTE(选CPU[[#This Row],[CPU选项表]],",","&lt;/x&gt;&lt;x&gt;") &amp;"&lt;/x&gt;&lt;/select&gt;","//x")
        )
    )
),"无合适选项，请联系作者更新数据")</f>
        <v>1</v>
      </c>
      <c r="M1025">
        <v>2</v>
      </c>
      <c r="N1025">
        <v>4</v>
      </c>
      <c r="O1025">
        <v>8</v>
      </c>
      <c r="P1025">
        <v>16</v>
      </c>
      <c r="Q1025">
        <v>32</v>
      </c>
      <c r="R1025">
        <v>48</v>
      </c>
      <c r="S1025">
        <v>64</v>
      </c>
      <c r="T1025">
        <v>80</v>
      </c>
      <c r="U1025">
        <v>90</v>
      </c>
      <c r="V1025">
        <v>128</v>
      </c>
      <c r="W1025">
        <v>160</v>
      </c>
      <c r="X1025">
        <v>180</v>
      </c>
    </row>
    <row r="1026" spans="2:25">
      <c r="B1026" t="s">
        <v>64</v>
      </c>
      <c r="C1026" t="s">
        <v>1873</v>
      </c>
      <c r="D1026" t="s">
        <v>2278</v>
      </c>
      <c r="E1026" s="6" t="s">
        <v>3750</v>
      </c>
      <c r="F1026" s="6"/>
      <c r="G1026" s="6" t="str">
        <f t="shared" ref="G1026:G1089" si="16">"选CPU!" &amp; ADDRESS(ROW(L1026),COLUMN(L1026)) &amp; "#"</f>
        <v>选CPU!$L$1026#</v>
      </c>
      <c r="H1026" s="6" t="str" cm="1">
        <f t="array" ref="H1026">_xlfn.LET(_xlpm.x, L1025,
         _xlpm.cellAddress, "【 选CPU!" &amp; ADDRESS(ROW(选CPU[[#This Row],[自检]]),COLUMN(选CPU[[#This Row],[自检]])) &amp; "】",
         _xlfn.IFS(ISBLANK(_xlpm.x),   "error:右侧选项不足:" &amp;  _xlpm.cellAddress,
               ISERROR(_xlpm.x),   "error:右侧选项执行失败:" &amp; _xlpm.cellAddress,
               TRUE,             "ok")
)</f>
        <v>ok</v>
      </c>
      <c r="L1026" cm="1">
        <f t="array" ref="L1026:T1026">IFERROR(_xlfn._xlws.SORT(
    _xlfn.UNIQUE(
        TRANSPOSE(
            _xlfn.FILTERXML("&lt;select&gt;&lt;x&gt;"&amp;SUBSTITUTE(选CPU[[#This Row],[CPU选项表]],",","&lt;/x&gt;&lt;x&gt;") &amp;"&lt;/x&gt;&lt;/select&gt;","//x")
        )
    )
),"无合适选项，请联系作者更新数据")</f>
        <v>1</v>
      </c>
      <c r="M1026">
        <v>2</v>
      </c>
      <c r="N1026">
        <v>4</v>
      </c>
      <c r="O1026">
        <v>8</v>
      </c>
      <c r="P1026">
        <v>16</v>
      </c>
      <c r="Q1026">
        <v>24</v>
      </c>
      <c r="R1026">
        <v>32</v>
      </c>
      <c r="S1026">
        <v>48</v>
      </c>
      <c r="T1026">
        <v>64</v>
      </c>
    </row>
    <row r="1027" spans="2:25">
      <c r="B1027" t="s">
        <v>64</v>
      </c>
      <c r="C1027" t="s">
        <v>1873</v>
      </c>
      <c r="D1027" t="s">
        <v>2179</v>
      </c>
      <c r="E1027" s="6" t="s">
        <v>3751</v>
      </c>
      <c r="F1027" s="6"/>
      <c r="G1027" s="6" t="str">
        <f t="shared" si="16"/>
        <v>选CPU!$L$1027#</v>
      </c>
      <c r="H1027" s="6" t="str" cm="1">
        <f t="array" ref="H1027">_xlfn.LET(_xlpm.x, L1026,
         _xlpm.cellAddress, "【 选CPU!" &amp; ADDRESS(ROW(选CPU[[#This Row],[自检]]),COLUMN(选CPU[[#This Row],[自检]])) &amp; "】",
         _xlfn.IFS(ISBLANK(_xlpm.x),   "error:右侧选项不足:" &amp;  _xlpm.cellAddress,
               ISERROR(_xlpm.x),   "error:右侧选项执行失败:" &amp; _xlpm.cellAddress,
               TRUE,             "ok")
)</f>
        <v>ok</v>
      </c>
      <c r="L1027" cm="1">
        <f t="array" ref="L1027:P1027">IFERROR(_xlfn._xlws.SORT(
    _xlfn.UNIQUE(
        TRANSPOSE(
            _xlfn.FILTERXML("&lt;select&gt;&lt;x&gt;"&amp;SUBSTITUTE(选CPU[[#This Row],[CPU选项表]],",","&lt;/x&gt;&lt;x&gt;") &amp;"&lt;/x&gt;&lt;/select&gt;","//x")
        )
    )
),"无合适选项，请联系作者更新数据")</f>
        <v>4</v>
      </c>
      <c r="M1027">
        <v>8</v>
      </c>
      <c r="N1027">
        <v>16</v>
      </c>
      <c r="O1027">
        <v>32</v>
      </c>
      <c r="P1027">
        <v>68</v>
      </c>
    </row>
    <row r="1028" spans="2:25">
      <c r="B1028" t="s">
        <v>64</v>
      </c>
      <c r="C1028" t="s">
        <v>1873</v>
      </c>
      <c r="D1028" t="s">
        <v>2190</v>
      </c>
      <c r="E1028" s="6" t="s">
        <v>3752</v>
      </c>
      <c r="F1028" s="6"/>
      <c r="G1028" s="6" t="str">
        <f t="shared" si="16"/>
        <v>选CPU!$L$1028#</v>
      </c>
      <c r="H1028" s="6" t="str" cm="1">
        <f t="array" ref="H1028">_xlfn.LET(_xlpm.x, L1027,
         _xlpm.cellAddress, "【 选CPU!" &amp; ADDRESS(ROW(选CPU[[#This Row],[自检]]),COLUMN(选CPU[[#This Row],[自检]])) &amp; "】",
         _xlfn.IFS(ISBLANK(_xlpm.x),   "error:右侧选项不足:" &amp;  _xlpm.cellAddress,
               ISERROR(_xlpm.x),   "error:右侧选项执行失败:" &amp; _xlpm.cellAddress,
               TRUE,             "ok")
)</f>
        <v>ok</v>
      </c>
      <c r="L1028" cm="1">
        <f t="array" ref="L1028:Y1028">IFERROR(_xlfn._xlws.SORT(
    _xlfn.UNIQUE(
        TRANSPOSE(
            _xlfn.FILTERXML("&lt;select&gt;&lt;x&gt;"&amp;SUBSTITUTE(选CPU[[#This Row],[CPU选项表]],",","&lt;/x&gt;&lt;x&gt;") &amp;"&lt;/x&gt;&lt;/select&gt;","//x")
        )
    )
),"无合适选项，请联系作者更新数据")</f>
        <v>1</v>
      </c>
      <c r="M1028">
        <v>2</v>
      </c>
      <c r="N1028">
        <v>4</v>
      </c>
      <c r="O1028">
        <v>8</v>
      </c>
      <c r="P1028">
        <v>16</v>
      </c>
      <c r="Q1028">
        <v>32</v>
      </c>
      <c r="R1028">
        <v>48</v>
      </c>
      <c r="S1028">
        <v>64</v>
      </c>
      <c r="T1028">
        <v>80</v>
      </c>
      <c r="U1028">
        <v>96</v>
      </c>
      <c r="V1028">
        <v>116</v>
      </c>
      <c r="W1028">
        <v>128</v>
      </c>
      <c r="X1028">
        <v>160</v>
      </c>
      <c r="Y1028">
        <v>232</v>
      </c>
    </row>
    <row r="1029" spans="2:25">
      <c r="B1029" t="s">
        <v>64</v>
      </c>
      <c r="C1029" t="s">
        <v>1873</v>
      </c>
      <c r="D1029" t="s">
        <v>2296</v>
      </c>
      <c r="E1029" s="6" t="s">
        <v>3753</v>
      </c>
      <c r="F1029" s="6"/>
      <c r="G1029" s="6" t="str">
        <f t="shared" si="16"/>
        <v>选CPU!$L$1029#</v>
      </c>
      <c r="H1029" s="6" t="str" cm="1">
        <f t="array" ref="H1029">_xlfn.LET(_xlpm.x, L1028,
         _xlpm.cellAddress, "【 选CPU!" &amp; ADDRESS(ROW(选CPU[[#This Row],[自检]]),COLUMN(选CPU[[#This Row],[自检]])) &amp; "】",
         _xlfn.IFS(ISBLANK(_xlpm.x),   "error:右侧选项不足:" &amp;  _xlpm.cellAddress,
               ISERROR(_xlpm.x),   "error:右侧选项执行失败:" &amp; _xlpm.cellAddress,
               TRUE,             "ok")
)</f>
        <v>ok</v>
      </c>
      <c r="L1029" cm="1">
        <f t="array" ref="L1029:U1029">IFERROR(_xlfn._xlws.SORT(
    _xlfn.UNIQUE(
        TRANSPOSE(
            _xlfn.FILTERXML("&lt;select&gt;&lt;x&gt;"&amp;SUBSTITUTE(选CPU[[#This Row],[CPU选项表]],",","&lt;/x&gt;&lt;x&gt;") &amp;"&lt;/x&gt;&lt;/select&gt;","//x")
        )
    )
),"无合适选项，请联系作者更新数据")</f>
        <v>1</v>
      </c>
      <c r="M1029">
        <v>2</v>
      </c>
      <c r="N1029">
        <v>4</v>
      </c>
      <c r="O1029">
        <v>8</v>
      </c>
      <c r="P1029">
        <v>16</v>
      </c>
      <c r="Q1029">
        <v>24</v>
      </c>
      <c r="R1029">
        <v>32</v>
      </c>
      <c r="S1029">
        <v>48</v>
      </c>
      <c r="T1029">
        <v>64</v>
      </c>
      <c r="U1029">
        <v>72</v>
      </c>
    </row>
    <row r="1030" spans="2:25">
      <c r="B1030" t="s">
        <v>64</v>
      </c>
      <c r="C1030" t="s">
        <v>1873</v>
      </c>
      <c r="D1030" t="s">
        <v>2160</v>
      </c>
      <c r="E1030" s="6" t="s">
        <v>3754</v>
      </c>
      <c r="F1030" s="6"/>
      <c r="G1030" s="6" t="str">
        <f t="shared" si="16"/>
        <v>选CPU!$L$1030#</v>
      </c>
      <c r="H1030" s="6" t="str" cm="1">
        <f t="array" ref="H1030">_xlfn.LET(_xlpm.x, L1029,
         _xlpm.cellAddress, "【 选CPU!" &amp; ADDRESS(ROW(选CPU[[#This Row],[自检]]),COLUMN(选CPU[[#This Row],[自检]])) &amp; "】",
         _xlfn.IFS(ISBLANK(_xlpm.x),   "error:右侧选项不足:" &amp;  _xlpm.cellAddress,
               ISERROR(_xlpm.x),   "error:右侧选项执行失败:" &amp; _xlpm.cellAddress,
               TRUE,             "ok")
)</f>
        <v>ok</v>
      </c>
      <c r="L1030" cm="1">
        <f t="array" ref="L1030:V1030">IFERROR(_xlfn._xlws.SORT(
    _xlfn.UNIQUE(
        TRANSPOSE(
            _xlfn.FILTERXML("&lt;select&gt;&lt;x&gt;"&amp;SUBSTITUTE(选CPU[[#This Row],[CPU选项表]],",","&lt;/x&gt;&lt;x&gt;") &amp;"&lt;/x&gt;&lt;/select&gt;","//x")
        )
    )
),"无合适选项，请联系作者更新数据")</f>
        <v>1</v>
      </c>
      <c r="M1030">
        <v>2</v>
      </c>
      <c r="N1030">
        <v>4</v>
      </c>
      <c r="O1030">
        <v>8</v>
      </c>
      <c r="P1030">
        <v>12</v>
      </c>
      <c r="Q1030">
        <v>16</v>
      </c>
      <c r="R1030">
        <v>24</v>
      </c>
      <c r="S1030">
        <v>32</v>
      </c>
      <c r="T1030">
        <v>48</v>
      </c>
      <c r="U1030">
        <v>64</v>
      </c>
      <c r="V1030">
        <v>72</v>
      </c>
    </row>
    <row r="1031" spans="2:25">
      <c r="B1031" t="s">
        <v>64</v>
      </c>
      <c r="C1031" t="s">
        <v>1873</v>
      </c>
      <c r="D1031" t="s">
        <v>2317</v>
      </c>
      <c r="E1031" s="6" t="s">
        <v>3755</v>
      </c>
      <c r="F1031" s="6"/>
      <c r="G1031" s="6" t="str">
        <f t="shared" si="16"/>
        <v>选CPU!$L$1031#</v>
      </c>
      <c r="H1031" s="6" t="str" cm="1">
        <f t="array" ref="H1031">_xlfn.LET(_xlpm.x, L1030,
         _xlpm.cellAddress, "【 选CPU!" &amp; ADDRESS(ROW(选CPU[[#This Row],[自检]]),COLUMN(选CPU[[#This Row],[自检]])) &amp; "】",
         _xlfn.IFS(ISBLANK(_xlpm.x),   "error:右侧选项不足:" &amp;  _xlpm.cellAddress,
               ISERROR(_xlpm.x),   "error:右侧选项执行失败:" &amp; _xlpm.cellAddress,
               TRUE,             "ok")
)</f>
        <v>ok</v>
      </c>
      <c r="L1031" cm="1">
        <f t="array" ref="L1031:V1031">IFERROR(_xlfn._xlws.SORT(
    _xlfn.UNIQUE(
        TRANSPOSE(
            _xlfn.FILTERXML("&lt;select&gt;&lt;x&gt;"&amp;SUBSTITUTE(选CPU[[#This Row],[CPU选项表]],",","&lt;/x&gt;&lt;x&gt;") &amp;"&lt;/x&gt;&lt;/select&gt;","//x")
        )
    )
),"无合适选项，请联系作者更新数据")</f>
        <v>1</v>
      </c>
      <c r="M1031">
        <v>2</v>
      </c>
      <c r="N1031">
        <v>4</v>
      </c>
      <c r="O1031">
        <v>8</v>
      </c>
      <c r="P1031">
        <v>12</v>
      </c>
      <c r="Q1031">
        <v>16</v>
      </c>
      <c r="R1031">
        <v>24</v>
      </c>
      <c r="S1031">
        <v>32</v>
      </c>
      <c r="T1031">
        <v>48</v>
      </c>
      <c r="U1031">
        <v>64</v>
      </c>
      <c r="V1031">
        <v>80</v>
      </c>
    </row>
    <row r="1032" spans="2:25">
      <c r="B1032" t="s">
        <v>64</v>
      </c>
      <c r="C1032" t="s">
        <v>1873</v>
      </c>
      <c r="D1032" t="s">
        <v>2242</v>
      </c>
      <c r="E1032" s="6" t="s">
        <v>3756</v>
      </c>
      <c r="F1032" s="6"/>
      <c r="G1032" s="6" t="str">
        <f t="shared" si="16"/>
        <v>选CPU!$L$1032#</v>
      </c>
      <c r="H1032" s="6" t="str" cm="1">
        <f t="array" ref="H1032">_xlfn.LET(_xlpm.x, L1031,
         _xlpm.cellAddress, "【 选CPU!" &amp; ADDRESS(ROW(选CPU[[#This Row],[自检]]),COLUMN(选CPU[[#This Row],[自检]])) &amp; "】",
         _xlfn.IFS(ISBLANK(_xlpm.x),   "error:右侧选项不足:" &amp;  _xlpm.cellAddress,
               ISERROR(_xlpm.x),   "error:右侧选项执行失败:" &amp; _xlpm.cellAddress,
               TRUE,             "ok")
)</f>
        <v>ok</v>
      </c>
      <c r="L1032" cm="1">
        <f t="array" ref="L1032:S1032">IFERROR(_xlfn._xlws.SORT(
    _xlfn.UNIQUE(
        TRANSPOSE(
            _xlfn.FILTERXML("&lt;select&gt;&lt;x&gt;"&amp;SUBSTITUTE(选CPU[[#This Row],[CPU选项表]],",","&lt;/x&gt;&lt;x&gt;") &amp;"&lt;/x&gt;&lt;/select&gt;","//x")
        )
    )
),"无合适选项，请联系作者更新数据")</f>
        <v>1</v>
      </c>
      <c r="M1032">
        <v>2</v>
      </c>
      <c r="N1032">
        <v>4</v>
      </c>
      <c r="O1032">
        <v>8</v>
      </c>
      <c r="P1032">
        <v>16</v>
      </c>
      <c r="Q1032">
        <v>32</v>
      </c>
      <c r="R1032">
        <v>64</v>
      </c>
      <c r="S1032">
        <v>128</v>
      </c>
    </row>
    <row r="1033" spans="2:25">
      <c r="B1033" t="s">
        <v>64</v>
      </c>
      <c r="C1033" t="s">
        <v>1873</v>
      </c>
      <c r="D1033" t="s">
        <v>2339</v>
      </c>
      <c r="E1033" s="6" t="s">
        <v>3757</v>
      </c>
      <c r="F1033" s="6"/>
      <c r="G1033" s="6" t="str">
        <f t="shared" si="16"/>
        <v>选CPU!$L$1033#</v>
      </c>
      <c r="H1033" s="6" t="str" cm="1">
        <f t="array" ref="H1033">_xlfn.LET(_xlpm.x, L1032,
         _xlpm.cellAddress, "【 选CPU!" &amp; ADDRESS(ROW(选CPU[[#This Row],[自检]]),COLUMN(选CPU[[#This Row],[自检]])) &amp; "】",
         _xlfn.IFS(ISBLANK(_xlpm.x),   "error:右侧选项不足:" &amp;  _xlpm.cellAddress,
               ISERROR(_xlpm.x),   "error:右侧选项执行失败:" &amp; _xlpm.cellAddress,
               TRUE,             "ok")
)</f>
        <v>ok</v>
      </c>
      <c r="L1033" cm="1">
        <f t="array" ref="L1033:T1033">IFERROR(_xlfn._xlws.SORT(
    _xlfn.UNIQUE(
        TRANSPOSE(
            _xlfn.FILTERXML("&lt;select&gt;&lt;x&gt;"&amp;SUBSTITUTE(选CPU[[#This Row],[CPU选项表]],",","&lt;/x&gt;&lt;x&gt;") &amp;"&lt;/x&gt;&lt;/select&gt;","//x")
        )
    )
),"无合适选项，请联系作者更新数据")</f>
        <v>1</v>
      </c>
      <c r="M1033">
        <v>2</v>
      </c>
      <c r="N1033">
        <v>4</v>
      </c>
      <c r="O1033">
        <v>8</v>
      </c>
      <c r="P1033">
        <v>12</v>
      </c>
      <c r="Q1033">
        <v>16</v>
      </c>
      <c r="R1033">
        <v>24</v>
      </c>
      <c r="S1033">
        <v>32</v>
      </c>
      <c r="T1033">
        <v>56</v>
      </c>
    </row>
    <row r="1034" spans="2:25">
      <c r="B1034" t="s">
        <v>64</v>
      </c>
      <c r="C1034" t="s">
        <v>1873</v>
      </c>
      <c r="D1034" t="s">
        <v>2359</v>
      </c>
      <c r="E1034" s="6" t="s">
        <v>3758</v>
      </c>
      <c r="F1034" s="6"/>
      <c r="G1034" s="6" t="str">
        <f t="shared" si="16"/>
        <v>选CPU!$L$1034#</v>
      </c>
      <c r="H1034" s="6" t="str" cm="1">
        <f t="array" ref="H1034">_xlfn.LET(_xlpm.x, L1033,
         _xlpm.cellAddress, "【 选CPU!" &amp; ADDRESS(ROW(选CPU[[#This Row],[自检]]),COLUMN(选CPU[[#This Row],[自检]])) &amp; "】",
         _xlfn.IFS(ISBLANK(_xlpm.x),   "error:右侧选项不足:" &amp;  _xlpm.cellAddress,
               ISERROR(_xlpm.x),   "error:右侧选项执行失败:" &amp; _xlpm.cellAddress,
               TRUE,             "ok")
)</f>
        <v>ok</v>
      </c>
      <c r="L1034" cm="1">
        <f t="array" ref="L1034:T1034">IFERROR(_xlfn._xlws.SORT(
    _xlfn.UNIQUE(
        TRANSPOSE(
            _xlfn.FILTERXML("&lt;select&gt;&lt;x&gt;"&amp;SUBSTITUTE(选CPU[[#This Row],[CPU选项表]],",","&lt;/x&gt;&lt;x&gt;") &amp;"&lt;/x&gt;&lt;/select&gt;","//x")
        )
    )
),"无合适选项，请联系作者更新数据")</f>
        <v>1</v>
      </c>
      <c r="M1034">
        <v>2</v>
      </c>
      <c r="N1034">
        <v>4</v>
      </c>
      <c r="O1034">
        <v>8</v>
      </c>
      <c r="P1034">
        <v>12</v>
      </c>
      <c r="Q1034">
        <v>16</v>
      </c>
      <c r="R1034">
        <v>24</v>
      </c>
      <c r="S1034">
        <v>32</v>
      </c>
      <c r="T1034">
        <v>48</v>
      </c>
    </row>
    <row r="1035" spans="2:25">
      <c r="B1035" t="s">
        <v>64</v>
      </c>
      <c r="C1035" t="s">
        <v>1873</v>
      </c>
      <c r="D1035" t="s">
        <v>2082</v>
      </c>
      <c r="E1035" s="6" t="s">
        <v>3759</v>
      </c>
      <c r="F1035" s="6"/>
      <c r="G1035" s="6" t="str">
        <f t="shared" si="16"/>
        <v>选CPU!$L$1035#</v>
      </c>
      <c r="H1035" s="6" t="str" cm="1">
        <f t="array" ref="H1035">_xlfn.LET(_xlpm.x, L1034,
         _xlpm.cellAddress, "【 选CPU!" &amp; ADDRESS(ROW(选CPU[[#This Row],[自检]]),COLUMN(选CPU[[#This Row],[自检]])) &amp; "】",
         _xlfn.IFS(ISBLANK(_xlpm.x),   "error:右侧选项不足:" &amp;  _xlpm.cellAddress,
               ISERROR(_xlpm.x),   "error:右侧选项执行失败:" &amp; _xlpm.cellAddress,
               TRUE,             "ok")
)</f>
        <v>ok</v>
      </c>
      <c r="L1035" cm="1">
        <f t="array" ref="L1035:O1035">IFERROR(_xlfn._xlws.SORT(
    _xlfn.UNIQUE(
        TRANSPOSE(
            _xlfn.FILTERXML("&lt;select&gt;&lt;x&gt;"&amp;SUBSTITUTE(选CPU[[#This Row],[CPU选项表]],",","&lt;/x&gt;&lt;x&gt;") &amp;"&lt;/x&gt;&lt;/select&gt;","//x")
        )
    )
),"无合适选项，请联系作者更新数据")</f>
        <v>16</v>
      </c>
      <c r="M1035">
        <v>32</v>
      </c>
      <c r="N1035">
        <v>64</v>
      </c>
      <c r="O1035">
        <v>84</v>
      </c>
    </row>
    <row r="1036" spans="2:25">
      <c r="B1036" t="s">
        <v>64</v>
      </c>
      <c r="C1036" t="s">
        <v>1873</v>
      </c>
      <c r="D1036" t="s">
        <v>2087</v>
      </c>
      <c r="E1036" s="6" t="s">
        <v>3760</v>
      </c>
      <c r="F1036" s="6"/>
      <c r="G1036" s="6" t="str">
        <f t="shared" si="16"/>
        <v>选CPU!$L$1036#</v>
      </c>
      <c r="H1036" s="6" t="str" cm="1">
        <f t="array" ref="H1036">_xlfn.LET(_xlpm.x, L1035,
         _xlpm.cellAddress, "【 选CPU!" &amp; ADDRESS(ROW(选CPU[[#This Row],[自检]]),COLUMN(选CPU[[#This Row],[自检]])) &amp; "】",
         _xlfn.IFS(ISBLANK(_xlpm.x),   "error:右侧选项不足:" &amp;  _xlpm.cellAddress,
               ISERROR(_xlpm.x),   "error:右侧选项执行失败:" &amp; _xlpm.cellAddress,
               TRUE,             "ok")
)</f>
        <v>ok</v>
      </c>
      <c r="L1036" cm="1">
        <f t="array" ref="L1036:N1036">IFERROR(_xlfn._xlws.SORT(
    _xlfn.UNIQUE(
        TRANSPOSE(
            _xlfn.FILTERXML("&lt;select&gt;&lt;x&gt;"&amp;SUBSTITUTE(选CPU[[#This Row],[CPU选项表]],",","&lt;/x&gt;&lt;x&gt;") &amp;"&lt;/x&gt;&lt;/select&gt;","//x")
        )
    )
),"无合适选项，请联系作者更新数据")</f>
        <v>16</v>
      </c>
      <c r="M1036">
        <v>32</v>
      </c>
      <c r="N1036">
        <v>64</v>
      </c>
    </row>
    <row r="1037" spans="2:25">
      <c r="B1037" t="s">
        <v>64</v>
      </c>
      <c r="C1037" t="s">
        <v>1873</v>
      </c>
      <c r="D1037" t="s">
        <v>2091</v>
      </c>
      <c r="E1037" s="6" t="s">
        <v>3761</v>
      </c>
      <c r="F1037" s="6"/>
      <c r="G1037" s="6" t="str">
        <f t="shared" si="16"/>
        <v>选CPU!$L$1037#</v>
      </c>
      <c r="H1037" s="6" t="str" cm="1">
        <f t="array" ref="H1037">_xlfn.LET(_xlpm.x, L1036,
         _xlpm.cellAddress, "【 选CPU!" &amp; ADDRESS(ROW(选CPU[[#This Row],[自检]]),COLUMN(选CPU[[#This Row],[自检]])) &amp; "】",
         _xlfn.IFS(ISBLANK(_xlpm.x),   "error:右侧选项不足:" &amp;  _xlpm.cellAddress,
               ISERROR(_xlpm.x),   "error:右侧选项执行失败:" &amp; _xlpm.cellAddress,
               TRUE,             "ok")
)</f>
        <v>ok</v>
      </c>
      <c r="L1037" cm="1">
        <f t="array" ref="L1037:P1037">IFERROR(_xlfn._xlws.SORT(
    _xlfn.UNIQUE(
        TRANSPOSE(
            _xlfn.FILTERXML("&lt;select&gt;&lt;x&gt;"&amp;SUBSTITUTE(选CPU[[#This Row],[CPU选项表]],",","&lt;/x&gt;&lt;x&gt;") &amp;"&lt;/x&gt;&lt;/select&gt;","//x")
        )
    )
),"无合适选项，请联系作者更新数据")</f>
        <v>8</v>
      </c>
      <c r="M1037">
        <v>16</v>
      </c>
      <c r="N1037">
        <v>24</v>
      </c>
      <c r="O1037">
        <v>32</v>
      </c>
      <c r="P1037">
        <v>64</v>
      </c>
    </row>
    <row r="1038" spans="2:25">
      <c r="B1038" t="s">
        <v>64</v>
      </c>
      <c r="C1038" t="s">
        <v>1873</v>
      </c>
      <c r="D1038" t="s">
        <v>2400</v>
      </c>
      <c r="E1038" s="6" t="s">
        <v>3762</v>
      </c>
      <c r="F1038" s="6"/>
      <c r="G1038" s="6" t="str">
        <f t="shared" si="16"/>
        <v>选CPU!$L$1038#</v>
      </c>
      <c r="H1038" s="6" t="str" cm="1">
        <f t="array" ref="H1038">_xlfn.LET(_xlpm.x, L1037,
         _xlpm.cellAddress, "【 选CPU!" &amp; ADDRESS(ROW(选CPU[[#This Row],[自检]]),COLUMN(选CPU[[#This Row],[自检]])) &amp; "】",
         _xlfn.IFS(ISBLANK(_xlpm.x),   "error:右侧选项不足:" &amp;  _xlpm.cellAddress,
               ISERROR(_xlpm.x),   "error:右侧选项执行失败:" &amp; _xlpm.cellAddress,
               TRUE,             "ok")
)</f>
        <v>ok</v>
      </c>
      <c r="L1038" cm="1">
        <f t="array" ref="L1038:T1038">IFERROR(_xlfn._xlws.SORT(
    _xlfn.UNIQUE(
        TRANSPOSE(
            _xlfn.FILTERXML("&lt;select&gt;&lt;x&gt;"&amp;SUBSTITUTE(选CPU[[#This Row],[CPU选项表]],",","&lt;/x&gt;&lt;x&gt;") &amp;"&lt;/x&gt;&lt;/select&gt;","//x")
        )
    )
),"无合适选项，请联系作者更新数据")</f>
        <v>1</v>
      </c>
      <c r="M1038">
        <v>2</v>
      </c>
      <c r="N1038">
        <v>4</v>
      </c>
      <c r="O1038">
        <v>8</v>
      </c>
      <c r="P1038">
        <v>16</v>
      </c>
      <c r="Q1038">
        <v>32</v>
      </c>
      <c r="R1038">
        <v>62</v>
      </c>
      <c r="S1038">
        <v>64</v>
      </c>
      <c r="T1038">
        <v>124</v>
      </c>
    </row>
    <row r="1039" spans="2:25">
      <c r="B1039" t="s">
        <v>64</v>
      </c>
      <c r="C1039" t="s">
        <v>1873</v>
      </c>
      <c r="D1039" t="s">
        <v>2393</v>
      </c>
      <c r="E1039" s="6" t="s">
        <v>3763</v>
      </c>
      <c r="F1039" s="6"/>
      <c r="G1039" s="6" t="str">
        <f t="shared" si="16"/>
        <v>选CPU!$L$1039#</v>
      </c>
      <c r="H1039" s="6" t="str" cm="1">
        <f t="array" ref="H1039">_xlfn.LET(_xlpm.x, L1038,
         _xlpm.cellAddress, "【 选CPU!" &amp; ADDRESS(ROW(选CPU[[#This Row],[自检]]),COLUMN(选CPU[[#This Row],[自检]])) &amp; "】",
         _xlfn.IFS(ISBLANK(_xlpm.x),   "error:右侧选项不足:" &amp;  _xlpm.cellAddress,
               ISERROR(_xlpm.x),   "error:右侧选项执行失败:" &amp; _xlpm.cellAddress,
               TRUE,             "ok")
)</f>
        <v>ok</v>
      </c>
      <c r="L1039" cm="1">
        <f t="array" ref="L1039:Q1039">IFERROR(_xlfn._xlws.SORT(
    _xlfn.UNIQUE(
        TRANSPOSE(
            _xlfn.FILTERXML("&lt;select&gt;&lt;x&gt;"&amp;SUBSTITUTE(选CPU[[#This Row],[CPU选项表]],",","&lt;/x&gt;&lt;x&gt;") &amp;"&lt;/x&gt;&lt;/select&gt;","//x")
        )
    )
),"无合适选项，请联系作者更新数据")</f>
        <v>1</v>
      </c>
      <c r="M1039">
        <v>4</v>
      </c>
      <c r="N1039">
        <v>8</v>
      </c>
      <c r="O1039">
        <v>16</v>
      </c>
      <c r="P1039">
        <v>32</v>
      </c>
      <c r="Q1039">
        <v>48</v>
      </c>
    </row>
    <row r="1040" spans="2:25">
      <c r="B1040" t="s">
        <v>64</v>
      </c>
      <c r="C1040" t="s">
        <v>1873</v>
      </c>
      <c r="D1040" t="s">
        <v>2410</v>
      </c>
      <c r="E1040" s="6" t="s">
        <v>3764</v>
      </c>
      <c r="F1040" s="6"/>
      <c r="G1040" s="6" t="str">
        <f t="shared" si="16"/>
        <v>选CPU!$L$1040#</v>
      </c>
      <c r="H1040" s="6" t="str" cm="1">
        <f t="array" ref="H1040">_xlfn.LET(_xlpm.x, L1039,
         _xlpm.cellAddress, "【 选CPU!" &amp; ADDRESS(ROW(选CPU[[#This Row],[自检]]),COLUMN(选CPU[[#This Row],[自检]])) &amp; "】",
         _xlfn.IFS(ISBLANK(_xlpm.x),   "error:右侧选项不足:" &amp;  _xlpm.cellAddress,
               ISERROR(_xlpm.x),   "error:右侧选项执行失败:" &amp; _xlpm.cellAddress,
               TRUE,             "ok")
)</f>
        <v>ok</v>
      </c>
      <c r="L1040" cm="1">
        <f t="array" ref="L1040:S1040">IFERROR(_xlfn._xlws.SORT(
    _xlfn.UNIQUE(
        TRANSPOSE(
            _xlfn.FILTERXML("&lt;select&gt;&lt;x&gt;"&amp;SUBSTITUTE(选CPU[[#This Row],[CPU选项表]],",","&lt;/x&gt;&lt;x&gt;") &amp;"&lt;/x&gt;&lt;/select&gt;","//x")
        )
    )
),"无合适选项，请联系作者更新数据")</f>
        <v>1</v>
      </c>
      <c r="M1040">
        <v>2</v>
      </c>
      <c r="N1040">
        <v>4</v>
      </c>
      <c r="O1040">
        <v>8</v>
      </c>
      <c r="P1040">
        <v>12</v>
      </c>
      <c r="Q1040">
        <v>16</v>
      </c>
      <c r="R1040">
        <v>32</v>
      </c>
      <c r="S1040">
        <v>64</v>
      </c>
    </row>
    <row r="1041" spans="2:21">
      <c r="B1041" t="s">
        <v>64</v>
      </c>
      <c r="C1041" t="s">
        <v>1873</v>
      </c>
      <c r="D1041" t="s">
        <v>2419</v>
      </c>
      <c r="E1041" s="6" t="s">
        <v>3765</v>
      </c>
      <c r="F1041" s="6"/>
      <c r="G1041" s="6" t="str">
        <f t="shared" si="16"/>
        <v>选CPU!$L$1041#</v>
      </c>
      <c r="H1041" s="6" t="str" cm="1">
        <f t="array" ref="H1041">_xlfn.LET(_xlpm.x, L1040,
         _xlpm.cellAddress, "【 选CPU!" &amp; ADDRESS(ROW(选CPU[[#This Row],[自检]]),COLUMN(选CPU[[#This Row],[自检]])) &amp; "】",
         _xlfn.IFS(ISBLANK(_xlpm.x),   "error:右侧选项不足:" &amp;  _xlpm.cellAddress,
               ISERROR(_xlpm.x),   "error:右侧选项执行失败:" &amp; _xlpm.cellAddress,
               TRUE,             "ok")
)</f>
        <v>ok</v>
      </c>
      <c r="L1041" cm="1">
        <f t="array" ref="L1041:T1041">IFERROR(_xlfn._xlws.SORT(
    _xlfn.UNIQUE(
        TRANSPOSE(
            _xlfn.FILTERXML("&lt;select&gt;&lt;x&gt;"&amp;SUBSTITUTE(选CPU[[#This Row],[CPU选项表]],",","&lt;/x&gt;&lt;x&gt;") &amp;"&lt;/x&gt;&lt;/select&gt;","//x")
        )
    )
),"无合适选项，请联系作者更新数据")</f>
        <v>1</v>
      </c>
      <c r="M1041">
        <v>2</v>
      </c>
      <c r="N1041">
        <v>4</v>
      </c>
      <c r="O1041">
        <v>8</v>
      </c>
      <c r="P1041">
        <v>12</v>
      </c>
      <c r="Q1041">
        <v>16</v>
      </c>
      <c r="R1041">
        <v>32</v>
      </c>
      <c r="S1041">
        <v>64</v>
      </c>
      <c r="T1041">
        <v>72</v>
      </c>
    </row>
    <row r="1042" spans="2:21">
      <c r="B1042" t="s">
        <v>64</v>
      </c>
      <c r="C1042" t="s">
        <v>1873</v>
      </c>
      <c r="D1042" t="s">
        <v>2432</v>
      </c>
      <c r="E1042" s="6" t="s">
        <v>3764</v>
      </c>
      <c r="F1042" s="6"/>
      <c r="G1042" s="6" t="str">
        <f t="shared" si="16"/>
        <v>选CPU!$L$1042#</v>
      </c>
      <c r="H1042" s="6" t="str" cm="1">
        <f t="array" ref="H1042">_xlfn.LET(_xlpm.x, L1041,
         _xlpm.cellAddress, "【 选CPU!" &amp; ADDRESS(ROW(选CPU[[#This Row],[自检]]),COLUMN(选CPU[[#This Row],[自检]])) &amp; "】",
         _xlfn.IFS(ISBLANK(_xlpm.x),   "error:右侧选项不足:" &amp;  _xlpm.cellAddress,
               ISERROR(_xlpm.x),   "error:右侧选项执行失败:" &amp; _xlpm.cellAddress,
               TRUE,             "ok")
)</f>
        <v>ok</v>
      </c>
      <c r="L1042" cm="1">
        <f t="array" ref="L1042:S1042">IFERROR(_xlfn._xlws.SORT(
    _xlfn.UNIQUE(
        TRANSPOSE(
            _xlfn.FILTERXML("&lt;select&gt;&lt;x&gt;"&amp;SUBSTITUTE(选CPU[[#This Row],[CPU选项表]],",","&lt;/x&gt;&lt;x&gt;") &amp;"&lt;/x&gt;&lt;/select&gt;","//x")
        )
    )
),"无合适选项，请联系作者更新数据")</f>
        <v>1</v>
      </c>
      <c r="M1042">
        <v>2</v>
      </c>
      <c r="N1042">
        <v>4</v>
      </c>
      <c r="O1042">
        <v>8</v>
      </c>
      <c r="P1042">
        <v>12</v>
      </c>
      <c r="Q1042">
        <v>16</v>
      </c>
      <c r="R1042">
        <v>32</v>
      </c>
      <c r="S1042">
        <v>64</v>
      </c>
    </row>
    <row r="1043" spans="2:21">
      <c r="B1043" t="s">
        <v>64</v>
      </c>
      <c r="C1043" t="s">
        <v>1873</v>
      </c>
      <c r="D1043" t="s">
        <v>2444</v>
      </c>
      <c r="E1043" s="6" t="s">
        <v>3766</v>
      </c>
      <c r="F1043" s="6"/>
      <c r="G1043" s="6" t="str">
        <f t="shared" si="16"/>
        <v>选CPU!$L$1043#</v>
      </c>
      <c r="H1043" s="6" t="str" cm="1">
        <f t="array" ref="H1043">_xlfn.LET(_xlpm.x, L1042,
         _xlpm.cellAddress, "【 选CPU!" &amp; ADDRESS(ROW(选CPU[[#This Row],[自检]]),COLUMN(选CPU[[#This Row],[自检]])) &amp; "】",
         _xlfn.IFS(ISBLANK(_xlpm.x),   "error:右侧选项不足:" &amp;  _xlpm.cellAddress,
               ISERROR(_xlpm.x),   "error:右侧选项执行失败:" &amp; _xlpm.cellAddress,
               TRUE,             "ok")
)</f>
        <v>ok</v>
      </c>
      <c r="L1043" cm="1">
        <f t="array" ref="L1043:U1043">IFERROR(_xlfn._xlws.SORT(
    _xlfn.UNIQUE(
        TRANSPOSE(
            _xlfn.FILTERXML("&lt;select&gt;&lt;x&gt;"&amp;SUBSTITUTE(选CPU[[#This Row],[CPU选项表]],",","&lt;/x&gt;&lt;x&gt;") &amp;"&lt;/x&gt;&lt;/select&gt;","//x")
        )
    )
),"无合适选项，请联系作者更新数据")</f>
        <v>1</v>
      </c>
      <c r="M1043">
        <v>2</v>
      </c>
      <c r="N1043">
        <v>4</v>
      </c>
      <c r="O1043">
        <v>8</v>
      </c>
      <c r="P1043">
        <v>12</v>
      </c>
      <c r="Q1043">
        <v>16</v>
      </c>
      <c r="R1043">
        <v>24</v>
      </c>
      <c r="S1043">
        <v>32</v>
      </c>
      <c r="T1043">
        <v>48</v>
      </c>
      <c r="U1043">
        <v>56</v>
      </c>
    </row>
    <row r="1044" spans="2:21">
      <c r="B1044" t="s">
        <v>64</v>
      </c>
      <c r="C1044" t="s">
        <v>1873</v>
      </c>
      <c r="D1044" t="s">
        <v>2455</v>
      </c>
      <c r="E1044" s="6" t="s">
        <v>3767</v>
      </c>
      <c r="F1044" s="6"/>
      <c r="G1044" s="6" t="str">
        <f t="shared" si="16"/>
        <v>选CPU!$L$1044#</v>
      </c>
      <c r="H1044" s="6" t="str" cm="1">
        <f t="array" ref="H1044">_xlfn.LET(_xlpm.x, L1043,
         _xlpm.cellAddress, "【 选CPU!" &amp; ADDRESS(ROW(选CPU[[#This Row],[自检]]),COLUMN(选CPU[[#This Row],[自检]])) &amp; "】",
         _xlfn.IFS(ISBLANK(_xlpm.x),   "error:右侧选项不足:" &amp;  _xlpm.cellAddress,
               ISERROR(_xlpm.x),   "error:右侧选项执行失败:" &amp; _xlpm.cellAddress,
               TRUE,             "ok")
)</f>
        <v>ok</v>
      </c>
      <c r="L1044" cm="1">
        <f t="array" ref="L1044:S1044">IFERROR(_xlfn._xlws.SORT(
    _xlfn.UNIQUE(
        TRANSPOSE(
            _xlfn.FILTERXML("&lt;select&gt;&lt;x&gt;"&amp;SUBSTITUTE(选CPU[[#This Row],[CPU选项表]],",","&lt;/x&gt;&lt;x&gt;") &amp;"&lt;/x&gt;&lt;/select&gt;","//x")
        )
    )
),"无合适选项，请联系作者更新数据")</f>
        <v>1</v>
      </c>
      <c r="M1044">
        <v>2</v>
      </c>
      <c r="N1044">
        <v>4</v>
      </c>
      <c r="O1044">
        <v>8</v>
      </c>
      <c r="P1044">
        <v>12</v>
      </c>
      <c r="Q1044">
        <v>16</v>
      </c>
      <c r="R1044">
        <v>24</v>
      </c>
      <c r="S1044">
        <v>32</v>
      </c>
    </row>
    <row r="1045" spans="2:21">
      <c r="B1045" t="s">
        <v>64</v>
      </c>
      <c r="C1045" t="s">
        <v>1873</v>
      </c>
      <c r="D1045" t="s">
        <v>2106</v>
      </c>
      <c r="E1045" s="6" t="s">
        <v>3768</v>
      </c>
      <c r="F1045" s="6"/>
      <c r="G1045" s="6" t="str">
        <f t="shared" si="16"/>
        <v>选CPU!$L$1045#</v>
      </c>
      <c r="H1045" s="6" t="str" cm="1">
        <f t="array" ref="H1045">_xlfn.LET(_xlpm.x, L1044,
         _xlpm.cellAddress, "【 选CPU!" &amp; ADDRESS(ROW(选CPU[[#This Row],[自检]]),COLUMN(选CPU[[#This Row],[自检]])) &amp; "】",
         _xlfn.IFS(ISBLANK(_xlpm.x),   "error:右侧选项不足:" &amp;  _xlpm.cellAddress,
               ISERROR(_xlpm.x),   "error:右侧选项执行失败:" &amp; _xlpm.cellAddress,
               TRUE,             "ok")
)</f>
        <v>ok</v>
      </c>
      <c r="L1045" cm="1">
        <f t="array" ref="L1045:S1045">IFERROR(_xlfn._xlws.SORT(
    _xlfn.UNIQUE(
        TRANSPOSE(
            _xlfn.FILTERXML("&lt;select&gt;&lt;x&gt;"&amp;SUBSTITUTE(选CPU[[#This Row],[CPU选项表]],",","&lt;/x&gt;&lt;x&gt;") &amp;"&lt;/x&gt;&lt;/select&gt;","//x")
        )
    )
),"无合适选项，请联系作者更新数据")</f>
        <v>4</v>
      </c>
      <c r="M1045">
        <v>8</v>
      </c>
      <c r="N1045">
        <v>16</v>
      </c>
      <c r="O1045">
        <v>32</v>
      </c>
      <c r="P1045">
        <v>46</v>
      </c>
      <c r="Q1045">
        <v>64</v>
      </c>
      <c r="R1045">
        <v>80</v>
      </c>
      <c r="S1045">
        <v>92</v>
      </c>
    </row>
    <row r="1046" spans="2:21">
      <c r="B1046" t="s">
        <v>64</v>
      </c>
      <c r="C1046" t="s">
        <v>1873</v>
      </c>
      <c r="D1046" t="s">
        <v>2118</v>
      </c>
      <c r="E1046" s="6" t="s">
        <v>3769</v>
      </c>
      <c r="F1046" s="6"/>
      <c r="G1046" s="6" t="str">
        <f t="shared" si="16"/>
        <v>选CPU!$L$1046#</v>
      </c>
      <c r="H1046" s="6" t="str" cm="1">
        <f t="array" ref="H1046">_xlfn.LET(_xlpm.x, L1045,
         _xlpm.cellAddress, "【 选CPU!" &amp; ADDRESS(ROW(选CPU[[#This Row],[自检]]),COLUMN(选CPU[[#This Row],[自检]])) &amp; "】",
         _xlfn.IFS(ISBLANK(_xlpm.x),   "error:右侧选项不足:" &amp;  _xlpm.cellAddress,
               ISERROR(_xlpm.x),   "error:右侧选项执行失败:" &amp; _xlpm.cellAddress,
               TRUE,             "ok")
)</f>
        <v>ok</v>
      </c>
      <c r="L1046" cm="1">
        <f t="array" ref="L1046:S1046">IFERROR(_xlfn._xlws.SORT(
    _xlfn.UNIQUE(
        TRANSPOSE(
            _xlfn.FILTERXML("&lt;select&gt;&lt;x&gt;"&amp;SUBSTITUTE(选CPU[[#This Row],[CPU选项表]],",","&lt;/x&gt;&lt;x&gt;") &amp;"&lt;/x&gt;&lt;/select&gt;","//x")
        )
    )
),"无合适选项，请联系作者更新数据")</f>
        <v>4</v>
      </c>
      <c r="M1046">
        <v>8</v>
      </c>
      <c r="N1046">
        <v>16</v>
      </c>
      <c r="O1046">
        <v>32</v>
      </c>
      <c r="P1046">
        <v>48</v>
      </c>
      <c r="Q1046">
        <v>52</v>
      </c>
      <c r="R1046">
        <v>64</v>
      </c>
      <c r="S1046">
        <v>104</v>
      </c>
    </row>
    <row r="1047" spans="2:21">
      <c r="B1047" t="s">
        <v>64</v>
      </c>
      <c r="C1047" t="s">
        <v>1873</v>
      </c>
      <c r="D1047" t="s">
        <v>2133</v>
      </c>
      <c r="E1047" s="6" t="s">
        <v>3770</v>
      </c>
      <c r="F1047" s="6"/>
      <c r="G1047" s="6" t="str">
        <f t="shared" si="16"/>
        <v>选CPU!$L$1047#</v>
      </c>
      <c r="H1047" s="6" t="str" cm="1">
        <f t="array" ref="H1047">_xlfn.LET(_xlpm.x, L1046,
         _xlpm.cellAddress, "【 选CPU!" &amp; ADDRESS(ROW(选CPU[[#This Row],[自检]]),COLUMN(选CPU[[#This Row],[自检]])) &amp; "】",
         _xlfn.IFS(ISBLANK(_xlpm.x),   "error:右侧选项不足:" &amp;  _xlpm.cellAddress,
               ISERROR(_xlpm.x),   "error:右侧选项执行失败:" &amp; _xlpm.cellAddress,
               TRUE,             "ok")
)</f>
        <v>ok</v>
      </c>
      <c r="L1047" cm="1">
        <f t="array" ref="L1047:P1047">IFERROR(_xlfn._xlws.SORT(
    _xlfn.UNIQUE(
        TRANSPOSE(
            _xlfn.FILTERXML("&lt;select&gt;&lt;x&gt;"&amp;SUBSTITUTE(选CPU[[#This Row],[CPU选项表]],",","&lt;/x&gt;&lt;x&gt;") &amp;"&lt;/x&gt;&lt;/select&gt;","//x")
        )
    )
),"无合适选项，请联系作者更新数据")</f>
        <v>4</v>
      </c>
      <c r="M1047">
        <v>8</v>
      </c>
      <c r="N1047">
        <v>16</v>
      </c>
      <c r="O1047">
        <v>32</v>
      </c>
      <c r="P1047">
        <v>64</v>
      </c>
    </row>
    <row r="1048" spans="2:21">
      <c r="B1048" t="s">
        <v>64</v>
      </c>
      <c r="C1048" t="s">
        <v>1873</v>
      </c>
      <c r="D1048" t="s">
        <v>2097</v>
      </c>
      <c r="E1048" s="6" t="s">
        <v>3771</v>
      </c>
      <c r="F1048" s="6"/>
      <c r="G1048" s="6" t="str">
        <f t="shared" si="16"/>
        <v>选CPU!$L$1048#</v>
      </c>
      <c r="H1048" s="6" t="str" cm="1">
        <f t="array" ref="H1048">_xlfn.LET(_xlpm.x, L1047,
         _xlpm.cellAddress, "【 选CPU!" &amp; ADDRESS(ROW(选CPU[[#This Row],[自检]]),COLUMN(选CPU[[#This Row],[自检]])) &amp; "】",
         _xlfn.IFS(ISBLANK(_xlpm.x),   "error:右侧选项不足:" &amp;  _xlpm.cellAddress,
               ISERROR(_xlpm.x),   "error:右侧选项执行失败:" &amp; _xlpm.cellAddress,
               TRUE,             "ok")
)</f>
        <v>ok</v>
      </c>
      <c r="L1048" cm="1">
        <f t="array" ref="L1048:O1048">IFERROR(_xlfn._xlws.SORT(
    _xlfn.UNIQUE(
        TRANSPOSE(
            _xlfn.FILTERXML("&lt;select&gt;&lt;x&gt;"&amp;SUBSTITUTE(选CPU[[#This Row],[CPU选项表]],",","&lt;/x&gt;&lt;x&gt;") &amp;"&lt;/x&gt;&lt;/select&gt;","//x")
        )
    )
),"无合适选项，请联系作者更新数据")</f>
        <v>4</v>
      </c>
      <c r="M1048">
        <v>8</v>
      </c>
      <c r="N1048">
        <v>16</v>
      </c>
      <c r="O1048">
        <v>32</v>
      </c>
    </row>
    <row r="1049" spans="2:21">
      <c r="B1049" t="s">
        <v>64</v>
      </c>
      <c r="C1049" t="s">
        <v>1873</v>
      </c>
      <c r="D1049" t="s">
        <v>2142</v>
      </c>
      <c r="E1049" s="6" t="s">
        <v>3771</v>
      </c>
      <c r="F1049" s="6"/>
      <c r="G1049" s="6" t="str">
        <f t="shared" si="16"/>
        <v>选CPU!$L$1049#</v>
      </c>
      <c r="H1049" s="6" t="str" cm="1">
        <f t="array" ref="H1049">_xlfn.LET(_xlpm.x, L1048,
         _xlpm.cellAddress, "【 选CPU!" &amp; ADDRESS(ROW(选CPU[[#This Row],[自检]]),COLUMN(选CPU[[#This Row],[自检]])) &amp; "】",
         _xlfn.IFS(ISBLANK(_xlpm.x),   "error:右侧选项不足:" &amp;  _xlpm.cellAddress,
               ISERROR(_xlpm.x),   "error:右侧选项执行失败:" &amp; _xlpm.cellAddress,
               TRUE,             "ok")
)</f>
        <v>ok</v>
      </c>
      <c r="L1049" cm="1">
        <f t="array" ref="L1049:O1049">IFERROR(_xlfn._xlws.SORT(
    _xlfn.UNIQUE(
        TRANSPOSE(
            _xlfn.FILTERXML("&lt;select&gt;&lt;x&gt;"&amp;SUBSTITUTE(选CPU[[#This Row],[CPU选项表]],",","&lt;/x&gt;&lt;x&gt;") &amp;"&lt;/x&gt;&lt;/select&gt;","//x")
        )
    )
),"无合适选项，请联系作者更新数据")</f>
        <v>4</v>
      </c>
      <c r="M1049">
        <v>8</v>
      </c>
      <c r="N1049">
        <v>16</v>
      </c>
      <c r="O1049">
        <v>32</v>
      </c>
    </row>
    <row r="1050" spans="2:21">
      <c r="B1050" t="s">
        <v>64</v>
      </c>
      <c r="C1050" t="s">
        <v>1873</v>
      </c>
      <c r="D1050" t="s">
        <v>2151</v>
      </c>
      <c r="E1050" s="6" t="s">
        <v>3771</v>
      </c>
      <c r="F1050" s="6"/>
      <c r="G1050" s="6" t="str">
        <f t="shared" si="16"/>
        <v>选CPU!$L$1050#</v>
      </c>
      <c r="H1050" s="6" t="str" cm="1">
        <f t="array" ref="H1050">_xlfn.LET(_xlpm.x, L1049,
         _xlpm.cellAddress, "【 选CPU!" &amp; ADDRESS(ROW(选CPU[[#This Row],[自检]]),COLUMN(选CPU[[#This Row],[自检]])) &amp; "】",
         _xlfn.IFS(ISBLANK(_xlpm.x),   "error:右侧选项不足:" &amp;  _xlpm.cellAddress,
               ISERROR(_xlpm.x),   "error:右侧选项执行失败:" &amp; _xlpm.cellAddress,
               TRUE,             "ok")
)</f>
        <v>ok</v>
      </c>
      <c r="L1050" cm="1">
        <f t="array" ref="L1050:O1050">IFERROR(_xlfn._xlws.SORT(
    _xlfn.UNIQUE(
        TRANSPOSE(
            _xlfn.FILTERXML("&lt;select&gt;&lt;x&gt;"&amp;SUBSTITUTE(选CPU[[#This Row],[CPU选项表]],",","&lt;/x&gt;&lt;x&gt;") &amp;"&lt;/x&gt;&lt;/select&gt;","//x")
        )
    )
),"无合适选项，请联系作者更新数据")</f>
        <v>4</v>
      </c>
      <c r="M1050">
        <v>8</v>
      </c>
      <c r="N1050">
        <v>16</v>
      </c>
      <c r="O1050">
        <v>32</v>
      </c>
    </row>
    <row r="1051" spans="2:21">
      <c r="B1051" t="s">
        <v>64</v>
      </c>
      <c r="C1051" t="s">
        <v>1873</v>
      </c>
      <c r="D1051" t="s">
        <v>2482</v>
      </c>
      <c r="E1051" s="6" t="s">
        <v>3269</v>
      </c>
      <c r="F1051" s="6"/>
      <c r="G1051" s="6" t="str">
        <f t="shared" si="16"/>
        <v>选CPU!$L$1051#</v>
      </c>
      <c r="H1051" s="6" t="str" cm="1">
        <f t="array" ref="H1051">_xlfn.LET(_xlpm.x, L1050,
         _xlpm.cellAddress, "【 选CPU!" &amp; ADDRESS(ROW(选CPU[[#This Row],[自检]]),COLUMN(选CPU[[#This Row],[自检]])) &amp; "】",
         _xlfn.IFS(ISBLANK(_xlpm.x),   "error:右侧选项不足:" &amp;  _xlpm.cellAddress,
               ISERROR(_xlpm.x),   "error:右侧选项执行失败:" &amp; _xlpm.cellAddress,
               TRUE,             "ok")
)</f>
        <v>ok</v>
      </c>
      <c r="L1051" cm="1">
        <f t="array" ref="L1051:M1051">IFERROR(_xlfn._xlws.SORT(
    _xlfn.UNIQUE(
        TRANSPOSE(
            _xlfn.FILTERXML("&lt;select&gt;&lt;x&gt;"&amp;SUBSTITUTE(选CPU[[#This Row],[CPU选项表]],",","&lt;/x&gt;&lt;x&gt;") &amp;"&lt;/x&gt;&lt;/select&gt;","//x")
        )
    )
),"无合适选项，请联系作者更新数据")</f>
        <v>4</v>
      </c>
      <c r="M1051">
        <v>8</v>
      </c>
    </row>
    <row r="1052" spans="2:21">
      <c r="B1052" t="s">
        <v>64</v>
      </c>
      <c r="C1052" t="s">
        <v>1873</v>
      </c>
      <c r="D1052" t="s">
        <v>2474</v>
      </c>
      <c r="E1052" s="6" t="s">
        <v>3772</v>
      </c>
      <c r="F1052" s="6"/>
      <c r="G1052" s="6" t="str">
        <f t="shared" si="16"/>
        <v>选CPU!$L$1052#</v>
      </c>
      <c r="H1052" s="6" t="str" cm="1">
        <f t="array" ref="H1052">_xlfn.LET(_xlpm.x, L1051,
         _xlpm.cellAddress, "【 选CPU!" &amp; ADDRESS(ROW(选CPU[[#This Row],[自检]]),COLUMN(选CPU[[#This Row],[自检]])) &amp; "】",
         _xlfn.IFS(ISBLANK(_xlpm.x),   "error:右侧选项不足:" &amp;  _xlpm.cellAddress,
               ISERROR(_xlpm.x),   "error:右侧选项执行失败:" &amp; _xlpm.cellAddress,
               TRUE,             "ok")
)</f>
        <v>ok</v>
      </c>
      <c r="L1052" cm="1">
        <f t="array" ref="L1052:R1052">IFERROR(_xlfn._xlws.SORT(
    _xlfn.UNIQUE(
        TRANSPOSE(
            _xlfn.FILTERXML("&lt;select&gt;&lt;x&gt;"&amp;SUBSTITUTE(选CPU[[#This Row],[CPU选项表]],",","&lt;/x&gt;&lt;x&gt;") &amp;"&lt;/x&gt;&lt;/select&gt;","//x")
        )
    )
),"无合适选项，请联系作者更新数据")</f>
        <v>4</v>
      </c>
      <c r="M1052">
        <v>8</v>
      </c>
      <c r="N1052">
        <v>10</v>
      </c>
      <c r="O1052">
        <v>20</v>
      </c>
      <c r="P1052">
        <v>32</v>
      </c>
      <c r="Q1052">
        <v>40</v>
      </c>
      <c r="R1052">
        <v>80</v>
      </c>
    </row>
    <row r="1053" spans="2:21">
      <c r="B1053" t="s">
        <v>64</v>
      </c>
      <c r="C1053" t="s">
        <v>1873</v>
      </c>
      <c r="D1053" t="s">
        <v>2469</v>
      </c>
      <c r="E1053" s="6" t="s">
        <v>3773</v>
      </c>
      <c r="F1053" s="6"/>
      <c r="G1053" s="6" t="str">
        <f t="shared" si="16"/>
        <v>选CPU!$L$1053#</v>
      </c>
      <c r="H1053" s="6" t="str" cm="1">
        <f t="array" ref="H1053">_xlfn.LET(_xlpm.x, L1052,
         _xlpm.cellAddress, "【 选CPU!" &amp; ADDRESS(ROW(选CPU[[#This Row],[自检]]),COLUMN(选CPU[[#This Row],[自检]])) &amp; "】",
         _xlfn.IFS(ISBLANK(_xlpm.x),   "error:右侧选项不足:" &amp;  _xlpm.cellAddress,
               ISERROR(_xlpm.x),   "error:右侧选项执行失败:" &amp; _xlpm.cellAddress,
               TRUE,             "ok")
)</f>
        <v>ok</v>
      </c>
      <c r="L1053" cm="1">
        <f t="array" ref="L1053:O1053">IFERROR(_xlfn._xlws.SORT(
    _xlfn.UNIQUE(
        TRANSPOSE(
            _xlfn.FILTERXML("&lt;select&gt;&lt;x&gt;"&amp;SUBSTITUTE(选CPU[[#This Row],[CPU选项表]],",","&lt;/x&gt;&lt;x&gt;") &amp;"&lt;/x&gt;&lt;/select&gt;","//x")
        )
    )
),"无合适选项，请联系作者更新数据")</f>
        <v>6</v>
      </c>
      <c r="M1053">
        <v>14</v>
      </c>
      <c r="N1053">
        <v>28</v>
      </c>
      <c r="O1053">
        <v>56</v>
      </c>
    </row>
    <row r="1054" spans="2:21">
      <c r="B1054" t="s">
        <v>64</v>
      </c>
      <c r="C1054" t="s">
        <v>1873</v>
      </c>
      <c r="D1054" t="s">
        <v>2490</v>
      </c>
      <c r="E1054" s="6" t="s">
        <v>3774</v>
      </c>
      <c r="F1054" s="6"/>
      <c r="G1054" s="6" t="str">
        <f t="shared" si="16"/>
        <v>选CPU!$L$1054#</v>
      </c>
      <c r="H1054" s="6" t="str" cm="1">
        <f t="array" ref="H1054">_xlfn.LET(_xlpm.x, L1053,
         _xlpm.cellAddress, "【 选CPU!" &amp; ADDRESS(ROW(选CPU[[#This Row],[自检]]),COLUMN(选CPU[[#This Row],[自检]])) &amp; "】",
         _xlfn.IFS(ISBLANK(_xlpm.x),   "error:右侧选项不足:" &amp;  _xlpm.cellAddress,
               ISERROR(_xlpm.x),   "error:右侧选项执行失败:" &amp; _xlpm.cellAddress,
               TRUE,             "ok")
)</f>
        <v>ok</v>
      </c>
      <c r="L1054" cm="1">
        <f t="array" ref="L1054:O1054">IFERROR(_xlfn._xlws.SORT(
    _xlfn.UNIQUE(
        TRANSPOSE(
            _xlfn.FILTERXML("&lt;select&gt;&lt;x&gt;"&amp;SUBSTITUTE(选CPU[[#This Row],[CPU选项表]],",","&lt;/x&gt;&lt;x&gt;") &amp;"&lt;/x&gt;&lt;/select&gt;","//x")
        )
    )
),"无合适选项，请联系作者更新数据")</f>
        <v>8</v>
      </c>
      <c r="M1054">
        <v>18</v>
      </c>
      <c r="N1054">
        <v>36</v>
      </c>
      <c r="O1054">
        <v>72</v>
      </c>
    </row>
    <row r="1055" spans="2:21">
      <c r="B1055" t="s">
        <v>64</v>
      </c>
      <c r="C1055" t="s">
        <v>1873</v>
      </c>
      <c r="D1055" t="s">
        <v>2485</v>
      </c>
      <c r="E1055" s="6" t="s">
        <v>3775</v>
      </c>
      <c r="F1055" s="6"/>
      <c r="G1055" s="6" t="str">
        <f t="shared" si="16"/>
        <v>选CPU!$L$1055#</v>
      </c>
      <c r="H1055" s="6" t="str" cm="1">
        <f t="array" ref="H1055">_xlfn.LET(_xlpm.x, L1054,
         _xlpm.cellAddress, "【 选CPU!" &amp; ADDRESS(ROW(选CPU[[#This Row],[自检]]),COLUMN(选CPU[[#This Row],[自检]])) &amp; "】",
         _xlfn.IFS(ISBLANK(_xlpm.x),   "error:右侧选项不足:" &amp;  _xlpm.cellAddress,
               ISERROR(_xlpm.x),   "error:右侧选项执行失败:" &amp; _xlpm.cellAddress,
               TRUE,             "ok")
)</f>
        <v>ok</v>
      </c>
      <c r="L1055" cm="1">
        <f t="array" ref="L1055:O1055">IFERROR(_xlfn._xlws.SORT(
    _xlfn.UNIQUE(
        TRANSPOSE(
            _xlfn.FILTERXML("&lt;select&gt;&lt;x&gt;"&amp;SUBSTITUTE(选CPU[[#This Row],[CPU选项表]],",","&lt;/x&gt;&lt;x&gt;") &amp;"&lt;/x&gt;&lt;/select&gt;","//x")
        )
    )
),"无合适选项，请联系作者更新数据")</f>
        <v>10</v>
      </c>
      <c r="M1055">
        <v>20</v>
      </c>
      <c r="N1055">
        <v>40</v>
      </c>
      <c r="O1055">
        <v>80</v>
      </c>
    </row>
    <row r="1056" spans="2:21">
      <c r="B1056" t="s">
        <v>64</v>
      </c>
      <c r="C1056" t="s">
        <v>1873</v>
      </c>
      <c r="D1056" t="s">
        <v>2495</v>
      </c>
      <c r="E1056" s="6" t="s">
        <v>3776</v>
      </c>
      <c r="F1056" s="6"/>
      <c r="G1056" s="6" t="str">
        <f t="shared" si="16"/>
        <v>选CPU!$L$1056#</v>
      </c>
      <c r="H1056" s="6" t="str" cm="1">
        <f t="array" ref="H1056">_xlfn.LET(_xlpm.x, L1055,
         _xlpm.cellAddress, "【 选CPU!" &amp; ADDRESS(ROW(选CPU[[#This Row],[自检]]),COLUMN(选CPU[[#This Row],[自检]])) &amp; "】",
         _xlfn.IFS(ISBLANK(_xlpm.x),   "error:右侧选项不足:" &amp;  _xlpm.cellAddress,
               ISERROR(_xlpm.x),   "error:右侧选项执行失败:" &amp; _xlpm.cellAddress,
               TRUE,             "ok")
)</f>
        <v>ok</v>
      </c>
      <c r="L1056" cm="1">
        <f t="array" ref="L1056:N1056">IFERROR(_xlfn._xlws.SORT(
    _xlfn.UNIQUE(
        TRANSPOSE(
            _xlfn.FILTERXML("&lt;select&gt;&lt;x&gt;"&amp;SUBSTITUTE(选CPU[[#This Row],[CPU选项表]],",","&lt;/x&gt;&lt;x&gt;") &amp;"&lt;/x&gt;&lt;/select&gt;","//x")
        )
    )
),"无合适选项，请联系作者更新数据")</f>
        <v>32</v>
      </c>
      <c r="M1056">
        <v>90</v>
      </c>
      <c r="N1056">
        <v>180</v>
      </c>
    </row>
    <row r="1057" spans="2:25">
      <c r="B1057" t="s">
        <v>64</v>
      </c>
      <c r="C1057" t="s">
        <v>1873</v>
      </c>
      <c r="D1057" t="s">
        <v>2464</v>
      </c>
      <c r="E1057" s="6" t="s">
        <v>3777</v>
      </c>
      <c r="F1057" s="6"/>
      <c r="G1057" s="6" t="str">
        <f t="shared" si="16"/>
        <v>选CPU!$L$1057#</v>
      </c>
      <c r="H1057" s="6" t="str" cm="1">
        <f t="array" ref="H1057">_xlfn.LET(_xlpm.x, L1056,
         _xlpm.cellAddress, "【 选CPU!" &amp; ADDRESS(ROW(选CPU[[#This Row],[自检]]),COLUMN(选CPU[[#This Row],[自检]])) &amp; "】",
         _xlfn.IFS(ISBLANK(_xlpm.x),   "error:右侧选项不足:" &amp;  _xlpm.cellAddress,
               ISERROR(_xlpm.x),   "error:右侧选项执行失败:" &amp; _xlpm.cellAddress,
               TRUE,             "ok")
)</f>
        <v>ok</v>
      </c>
      <c r="L1057" cm="1">
        <f t="array" ref="L1057:O1057">IFERROR(_xlfn._xlws.SORT(
    _xlfn.UNIQUE(
        TRANSPOSE(
            _xlfn.FILTERXML("&lt;select&gt;&lt;x&gt;"&amp;SUBSTITUTE(选CPU[[#This Row],[CPU选项表]],",","&lt;/x&gt;&lt;x&gt;") &amp;"&lt;/x&gt;&lt;/select&gt;","//x")
        )
    )
),"无合适选项，请联系作者更新数据")</f>
        <v>16</v>
      </c>
      <c r="M1057">
        <v>32</v>
      </c>
      <c r="N1057">
        <v>82</v>
      </c>
      <c r="O1057">
        <v>164</v>
      </c>
    </row>
    <row r="1058" spans="2:25">
      <c r="B1058" t="s">
        <v>64</v>
      </c>
      <c r="C1058" t="s">
        <v>1873</v>
      </c>
      <c r="D1058" t="s">
        <v>2501</v>
      </c>
      <c r="E1058" s="6" t="s">
        <v>3778</v>
      </c>
      <c r="F1058" s="6"/>
      <c r="G1058" s="6" t="str">
        <f t="shared" si="16"/>
        <v>选CPU!$L$1058#</v>
      </c>
      <c r="H1058" s="6" t="str" cm="1">
        <f t="array" ref="H1058">_xlfn.LET(_xlpm.x, L1057,
         _xlpm.cellAddress, "【 选CPU!" &amp; ADDRESS(ROW(选CPU[[#This Row],[自检]]),COLUMN(选CPU[[#This Row],[自检]])) &amp; "】",
         _xlfn.IFS(ISBLANK(_xlpm.x),   "error:右侧选项不足:" &amp;  _xlpm.cellAddress,
               ISERROR(_xlpm.x),   "error:右侧选项执行失败:" &amp; _xlpm.cellAddress,
               TRUE,             "ok")
)</f>
        <v>ok</v>
      </c>
      <c r="L1058" cm="1">
        <f t="array" ref="L1058:N1058">IFERROR(_xlfn._xlws.SORT(
    _xlfn.UNIQUE(
        TRANSPOSE(
            _xlfn.FILTERXML("&lt;select&gt;&lt;x&gt;"&amp;SUBSTITUTE(选CPU[[#This Row],[CPU选项表]],",","&lt;/x&gt;&lt;x&gt;") &amp;"&lt;/x&gt;&lt;/select&gt;","//x")
        )
    )
),"无合适选项，请联系作者更新数据")</f>
        <v>10</v>
      </c>
      <c r="M1058">
        <v>22</v>
      </c>
      <c r="N1058">
        <v>44</v>
      </c>
    </row>
    <row r="1059" spans="2:25">
      <c r="B1059" t="s">
        <v>64</v>
      </c>
      <c r="C1059" t="s">
        <v>1873</v>
      </c>
      <c r="D1059" t="s">
        <v>2380</v>
      </c>
      <c r="E1059" s="6" t="s">
        <v>3779</v>
      </c>
      <c r="F1059" s="6"/>
      <c r="G1059" s="6" t="str">
        <f t="shared" si="16"/>
        <v>选CPU!$L$1059#</v>
      </c>
      <c r="H1059" s="6" t="str" cm="1">
        <f t="array" ref="H1059">_xlfn.LET(_xlpm.x, L1058,
         _xlpm.cellAddress, "【 选CPU!" &amp; ADDRESS(ROW(选CPU[[#This Row],[自检]]),COLUMN(选CPU[[#This Row],[自检]])) &amp; "】",
         _xlfn.IFS(ISBLANK(_xlpm.x),   "error:右侧选项不足:" &amp;  _xlpm.cellAddress,
               ISERROR(_xlpm.x),   "error:右侧选项执行失败:" &amp; _xlpm.cellAddress,
               TRUE,             "ok")
)</f>
        <v>ok</v>
      </c>
      <c r="L1059" cm="1">
        <f t="array" ref="L1059:P1059">IFERROR(_xlfn._xlws.SORT(
    _xlfn.UNIQUE(
        TRANSPOSE(
            _xlfn.FILTERXML("&lt;select&gt;&lt;x&gt;"&amp;SUBSTITUTE(选CPU[[#This Row],[CPU选项表]],",","&lt;/x&gt;&lt;x&gt;") &amp;"&lt;/x&gt;&lt;/select&gt;","//x")
        )
    )
),"无合适选项，请联系作者更新数据")</f>
        <v>8</v>
      </c>
      <c r="M1059">
        <v>16</v>
      </c>
      <c r="N1059">
        <v>32</v>
      </c>
      <c r="O1059">
        <v>64</v>
      </c>
      <c r="P1059">
        <v>84</v>
      </c>
    </row>
    <row r="1060" spans="2:25">
      <c r="B1060" t="s">
        <v>64</v>
      </c>
      <c r="C1060" t="s">
        <v>1873</v>
      </c>
      <c r="D1060" t="s">
        <v>2386</v>
      </c>
      <c r="E1060" s="6" t="s">
        <v>3780</v>
      </c>
      <c r="F1060" s="6"/>
      <c r="G1060" s="6" t="str">
        <f t="shared" si="16"/>
        <v>选CPU!$L$1060#</v>
      </c>
      <c r="H1060" s="6" t="str" cm="1">
        <f t="array" ref="H1060">_xlfn.LET(_xlpm.x, L1059,
         _xlpm.cellAddress, "【 选CPU!" &amp; ADDRESS(ROW(选CPU[[#This Row],[自检]]),COLUMN(选CPU[[#This Row],[自检]])) &amp; "】",
         _xlfn.IFS(ISBLANK(_xlpm.x),   "error:右侧选项不足:" &amp;  _xlpm.cellAddress,
               ISERROR(_xlpm.x),   "error:右侧选项执行失败:" &amp; _xlpm.cellAddress,
               TRUE,             "ok")
)</f>
        <v>ok</v>
      </c>
      <c r="L1060" cm="1">
        <f t="array" ref="L1060:Q1060">IFERROR(_xlfn._xlws.SORT(
    _xlfn.UNIQUE(
        TRANSPOSE(
            _xlfn.FILTERXML("&lt;select&gt;&lt;x&gt;"&amp;SUBSTITUTE(选CPU[[#This Row],[CPU选项表]],",","&lt;/x&gt;&lt;x&gt;") &amp;"&lt;/x&gt;&lt;/select&gt;","//x")
        )
    )
),"无合适选项，请联系作者更新数据")</f>
        <v>8</v>
      </c>
      <c r="M1060">
        <v>16</v>
      </c>
      <c r="N1060">
        <v>24</v>
      </c>
      <c r="O1060">
        <v>32</v>
      </c>
      <c r="P1060">
        <v>64</v>
      </c>
      <c r="Q1060">
        <v>76</v>
      </c>
    </row>
    <row r="1061" spans="2:25">
      <c r="B1061" t="s">
        <v>64</v>
      </c>
      <c r="C1061" t="s">
        <v>1873</v>
      </c>
      <c r="D1061" t="s">
        <v>2188</v>
      </c>
      <c r="E1061" s="6" t="s">
        <v>3256</v>
      </c>
      <c r="F1061" s="6"/>
      <c r="G1061" s="6" t="str">
        <f t="shared" si="16"/>
        <v>选CPU!$L$1061#</v>
      </c>
      <c r="H1061" s="6" t="str" cm="1">
        <f t="array" ref="H1061">_xlfn.LET(_xlpm.x, L1060,
         _xlpm.cellAddress, "【 选CPU!" &amp; ADDRESS(ROW(选CPU[[#This Row],[自检]]),COLUMN(选CPU[[#This Row],[自检]])) &amp; "】",
         _xlfn.IFS(ISBLANK(_xlpm.x),   "error:右侧选项不足:" &amp;  _xlpm.cellAddress,
               ISERROR(_xlpm.x),   "error:右侧选项执行失败:" &amp; _xlpm.cellAddress,
               TRUE,             "ok")
)</f>
        <v>ok</v>
      </c>
      <c r="L1061" cm="1">
        <f t="array" ref="L1061">IFERROR(_xlfn._xlws.SORT(
    _xlfn.UNIQUE(
        TRANSPOSE(
            _xlfn.FILTERXML("&lt;select&gt;&lt;x&gt;"&amp;SUBSTITUTE(选CPU[[#This Row],[CPU选项表]],",","&lt;/x&gt;&lt;x&gt;") &amp;"&lt;/x&gt;&lt;/select&gt;","//x")
        )
    )
),"无合适选项，请联系作者更新数据")</f>
        <v>80</v>
      </c>
    </row>
    <row r="1062" spans="2:25">
      <c r="B1062" t="s">
        <v>64</v>
      </c>
      <c r="C1062" t="s">
        <v>1873</v>
      </c>
      <c r="D1062" t="s">
        <v>2378</v>
      </c>
      <c r="E1062" s="6" t="s">
        <v>3256</v>
      </c>
      <c r="F1062" s="6"/>
      <c r="G1062" s="6" t="str">
        <f t="shared" si="16"/>
        <v>选CPU!$L$1062#</v>
      </c>
      <c r="H1062" s="6" t="str" cm="1">
        <f t="array" ref="H1062">_xlfn.LET(_xlpm.x, L1061,
         _xlpm.cellAddress, "【 选CPU!" &amp; ADDRESS(ROW(选CPU[[#This Row],[自检]]),COLUMN(选CPU[[#This Row],[自检]])) &amp; "】",
         _xlfn.IFS(ISBLANK(_xlpm.x),   "error:右侧选项不足:" &amp;  _xlpm.cellAddress,
               ISERROR(_xlpm.x),   "error:右侧选项执行失败:" &amp; _xlpm.cellAddress,
               TRUE,             "ok")
)</f>
        <v>ok</v>
      </c>
      <c r="L1062" cm="1">
        <f t="array" ref="L1062">IFERROR(_xlfn._xlws.SORT(
    _xlfn.UNIQUE(
        TRANSPOSE(
            _xlfn.FILTERXML("&lt;select&gt;&lt;x&gt;"&amp;SUBSTITUTE(选CPU[[#This Row],[CPU选项表]],",","&lt;/x&gt;&lt;x&gt;") &amp;"&lt;/x&gt;&lt;/select&gt;","//x")
        )
    )
),"无合适选项，请联系作者更新数据")</f>
        <v>80</v>
      </c>
    </row>
    <row r="1063" spans="2:25">
      <c r="B1063" t="s">
        <v>64</v>
      </c>
      <c r="C1063" t="s">
        <v>1873</v>
      </c>
      <c r="D1063" t="s">
        <v>2080</v>
      </c>
      <c r="E1063" s="6" t="s">
        <v>3251</v>
      </c>
      <c r="F1063" s="6"/>
      <c r="G1063" s="6" t="str">
        <f t="shared" si="16"/>
        <v>选CPU!$L$1063#</v>
      </c>
      <c r="H1063" s="6" t="str" cm="1">
        <f t="array" ref="H1063">_xlfn.LET(_xlpm.x, L1062,
         _xlpm.cellAddress, "【 选CPU!" &amp; ADDRESS(ROW(选CPU[[#This Row],[自检]]),COLUMN(选CPU[[#This Row],[自检]])) &amp; "】",
         _xlfn.IFS(ISBLANK(_xlpm.x),   "error:右侧选项不足:" &amp;  _xlpm.cellAddress,
               ISERROR(_xlpm.x),   "error:右侧选项执行失败:" &amp; _xlpm.cellAddress,
               TRUE,             "ok")
)</f>
        <v>ok</v>
      </c>
      <c r="L1063" cm="1">
        <f t="array" ref="L1063">IFERROR(_xlfn._xlws.SORT(
    _xlfn.UNIQUE(
        TRANSPOSE(
            _xlfn.FILTERXML("&lt;select&gt;&lt;x&gt;"&amp;SUBSTITUTE(选CPU[[#This Row],[CPU选项表]],",","&lt;/x&gt;&lt;x&gt;") &amp;"&lt;/x&gt;&lt;/select&gt;","//x")
        )
    )
),"无合适选项，请联系作者更新数据")</f>
        <v>96</v>
      </c>
    </row>
    <row r="1064" spans="2:25">
      <c r="B1064" t="s">
        <v>64</v>
      </c>
      <c r="C1064" t="s">
        <v>1873</v>
      </c>
      <c r="D1064" t="s">
        <v>2499</v>
      </c>
      <c r="E1064" s="6" t="s">
        <v>3251</v>
      </c>
      <c r="F1064" s="6"/>
      <c r="G1064" s="6" t="str">
        <f t="shared" si="16"/>
        <v>选CPU!$L$1064#</v>
      </c>
      <c r="H1064" s="6" t="str" cm="1">
        <f t="array" ref="H1064">_xlfn.LET(_xlpm.x, L1063,
         _xlpm.cellAddress, "【 选CPU!" &amp; ADDRESS(ROW(选CPU[[#This Row],[自检]]),COLUMN(选CPU[[#This Row],[自检]])) &amp; "】",
         _xlfn.IFS(ISBLANK(_xlpm.x),   "error:右侧选项不足:" &amp;  _xlpm.cellAddress,
               ISERROR(_xlpm.x),   "error:右侧选项执行失败:" &amp; _xlpm.cellAddress,
               TRUE,             "ok")
)</f>
        <v>ok</v>
      </c>
      <c r="L1064" cm="1">
        <f t="array" ref="L1064">IFERROR(_xlfn._xlws.SORT(
    _xlfn.UNIQUE(
        TRANSPOSE(
            _xlfn.FILTERXML("&lt;select&gt;&lt;x&gt;"&amp;SUBSTITUTE(选CPU[[#This Row],[CPU选项表]],",","&lt;/x&gt;&lt;x&gt;") &amp;"&lt;/x&gt;&lt;/select&gt;","//x")
        )
    )
),"无合适选项，请联系作者更新数据")</f>
        <v>96</v>
      </c>
    </row>
    <row r="1065" spans="2:25">
      <c r="B1065" t="s">
        <v>64</v>
      </c>
      <c r="C1065" t="s">
        <v>11</v>
      </c>
      <c r="D1065" t="s">
        <v>2259</v>
      </c>
      <c r="E1065" s="6" t="s">
        <v>3748</v>
      </c>
      <c r="F1065" s="6"/>
      <c r="G1065" s="6" t="str">
        <f t="shared" si="16"/>
        <v>选CPU!$L$1065#</v>
      </c>
      <c r="H1065" s="6" t="str" cm="1">
        <f t="array" ref="H1065">_xlfn.LET(_xlpm.x, L1064,
         _xlpm.cellAddress, "【 选CPU!" &amp; ADDRESS(ROW(选CPU[[#This Row],[自检]]),COLUMN(选CPU[[#This Row],[自检]])) &amp; "】",
         _xlfn.IFS(ISBLANK(_xlpm.x),   "error:右侧选项不足:" &amp;  _xlpm.cellAddress,
               ISERROR(_xlpm.x),   "error:右侧选项执行失败:" &amp; _xlpm.cellAddress,
               TRUE,             "ok")
)</f>
        <v>ok</v>
      </c>
      <c r="L1065" cm="1">
        <f t="array" ref="L1065:U1065">IFERROR(_xlfn._xlws.SORT(
    _xlfn.UNIQUE(
        TRANSPOSE(
            _xlfn.FILTERXML("&lt;select&gt;&lt;x&gt;"&amp;SUBSTITUTE(选CPU[[#This Row],[CPU选项表]],",","&lt;/x&gt;&lt;x&gt;") &amp;"&lt;/x&gt;&lt;/select&gt;","//x")
        )
    )
),"无合适选项，请联系作者更新数据")</f>
        <v>1</v>
      </c>
      <c r="M1065">
        <v>2</v>
      </c>
      <c r="N1065">
        <v>4</v>
      </c>
      <c r="O1065">
        <v>8</v>
      </c>
      <c r="P1065">
        <v>16</v>
      </c>
      <c r="Q1065">
        <v>32</v>
      </c>
      <c r="R1065">
        <v>48</v>
      </c>
      <c r="S1065">
        <v>62</v>
      </c>
      <c r="T1065">
        <v>64</v>
      </c>
      <c r="U1065">
        <v>124</v>
      </c>
    </row>
    <row r="1066" spans="2:25">
      <c r="B1066" t="s">
        <v>64</v>
      </c>
      <c r="C1066" t="s">
        <v>11</v>
      </c>
      <c r="D1066" t="s">
        <v>2220</v>
      </c>
      <c r="E1066" s="6" t="s">
        <v>3749</v>
      </c>
      <c r="F1066" s="6"/>
      <c r="G1066" s="6" t="str">
        <f t="shared" si="16"/>
        <v>选CPU!$L$1066#</v>
      </c>
      <c r="H1066" s="6" t="str" cm="1">
        <f t="array" ref="H1066">_xlfn.LET(_xlpm.x, L1065,
         _xlpm.cellAddress, "【 选CPU!" &amp; ADDRESS(ROW(选CPU[[#This Row],[自检]]),COLUMN(选CPU[[#This Row],[自检]])) &amp; "】",
         _xlfn.IFS(ISBLANK(_xlpm.x),   "error:右侧选项不足:" &amp;  _xlpm.cellAddress,
               ISERROR(_xlpm.x),   "error:右侧选项执行失败:" &amp; _xlpm.cellAddress,
               TRUE,             "ok")
)</f>
        <v>ok</v>
      </c>
      <c r="L1066" cm="1">
        <f t="array" ref="L1066:X1066">IFERROR(_xlfn._xlws.SORT(
    _xlfn.UNIQUE(
        TRANSPOSE(
            _xlfn.FILTERXML("&lt;select&gt;&lt;x&gt;"&amp;SUBSTITUTE(选CPU[[#This Row],[CPU选项表]],",","&lt;/x&gt;&lt;x&gt;") &amp;"&lt;/x&gt;&lt;/select&gt;","//x")
        )
    )
),"无合适选项，请联系作者更新数据")</f>
        <v>1</v>
      </c>
      <c r="M1066">
        <v>2</v>
      </c>
      <c r="N1066">
        <v>4</v>
      </c>
      <c r="O1066">
        <v>8</v>
      </c>
      <c r="P1066">
        <v>16</v>
      </c>
      <c r="Q1066">
        <v>32</v>
      </c>
      <c r="R1066">
        <v>48</v>
      </c>
      <c r="S1066">
        <v>64</v>
      </c>
      <c r="T1066">
        <v>80</v>
      </c>
      <c r="U1066">
        <v>90</v>
      </c>
      <c r="V1066">
        <v>128</v>
      </c>
      <c r="W1066">
        <v>160</v>
      </c>
      <c r="X1066">
        <v>180</v>
      </c>
    </row>
    <row r="1067" spans="2:25">
      <c r="B1067" t="s">
        <v>64</v>
      </c>
      <c r="C1067" t="s">
        <v>11</v>
      </c>
      <c r="D1067" t="s">
        <v>2278</v>
      </c>
      <c r="E1067" s="6" t="s">
        <v>3750</v>
      </c>
      <c r="F1067" s="6"/>
      <c r="G1067" s="6" t="str">
        <f t="shared" si="16"/>
        <v>选CPU!$L$1067#</v>
      </c>
      <c r="H1067" s="6" t="str" cm="1">
        <f t="array" ref="H1067">_xlfn.LET(_xlpm.x, L1066,
         _xlpm.cellAddress, "【 选CPU!" &amp; ADDRESS(ROW(选CPU[[#This Row],[自检]]),COLUMN(选CPU[[#This Row],[自检]])) &amp; "】",
         _xlfn.IFS(ISBLANK(_xlpm.x),   "error:右侧选项不足:" &amp;  _xlpm.cellAddress,
               ISERROR(_xlpm.x),   "error:右侧选项执行失败:" &amp; _xlpm.cellAddress,
               TRUE,             "ok")
)</f>
        <v>ok</v>
      </c>
      <c r="L1067" cm="1">
        <f t="array" ref="L1067:T1067">IFERROR(_xlfn._xlws.SORT(
    _xlfn.UNIQUE(
        TRANSPOSE(
            _xlfn.FILTERXML("&lt;select&gt;&lt;x&gt;"&amp;SUBSTITUTE(选CPU[[#This Row],[CPU选项表]],",","&lt;/x&gt;&lt;x&gt;") &amp;"&lt;/x&gt;&lt;/select&gt;","//x")
        )
    )
),"无合适选项，请联系作者更新数据")</f>
        <v>1</v>
      </c>
      <c r="M1067">
        <v>2</v>
      </c>
      <c r="N1067">
        <v>4</v>
      </c>
      <c r="O1067">
        <v>8</v>
      </c>
      <c r="P1067">
        <v>16</v>
      </c>
      <c r="Q1067">
        <v>24</v>
      </c>
      <c r="R1067">
        <v>32</v>
      </c>
      <c r="S1067">
        <v>48</v>
      </c>
      <c r="T1067">
        <v>64</v>
      </c>
    </row>
    <row r="1068" spans="2:25">
      <c r="B1068" t="s">
        <v>64</v>
      </c>
      <c r="C1068" t="s">
        <v>11</v>
      </c>
      <c r="D1068" t="s">
        <v>2179</v>
      </c>
      <c r="E1068" s="6" t="s">
        <v>3781</v>
      </c>
      <c r="F1068" s="6"/>
      <c r="G1068" s="6" t="str">
        <f t="shared" si="16"/>
        <v>选CPU!$L$1068#</v>
      </c>
      <c r="H1068" s="6" t="str" cm="1">
        <f t="array" ref="H1068">_xlfn.LET(_xlpm.x, L1067,
         _xlpm.cellAddress, "【 选CPU!" &amp; ADDRESS(ROW(选CPU[[#This Row],[自检]]),COLUMN(选CPU[[#This Row],[自检]])) &amp; "】",
         _xlfn.IFS(ISBLANK(_xlpm.x),   "error:右侧选项不足:" &amp;  _xlpm.cellAddress,
               ISERROR(_xlpm.x),   "error:右侧选项执行失败:" &amp; _xlpm.cellAddress,
               TRUE,             "ok")
)</f>
        <v>ok</v>
      </c>
      <c r="L1068" cm="1">
        <f t="array" ref="L1068:O1068">IFERROR(_xlfn._xlws.SORT(
    _xlfn.UNIQUE(
        TRANSPOSE(
            _xlfn.FILTERXML("&lt;select&gt;&lt;x&gt;"&amp;SUBSTITUTE(选CPU[[#This Row],[CPU选项表]],",","&lt;/x&gt;&lt;x&gt;") &amp;"&lt;/x&gt;&lt;/select&gt;","//x")
        )
    )
),"无合适选项，请联系作者更新数据")</f>
        <v>8</v>
      </c>
      <c r="M1068">
        <v>16</v>
      </c>
      <c r="N1068">
        <v>32</v>
      </c>
      <c r="O1068">
        <v>68</v>
      </c>
    </row>
    <row r="1069" spans="2:25">
      <c r="B1069" t="s">
        <v>64</v>
      </c>
      <c r="C1069" t="s">
        <v>11</v>
      </c>
      <c r="D1069" t="s">
        <v>2190</v>
      </c>
      <c r="E1069" s="6" t="s">
        <v>3752</v>
      </c>
      <c r="F1069" s="6"/>
      <c r="G1069" s="6" t="str">
        <f t="shared" si="16"/>
        <v>选CPU!$L$1069#</v>
      </c>
      <c r="H1069" s="6" t="str" cm="1">
        <f t="array" ref="H1069">_xlfn.LET(_xlpm.x, L1068,
         _xlpm.cellAddress, "【 选CPU!" &amp; ADDRESS(ROW(选CPU[[#This Row],[自检]]),COLUMN(选CPU[[#This Row],[自检]])) &amp; "】",
         _xlfn.IFS(ISBLANK(_xlpm.x),   "error:右侧选项不足:" &amp;  _xlpm.cellAddress,
               ISERROR(_xlpm.x),   "error:右侧选项执行失败:" &amp; _xlpm.cellAddress,
               TRUE,             "ok")
)</f>
        <v>ok</v>
      </c>
      <c r="L1069" cm="1">
        <f t="array" ref="L1069:Y1069">IFERROR(_xlfn._xlws.SORT(
    _xlfn.UNIQUE(
        TRANSPOSE(
            _xlfn.FILTERXML("&lt;select&gt;&lt;x&gt;"&amp;SUBSTITUTE(选CPU[[#This Row],[CPU选项表]],",","&lt;/x&gt;&lt;x&gt;") &amp;"&lt;/x&gt;&lt;/select&gt;","//x")
        )
    )
),"无合适选项，请联系作者更新数据")</f>
        <v>1</v>
      </c>
      <c r="M1069">
        <v>2</v>
      </c>
      <c r="N1069">
        <v>4</v>
      </c>
      <c r="O1069">
        <v>8</v>
      </c>
      <c r="P1069">
        <v>16</v>
      </c>
      <c r="Q1069">
        <v>32</v>
      </c>
      <c r="R1069">
        <v>48</v>
      </c>
      <c r="S1069">
        <v>64</v>
      </c>
      <c r="T1069">
        <v>80</v>
      </c>
      <c r="U1069">
        <v>96</v>
      </c>
      <c r="V1069">
        <v>116</v>
      </c>
      <c r="W1069">
        <v>128</v>
      </c>
      <c r="X1069">
        <v>160</v>
      </c>
      <c r="Y1069">
        <v>232</v>
      </c>
    </row>
    <row r="1070" spans="2:25">
      <c r="B1070" t="s">
        <v>64</v>
      </c>
      <c r="C1070" t="s">
        <v>11</v>
      </c>
      <c r="D1070" t="s">
        <v>2296</v>
      </c>
      <c r="E1070" s="6" t="s">
        <v>3782</v>
      </c>
      <c r="F1070" s="6"/>
      <c r="G1070" s="6" t="str">
        <f t="shared" si="16"/>
        <v>选CPU!$L$1070#</v>
      </c>
      <c r="H1070" s="6" t="str" cm="1">
        <f t="array" ref="H1070">_xlfn.LET(_xlpm.x, L1069,
         _xlpm.cellAddress, "【 选CPU!" &amp; ADDRESS(ROW(选CPU[[#This Row],[自检]]),COLUMN(选CPU[[#This Row],[自检]])) &amp; "】",
         _xlfn.IFS(ISBLANK(_xlpm.x),   "error:右侧选项不足:" &amp;  _xlpm.cellAddress,
               ISERROR(_xlpm.x),   "error:右侧选项执行失败:" &amp; _xlpm.cellAddress,
               TRUE,             "ok")
)</f>
        <v>ok</v>
      </c>
      <c r="L1070" cm="1">
        <f t="array" ref="L1070:V1070">IFERROR(_xlfn._xlws.SORT(
    _xlfn.UNIQUE(
        TRANSPOSE(
            _xlfn.FILTERXML("&lt;select&gt;&lt;x&gt;"&amp;SUBSTITUTE(选CPU[[#This Row],[CPU选项表]],",","&lt;/x&gt;&lt;x&gt;") &amp;"&lt;/x&gt;&lt;/select&gt;","//x")
        )
    )
),"无合适选项，请联系作者更新数据")</f>
        <v>1</v>
      </c>
      <c r="M1070">
        <v>2</v>
      </c>
      <c r="N1070">
        <v>4</v>
      </c>
      <c r="O1070">
        <v>8</v>
      </c>
      <c r="P1070">
        <v>16</v>
      </c>
      <c r="Q1070">
        <v>24</v>
      </c>
      <c r="R1070">
        <v>32</v>
      </c>
      <c r="S1070">
        <v>48</v>
      </c>
      <c r="T1070">
        <v>64</v>
      </c>
      <c r="U1070">
        <v>72</v>
      </c>
      <c r="V1070">
        <v>76</v>
      </c>
    </row>
    <row r="1071" spans="2:25">
      <c r="B1071" t="s">
        <v>64</v>
      </c>
      <c r="C1071" t="s">
        <v>11</v>
      </c>
      <c r="D1071" t="s">
        <v>2160</v>
      </c>
      <c r="E1071" s="6" t="s">
        <v>3783</v>
      </c>
      <c r="F1071" s="6"/>
      <c r="G1071" s="6" t="str">
        <f t="shared" si="16"/>
        <v>选CPU!$L$1071#</v>
      </c>
      <c r="H1071" s="6" t="str" cm="1">
        <f t="array" ref="H1071">_xlfn.LET(_xlpm.x, L1070,
         _xlpm.cellAddress, "【 选CPU!" &amp; ADDRESS(ROW(选CPU[[#This Row],[自检]]),COLUMN(选CPU[[#This Row],[自检]])) &amp; "】",
         _xlfn.IFS(ISBLANK(_xlpm.x),   "error:右侧选项不足:" &amp;  _xlpm.cellAddress,
               ISERROR(_xlpm.x),   "error:右侧选项执行失败:" &amp; _xlpm.cellAddress,
               TRUE,             "ok")
)</f>
        <v>ok</v>
      </c>
      <c r="L1071" cm="1">
        <f t="array" ref="L1071:W1071">IFERROR(_xlfn._xlws.SORT(
    _xlfn.UNIQUE(
        TRANSPOSE(
            _xlfn.FILTERXML("&lt;select&gt;&lt;x&gt;"&amp;SUBSTITUTE(选CPU[[#This Row],[CPU选项表]],",","&lt;/x&gt;&lt;x&gt;") &amp;"&lt;/x&gt;&lt;/select&gt;","//x")
        )
    )
),"无合适选项，请联系作者更新数据")</f>
        <v>1</v>
      </c>
      <c r="M1071">
        <v>2</v>
      </c>
      <c r="N1071">
        <v>4</v>
      </c>
      <c r="O1071">
        <v>8</v>
      </c>
      <c r="P1071">
        <v>12</v>
      </c>
      <c r="Q1071">
        <v>16</v>
      </c>
      <c r="R1071">
        <v>24</v>
      </c>
      <c r="S1071">
        <v>32</v>
      </c>
      <c r="T1071">
        <v>48</v>
      </c>
      <c r="U1071">
        <v>64</v>
      </c>
      <c r="V1071">
        <v>72</v>
      </c>
      <c r="W1071">
        <v>76</v>
      </c>
    </row>
    <row r="1072" spans="2:25">
      <c r="B1072" t="s">
        <v>64</v>
      </c>
      <c r="C1072" t="s">
        <v>11</v>
      </c>
      <c r="D1072" t="s">
        <v>2317</v>
      </c>
      <c r="E1072" s="6" t="s">
        <v>3784</v>
      </c>
      <c r="F1072" s="6"/>
      <c r="G1072" s="6" t="str">
        <f t="shared" si="16"/>
        <v>选CPU!$L$1072#</v>
      </c>
      <c r="H1072" s="6" t="str" cm="1">
        <f t="array" ref="H1072">_xlfn.LET(_xlpm.x, L1071,
         _xlpm.cellAddress, "【 选CPU!" &amp; ADDRESS(ROW(选CPU[[#This Row],[自检]]),COLUMN(选CPU[[#This Row],[自检]])) &amp; "】",
         _xlfn.IFS(ISBLANK(_xlpm.x),   "error:右侧选项不足:" &amp;  _xlpm.cellAddress,
               ISERROR(_xlpm.x),   "error:右侧选项执行失败:" &amp; _xlpm.cellAddress,
               TRUE,             "ok")
)</f>
        <v>ok</v>
      </c>
      <c r="L1072" cm="1">
        <f t="array" ref="L1072:W1072">IFERROR(_xlfn._xlws.SORT(
    _xlfn.UNIQUE(
        TRANSPOSE(
            _xlfn.FILTERXML("&lt;select&gt;&lt;x&gt;"&amp;SUBSTITUTE(选CPU[[#This Row],[CPU选项表]],",","&lt;/x&gt;&lt;x&gt;") &amp;"&lt;/x&gt;&lt;/select&gt;","//x")
        )
    )
),"无合适选项，请联系作者更新数据")</f>
        <v>1</v>
      </c>
      <c r="M1072">
        <v>2</v>
      </c>
      <c r="N1072">
        <v>4</v>
      </c>
      <c r="O1072">
        <v>8</v>
      </c>
      <c r="P1072">
        <v>12</v>
      </c>
      <c r="Q1072">
        <v>16</v>
      </c>
      <c r="R1072">
        <v>24</v>
      </c>
      <c r="S1072">
        <v>32</v>
      </c>
      <c r="T1072">
        <v>40</v>
      </c>
      <c r="U1072">
        <v>48</v>
      </c>
      <c r="V1072">
        <v>64</v>
      </c>
      <c r="W1072">
        <v>80</v>
      </c>
    </row>
    <row r="1073" spans="2:21">
      <c r="B1073" t="s">
        <v>64</v>
      </c>
      <c r="C1073" t="s">
        <v>11</v>
      </c>
      <c r="D1073" t="s">
        <v>2242</v>
      </c>
      <c r="E1073" s="6" t="s">
        <v>3756</v>
      </c>
      <c r="F1073" s="6"/>
      <c r="G1073" s="6" t="str">
        <f t="shared" si="16"/>
        <v>选CPU!$L$1073#</v>
      </c>
      <c r="H1073" s="6" t="str" cm="1">
        <f t="array" ref="H1073">_xlfn.LET(_xlpm.x, L1072,
         _xlpm.cellAddress, "【 选CPU!" &amp; ADDRESS(ROW(选CPU[[#This Row],[自检]]),COLUMN(选CPU[[#This Row],[自检]])) &amp; "】",
         _xlfn.IFS(ISBLANK(_xlpm.x),   "error:右侧选项不足:" &amp;  _xlpm.cellAddress,
               ISERROR(_xlpm.x),   "error:右侧选项执行失败:" &amp; _xlpm.cellAddress,
               TRUE,             "ok")
)</f>
        <v>ok</v>
      </c>
      <c r="L1073" cm="1">
        <f t="array" ref="L1073:S1073">IFERROR(_xlfn._xlws.SORT(
    _xlfn.UNIQUE(
        TRANSPOSE(
            _xlfn.FILTERXML("&lt;select&gt;&lt;x&gt;"&amp;SUBSTITUTE(选CPU[[#This Row],[CPU选项表]],",","&lt;/x&gt;&lt;x&gt;") &amp;"&lt;/x&gt;&lt;/select&gt;","//x")
        )
    )
),"无合适选项，请联系作者更新数据")</f>
        <v>1</v>
      </c>
      <c r="M1073">
        <v>2</v>
      </c>
      <c r="N1073">
        <v>4</v>
      </c>
      <c r="O1073">
        <v>8</v>
      </c>
      <c r="P1073">
        <v>16</v>
      </c>
      <c r="Q1073">
        <v>32</v>
      </c>
      <c r="R1073">
        <v>64</v>
      </c>
      <c r="S1073">
        <v>128</v>
      </c>
    </row>
    <row r="1074" spans="2:21">
      <c r="B1074" t="s">
        <v>64</v>
      </c>
      <c r="C1074" t="s">
        <v>11</v>
      </c>
      <c r="D1074" t="s">
        <v>2339</v>
      </c>
      <c r="E1074" s="6" t="s">
        <v>3757</v>
      </c>
      <c r="F1074" s="6"/>
      <c r="G1074" s="6" t="str">
        <f t="shared" si="16"/>
        <v>选CPU!$L$1074#</v>
      </c>
      <c r="H1074" s="6" t="str" cm="1">
        <f t="array" ref="H1074">_xlfn.LET(_xlpm.x, L1073,
         _xlpm.cellAddress, "【 选CPU!" &amp; ADDRESS(ROW(选CPU[[#This Row],[自检]]),COLUMN(选CPU[[#This Row],[自检]])) &amp; "】",
         _xlfn.IFS(ISBLANK(_xlpm.x),   "error:右侧选项不足:" &amp;  _xlpm.cellAddress,
               ISERROR(_xlpm.x),   "error:右侧选项执行失败:" &amp; _xlpm.cellAddress,
               TRUE,             "ok")
)</f>
        <v>ok</v>
      </c>
      <c r="L1074" cm="1">
        <f t="array" ref="L1074:T1074">IFERROR(_xlfn._xlws.SORT(
    _xlfn.UNIQUE(
        TRANSPOSE(
            _xlfn.FILTERXML("&lt;select&gt;&lt;x&gt;"&amp;SUBSTITUTE(选CPU[[#This Row],[CPU选项表]],",","&lt;/x&gt;&lt;x&gt;") &amp;"&lt;/x&gt;&lt;/select&gt;","//x")
        )
    )
),"无合适选项，请联系作者更新数据")</f>
        <v>1</v>
      </c>
      <c r="M1074">
        <v>2</v>
      </c>
      <c r="N1074">
        <v>4</v>
      </c>
      <c r="O1074">
        <v>8</v>
      </c>
      <c r="P1074">
        <v>12</v>
      </c>
      <c r="Q1074">
        <v>16</v>
      </c>
      <c r="R1074">
        <v>24</v>
      </c>
      <c r="S1074">
        <v>32</v>
      </c>
      <c r="T1074">
        <v>56</v>
      </c>
    </row>
    <row r="1075" spans="2:21">
      <c r="B1075" t="s">
        <v>64</v>
      </c>
      <c r="C1075" t="s">
        <v>11</v>
      </c>
      <c r="D1075" t="s">
        <v>2082</v>
      </c>
      <c r="E1075" s="6" t="s">
        <v>3759</v>
      </c>
      <c r="F1075" s="6"/>
      <c r="G1075" s="6" t="str">
        <f t="shared" si="16"/>
        <v>选CPU!$L$1075#</v>
      </c>
      <c r="H1075" s="6" t="str" cm="1">
        <f t="array" ref="H1075">_xlfn.LET(_xlpm.x, L1074,
         _xlpm.cellAddress, "【 选CPU!" &amp; ADDRESS(ROW(选CPU[[#This Row],[自检]]),COLUMN(选CPU[[#This Row],[自检]])) &amp; "】",
         _xlfn.IFS(ISBLANK(_xlpm.x),   "error:右侧选项不足:" &amp;  _xlpm.cellAddress,
               ISERROR(_xlpm.x),   "error:右侧选项执行失败:" &amp; _xlpm.cellAddress,
               TRUE,             "ok")
)</f>
        <v>ok</v>
      </c>
      <c r="L1075" cm="1">
        <f t="array" ref="L1075:O1075">IFERROR(_xlfn._xlws.SORT(
    _xlfn.UNIQUE(
        TRANSPOSE(
            _xlfn.FILTERXML("&lt;select&gt;&lt;x&gt;"&amp;SUBSTITUTE(选CPU[[#This Row],[CPU选项表]],",","&lt;/x&gt;&lt;x&gt;") &amp;"&lt;/x&gt;&lt;/select&gt;","//x")
        )
    )
),"无合适选项，请联系作者更新数据")</f>
        <v>16</v>
      </c>
      <c r="M1075">
        <v>32</v>
      </c>
      <c r="N1075">
        <v>64</v>
      </c>
      <c r="O1075">
        <v>84</v>
      </c>
    </row>
    <row r="1076" spans="2:21">
      <c r="B1076" t="s">
        <v>64</v>
      </c>
      <c r="C1076" t="s">
        <v>11</v>
      </c>
      <c r="D1076" t="s">
        <v>2087</v>
      </c>
      <c r="E1076" s="6" t="s">
        <v>3760</v>
      </c>
      <c r="F1076" s="6"/>
      <c r="G1076" s="6" t="str">
        <f t="shared" si="16"/>
        <v>选CPU!$L$1076#</v>
      </c>
      <c r="H1076" s="6" t="str" cm="1">
        <f t="array" ref="H1076">_xlfn.LET(_xlpm.x, L1075,
         _xlpm.cellAddress, "【 选CPU!" &amp; ADDRESS(ROW(选CPU[[#This Row],[自检]]),COLUMN(选CPU[[#This Row],[自检]])) &amp; "】",
         _xlfn.IFS(ISBLANK(_xlpm.x),   "error:右侧选项不足:" &amp;  _xlpm.cellAddress,
               ISERROR(_xlpm.x),   "error:右侧选项执行失败:" &amp; _xlpm.cellAddress,
               TRUE,             "ok")
)</f>
        <v>ok</v>
      </c>
      <c r="L1076" cm="1">
        <f t="array" ref="L1076:N1076">IFERROR(_xlfn._xlws.SORT(
    _xlfn.UNIQUE(
        TRANSPOSE(
            _xlfn.FILTERXML("&lt;select&gt;&lt;x&gt;"&amp;SUBSTITUTE(选CPU[[#This Row],[CPU选项表]],",","&lt;/x&gt;&lt;x&gt;") &amp;"&lt;/x&gt;&lt;/select&gt;","//x")
        )
    )
),"无合适选项，请联系作者更新数据")</f>
        <v>16</v>
      </c>
      <c r="M1076">
        <v>32</v>
      </c>
      <c r="N1076">
        <v>64</v>
      </c>
    </row>
    <row r="1077" spans="2:21">
      <c r="B1077" t="s">
        <v>64</v>
      </c>
      <c r="C1077" t="s">
        <v>11</v>
      </c>
      <c r="D1077" t="s">
        <v>2091</v>
      </c>
      <c r="E1077" s="6" t="s">
        <v>3780</v>
      </c>
      <c r="F1077" s="6"/>
      <c r="G1077" s="6" t="str">
        <f t="shared" si="16"/>
        <v>选CPU!$L$1077#</v>
      </c>
      <c r="H1077" s="6" t="str" cm="1">
        <f t="array" ref="H1077">_xlfn.LET(_xlpm.x, L1076,
         _xlpm.cellAddress, "【 选CPU!" &amp; ADDRESS(ROW(选CPU[[#This Row],[自检]]),COLUMN(选CPU[[#This Row],[自检]])) &amp; "】",
         _xlfn.IFS(ISBLANK(_xlpm.x),   "error:右侧选项不足:" &amp;  _xlpm.cellAddress,
               ISERROR(_xlpm.x),   "error:右侧选项执行失败:" &amp; _xlpm.cellAddress,
               TRUE,             "ok")
)</f>
        <v>ok</v>
      </c>
      <c r="L1077" cm="1">
        <f t="array" ref="L1077:Q1077">IFERROR(_xlfn._xlws.SORT(
    _xlfn.UNIQUE(
        TRANSPOSE(
            _xlfn.FILTERXML("&lt;select&gt;&lt;x&gt;"&amp;SUBSTITUTE(选CPU[[#This Row],[CPU选项表]],",","&lt;/x&gt;&lt;x&gt;") &amp;"&lt;/x&gt;&lt;/select&gt;","//x")
        )
    )
),"无合适选项，请联系作者更新数据")</f>
        <v>8</v>
      </c>
      <c r="M1077">
        <v>16</v>
      </c>
      <c r="N1077">
        <v>24</v>
      </c>
      <c r="O1077">
        <v>32</v>
      </c>
      <c r="P1077">
        <v>64</v>
      </c>
      <c r="Q1077">
        <v>76</v>
      </c>
    </row>
    <row r="1078" spans="2:21">
      <c r="B1078" t="s">
        <v>64</v>
      </c>
      <c r="C1078" t="s">
        <v>11</v>
      </c>
      <c r="D1078" t="s">
        <v>2400</v>
      </c>
      <c r="E1078" s="6" t="s">
        <v>3762</v>
      </c>
      <c r="F1078" s="6"/>
      <c r="G1078" s="6" t="str">
        <f t="shared" si="16"/>
        <v>选CPU!$L$1078#</v>
      </c>
      <c r="H1078" s="6" t="str" cm="1">
        <f t="array" ref="H1078">_xlfn.LET(_xlpm.x, L1077,
         _xlpm.cellAddress, "【 选CPU!" &amp; ADDRESS(ROW(选CPU[[#This Row],[自检]]),COLUMN(选CPU[[#This Row],[自检]])) &amp; "】",
         _xlfn.IFS(ISBLANK(_xlpm.x),   "error:右侧选项不足:" &amp;  _xlpm.cellAddress,
               ISERROR(_xlpm.x),   "error:右侧选项执行失败:" &amp; _xlpm.cellAddress,
               TRUE,             "ok")
)</f>
        <v>ok</v>
      </c>
      <c r="L1078" cm="1">
        <f t="array" ref="L1078:T1078">IFERROR(_xlfn._xlws.SORT(
    _xlfn.UNIQUE(
        TRANSPOSE(
            _xlfn.FILTERXML("&lt;select&gt;&lt;x&gt;"&amp;SUBSTITUTE(选CPU[[#This Row],[CPU选项表]],",","&lt;/x&gt;&lt;x&gt;") &amp;"&lt;/x&gt;&lt;/select&gt;","//x")
        )
    )
),"无合适选项，请联系作者更新数据")</f>
        <v>1</v>
      </c>
      <c r="M1078">
        <v>2</v>
      </c>
      <c r="N1078">
        <v>4</v>
      </c>
      <c r="O1078">
        <v>8</v>
      </c>
      <c r="P1078">
        <v>16</v>
      </c>
      <c r="Q1078">
        <v>32</v>
      </c>
      <c r="R1078">
        <v>62</v>
      </c>
      <c r="S1078">
        <v>64</v>
      </c>
      <c r="T1078">
        <v>124</v>
      </c>
    </row>
    <row r="1079" spans="2:21">
      <c r="B1079" t="s">
        <v>64</v>
      </c>
      <c r="C1079" t="s">
        <v>11</v>
      </c>
      <c r="D1079" t="s">
        <v>2393</v>
      </c>
      <c r="E1079" s="6" t="s">
        <v>3763</v>
      </c>
      <c r="F1079" s="6"/>
      <c r="G1079" s="6" t="str">
        <f t="shared" si="16"/>
        <v>选CPU!$L$1079#</v>
      </c>
      <c r="H1079" s="6" t="str" cm="1">
        <f t="array" ref="H1079">_xlfn.LET(_xlpm.x, L1078,
         _xlpm.cellAddress, "【 选CPU!" &amp; ADDRESS(ROW(选CPU[[#This Row],[自检]]),COLUMN(选CPU[[#This Row],[自检]])) &amp; "】",
         _xlfn.IFS(ISBLANK(_xlpm.x),   "error:右侧选项不足:" &amp;  _xlpm.cellAddress,
               ISERROR(_xlpm.x),   "error:右侧选项执行失败:" &amp; _xlpm.cellAddress,
               TRUE,             "ok")
)</f>
        <v>ok</v>
      </c>
      <c r="L1079" cm="1">
        <f t="array" ref="L1079:Q1079">IFERROR(_xlfn._xlws.SORT(
    _xlfn.UNIQUE(
        TRANSPOSE(
            _xlfn.FILTERXML("&lt;select&gt;&lt;x&gt;"&amp;SUBSTITUTE(选CPU[[#This Row],[CPU选项表]],",","&lt;/x&gt;&lt;x&gt;") &amp;"&lt;/x&gt;&lt;/select&gt;","//x")
        )
    )
),"无合适选项，请联系作者更新数据")</f>
        <v>1</v>
      </c>
      <c r="M1079">
        <v>4</v>
      </c>
      <c r="N1079">
        <v>8</v>
      </c>
      <c r="O1079">
        <v>16</v>
      </c>
      <c r="P1079">
        <v>32</v>
      </c>
      <c r="Q1079">
        <v>48</v>
      </c>
    </row>
    <row r="1080" spans="2:21">
      <c r="B1080" t="s">
        <v>64</v>
      </c>
      <c r="C1080" t="s">
        <v>11</v>
      </c>
      <c r="D1080" t="s">
        <v>2410</v>
      </c>
      <c r="E1080" s="6" t="s">
        <v>3764</v>
      </c>
      <c r="F1080" s="6"/>
      <c r="G1080" s="6" t="str">
        <f t="shared" si="16"/>
        <v>选CPU!$L$1080#</v>
      </c>
      <c r="H1080" s="6" t="str" cm="1">
        <f t="array" ref="H1080">_xlfn.LET(_xlpm.x, L1079,
         _xlpm.cellAddress, "【 选CPU!" &amp; ADDRESS(ROW(选CPU[[#This Row],[自检]]),COLUMN(选CPU[[#This Row],[自检]])) &amp; "】",
         _xlfn.IFS(ISBLANK(_xlpm.x),   "error:右侧选项不足:" &amp;  _xlpm.cellAddress,
               ISERROR(_xlpm.x),   "error:右侧选项执行失败:" &amp; _xlpm.cellAddress,
               TRUE,             "ok")
)</f>
        <v>ok</v>
      </c>
      <c r="L1080" cm="1">
        <f t="array" ref="L1080:S1080">IFERROR(_xlfn._xlws.SORT(
    _xlfn.UNIQUE(
        TRANSPOSE(
            _xlfn.FILTERXML("&lt;select&gt;&lt;x&gt;"&amp;SUBSTITUTE(选CPU[[#This Row],[CPU选项表]],",","&lt;/x&gt;&lt;x&gt;") &amp;"&lt;/x&gt;&lt;/select&gt;","//x")
        )
    )
),"无合适选项，请联系作者更新数据")</f>
        <v>1</v>
      </c>
      <c r="M1080">
        <v>2</v>
      </c>
      <c r="N1080">
        <v>4</v>
      </c>
      <c r="O1080">
        <v>8</v>
      </c>
      <c r="P1080">
        <v>12</v>
      </c>
      <c r="Q1080">
        <v>16</v>
      </c>
      <c r="R1080">
        <v>32</v>
      </c>
      <c r="S1080">
        <v>64</v>
      </c>
    </row>
    <row r="1081" spans="2:21">
      <c r="B1081" t="s">
        <v>64</v>
      </c>
      <c r="C1081" t="s">
        <v>11</v>
      </c>
      <c r="D1081" t="s">
        <v>2419</v>
      </c>
      <c r="E1081" s="6" t="s">
        <v>3785</v>
      </c>
      <c r="F1081" s="6"/>
      <c r="G1081" s="6" t="str">
        <f t="shared" si="16"/>
        <v>选CPU!$L$1081#</v>
      </c>
      <c r="H1081" s="6" t="str" cm="1">
        <f t="array" ref="H1081">_xlfn.LET(_xlpm.x, L1080,
         _xlpm.cellAddress, "【 选CPU!" &amp; ADDRESS(ROW(选CPU[[#This Row],[自检]]),COLUMN(选CPU[[#This Row],[自检]])) &amp; "】",
         _xlfn.IFS(ISBLANK(_xlpm.x),   "error:右侧选项不足:" &amp;  _xlpm.cellAddress,
               ISERROR(_xlpm.x),   "error:右侧选项执行失败:" &amp; _xlpm.cellAddress,
               TRUE,             "ok")
)</f>
        <v>ok</v>
      </c>
      <c r="L1081" cm="1">
        <f t="array" ref="L1081:U1081">IFERROR(_xlfn._xlws.SORT(
    _xlfn.UNIQUE(
        TRANSPOSE(
            _xlfn.FILTERXML("&lt;select&gt;&lt;x&gt;"&amp;SUBSTITUTE(选CPU[[#This Row],[CPU选项表]],",","&lt;/x&gt;&lt;x&gt;") &amp;"&lt;/x&gt;&lt;/select&gt;","//x")
        )
    )
),"无合适选项，请联系作者更新数据")</f>
        <v>1</v>
      </c>
      <c r="M1081">
        <v>2</v>
      </c>
      <c r="N1081">
        <v>4</v>
      </c>
      <c r="O1081">
        <v>8</v>
      </c>
      <c r="P1081">
        <v>12</v>
      </c>
      <c r="Q1081">
        <v>16</v>
      </c>
      <c r="R1081">
        <v>24</v>
      </c>
      <c r="S1081">
        <v>32</v>
      </c>
      <c r="T1081">
        <v>64</v>
      </c>
      <c r="U1081">
        <v>72</v>
      </c>
    </row>
    <row r="1082" spans="2:21">
      <c r="B1082" t="s">
        <v>64</v>
      </c>
      <c r="C1082" t="s">
        <v>11</v>
      </c>
      <c r="D1082" t="s">
        <v>2432</v>
      </c>
      <c r="E1082" s="6" t="s">
        <v>3764</v>
      </c>
      <c r="F1082" s="6"/>
      <c r="G1082" s="6" t="str">
        <f t="shared" si="16"/>
        <v>选CPU!$L$1082#</v>
      </c>
      <c r="H1082" s="6" t="str" cm="1">
        <f t="array" ref="H1082">_xlfn.LET(_xlpm.x, L1081,
         _xlpm.cellAddress, "【 选CPU!" &amp; ADDRESS(ROW(选CPU[[#This Row],[自检]]),COLUMN(选CPU[[#This Row],[自检]])) &amp; "】",
         _xlfn.IFS(ISBLANK(_xlpm.x),   "error:右侧选项不足:" &amp;  _xlpm.cellAddress,
               ISERROR(_xlpm.x),   "error:右侧选项执行失败:" &amp; _xlpm.cellAddress,
               TRUE,             "ok")
)</f>
        <v>ok</v>
      </c>
      <c r="L1082" cm="1">
        <f t="array" ref="L1082:S1082">IFERROR(_xlfn._xlws.SORT(
    _xlfn.UNIQUE(
        TRANSPOSE(
            _xlfn.FILTERXML("&lt;select&gt;&lt;x&gt;"&amp;SUBSTITUTE(选CPU[[#This Row],[CPU选项表]],",","&lt;/x&gt;&lt;x&gt;") &amp;"&lt;/x&gt;&lt;/select&gt;","//x")
        )
    )
),"无合适选项，请联系作者更新数据")</f>
        <v>1</v>
      </c>
      <c r="M1082">
        <v>2</v>
      </c>
      <c r="N1082">
        <v>4</v>
      </c>
      <c r="O1082">
        <v>8</v>
      </c>
      <c r="P1082">
        <v>12</v>
      </c>
      <c r="Q1082">
        <v>16</v>
      </c>
      <c r="R1082">
        <v>32</v>
      </c>
      <c r="S1082">
        <v>64</v>
      </c>
    </row>
    <row r="1083" spans="2:21">
      <c r="B1083" t="s">
        <v>64</v>
      </c>
      <c r="C1083" t="s">
        <v>11</v>
      </c>
      <c r="D1083" t="s">
        <v>2444</v>
      </c>
      <c r="E1083" s="6" t="s">
        <v>3766</v>
      </c>
      <c r="F1083" s="6"/>
      <c r="G1083" s="6" t="str">
        <f t="shared" si="16"/>
        <v>选CPU!$L$1083#</v>
      </c>
      <c r="H1083" s="6" t="str" cm="1">
        <f t="array" ref="H1083">_xlfn.LET(_xlpm.x, L1082,
         _xlpm.cellAddress, "【 选CPU!" &amp; ADDRESS(ROW(选CPU[[#This Row],[自检]]),COLUMN(选CPU[[#This Row],[自检]])) &amp; "】",
         _xlfn.IFS(ISBLANK(_xlpm.x),   "error:右侧选项不足:" &amp;  _xlpm.cellAddress,
               ISERROR(_xlpm.x),   "error:右侧选项执行失败:" &amp; _xlpm.cellAddress,
               TRUE,             "ok")
)</f>
        <v>ok</v>
      </c>
      <c r="L1083" cm="1">
        <f t="array" ref="L1083:U1083">IFERROR(_xlfn._xlws.SORT(
    _xlfn.UNIQUE(
        TRANSPOSE(
            _xlfn.FILTERXML("&lt;select&gt;&lt;x&gt;"&amp;SUBSTITUTE(选CPU[[#This Row],[CPU选项表]],",","&lt;/x&gt;&lt;x&gt;") &amp;"&lt;/x&gt;&lt;/select&gt;","//x")
        )
    )
),"无合适选项，请联系作者更新数据")</f>
        <v>1</v>
      </c>
      <c r="M1083">
        <v>2</v>
      </c>
      <c r="N1083">
        <v>4</v>
      </c>
      <c r="O1083">
        <v>8</v>
      </c>
      <c r="P1083">
        <v>12</v>
      </c>
      <c r="Q1083">
        <v>16</v>
      </c>
      <c r="R1083">
        <v>24</v>
      </c>
      <c r="S1083">
        <v>32</v>
      </c>
      <c r="T1083">
        <v>48</v>
      </c>
      <c r="U1083">
        <v>56</v>
      </c>
    </row>
    <row r="1084" spans="2:21">
      <c r="B1084" t="s">
        <v>64</v>
      </c>
      <c r="C1084" t="s">
        <v>11</v>
      </c>
      <c r="D1084" t="s">
        <v>2118</v>
      </c>
      <c r="E1084" s="6" t="s">
        <v>3786</v>
      </c>
      <c r="F1084" s="6"/>
      <c r="G1084" s="6" t="str">
        <f t="shared" si="16"/>
        <v>选CPU!$L$1084#</v>
      </c>
      <c r="H1084" s="6" t="str" cm="1">
        <f t="array" ref="H1084">_xlfn.LET(_xlpm.x, L1083,
         _xlpm.cellAddress, "【 选CPU!" &amp; ADDRESS(ROW(选CPU[[#This Row],[自检]]),COLUMN(选CPU[[#This Row],[自检]])) &amp; "】",
         _xlfn.IFS(ISBLANK(_xlpm.x),   "error:右侧选项不足:" &amp;  _xlpm.cellAddress,
               ISERROR(_xlpm.x),   "error:右侧选项执行失败:" &amp; _xlpm.cellAddress,
               TRUE,             "ok")
)</f>
        <v>ok</v>
      </c>
      <c r="L1084" cm="1">
        <f t="array" ref="L1084:T1084">IFERROR(_xlfn._xlws.SORT(
    _xlfn.UNIQUE(
        TRANSPOSE(
            _xlfn.FILTERXML("&lt;select&gt;&lt;x&gt;"&amp;SUBSTITUTE(选CPU[[#This Row],[CPU选项表]],",","&lt;/x&gt;&lt;x&gt;") &amp;"&lt;/x&gt;&lt;/select&gt;","//x")
        )
    )
),"无合适选项，请联系作者更新数据")</f>
        <v>2</v>
      </c>
      <c r="M1084">
        <v>4</v>
      </c>
      <c r="N1084">
        <v>8</v>
      </c>
      <c r="O1084">
        <v>16</v>
      </c>
      <c r="P1084">
        <v>32</v>
      </c>
      <c r="Q1084">
        <v>48</v>
      </c>
      <c r="R1084">
        <v>52</v>
      </c>
      <c r="S1084">
        <v>64</v>
      </c>
      <c r="T1084">
        <v>104</v>
      </c>
    </row>
    <row r="1085" spans="2:21">
      <c r="B1085" t="s">
        <v>64</v>
      </c>
      <c r="C1085" t="s">
        <v>11</v>
      </c>
      <c r="D1085" t="s">
        <v>2133</v>
      </c>
      <c r="E1085" s="6" t="s">
        <v>3787</v>
      </c>
      <c r="F1085" s="6"/>
      <c r="G1085" s="6" t="str">
        <f t="shared" si="16"/>
        <v>选CPU!$L$1085#</v>
      </c>
      <c r="H1085" s="6" t="str" cm="1">
        <f t="array" ref="H1085">_xlfn.LET(_xlpm.x, L1084,
         _xlpm.cellAddress, "【 选CPU!" &amp; ADDRESS(ROW(选CPU[[#This Row],[自检]]),COLUMN(选CPU[[#This Row],[自检]])) &amp; "】",
         _xlfn.IFS(ISBLANK(_xlpm.x),   "error:右侧选项不足:" &amp;  _xlpm.cellAddress,
               ISERROR(_xlpm.x),   "error:右侧选项执行失败:" &amp; _xlpm.cellAddress,
               TRUE,             "ok")
)</f>
        <v>ok</v>
      </c>
      <c r="L1085" cm="1">
        <f t="array" ref="L1085:Q1085">IFERROR(_xlfn._xlws.SORT(
    _xlfn.UNIQUE(
        TRANSPOSE(
            _xlfn.FILTERXML("&lt;select&gt;&lt;x&gt;"&amp;SUBSTITUTE(选CPU[[#This Row],[CPU选项表]],",","&lt;/x&gt;&lt;x&gt;") &amp;"&lt;/x&gt;&lt;/select&gt;","//x")
        )
    )
),"无合适选项，请联系作者更新数据")</f>
        <v>2</v>
      </c>
      <c r="M1085">
        <v>4</v>
      </c>
      <c r="N1085">
        <v>8</v>
      </c>
      <c r="O1085">
        <v>16</v>
      </c>
      <c r="P1085">
        <v>32</v>
      </c>
      <c r="Q1085">
        <v>64</v>
      </c>
    </row>
    <row r="1086" spans="2:21">
      <c r="B1086" t="s">
        <v>64</v>
      </c>
      <c r="C1086" t="s">
        <v>11</v>
      </c>
      <c r="D1086" t="s">
        <v>2097</v>
      </c>
      <c r="E1086" s="6" t="s">
        <v>3771</v>
      </c>
      <c r="F1086" s="6"/>
      <c r="G1086" s="6" t="str">
        <f t="shared" si="16"/>
        <v>选CPU!$L$1086#</v>
      </c>
      <c r="H1086" s="6" t="str" cm="1">
        <f t="array" ref="H1086">_xlfn.LET(_xlpm.x, L1085,
         _xlpm.cellAddress, "【 选CPU!" &amp; ADDRESS(ROW(选CPU[[#This Row],[自检]]),COLUMN(选CPU[[#This Row],[自检]])) &amp; "】",
         _xlfn.IFS(ISBLANK(_xlpm.x),   "error:右侧选项不足:" &amp;  _xlpm.cellAddress,
               ISERROR(_xlpm.x),   "error:右侧选项执行失败:" &amp; _xlpm.cellAddress,
               TRUE,             "ok")
)</f>
        <v>ok</v>
      </c>
      <c r="L1086" cm="1">
        <f t="array" ref="L1086:O1086">IFERROR(_xlfn._xlws.SORT(
    _xlfn.UNIQUE(
        TRANSPOSE(
            _xlfn.FILTERXML("&lt;select&gt;&lt;x&gt;"&amp;SUBSTITUTE(选CPU[[#This Row],[CPU选项表]],",","&lt;/x&gt;&lt;x&gt;") &amp;"&lt;/x&gt;&lt;/select&gt;","//x")
        )
    )
),"无合适选项，请联系作者更新数据")</f>
        <v>4</v>
      </c>
      <c r="M1086">
        <v>8</v>
      </c>
      <c r="N1086">
        <v>16</v>
      </c>
      <c r="O1086">
        <v>32</v>
      </c>
    </row>
    <row r="1087" spans="2:21">
      <c r="B1087" t="s">
        <v>64</v>
      </c>
      <c r="C1087" t="s">
        <v>11</v>
      </c>
      <c r="D1087" t="s">
        <v>2142</v>
      </c>
      <c r="E1087" s="6" t="s">
        <v>3771</v>
      </c>
      <c r="F1087" s="6"/>
      <c r="G1087" s="6" t="str">
        <f t="shared" si="16"/>
        <v>选CPU!$L$1087#</v>
      </c>
      <c r="H1087" s="6" t="str" cm="1">
        <f t="array" ref="H1087">_xlfn.LET(_xlpm.x, L1086,
         _xlpm.cellAddress, "【 选CPU!" &amp; ADDRESS(ROW(选CPU[[#This Row],[自检]]),COLUMN(选CPU[[#This Row],[自检]])) &amp; "】",
         _xlfn.IFS(ISBLANK(_xlpm.x),   "error:右侧选项不足:" &amp;  _xlpm.cellAddress,
               ISERROR(_xlpm.x),   "error:右侧选项执行失败:" &amp; _xlpm.cellAddress,
               TRUE,             "ok")
)</f>
        <v>ok</v>
      </c>
      <c r="L1087" cm="1">
        <f t="array" ref="L1087:O1087">IFERROR(_xlfn._xlws.SORT(
    _xlfn.UNIQUE(
        TRANSPOSE(
            _xlfn.FILTERXML("&lt;select&gt;&lt;x&gt;"&amp;SUBSTITUTE(选CPU[[#This Row],[CPU选项表]],",","&lt;/x&gt;&lt;x&gt;") &amp;"&lt;/x&gt;&lt;/select&gt;","//x")
        )
    )
),"无合适选项，请联系作者更新数据")</f>
        <v>4</v>
      </c>
      <c r="M1087">
        <v>8</v>
      </c>
      <c r="N1087">
        <v>16</v>
      </c>
      <c r="O1087">
        <v>32</v>
      </c>
    </row>
    <row r="1088" spans="2:21">
      <c r="B1088" t="s">
        <v>64</v>
      </c>
      <c r="C1088" t="s">
        <v>11</v>
      </c>
      <c r="D1088" t="s">
        <v>2151</v>
      </c>
      <c r="E1088" s="6" t="s">
        <v>3771</v>
      </c>
      <c r="F1088" s="6"/>
      <c r="G1088" s="6" t="str">
        <f t="shared" si="16"/>
        <v>选CPU!$L$1088#</v>
      </c>
      <c r="H1088" s="6" t="str" cm="1">
        <f t="array" ref="H1088">_xlfn.LET(_xlpm.x, L1087,
         _xlpm.cellAddress, "【 选CPU!" &amp; ADDRESS(ROW(选CPU[[#This Row],[自检]]),COLUMN(选CPU[[#This Row],[自检]])) &amp; "】",
         _xlfn.IFS(ISBLANK(_xlpm.x),   "error:右侧选项不足:" &amp;  _xlpm.cellAddress,
               ISERROR(_xlpm.x),   "error:右侧选项执行失败:" &amp; _xlpm.cellAddress,
               TRUE,             "ok")
)</f>
        <v>ok</v>
      </c>
      <c r="L1088" cm="1">
        <f t="array" ref="L1088:O1088">IFERROR(_xlfn._xlws.SORT(
    _xlfn.UNIQUE(
        TRANSPOSE(
            _xlfn.FILTERXML("&lt;select&gt;&lt;x&gt;"&amp;SUBSTITUTE(选CPU[[#This Row],[CPU选项表]],",","&lt;/x&gt;&lt;x&gt;") &amp;"&lt;/x&gt;&lt;/select&gt;","//x")
        )
    )
),"无合适选项，请联系作者更新数据")</f>
        <v>4</v>
      </c>
      <c r="M1088">
        <v>8</v>
      </c>
      <c r="N1088">
        <v>16</v>
      </c>
      <c r="O1088">
        <v>32</v>
      </c>
    </row>
    <row r="1089" spans="2:18">
      <c r="B1089" t="s">
        <v>64</v>
      </c>
      <c r="C1089" t="s">
        <v>11</v>
      </c>
      <c r="D1089" t="s">
        <v>2482</v>
      </c>
      <c r="E1089" s="6" t="s">
        <v>3269</v>
      </c>
      <c r="F1089" s="6"/>
      <c r="G1089" s="6" t="str">
        <f t="shared" si="16"/>
        <v>选CPU!$L$1089#</v>
      </c>
      <c r="H1089" s="6" t="str" cm="1">
        <f t="array" ref="H1089">_xlfn.LET(_xlpm.x, L1088,
         _xlpm.cellAddress, "【 选CPU!" &amp; ADDRESS(ROW(选CPU[[#This Row],[自检]]),COLUMN(选CPU[[#This Row],[自检]])) &amp; "】",
         _xlfn.IFS(ISBLANK(_xlpm.x),   "error:右侧选项不足:" &amp;  _xlpm.cellAddress,
               ISERROR(_xlpm.x),   "error:右侧选项执行失败:" &amp; _xlpm.cellAddress,
               TRUE,             "ok")
)</f>
        <v>ok</v>
      </c>
      <c r="L1089" cm="1">
        <f t="array" ref="L1089:M1089">IFERROR(_xlfn._xlws.SORT(
    _xlfn.UNIQUE(
        TRANSPOSE(
            _xlfn.FILTERXML("&lt;select&gt;&lt;x&gt;"&amp;SUBSTITUTE(选CPU[[#This Row],[CPU选项表]],",","&lt;/x&gt;&lt;x&gt;") &amp;"&lt;/x&gt;&lt;/select&gt;","//x")
        )
    )
),"无合适选项，请联系作者更新数据")</f>
        <v>4</v>
      </c>
      <c r="M1089">
        <v>8</v>
      </c>
    </row>
    <row r="1090" spans="2:18">
      <c r="B1090" t="s">
        <v>64</v>
      </c>
      <c r="C1090" t="s">
        <v>11</v>
      </c>
      <c r="D1090" t="s">
        <v>2474</v>
      </c>
      <c r="E1090" s="6" t="s">
        <v>3772</v>
      </c>
      <c r="F1090" s="6"/>
      <c r="G1090" s="6" t="str">
        <f t="shared" ref="G1090:G1153" si="17">"选CPU!" &amp; ADDRESS(ROW(L1090),COLUMN(L1090)) &amp; "#"</f>
        <v>选CPU!$L$1090#</v>
      </c>
      <c r="H1090" s="6" t="str" cm="1">
        <f t="array" ref="H1090">_xlfn.LET(_xlpm.x, L1089,
         _xlpm.cellAddress, "【 选CPU!" &amp; ADDRESS(ROW(选CPU[[#This Row],[自检]]),COLUMN(选CPU[[#This Row],[自检]])) &amp; "】",
         _xlfn.IFS(ISBLANK(_xlpm.x),   "error:右侧选项不足:" &amp;  _xlpm.cellAddress,
               ISERROR(_xlpm.x),   "error:右侧选项执行失败:" &amp; _xlpm.cellAddress,
               TRUE,             "ok")
)</f>
        <v>ok</v>
      </c>
      <c r="L1090" cm="1">
        <f t="array" ref="L1090:R1090">IFERROR(_xlfn._xlws.SORT(
    _xlfn.UNIQUE(
        TRANSPOSE(
            _xlfn.FILTERXML("&lt;select&gt;&lt;x&gt;"&amp;SUBSTITUTE(选CPU[[#This Row],[CPU选项表]],",","&lt;/x&gt;&lt;x&gt;") &amp;"&lt;/x&gt;&lt;/select&gt;","//x")
        )
    )
),"无合适选项，请联系作者更新数据")</f>
        <v>4</v>
      </c>
      <c r="M1090">
        <v>8</v>
      </c>
      <c r="N1090">
        <v>10</v>
      </c>
      <c r="O1090">
        <v>20</v>
      </c>
      <c r="P1090">
        <v>32</v>
      </c>
      <c r="Q1090">
        <v>40</v>
      </c>
      <c r="R1090">
        <v>80</v>
      </c>
    </row>
    <row r="1091" spans="2:18">
      <c r="B1091" t="s">
        <v>64</v>
      </c>
      <c r="C1091" t="s">
        <v>11</v>
      </c>
      <c r="D1091" t="s">
        <v>2469</v>
      </c>
      <c r="E1091" s="6" t="s">
        <v>3773</v>
      </c>
      <c r="F1091" s="6"/>
      <c r="G1091" s="6" t="str">
        <f t="shared" si="17"/>
        <v>选CPU!$L$1091#</v>
      </c>
      <c r="H1091" s="6" t="str" cm="1">
        <f t="array" ref="H1091">_xlfn.LET(_xlpm.x, L1090,
         _xlpm.cellAddress, "【 选CPU!" &amp; ADDRESS(ROW(选CPU[[#This Row],[自检]]),COLUMN(选CPU[[#This Row],[自检]])) &amp; "】",
         _xlfn.IFS(ISBLANK(_xlpm.x),   "error:右侧选项不足:" &amp;  _xlpm.cellAddress,
               ISERROR(_xlpm.x),   "error:右侧选项执行失败:" &amp; _xlpm.cellAddress,
               TRUE,             "ok")
)</f>
        <v>ok</v>
      </c>
      <c r="L1091" cm="1">
        <f t="array" ref="L1091:O1091">IFERROR(_xlfn._xlws.SORT(
    _xlfn.UNIQUE(
        TRANSPOSE(
            _xlfn.FILTERXML("&lt;select&gt;&lt;x&gt;"&amp;SUBSTITUTE(选CPU[[#This Row],[CPU选项表]],",","&lt;/x&gt;&lt;x&gt;") &amp;"&lt;/x&gt;&lt;/select&gt;","//x")
        )
    )
),"无合适选项，请联系作者更新数据")</f>
        <v>6</v>
      </c>
      <c r="M1091">
        <v>14</v>
      </c>
      <c r="N1091">
        <v>28</v>
      </c>
      <c r="O1091">
        <v>56</v>
      </c>
    </row>
    <row r="1092" spans="2:18">
      <c r="B1092" t="s">
        <v>64</v>
      </c>
      <c r="C1092" t="s">
        <v>11</v>
      </c>
      <c r="D1092" t="s">
        <v>2490</v>
      </c>
      <c r="E1092" s="6" t="s">
        <v>3788</v>
      </c>
      <c r="F1092" s="6"/>
      <c r="G1092" s="6" t="str">
        <f t="shared" si="17"/>
        <v>选CPU!$L$1092#</v>
      </c>
      <c r="H1092" s="6" t="str" cm="1">
        <f t="array" ref="H1092">_xlfn.LET(_xlpm.x, L1091,
         _xlpm.cellAddress, "【 选CPU!" &amp; ADDRESS(ROW(选CPU[[#This Row],[自检]]),COLUMN(选CPU[[#This Row],[自检]])) &amp; "】",
         _xlfn.IFS(ISBLANK(_xlpm.x),   "error:右侧选项不足:" &amp;  _xlpm.cellAddress,
               ISERROR(_xlpm.x),   "error:右侧选项执行失败:" &amp; _xlpm.cellAddress,
               TRUE,             "ok")
)</f>
        <v>ok</v>
      </c>
      <c r="L1092" cm="1">
        <f t="array" ref="L1092:N1092">IFERROR(_xlfn._xlws.SORT(
    _xlfn.UNIQUE(
        TRANSPOSE(
            _xlfn.FILTERXML("&lt;select&gt;&lt;x&gt;"&amp;SUBSTITUTE(选CPU[[#This Row],[CPU选项表]],",","&lt;/x&gt;&lt;x&gt;") &amp;"&lt;/x&gt;&lt;/select&gt;","//x")
        )
    )
),"无合适选项，请联系作者更新数据")</f>
        <v>8</v>
      </c>
      <c r="M1092">
        <v>36</v>
      </c>
      <c r="N1092">
        <v>72</v>
      </c>
    </row>
    <row r="1093" spans="2:18">
      <c r="B1093" t="s">
        <v>64</v>
      </c>
      <c r="C1093" t="s">
        <v>11</v>
      </c>
      <c r="D1093" t="s">
        <v>2485</v>
      </c>
      <c r="E1093" s="6" t="s">
        <v>3775</v>
      </c>
      <c r="F1093" s="6"/>
      <c r="G1093" s="6" t="str">
        <f t="shared" si="17"/>
        <v>选CPU!$L$1093#</v>
      </c>
      <c r="H1093" s="6" t="str" cm="1">
        <f t="array" ref="H1093">_xlfn.LET(_xlpm.x, L1092,
         _xlpm.cellAddress, "【 选CPU!" &amp; ADDRESS(ROW(选CPU[[#This Row],[自检]]),COLUMN(选CPU[[#This Row],[自检]])) &amp; "】",
         _xlfn.IFS(ISBLANK(_xlpm.x),   "error:右侧选项不足:" &amp;  _xlpm.cellAddress,
               ISERROR(_xlpm.x),   "error:右侧选项执行失败:" &amp; _xlpm.cellAddress,
               TRUE,             "ok")
)</f>
        <v>ok</v>
      </c>
      <c r="L1093" cm="1">
        <f t="array" ref="L1093:O1093">IFERROR(_xlfn._xlws.SORT(
    _xlfn.UNIQUE(
        TRANSPOSE(
            _xlfn.FILTERXML("&lt;select&gt;&lt;x&gt;"&amp;SUBSTITUTE(选CPU[[#This Row],[CPU选项表]],",","&lt;/x&gt;&lt;x&gt;") &amp;"&lt;/x&gt;&lt;/select&gt;","//x")
        )
    )
),"无合适选项，请联系作者更新数据")</f>
        <v>10</v>
      </c>
      <c r="M1093">
        <v>20</v>
      </c>
      <c r="N1093">
        <v>40</v>
      </c>
      <c r="O1093">
        <v>80</v>
      </c>
    </row>
    <row r="1094" spans="2:18">
      <c r="B1094" t="s">
        <v>64</v>
      </c>
      <c r="C1094" t="s">
        <v>11</v>
      </c>
      <c r="D1094" t="s">
        <v>2495</v>
      </c>
      <c r="E1094" s="6" t="s">
        <v>3776</v>
      </c>
      <c r="F1094" s="6"/>
      <c r="G1094" s="6" t="str">
        <f t="shared" si="17"/>
        <v>选CPU!$L$1094#</v>
      </c>
      <c r="H1094" s="6" t="str" cm="1">
        <f t="array" ref="H1094">_xlfn.LET(_xlpm.x, L1093,
         _xlpm.cellAddress, "【 选CPU!" &amp; ADDRESS(ROW(选CPU[[#This Row],[自检]]),COLUMN(选CPU[[#This Row],[自检]])) &amp; "】",
         _xlfn.IFS(ISBLANK(_xlpm.x),   "error:右侧选项不足:" &amp;  _xlpm.cellAddress,
               ISERROR(_xlpm.x),   "error:右侧选项执行失败:" &amp; _xlpm.cellAddress,
               TRUE,             "ok")
)</f>
        <v>ok</v>
      </c>
      <c r="L1094" cm="1">
        <f t="array" ref="L1094:N1094">IFERROR(_xlfn._xlws.SORT(
    _xlfn.UNIQUE(
        TRANSPOSE(
            _xlfn.FILTERXML("&lt;select&gt;&lt;x&gt;"&amp;SUBSTITUTE(选CPU[[#This Row],[CPU选项表]],",","&lt;/x&gt;&lt;x&gt;") &amp;"&lt;/x&gt;&lt;/select&gt;","//x")
        )
    )
),"无合适选项，请联系作者更新数据")</f>
        <v>32</v>
      </c>
      <c r="M1094">
        <v>90</v>
      </c>
      <c r="N1094">
        <v>180</v>
      </c>
    </row>
    <row r="1095" spans="2:18">
      <c r="B1095" t="s">
        <v>64</v>
      </c>
      <c r="C1095" t="s">
        <v>11</v>
      </c>
      <c r="D1095" t="s">
        <v>2464</v>
      </c>
      <c r="E1095" s="6" t="s">
        <v>3777</v>
      </c>
      <c r="F1095" s="6"/>
      <c r="G1095" s="6" t="str">
        <f t="shared" si="17"/>
        <v>选CPU!$L$1095#</v>
      </c>
      <c r="H1095" s="6" t="str" cm="1">
        <f t="array" ref="H1095">_xlfn.LET(_xlpm.x, L1094,
         _xlpm.cellAddress, "【 选CPU!" &amp; ADDRESS(ROW(选CPU[[#This Row],[自检]]),COLUMN(选CPU[[#This Row],[自检]])) &amp; "】",
         _xlfn.IFS(ISBLANK(_xlpm.x),   "error:右侧选项不足:" &amp;  _xlpm.cellAddress,
               ISERROR(_xlpm.x),   "error:右侧选项执行失败:" &amp; _xlpm.cellAddress,
               TRUE,             "ok")
)</f>
        <v>ok</v>
      </c>
      <c r="L1095" cm="1">
        <f t="array" ref="L1095:O1095">IFERROR(_xlfn._xlws.SORT(
    _xlfn.UNIQUE(
        TRANSPOSE(
            _xlfn.FILTERXML("&lt;select&gt;&lt;x&gt;"&amp;SUBSTITUTE(选CPU[[#This Row],[CPU选项表]],",","&lt;/x&gt;&lt;x&gt;") &amp;"&lt;/x&gt;&lt;/select&gt;","//x")
        )
    )
),"无合适选项，请联系作者更新数据")</f>
        <v>16</v>
      </c>
      <c r="M1095">
        <v>32</v>
      </c>
      <c r="N1095">
        <v>82</v>
      </c>
      <c r="O1095">
        <v>164</v>
      </c>
    </row>
    <row r="1096" spans="2:18">
      <c r="B1096" t="s">
        <v>64</v>
      </c>
      <c r="C1096" t="s">
        <v>11</v>
      </c>
      <c r="D1096" t="s">
        <v>2501</v>
      </c>
      <c r="E1096" s="6" t="s">
        <v>3778</v>
      </c>
      <c r="F1096" s="6"/>
      <c r="G1096" s="6" t="str">
        <f t="shared" si="17"/>
        <v>选CPU!$L$1096#</v>
      </c>
      <c r="H1096" s="6" t="str" cm="1">
        <f t="array" ref="H1096">_xlfn.LET(_xlpm.x, L1095,
         _xlpm.cellAddress, "【 选CPU!" &amp; ADDRESS(ROW(选CPU[[#This Row],[自检]]),COLUMN(选CPU[[#This Row],[自检]])) &amp; "】",
         _xlfn.IFS(ISBLANK(_xlpm.x),   "error:右侧选项不足:" &amp;  _xlpm.cellAddress,
               ISERROR(_xlpm.x),   "error:右侧选项执行失败:" &amp; _xlpm.cellAddress,
               TRUE,             "ok")
)</f>
        <v>ok</v>
      </c>
      <c r="L1096" cm="1">
        <f t="array" ref="L1096:N1096">IFERROR(_xlfn._xlws.SORT(
    _xlfn.UNIQUE(
        TRANSPOSE(
            _xlfn.FILTERXML("&lt;select&gt;&lt;x&gt;"&amp;SUBSTITUTE(选CPU[[#This Row],[CPU选项表]],",","&lt;/x&gt;&lt;x&gt;") &amp;"&lt;/x&gt;&lt;/select&gt;","//x")
        )
    )
),"无合适选项，请联系作者更新数据")</f>
        <v>10</v>
      </c>
      <c r="M1096">
        <v>22</v>
      </c>
      <c r="N1096">
        <v>44</v>
      </c>
    </row>
    <row r="1097" spans="2:18">
      <c r="B1097" t="s">
        <v>64</v>
      </c>
      <c r="C1097" t="s">
        <v>11</v>
      </c>
      <c r="D1097" t="s">
        <v>2380</v>
      </c>
      <c r="E1097" s="6" t="s">
        <v>3779</v>
      </c>
      <c r="F1097" s="6"/>
      <c r="G1097" s="6" t="str">
        <f t="shared" si="17"/>
        <v>选CPU!$L$1097#</v>
      </c>
      <c r="H1097" s="6" t="str" cm="1">
        <f t="array" ref="H1097">_xlfn.LET(_xlpm.x, L1096,
         _xlpm.cellAddress, "【 选CPU!" &amp; ADDRESS(ROW(选CPU[[#This Row],[自检]]),COLUMN(选CPU[[#This Row],[自检]])) &amp; "】",
         _xlfn.IFS(ISBLANK(_xlpm.x),   "error:右侧选项不足:" &amp;  _xlpm.cellAddress,
               ISERROR(_xlpm.x),   "error:右侧选项执行失败:" &amp; _xlpm.cellAddress,
               TRUE,             "ok")
)</f>
        <v>ok</v>
      </c>
      <c r="L1097" cm="1">
        <f t="array" ref="L1097:P1097">IFERROR(_xlfn._xlws.SORT(
    _xlfn.UNIQUE(
        TRANSPOSE(
            _xlfn.FILTERXML("&lt;select&gt;&lt;x&gt;"&amp;SUBSTITUTE(选CPU[[#This Row],[CPU选项表]],",","&lt;/x&gt;&lt;x&gt;") &amp;"&lt;/x&gt;&lt;/select&gt;","//x")
        )
    )
),"无合适选项，请联系作者更新数据")</f>
        <v>8</v>
      </c>
      <c r="M1097">
        <v>16</v>
      </c>
      <c r="N1097">
        <v>32</v>
      </c>
      <c r="O1097">
        <v>64</v>
      </c>
      <c r="P1097">
        <v>84</v>
      </c>
    </row>
    <row r="1098" spans="2:18">
      <c r="B1098" t="s">
        <v>64</v>
      </c>
      <c r="C1098" t="s">
        <v>11</v>
      </c>
      <c r="D1098" t="s">
        <v>2386</v>
      </c>
      <c r="E1098" s="6" t="s">
        <v>3789</v>
      </c>
      <c r="F1098" s="6"/>
      <c r="G1098" s="6" t="str">
        <f t="shared" si="17"/>
        <v>选CPU!$L$1098#</v>
      </c>
      <c r="H1098" s="6" t="str" cm="1">
        <f t="array" ref="H1098">_xlfn.LET(_xlpm.x, L1097,
         _xlpm.cellAddress, "【 选CPU!" &amp; ADDRESS(ROW(选CPU[[#This Row],[自检]]),COLUMN(选CPU[[#This Row],[自检]])) &amp; "】",
         _xlfn.IFS(ISBLANK(_xlpm.x),   "error:右侧选项不足:" &amp;  _xlpm.cellAddress,
               ISERROR(_xlpm.x),   "error:右侧选项执行失败:" &amp; _xlpm.cellAddress,
               TRUE,             "ok")
)</f>
        <v>ok</v>
      </c>
      <c r="L1098" cm="1">
        <f t="array" ref="L1098:R1098">IFERROR(_xlfn._xlws.SORT(
    _xlfn.UNIQUE(
        TRANSPOSE(
            _xlfn.FILTERXML("&lt;select&gt;&lt;x&gt;"&amp;SUBSTITUTE(选CPU[[#This Row],[CPU选项表]],",","&lt;/x&gt;&lt;x&gt;") &amp;"&lt;/x&gt;&lt;/select&gt;","//x")
        )
    )
),"无合适选项，请联系作者更新数据")</f>
        <v>8</v>
      </c>
      <c r="M1098">
        <v>16</v>
      </c>
      <c r="N1098">
        <v>24</v>
      </c>
      <c r="O1098">
        <v>32</v>
      </c>
      <c r="P1098">
        <v>48</v>
      </c>
      <c r="Q1098">
        <v>64</v>
      </c>
      <c r="R1098">
        <v>76</v>
      </c>
    </row>
    <row r="1099" spans="2:18">
      <c r="B1099" t="s">
        <v>64</v>
      </c>
      <c r="C1099" t="s">
        <v>11</v>
      </c>
      <c r="D1099" t="s">
        <v>2774</v>
      </c>
      <c r="E1099" s="6" t="s">
        <v>3790</v>
      </c>
      <c r="F1099" s="6"/>
      <c r="G1099" s="6" t="str">
        <f t="shared" si="17"/>
        <v>选CPU!$L$1099#</v>
      </c>
      <c r="H1099" s="6" t="str" cm="1">
        <f t="array" ref="H1099">_xlfn.LET(_xlpm.x, L1098,
         _xlpm.cellAddress, "【 选CPU!" &amp; ADDRESS(ROW(选CPU[[#This Row],[自检]]),COLUMN(选CPU[[#This Row],[自检]])) &amp; "】",
         _xlfn.IFS(ISBLANK(_xlpm.x),   "error:右侧选项不足:" &amp;  _xlpm.cellAddress,
               ISERROR(_xlpm.x),   "error:右侧选项执行失败:" &amp; _xlpm.cellAddress,
               TRUE,             "ok")
)</f>
        <v>ok</v>
      </c>
      <c r="L1099" cm="1">
        <f t="array" ref="L1099:P1099">IFERROR(_xlfn._xlws.SORT(
    _xlfn.UNIQUE(
        TRANSPOSE(
            _xlfn.FILTERXML("&lt;select&gt;&lt;x&gt;"&amp;SUBSTITUTE(选CPU[[#This Row],[CPU选项表]],",","&lt;/x&gt;&lt;x&gt;") &amp;"&lt;/x&gt;&lt;/select&gt;","//x")
        )
    )
),"无合适选项，请联系作者更新数据")</f>
        <v>8</v>
      </c>
      <c r="M1099">
        <v>16</v>
      </c>
      <c r="N1099">
        <v>24</v>
      </c>
      <c r="O1099">
        <v>32</v>
      </c>
      <c r="P1099">
        <v>56</v>
      </c>
    </row>
    <row r="1100" spans="2:18">
      <c r="B1100" t="s">
        <v>64</v>
      </c>
      <c r="C1100" t="s">
        <v>11</v>
      </c>
      <c r="D1100" t="s">
        <v>2188</v>
      </c>
      <c r="E1100" s="6" t="s">
        <v>3256</v>
      </c>
      <c r="F1100" s="6"/>
      <c r="G1100" s="6" t="str">
        <f t="shared" si="17"/>
        <v>选CPU!$L$1100#</v>
      </c>
      <c r="H1100" s="6" t="str" cm="1">
        <f t="array" ref="H1100">_xlfn.LET(_xlpm.x, L1099,
         _xlpm.cellAddress, "【 选CPU!" &amp; ADDRESS(ROW(选CPU[[#This Row],[自检]]),COLUMN(选CPU[[#This Row],[自检]])) &amp; "】",
         _xlfn.IFS(ISBLANK(_xlpm.x),   "error:右侧选项不足:" &amp;  _xlpm.cellAddress,
               ISERROR(_xlpm.x),   "error:右侧选项执行失败:" &amp; _xlpm.cellAddress,
               TRUE,             "ok")
)</f>
        <v>ok</v>
      </c>
      <c r="L1100" cm="1">
        <f t="array" ref="L1100">IFERROR(_xlfn._xlws.SORT(
    _xlfn.UNIQUE(
        TRANSPOSE(
            _xlfn.FILTERXML("&lt;select&gt;&lt;x&gt;"&amp;SUBSTITUTE(选CPU[[#This Row],[CPU选项表]],",","&lt;/x&gt;&lt;x&gt;") &amp;"&lt;/x&gt;&lt;/select&gt;","//x")
        )
    )
),"无合适选项，请联系作者更新数据")</f>
        <v>80</v>
      </c>
    </row>
    <row r="1101" spans="2:18">
      <c r="B1101" t="s">
        <v>64</v>
      </c>
      <c r="C1101" t="s">
        <v>11</v>
      </c>
      <c r="D1101" t="s">
        <v>2378</v>
      </c>
      <c r="E1101" s="6" t="s">
        <v>3256</v>
      </c>
      <c r="F1101" s="6"/>
      <c r="G1101" s="6" t="str">
        <f t="shared" si="17"/>
        <v>选CPU!$L$1101#</v>
      </c>
      <c r="H1101" s="6" t="str" cm="1">
        <f t="array" ref="H1101">_xlfn.LET(_xlpm.x, L1100,
         _xlpm.cellAddress, "【 选CPU!" &amp; ADDRESS(ROW(选CPU[[#This Row],[自检]]),COLUMN(选CPU[[#This Row],[自检]])) &amp; "】",
         _xlfn.IFS(ISBLANK(_xlpm.x),   "error:右侧选项不足:" &amp;  _xlpm.cellAddress,
               ISERROR(_xlpm.x),   "error:右侧选项执行失败:" &amp; _xlpm.cellAddress,
               TRUE,             "ok")
)</f>
        <v>ok</v>
      </c>
      <c r="L1101" cm="1">
        <f t="array" ref="L1101">IFERROR(_xlfn._xlws.SORT(
    _xlfn.UNIQUE(
        TRANSPOSE(
            _xlfn.FILTERXML("&lt;select&gt;&lt;x&gt;"&amp;SUBSTITUTE(选CPU[[#This Row],[CPU选项表]],",","&lt;/x&gt;&lt;x&gt;") &amp;"&lt;/x&gt;&lt;/select&gt;","//x")
        )
    )
),"无合适选项，请联系作者更新数据")</f>
        <v>80</v>
      </c>
    </row>
    <row r="1102" spans="2:18">
      <c r="B1102" t="s">
        <v>64</v>
      </c>
      <c r="C1102" t="s">
        <v>11</v>
      </c>
      <c r="D1102" t="s">
        <v>2760</v>
      </c>
      <c r="E1102" s="6" t="s">
        <v>3251</v>
      </c>
      <c r="F1102" s="6"/>
      <c r="G1102" s="6" t="str">
        <f t="shared" si="17"/>
        <v>选CPU!$L$1102#</v>
      </c>
      <c r="H1102" s="6" t="str" cm="1">
        <f t="array" ref="H1102">_xlfn.LET(_xlpm.x, L1101,
         _xlpm.cellAddress, "【 选CPU!" &amp; ADDRESS(ROW(选CPU[[#This Row],[自检]]),COLUMN(选CPU[[#This Row],[自检]])) &amp; "】",
         _xlfn.IFS(ISBLANK(_xlpm.x),   "error:右侧选项不足:" &amp;  _xlpm.cellAddress,
               ISERROR(_xlpm.x),   "error:右侧选项执行失败:" &amp; _xlpm.cellAddress,
               TRUE,             "ok")
)</f>
        <v>ok</v>
      </c>
      <c r="L1102" cm="1">
        <f t="array" ref="L1102">IFERROR(_xlfn._xlws.SORT(
    _xlfn.UNIQUE(
        TRANSPOSE(
            _xlfn.FILTERXML("&lt;select&gt;&lt;x&gt;"&amp;SUBSTITUTE(选CPU[[#This Row],[CPU选项表]],",","&lt;/x&gt;&lt;x&gt;") &amp;"&lt;/x&gt;&lt;/select&gt;","//x")
        )
    )
),"无合适选项，请联系作者更新数据")</f>
        <v>96</v>
      </c>
    </row>
    <row r="1103" spans="2:18">
      <c r="B1103" t="s">
        <v>64</v>
      </c>
      <c r="C1103" t="s">
        <v>11</v>
      </c>
      <c r="D1103" t="s">
        <v>2080</v>
      </c>
      <c r="E1103" s="6" t="s">
        <v>3251</v>
      </c>
      <c r="F1103" s="6"/>
      <c r="G1103" s="6" t="str">
        <f t="shared" si="17"/>
        <v>选CPU!$L$1103#</v>
      </c>
      <c r="H1103" s="6" t="str" cm="1">
        <f t="array" ref="H1103">_xlfn.LET(_xlpm.x, L1102,
         _xlpm.cellAddress, "【 选CPU!" &amp; ADDRESS(ROW(选CPU[[#This Row],[自检]]),COLUMN(选CPU[[#This Row],[自检]])) &amp; "】",
         _xlfn.IFS(ISBLANK(_xlpm.x),   "error:右侧选项不足:" &amp;  _xlpm.cellAddress,
               ISERROR(_xlpm.x),   "error:右侧选项执行失败:" &amp; _xlpm.cellAddress,
               TRUE,             "ok")
)</f>
        <v>ok</v>
      </c>
      <c r="L1103" cm="1">
        <f t="array" ref="L1103">IFERROR(_xlfn._xlws.SORT(
    _xlfn.UNIQUE(
        TRANSPOSE(
            _xlfn.FILTERXML("&lt;select&gt;&lt;x&gt;"&amp;SUBSTITUTE(选CPU[[#This Row],[CPU选项表]],",","&lt;/x&gt;&lt;x&gt;") &amp;"&lt;/x&gt;&lt;/select&gt;","//x")
        )
    )
),"无合适选项，请联系作者更新数据")</f>
        <v>96</v>
      </c>
    </row>
    <row r="1104" spans="2:18">
      <c r="B1104" t="s">
        <v>64</v>
      </c>
      <c r="C1104" t="s">
        <v>11</v>
      </c>
      <c r="D1104" t="s">
        <v>2499</v>
      </c>
      <c r="E1104" s="6" t="s">
        <v>3251</v>
      </c>
      <c r="F1104" s="6"/>
      <c r="G1104" s="6" t="str">
        <f t="shared" si="17"/>
        <v>选CPU!$L$1104#</v>
      </c>
      <c r="H1104" s="6" t="str" cm="1">
        <f t="array" ref="H1104">_xlfn.LET(_xlpm.x, L1103,
         _xlpm.cellAddress, "【 选CPU!" &amp; ADDRESS(ROW(选CPU[[#This Row],[自检]]),COLUMN(选CPU[[#This Row],[自检]])) &amp; "】",
         _xlfn.IFS(ISBLANK(_xlpm.x),   "error:右侧选项不足:" &amp;  _xlpm.cellAddress,
               ISERROR(_xlpm.x),   "error:右侧选项执行失败:" &amp; _xlpm.cellAddress,
               TRUE,             "ok")
)</f>
        <v>ok</v>
      </c>
      <c r="L1104" cm="1">
        <f t="array" ref="L1104">IFERROR(_xlfn._xlws.SORT(
    _xlfn.UNIQUE(
        TRANSPOSE(
            _xlfn.FILTERXML("&lt;select&gt;&lt;x&gt;"&amp;SUBSTITUTE(选CPU[[#This Row],[CPU选项表]],",","&lt;/x&gt;&lt;x&gt;") &amp;"&lt;/x&gt;&lt;/select&gt;","//x")
        )
    )
),"无合适选项，请联系作者更新数据")</f>
        <v>96</v>
      </c>
    </row>
    <row r="1105" spans="2:25">
      <c r="B1105" t="s">
        <v>64</v>
      </c>
      <c r="C1105" t="s">
        <v>1874</v>
      </c>
      <c r="D1105" t="s">
        <v>2259</v>
      </c>
      <c r="E1105" s="6" t="s">
        <v>3791</v>
      </c>
      <c r="F1105" s="6"/>
      <c r="G1105" s="6" t="str">
        <f t="shared" si="17"/>
        <v>选CPU!$L$1105#</v>
      </c>
      <c r="H1105" s="6" t="str" cm="1">
        <f t="array" ref="H1105">_xlfn.LET(_xlpm.x, L1104,
         _xlpm.cellAddress, "【 选CPU!" &amp; ADDRESS(ROW(选CPU[[#This Row],[自检]]),COLUMN(选CPU[[#This Row],[自检]])) &amp; "】",
         _xlfn.IFS(ISBLANK(_xlpm.x),   "error:右侧选项不足:" &amp;  _xlpm.cellAddress,
               ISERROR(_xlpm.x),   "error:右侧选项执行失败:" &amp; _xlpm.cellAddress,
               TRUE,             "ok")
)</f>
        <v>ok</v>
      </c>
      <c r="L1105" cm="1">
        <f t="array" ref="L1105:N1105">IFERROR(_xlfn._xlws.SORT(
    _xlfn.UNIQUE(
        TRANSPOSE(
            _xlfn.FILTERXML("&lt;select&gt;&lt;x&gt;"&amp;SUBSTITUTE(选CPU[[#This Row],[CPU选项表]],",","&lt;/x&gt;&lt;x&gt;") &amp;"&lt;/x&gt;&lt;/select&gt;","//x")
        )
    )
),"无合适选项，请联系作者更新数据")</f>
        <v>32</v>
      </c>
      <c r="M1105">
        <v>64</v>
      </c>
      <c r="N1105">
        <v>124</v>
      </c>
    </row>
    <row r="1106" spans="2:25">
      <c r="B1106" t="s">
        <v>64</v>
      </c>
      <c r="C1106" t="s">
        <v>1874</v>
      </c>
      <c r="D1106" t="s">
        <v>2220</v>
      </c>
      <c r="E1106" s="6" t="s">
        <v>3792</v>
      </c>
      <c r="F1106" s="6"/>
      <c r="G1106" s="6" t="str">
        <f t="shared" si="17"/>
        <v>选CPU!$L$1106#</v>
      </c>
      <c r="H1106" s="6" t="str" cm="1">
        <f t="array" ref="H1106">_xlfn.LET(_xlpm.x, L1105,
         _xlpm.cellAddress, "【 选CPU!" &amp; ADDRESS(ROW(选CPU[[#This Row],[自检]]),COLUMN(选CPU[[#This Row],[自检]])) &amp; "】",
         _xlfn.IFS(ISBLANK(_xlpm.x),   "error:右侧选项不足:" &amp;  _xlpm.cellAddress,
               ISERROR(_xlpm.x),   "error:右侧选项执行失败:" &amp; _xlpm.cellAddress,
               TRUE,             "ok")
)</f>
        <v>ok</v>
      </c>
      <c r="L1106" cm="1">
        <f t="array" ref="L1106:Y1106">IFERROR(_xlfn._xlws.SORT(
    _xlfn.UNIQUE(
        TRANSPOSE(
            _xlfn.FILTERXML("&lt;select&gt;&lt;x&gt;"&amp;SUBSTITUTE(选CPU[[#This Row],[CPU选项表]],",","&lt;/x&gt;&lt;x&gt;") &amp;"&lt;/x&gt;&lt;/select&gt;","//x")
        )
    )
),"无合适选项，请联系作者更新数据")</f>
        <v>1</v>
      </c>
      <c r="M1106">
        <v>2</v>
      </c>
      <c r="N1106">
        <v>4</v>
      </c>
      <c r="O1106">
        <v>8</v>
      </c>
      <c r="P1106">
        <v>16</v>
      </c>
      <c r="Q1106">
        <v>32</v>
      </c>
      <c r="R1106">
        <v>48</v>
      </c>
      <c r="S1106">
        <v>64</v>
      </c>
      <c r="T1106">
        <v>80</v>
      </c>
      <c r="U1106">
        <v>90</v>
      </c>
      <c r="V1106">
        <v>96</v>
      </c>
      <c r="W1106">
        <v>128</v>
      </c>
      <c r="X1106">
        <v>160</v>
      </c>
      <c r="Y1106">
        <v>180</v>
      </c>
    </row>
    <row r="1107" spans="2:25">
      <c r="B1107" t="s">
        <v>64</v>
      </c>
      <c r="C1107" t="s">
        <v>1874</v>
      </c>
      <c r="D1107" t="s">
        <v>2278</v>
      </c>
      <c r="E1107" s="6" t="s">
        <v>3793</v>
      </c>
      <c r="F1107" s="6"/>
      <c r="G1107" s="6" t="str">
        <f t="shared" si="17"/>
        <v>选CPU!$L$1107#</v>
      </c>
      <c r="H1107" s="6" t="str" cm="1">
        <f t="array" ref="H1107">_xlfn.LET(_xlpm.x, L1106,
         _xlpm.cellAddress, "【 选CPU!" &amp; ADDRESS(ROW(选CPU[[#This Row],[自检]]),COLUMN(选CPU[[#This Row],[自检]])) &amp; "】",
         _xlfn.IFS(ISBLANK(_xlpm.x),   "error:右侧选项不足:" &amp;  _xlpm.cellAddress,
               ISERROR(_xlpm.x),   "error:右侧选项执行失败:" &amp; _xlpm.cellAddress,
               TRUE,             "ok")
)</f>
        <v>ok</v>
      </c>
      <c r="L1107" cm="1">
        <f t="array" ref="L1107:W1107">IFERROR(_xlfn._xlws.SORT(
    _xlfn.UNIQUE(
        TRANSPOSE(
            _xlfn.FILTERXML("&lt;select&gt;&lt;x&gt;"&amp;SUBSTITUTE(选CPU[[#This Row],[CPU选项表]],",","&lt;/x&gt;&lt;x&gt;") &amp;"&lt;/x&gt;&lt;/select&gt;","//x")
        )
    )
),"无合适选项，请联系作者更新数据")</f>
        <v>1</v>
      </c>
      <c r="M1107">
        <v>2</v>
      </c>
      <c r="N1107">
        <v>4</v>
      </c>
      <c r="O1107">
        <v>8</v>
      </c>
      <c r="P1107">
        <v>16</v>
      </c>
      <c r="Q1107">
        <v>24</v>
      </c>
      <c r="R1107">
        <v>32</v>
      </c>
      <c r="S1107">
        <v>48</v>
      </c>
      <c r="T1107">
        <v>64</v>
      </c>
      <c r="U1107">
        <v>76</v>
      </c>
      <c r="V1107">
        <v>80</v>
      </c>
      <c r="W1107">
        <v>84</v>
      </c>
    </row>
    <row r="1108" spans="2:25">
      <c r="B1108" t="s">
        <v>64</v>
      </c>
      <c r="C1108" t="s">
        <v>1874</v>
      </c>
      <c r="D1108" t="s">
        <v>2179</v>
      </c>
      <c r="E1108" s="6" t="s">
        <v>3751</v>
      </c>
      <c r="F1108" s="6"/>
      <c r="G1108" s="6" t="str">
        <f t="shared" si="17"/>
        <v>选CPU!$L$1108#</v>
      </c>
      <c r="H1108" s="6" t="str" cm="1">
        <f t="array" ref="H1108">_xlfn.LET(_xlpm.x, L1107,
         _xlpm.cellAddress, "【 选CPU!" &amp; ADDRESS(ROW(选CPU[[#This Row],[自检]]),COLUMN(选CPU[[#This Row],[自检]])) &amp; "】",
         _xlfn.IFS(ISBLANK(_xlpm.x),   "error:右侧选项不足:" &amp;  _xlpm.cellAddress,
               ISERROR(_xlpm.x),   "error:右侧选项执行失败:" &amp; _xlpm.cellAddress,
               TRUE,             "ok")
)</f>
        <v>ok</v>
      </c>
      <c r="L1108" cm="1">
        <f t="array" ref="L1108:P1108">IFERROR(_xlfn._xlws.SORT(
    _xlfn.UNIQUE(
        TRANSPOSE(
            _xlfn.FILTERXML("&lt;select&gt;&lt;x&gt;"&amp;SUBSTITUTE(选CPU[[#This Row],[CPU选项表]],",","&lt;/x&gt;&lt;x&gt;") &amp;"&lt;/x&gt;&lt;/select&gt;","//x")
        )
    )
),"无合适选项，请联系作者更新数据")</f>
        <v>4</v>
      </c>
      <c r="M1108">
        <v>8</v>
      </c>
      <c r="N1108">
        <v>16</v>
      </c>
      <c r="O1108">
        <v>32</v>
      </c>
      <c r="P1108">
        <v>68</v>
      </c>
    </row>
    <row r="1109" spans="2:25">
      <c r="B1109" t="s">
        <v>64</v>
      </c>
      <c r="C1109" t="s">
        <v>1874</v>
      </c>
      <c r="D1109" t="s">
        <v>2190</v>
      </c>
      <c r="E1109" s="6" t="s">
        <v>3752</v>
      </c>
      <c r="F1109" s="6"/>
      <c r="G1109" s="6" t="str">
        <f t="shared" si="17"/>
        <v>选CPU!$L$1109#</v>
      </c>
      <c r="H1109" s="6" t="str" cm="1">
        <f t="array" ref="H1109">_xlfn.LET(_xlpm.x, L1108,
         _xlpm.cellAddress, "【 选CPU!" &amp; ADDRESS(ROW(选CPU[[#This Row],[自检]]),COLUMN(选CPU[[#This Row],[自检]])) &amp; "】",
         _xlfn.IFS(ISBLANK(_xlpm.x),   "error:右侧选项不足:" &amp;  _xlpm.cellAddress,
               ISERROR(_xlpm.x),   "error:右侧选项执行失败:" &amp; _xlpm.cellAddress,
               TRUE,             "ok")
)</f>
        <v>ok</v>
      </c>
      <c r="L1109" cm="1">
        <f t="array" ref="L1109:Y1109">IFERROR(_xlfn._xlws.SORT(
    _xlfn.UNIQUE(
        TRANSPOSE(
            _xlfn.FILTERXML("&lt;select&gt;&lt;x&gt;"&amp;SUBSTITUTE(选CPU[[#This Row],[CPU选项表]],",","&lt;/x&gt;&lt;x&gt;") &amp;"&lt;/x&gt;&lt;/select&gt;","//x")
        )
    )
),"无合适选项，请联系作者更新数据")</f>
        <v>1</v>
      </c>
      <c r="M1109">
        <v>2</v>
      </c>
      <c r="N1109">
        <v>4</v>
      </c>
      <c r="O1109">
        <v>8</v>
      </c>
      <c r="P1109">
        <v>16</v>
      </c>
      <c r="Q1109">
        <v>32</v>
      </c>
      <c r="R1109">
        <v>48</v>
      </c>
      <c r="S1109">
        <v>64</v>
      </c>
      <c r="T1109">
        <v>80</v>
      </c>
      <c r="U1109">
        <v>96</v>
      </c>
      <c r="V1109">
        <v>116</v>
      </c>
      <c r="W1109">
        <v>128</v>
      </c>
      <c r="X1109">
        <v>160</v>
      </c>
      <c r="Y1109">
        <v>232</v>
      </c>
    </row>
    <row r="1110" spans="2:25">
      <c r="B1110" t="s">
        <v>64</v>
      </c>
      <c r="C1110" t="s">
        <v>1874</v>
      </c>
      <c r="D1110" t="s">
        <v>2296</v>
      </c>
      <c r="E1110" s="6" t="s">
        <v>3794</v>
      </c>
      <c r="F1110" s="6"/>
      <c r="G1110" s="6" t="str">
        <f t="shared" si="17"/>
        <v>选CPU!$L$1110#</v>
      </c>
      <c r="H1110" s="6" t="str" cm="1">
        <f t="array" ref="H1110">_xlfn.LET(_xlpm.x, L1109,
         _xlpm.cellAddress, "【 选CPU!" &amp; ADDRESS(ROW(选CPU[[#This Row],[自检]]),COLUMN(选CPU[[#This Row],[自检]])) &amp; "】",
         _xlfn.IFS(ISBLANK(_xlpm.x),   "error:右侧选项不足:" &amp;  _xlpm.cellAddress,
               ISERROR(_xlpm.x),   "error:右侧选项执行失败:" &amp; _xlpm.cellAddress,
               TRUE,             "ok")
)</f>
        <v>ok</v>
      </c>
      <c r="L1110" cm="1">
        <f t="array" ref="L1110:W1110">IFERROR(_xlfn._xlws.SORT(
    _xlfn.UNIQUE(
        TRANSPOSE(
            _xlfn.FILTERXML("&lt;select&gt;&lt;x&gt;"&amp;SUBSTITUTE(选CPU[[#This Row],[CPU选项表]],",","&lt;/x&gt;&lt;x&gt;") &amp;"&lt;/x&gt;&lt;/select&gt;","//x")
        )
    )
),"无合适选项，请联系作者更新数据")</f>
        <v>1</v>
      </c>
      <c r="M1110">
        <v>2</v>
      </c>
      <c r="N1110">
        <v>4</v>
      </c>
      <c r="O1110">
        <v>8</v>
      </c>
      <c r="P1110">
        <v>12</v>
      </c>
      <c r="Q1110">
        <v>16</v>
      </c>
      <c r="R1110">
        <v>24</v>
      </c>
      <c r="S1110">
        <v>28</v>
      </c>
      <c r="T1110">
        <v>32</v>
      </c>
      <c r="U1110">
        <v>48</v>
      </c>
      <c r="V1110">
        <v>64</v>
      </c>
      <c r="W1110">
        <v>72</v>
      </c>
    </row>
    <row r="1111" spans="2:25">
      <c r="B1111" t="s">
        <v>64</v>
      </c>
      <c r="C1111" t="s">
        <v>1874</v>
      </c>
      <c r="D1111" t="s">
        <v>2160</v>
      </c>
      <c r="E1111" s="6" t="s">
        <v>3275</v>
      </c>
      <c r="F1111" s="6"/>
      <c r="G1111" s="6" t="str">
        <f t="shared" si="17"/>
        <v>选CPU!$L$1111#</v>
      </c>
      <c r="H1111" s="6" t="str" cm="1">
        <f t="array" ref="H1111">_xlfn.LET(_xlpm.x, L1110,
         _xlpm.cellAddress, "【 选CPU!" &amp; ADDRESS(ROW(选CPU[[#This Row],[自检]]),COLUMN(选CPU[[#This Row],[自检]])) &amp; "】",
         _xlfn.IFS(ISBLANK(_xlpm.x),   "error:右侧选项不足:" &amp;  _xlpm.cellAddress,
               ISERROR(_xlpm.x),   "error:右侧选项执行失败:" &amp; _xlpm.cellAddress,
               TRUE,             "ok")
)</f>
        <v>ok</v>
      </c>
      <c r="L1111" cm="1">
        <f t="array" ref="L1111">IFERROR(_xlfn._xlws.SORT(
    _xlfn.UNIQUE(
        TRANSPOSE(
            _xlfn.FILTERXML("&lt;select&gt;&lt;x&gt;"&amp;SUBSTITUTE(选CPU[[#This Row],[CPU选项表]],",","&lt;/x&gt;&lt;x&gt;") &amp;"&lt;/x&gt;&lt;/select&gt;","//x")
        )
    )
),"无合适选项，请联系作者更新数据")</f>
        <v>32</v>
      </c>
    </row>
    <row r="1112" spans="2:25">
      <c r="B1112" t="s">
        <v>64</v>
      </c>
      <c r="C1112" t="s">
        <v>1874</v>
      </c>
      <c r="D1112" t="s">
        <v>2317</v>
      </c>
      <c r="E1112" s="6" t="s">
        <v>3755</v>
      </c>
      <c r="F1112" s="6"/>
      <c r="G1112" s="6" t="str">
        <f t="shared" si="17"/>
        <v>选CPU!$L$1112#</v>
      </c>
      <c r="H1112" s="6" t="str" cm="1">
        <f t="array" ref="H1112">_xlfn.LET(_xlpm.x, L1111,
         _xlpm.cellAddress, "【 选CPU!" &amp; ADDRESS(ROW(选CPU[[#This Row],[自检]]),COLUMN(选CPU[[#This Row],[自检]])) &amp; "】",
         _xlfn.IFS(ISBLANK(_xlpm.x),   "error:右侧选项不足:" &amp;  _xlpm.cellAddress,
               ISERROR(_xlpm.x),   "error:右侧选项执行失败:" &amp; _xlpm.cellAddress,
               TRUE,             "ok")
)</f>
        <v>ok</v>
      </c>
      <c r="L1112" cm="1">
        <f t="array" ref="L1112:V1112">IFERROR(_xlfn._xlws.SORT(
    _xlfn.UNIQUE(
        TRANSPOSE(
            _xlfn.FILTERXML("&lt;select&gt;&lt;x&gt;"&amp;SUBSTITUTE(选CPU[[#This Row],[CPU选项表]],",","&lt;/x&gt;&lt;x&gt;") &amp;"&lt;/x&gt;&lt;/select&gt;","//x")
        )
    )
),"无合适选项，请联系作者更新数据")</f>
        <v>1</v>
      </c>
      <c r="M1112">
        <v>2</v>
      </c>
      <c r="N1112">
        <v>4</v>
      </c>
      <c r="O1112">
        <v>8</v>
      </c>
      <c r="P1112">
        <v>12</v>
      </c>
      <c r="Q1112">
        <v>16</v>
      </c>
      <c r="R1112">
        <v>24</v>
      </c>
      <c r="S1112">
        <v>32</v>
      </c>
      <c r="T1112">
        <v>48</v>
      </c>
      <c r="U1112">
        <v>64</v>
      </c>
      <c r="V1112">
        <v>80</v>
      </c>
    </row>
    <row r="1113" spans="2:25">
      <c r="B1113" t="s">
        <v>64</v>
      </c>
      <c r="C1113" t="s">
        <v>1874</v>
      </c>
      <c r="D1113" t="s">
        <v>2242</v>
      </c>
      <c r="E1113" s="6" t="s">
        <v>3756</v>
      </c>
      <c r="F1113" s="6"/>
      <c r="G1113" s="6" t="str">
        <f t="shared" si="17"/>
        <v>选CPU!$L$1113#</v>
      </c>
      <c r="H1113" s="6" t="str" cm="1">
        <f t="array" ref="H1113">_xlfn.LET(_xlpm.x, L1112,
         _xlpm.cellAddress, "【 选CPU!" &amp; ADDRESS(ROW(选CPU[[#This Row],[自检]]),COLUMN(选CPU[[#This Row],[自检]])) &amp; "】",
         _xlfn.IFS(ISBLANK(_xlpm.x),   "error:右侧选项不足:" &amp;  _xlpm.cellAddress,
               ISERROR(_xlpm.x),   "error:右侧选项执行失败:" &amp; _xlpm.cellAddress,
               TRUE,             "ok")
)</f>
        <v>ok</v>
      </c>
      <c r="L1113" cm="1">
        <f t="array" ref="L1113:S1113">IFERROR(_xlfn._xlws.SORT(
    _xlfn.UNIQUE(
        TRANSPOSE(
            _xlfn.FILTERXML("&lt;select&gt;&lt;x&gt;"&amp;SUBSTITUTE(选CPU[[#This Row],[CPU选项表]],",","&lt;/x&gt;&lt;x&gt;") &amp;"&lt;/x&gt;&lt;/select&gt;","//x")
        )
    )
),"无合适选项，请联系作者更新数据")</f>
        <v>1</v>
      </c>
      <c r="M1113">
        <v>2</v>
      </c>
      <c r="N1113">
        <v>4</v>
      </c>
      <c r="O1113">
        <v>8</v>
      </c>
      <c r="P1113">
        <v>16</v>
      </c>
      <c r="Q1113">
        <v>32</v>
      </c>
      <c r="R1113">
        <v>64</v>
      </c>
      <c r="S1113">
        <v>128</v>
      </c>
    </row>
    <row r="1114" spans="2:25">
      <c r="B1114" t="s">
        <v>64</v>
      </c>
      <c r="C1114" t="s">
        <v>1874</v>
      </c>
      <c r="D1114" t="s">
        <v>2339</v>
      </c>
      <c r="E1114" s="6" t="s">
        <v>3757</v>
      </c>
      <c r="F1114" s="6"/>
      <c r="G1114" s="6" t="str">
        <f t="shared" si="17"/>
        <v>选CPU!$L$1114#</v>
      </c>
      <c r="H1114" s="6" t="str" cm="1">
        <f t="array" ref="H1114">_xlfn.LET(_xlpm.x, L1113,
         _xlpm.cellAddress, "【 选CPU!" &amp; ADDRESS(ROW(选CPU[[#This Row],[自检]]),COLUMN(选CPU[[#This Row],[自检]])) &amp; "】",
         _xlfn.IFS(ISBLANK(_xlpm.x),   "error:右侧选项不足:" &amp;  _xlpm.cellAddress,
               ISERROR(_xlpm.x),   "error:右侧选项执行失败:" &amp; _xlpm.cellAddress,
               TRUE,             "ok")
)</f>
        <v>ok</v>
      </c>
      <c r="L1114" cm="1">
        <f t="array" ref="L1114:T1114">IFERROR(_xlfn._xlws.SORT(
    _xlfn.UNIQUE(
        TRANSPOSE(
            _xlfn.FILTERXML("&lt;select&gt;&lt;x&gt;"&amp;SUBSTITUTE(选CPU[[#This Row],[CPU选项表]],",","&lt;/x&gt;&lt;x&gt;") &amp;"&lt;/x&gt;&lt;/select&gt;","//x")
        )
    )
),"无合适选项，请联系作者更新数据")</f>
        <v>1</v>
      </c>
      <c r="M1114">
        <v>2</v>
      </c>
      <c r="N1114">
        <v>4</v>
      </c>
      <c r="O1114">
        <v>8</v>
      </c>
      <c r="P1114">
        <v>12</v>
      </c>
      <c r="Q1114">
        <v>16</v>
      </c>
      <c r="R1114">
        <v>24</v>
      </c>
      <c r="S1114">
        <v>32</v>
      </c>
      <c r="T1114">
        <v>56</v>
      </c>
    </row>
    <row r="1115" spans="2:25">
      <c r="B1115" t="s">
        <v>64</v>
      </c>
      <c r="C1115" t="s">
        <v>1874</v>
      </c>
      <c r="D1115" t="s">
        <v>2359</v>
      </c>
      <c r="E1115" s="6" t="s">
        <v>3758</v>
      </c>
      <c r="F1115" s="6"/>
      <c r="G1115" s="6" t="str">
        <f t="shared" si="17"/>
        <v>选CPU!$L$1115#</v>
      </c>
      <c r="H1115" s="6" t="str" cm="1">
        <f t="array" ref="H1115">_xlfn.LET(_xlpm.x, L1114,
         _xlpm.cellAddress, "【 选CPU!" &amp; ADDRESS(ROW(选CPU[[#This Row],[自检]]),COLUMN(选CPU[[#This Row],[自检]])) &amp; "】",
         _xlfn.IFS(ISBLANK(_xlpm.x),   "error:右侧选项不足:" &amp;  _xlpm.cellAddress,
               ISERROR(_xlpm.x),   "error:右侧选项执行失败:" &amp; _xlpm.cellAddress,
               TRUE,             "ok")
)</f>
        <v>ok</v>
      </c>
      <c r="L1115" cm="1">
        <f t="array" ref="L1115:T1115">IFERROR(_xlfn._xlws.SORT(
    _xlfn.UNIQUE(
        TRANSPOSE(
            _xlfn.FILTERXML("&lt;select&gt;&lt;x&gt;"&amp;SUBSTITUTE(选CPU[[#This Row],[CPU选项表]],",","&lt;/x&gt;&lt;x&gt;") &amp;"&lt;/x&gt;&lt;/select&gt;","//x")
        )
    )
),"无合适选项，请联系作者更新数据")</f>
        <v>1</v>
      </c>
      <c r="M1115">
        <v>2</v>
      </c>
      <c r="N1115">
        <v>4</v>
      </c>
      <c r="O1115">
        <v>8</v>
      </c>
      <c r="P1115">
        <v>12</v>
      </c>
      <c r="Q1115">
        <v>16</v>
      </c>
      <c r="R1115">
        <v>24</v>
      </c>
      <c r="S1115">
        <v>32</v>
      </c>
      <c r="T1115">
        <v>48</v>
      </c>
    </row>
    <row r="1116" spans="2:25">
      <c r="B1116" t="s">
        <v>64</v>
      </c>
      <c r="C1116" t="s">
        <v>1874</v>
      </c>
      <c r="D1116" t="s">
        <v>2082</v>
      </c>
      <c r="E1116" s="6" t="s">
        <v>3760</v>
      </c>
      <c r="F1116" s="6"/>
      <c r="G1116" s="6" t="str">
        <f t="shared" si="17"/>
        <v>选CPU!$L$1116#</v>
      </c>
      <c r="H1116" s="6" t="str" cm="1">
        <f t="array" ref="H1116">_xlfn.LET(_xlpm.x, L1115,
         _xlpm.cellAddress, "【 选CPU!" &amp; ADDRESS(ROW(选CPU[[#This Row],[自检]]),COLUMN(选CPU[[#This Row],[自检]])) &amp; "】",
         _xlfn.IFS(ISBLANK(_xlpm.x),   "error:右侧选项不足:" &amp;  _xlpm.cellAddress,
               ISERROR(_xlpm.x),   "error:右侧选项执行失败:" &amp; _xlpm.cellAddress,
               TRUE,             "ok")
)</f>
        <v>ok</v>
      </c>
      <c r="L1116" cm="1">
        <f t="array" ref="L1116:N1116">IFERROR(_xlfn._xlws.SORT(
    _xlfn.UNIQUE(
        TRANSPOSE(
            _xlfn.FILTERXML("&lt;select&gt;&lt;x&gt;"&amp;SUBSTITUTE(选CPU[[#This Row],[CPU选项表]],",","&lt;/x&gt;&lt;x&gt;") &amp;"&lt;/x&gt;&lt;/select&gt;","//x")
        )
    )
),"无合适选项，请联系作者更新数据")</f>
        <v>16</v>
      </c>
      <c r="M1116">
        <v>32</v>
      </c>
      <c r="N1116">
        <v>64</v>
      </c>
    </row>
    <row r="1117" spans="2:25">
      <c r="B1117" t="s">
        <v>64</v>
      </c>
      <c r="C1117" t="s">
        <v>1874</v>
      </c>
      <c r="D1117" t="s">
        <v>2087</v>
      </c>
      <c r="E1117" s="6" t="s">
        <v>3795</v>
      </c>
      <c r="F1117" s="6"/>
      <c r="G1117" s="6" t="str">
        <f t="shared" si="17"/>
        <v>选CPU!$L$1117#</v>
      </c>
      <c r="H1117" s="6" t="str" cm="1">
        <f t="array" ref="H1117">_xlfn.LET(_xlpm.x, L1116,
         _xlpm.cellAddress, "【 选CPU!" &amp; ADDRESS(ROW(选CPU[[#This Row],[自检]]),COLUMN(选CPU[[#This Row],[自检]])) &amp; "】",
         _xlfn.IFS(ISBLANK(_xlpm.x),   "error:右侧选项不足:" &amp;  _xlpm.cellAddress,
               ISERROR(_xlpm.x),   "error:右侧选项执行失败:" &amp; _xlpm.cellAddress,
               TRUE,             "ok")
)</f>
        <v>ok</v>
      </c>
      <c r="L1117" cm="1">
        <f t="array" ref="L1117:O1117">IFERROR(_xlfn._xlws.SORT(
    _xlfn.UNIQUE(
        TRANSPOSE(
            _xlfn.FILTERXML("&lt;select&gt;&lt;x&gt;"&amp;SUBSTITUTE(选CPU[[#This Row],[CPU选项表]],",","&lt;/x&gt;&lt;x&gt;") &amp;"&lt;/x&gt;&lt;/select&gt;","//x")
        )
    )
),"无合适选项，请联系作者更新数据")</f>
        <v>8</v>
      </c>
      <c r="M1117">
        <v>16</v>
      </c>
      <c r="N1117">
        <v>32</v>
      </c>
      <c r="O1117">
        <v>64</v>
      </c>
    </row>
    <row r="1118" spans="2:25">
      <c r="B1118" t="s">
        <v>64</v>
      </c>
      <c r="C1118" t="s">
        <v>1874</v>
      </c>
      <c r="D1118" t="s">
        <v>2091</v>
      </c>
      <c r="E1118" s="6" t="s">
        <v>3780</v>
      </c>
      <c r="F1118" s="6"/>
      <c r="G1118" s="6" t="str">
        <f t="shared" si="17"/>
        <v>选CPU!$L$1118#</v>
      </c>
      <c r="H1118" s="6" t="str" cm="1">
        <f t="array" ref="H1118">_xlfn.LET(_xlpm.x, L1117,
         _xlpm.cellAddress, "【 选CPU!" &amp; ADDRESS(ROW(选CPU[[#This Row],[自检]]),COLUMN(选CPU[[#This Row],[自检]])) &amp; "】",
         _xlfn.IFS(ISBLANK(_xlpm.x),   "error:右侧选项不足:" &amp;  _xlpm.cellAddress,
               ISERROR(_xlpm.x),   "error:右侧选项执行失败:" &amp; _xlpm.cellAddress,
               TRUE,             "ok")
)</f>
        <v>ok</v>
      </c>
      <c r="L1118" cm="1">
        <f t="array" ref="L1118:Q1118">IFERROR(_xlfn._xlws.SORT(
    _xlfn.UNIQUE(
        TRANSPOSE(
            _xlfn.FILTERXML("&lt;select&gt;&lt;x&gt;"&amp;SUBSTITUTE(选CPU[[#This Row],[CPU选项表]],",","&lt;/x&gt;&lt;x&gt;") &amp;"&lt;/x&gt;&lt;/select&gt;","//x")
        )
    )
),"无合适选项，请联系作者更新数据")</f>
        <v>8</v>
      </c>
      <c r="M1118">
        <v>16</v>
      </c>
      <c r="N1118">
        <v>24</v>
      </c>
      <c r="O1118">
        <v>32</v>
      </c>
      <c r="P1118">
        <v>64</v>
      </c>
      <c r="Q1118">
        <v>76</v>
      </c>
    </row>
    <row r="1119" spans="2:25">
      <c r="B1119" t="s">
        <v>64</v>
      </c>
      <c r="C1119" t="s">
        <v>1874</v>
      </c>
      <c r="D1119" t="s">
        <v>2400</v>
      </c>
      <c r="E1119" s="6" t="s">
        <v>3762</v>
      </c>
      <c r="F1119" s="6"/>
      <c r="G1119" s="6" t="str">
        <f t="shared" si="17"/>
        <v>选CPU!$L$1119#</v>
      </c>
      <c r="H1119" s="6" t="str" cm="1">
        <f t="array" ref="H1119">_xlfn.LET(_xlpm.x, L1118,
         _xlpm.cellAddress, "【 选CPU!" &amp; ADDRESS(ROW(选CPU[[#This Row],[自检]]),COLUMN(选CPU[[#This Row],[自检]])) &amp; "】",
         _xlfn.IFS(ISBLANK(_xlpm.x),   "error:右侧选项不足:" &amp;  _xlpm.cellAddress,
               ISERROR(_xlpm.x),   "error:右侧选项执行失败:" &amp; _xlpm.cellAddress,
               TRUE,             "ok")
)</f>
        <v>ok</v>
      </c>
      <c r="L1119" cm="1">
        <f t="array" ref="L1119:T1119">IFERROR(_xlfn._xlws.SORT(
    _xlfn.UNIQUE(
        TRANSPOSE(
            _xlfn.FILTERXML("&lt;select&gt;&lt;x&gt;"&amp;SUBSTITUTE(选CPU[[#This Row],[CPU选项表]],",","&lt;/x&gt;&lt;x&gt;") &amp;"&lt;/x&gt;&lt;/select&gt;","//x")
        )
    )
),"无合适选项，请联系作者更新数据")</f>
        <v>1</v>
      </c>
      <c r="M1119">
        <v>2</v>
      </c>
      <c r="N1119">
        <v>4</v>
      </c>
      <c r="O1119">
        <v>8</v>
      </c>
      <c r="P1119">
        <v>16</v>
      </c>
      <c r="Q1119">
        <v>32</v>
      </c>
      <c r="R1119">
        <v>62</v>
      </c>
      <c r="S1119">
        <v>64</v>
      </c>
      <c r="T1119">
        <v>124</v>
      </c>
    </row>
    <row r="1120" spans="2:25">
      <c r="B1120" t="s">
        <v>64</v>
      </c>
      <c r="C1120" t="s">
        <v>1874</v>
      </c>
      <c r="D1120" t="s">
        <v>2393</v>
      </c>
      <c r="E1120" s="6" t="s">
        <v>3763</v>
      </c>
      <c r="F1120" s="6"/>
      <c r="G1120" s="6" t="str">
        <f t="shared" si="17"/>
        <v>选CPU!$L$1120#</v>
      </c>
      <c r="H1120" s="6" t="str" cm="1">
        <f t="array" ref="H1120">_xlfn.LET(_xlpm.x, L1119,
         _xlpm.cellAddress, "【 选CPU!" &amp; ADDRESS(ROW(选CPU[[#This Row],[自检]]),COLUMN(选CPU[[#This Row],[自检]])) &amp; "】",
         _xlfn.IFS(ISBLANK(_xlpm.x),   "error:右侧选项不足:" &amp;  _xlpm.cellAddress,
               ISERROR(_xlpm.x),   "error:右侧选项执行失败:" &amp; _xlpm.cellAddress,
               TRUE,             "ok")
)</f>
        <v>ok</v>
      </c>
      <c r="L1120" cm="1">
        <f t="array" ref="L1120:Q1120">IFERROR(_xlfn._xlws.SORT(
    _xlfn.UNIQUE(
        TRANSPOSE(
            _xlfn.FILTERXML("&lt;select&gt;&lt;x&gt;"&amp;SUBSTITUTE(选CPU[[#This Row],[CPU选项表]],",","&lt;/x&gt;&lt;x&gt;") &amp;"&lt;/x&gt;&lt;/select&gt;","//x")
        )
    )
),"无合适选项，请联系作者更新数据")</f>
        <v>1</v>
      </c>
      <c r="M1120">
        <v>4</v>
      </c>
      <c r="N1120">
        <v>8</v>
      </c>
      <c r="O1120">
        <v>16</v>
      </c>
      <c r="P1120">
        <v>32</v>
      </c>
      <c r="Q1120">
        <v>48</v>
      </c>
    </row>
    <row r="1121" spans="2:21">
      <c r="B1121" t="s">
        <v>64</v>
      </c>
      <c r="C1121" t="s">
        <v>1874</v>
      </c>
      <c r="D1121" t="s">
        <v>2410</v>
      </c>
      <c r="E1121" s="6" t="s">
        <v>3796</v>
      </c>
      <c r="F1121" s="6"/>
      <c r="G1121" s="6" t="str">
        <f t="shared" si="17"/>
        <v>选CPU!$L$1121#</v>
      </c>
      <c r="H1121" s="6" t="str" cm="1">
        <f t="array" ref="H1121">_xlfn.LET(_xlpm.x, L1120,
         _xlpm.cellAddress, "【 选CPU!" &amp; ADDRESS(ROW(选CPU[[#This Row],[自检]]),COLUMN(选CPU[[#This Row],[自检]])) &amp; "】",
         _xlfn.IFS(ISBLANK(_xlpm.x),   "error:右侧选项不足:" &amp;  _xlpm.cellAddress,
               ISERROR(_xlpm.x),   "error:右侧选项执行失败:" &amp; _xlpm.cellAddress,
               TRUE,             "ok")
)</f>
        <v>ok</v>
      </c>
      <c r="L1121" cm="1">
        <f t="array" ref="L1121:U1121">IFERROR(_xlfn._xlws.SORT(
    _xlfn.UNIQUE(
        TRANSPOSE(
            _xlfn.FILTERXML("&lt;select&gt;&lt;x&gt;"&amp;SUBSTITUTE(选CPU[[#This Row],[CPU选项表]],",","&lt;/x&gt;&lt;x&gt;") &amp;"&lt;/x&gt;&lt;/select&gt;","//x")
        )
    )
),"无合适选项，请联系作者更新数据")</f>
        <v>1</v>
      </c>
      <c r="M1121">
        <v>2</v>
      </c>
      <c r="N1121">
        <v>4</v>
      </c>
      <c r="O1121">
        <v>8</v>
      </c>
      <c r="P1121">
        <v>12</v>
      </c>
      <c r="Q1121">
        <v>16</v>
      </c>
      <c r="R1121">
        <v>24</v>
      </c>
      <c r="S1121">
        <v>32</v>
      </c>
      <c r="T1121">
        <v>64</v>
      </c>
      <c r="U1121">
        <v>84</v>
      </c>
    </row>
    <row r="1122" spans="2:21">
      <c r="B1122" t="s">
        <v>64</v>
      </c>
      <c r="C1122" t="s">
        <v>1874</v>
      </c>
      <c r="D1122" t="s">
        <v>2419</v>
      </c>
      <c r="E1122" s="6" t="s">
        <v>3765</v>
      </c>
      <c r="F1122" s="6"/>
      <c r="G1122" s="6" t="str">
        <f t="shared" si="17"/>
        <v>选CPU!$L$1122#</v>
      </c>
      <c r="H1122" s="6" t="str" cm="1">
        <f t="array" ref="H1122">_xlfn.LET(_xlpm.x, L1121,
         _xlpm.cellAddress, "【 选CPU!" &amp; ADDRESS(ROW(选CPU[[#This Row],[自检]]),COLUMN(选CPU[[#This Row],[自检]])) &amp; "】",
         _xlfn.IFS(ISBLANK(_xlpm.x),   "error:右侧选项不足:" &amp;  _xlpm.cellAddress,
               ISERROR(_xlpm.x),   "error:右侧选项执行失败:" &amp; _xlpm.cellAddress,
               TRUE,             "ok")
)</f>
        <v>ok</v>
      </c>
      <c r="L1122" cm="1">
        <f t="array" ref="L1122:T1122">IFERROR(_xlfn._xlws.SORT(
    _xlfn.UNIQUE(
        TRANSPOSE(
            _xlfn.FILTERXML("&lt;select&gt;&lt;x&gt;"&amp;SUBSTITUTE(选CPU[[#This Row],[CPU选项表]],",","&lt;/x&gt;&lt;x&gt;") &amp;"&lt;/x&gt;&lt;/select&gt;","//x")
        )
    )
),"无合适选项，请联系作者更新数据")</f>
        <v>1</v>
      </c>
      <c r="M1122">
        <v>2</v>
      </c>
      <c r="N1122">
        <v>4</v>
      </c>
      <c r="O1122">
        <v>8</v>
      </c>
      <c r="P1122">
        <v>12</v>
      </c>
      <c r="Q1122">
        <v>16</v>
      </c>
      <c r="R1122">
        <v>32</v>
      </c>
      <c r="S1122">
        <v>64</v>
      </c>
      <c r="T1122">
        <v>72</v>
      </c>
    </row>
    <row r="1123" spans="2:21">
      <c r="B1123" t="s">
        <v>64</v>
      </c>
      <c r="C1123" t="s">
        <v>1874</v>
      </c>
      <c r="D1123" t="s">
        <v>2444</v>
      </c>
      <c r="E1123" s="6" t="s">
        <v>3766</v>
      </c>
      <c r="F1123" s="6"/>
      <c r="G1123" s="6" t="str">
        <f t="shared" si="17"/>
        <v>选CPU!$L$1123#</v>
      </c>
      <c r="H1123" s="6" t="str" cm="1">
        <f t="array" ref="H1123">_xlfn.LET(_xlpm.x, L1122,
         _xlpm.cellAddress, "【 选CPU!" &amp; ADDRESS(ROW(选CPU[[#This Row],[自检]]),COLUMN(选CPU[[#This Row],[自检]])) &amp; "】",
         _xlfn.IFS(ISBLANK(_xlpm.x),   "error:右侧选项不足:" &amp;  _xlpm.cellAddress,
               ISERROR(_xlpm.x),   "error:右侧选项执行失败:" &amp; _xlpm.cellAddress,
               TRUE,             "ok")
)</f>
        <v>ok</v>
      </c>
      <c r="L1123" cm="1">
        <f t="array" ref="L1123:U1123">IFERROR(_xlfn._xlws.SORT(
    _xlfn.UNIQUE(
        TRANSPOSE(
            _xlfn.FILTERXML("&lt;select&gt;&lt;x&gt;"&amp;SUBSTITUTE(选CPU[[#This Row],[CPU选项表]],",","&lt;/x&gt;&lt;x&gt;") &amp;"&lt;/x&gt;&lt;/select&gt;","//x")
        )
    )
),"无合适选项，请联系作者更新数据")</f>
        <v>1</v>
      </c>
      <c r="M1123">
        <v>2</v>
      </c>
      <c r="N1123">
        <v>4</v>
      </c>
      <c r="O1123">
        <v>8</v>
      </c>
      <c r="P1123">
        <v>12</v>
      </c>
      <c r="Q1123">
        <v>16</v>
      </c>
      <c r="R1123">
        <v>24</v>
      </c>
      <c r="S1123">
        <v>32</v>
      </c>
      <c r="T1123">
        <v>48</v>
      </c>
      <c r="U1123">
        <v>56</v>
      </c>
    </row>
    <row r="1124" spans="2:21">
      <c r="B1124" t="s">
        <v>64</v>
      </c>
      <c r="C1124" t="s">
        <v>1874</v>
      </c>
      <c r="D1124" t="s">
        <v>2455</v>
      </c>
      <c r="E1124" s="6" t="s">
        <v>3767</v>
      </c>
      <c r="F1124" s="6"/>
      <c r="G1124" s="6" t="str">
        <f t="shared" si="17"/>
        <v>选CPU!$L$1124#</v>
      </c>
      <c r="H1124" s="6" t="str" cm="1">
        <f t="array" ref="H1124">_xlfn.LET(_xlpm.x, L1123,
         _xlpm.cellAddress, "【 选CPU!" &amp; ADDRESS(ROW(选CPU[[#This Row],[自检]]),COLUMN(选CPU[[#This Row],[自检]])) &amp; "】",
         _xlfn.IFS(ISBLANK(_xlpm.x),   "error:右侧选项不足:" &amp;  _xlpm.cellAddress,
               ISERROR(_xlpm.x),   "error:右侧选项执行失败:" &amp; _xlpm.cellAddress,
               TRUE,             "ok")
)</f>
        <v>ok</v>
      </c>
      <c r="L1124" cm="1">
        <f t="array" ref="L1124:S1124">IFERROR(_xlfn._xlws.SORT(
    _xlfn.UNIQUE(
        TRANSPOSE(
            _xlfn.FILTERXML("&lt;select&gt;&lt;x&gt;"&amp;SUBSTITUTE(选CPU[[#This Row],[CPU选项表]],",","&lt;/x&gt;&lt;x&gt;") &amp;"&lt;/x&gt;&lt;/select&gt;","//x")
        )
    )
),"无合适选项，请联系作者更新数据")</f>
        <v>1</v>
      </c>
      <c r="M1124">
        <v>2</v>
      </c>
      <c r="N1124">
        <v>4</v>
      </c>
      <c r="O1124">
        <v>8</v>
      </c>
      <c r="P1124">
        <v>12</v>
      </c>
      <c r="Q1124">
        <v>16</v>
      </c>
      <c r="R1124">
        <v>24</v>
      </c>
      <c r="S1124">
        <v>32</v>
      </c>
    </row>
    <row r="1125" spans="2:21">
      <c r="B1125" t="s">
        <v>64</v>
      </c>
      <c r="C1125" t="s">
        <v>1874</v>
      </c>
      <c r="D1125" t="s">
        <v>2106</v>
      </c>
      <c r="E1125" s="6" t="s">
        <v>3768</v>
      </c>
      <c r="F1125" s="6"/>
      <c r="G1125" s="6" t="str">
        <f t="shared" si="17"/>
        <v>选CPU!$L$1125#</v>
      </c>
      <c r="H1125" s="6" t="str" cm="1">
        <f t="array" ref="H1125">_xlfn.LET(_xlpm.x, L1124,
         _xlpm.cellAddress, "【 选CPU!" &amp; ADDRESS(ROW(选CPU[[#This Row],[自检]]),COLUMN(选CPU[[#This Row],[自检]])) &amp; "】",
         _xlfn.IFS(ISBLANK(_xlpm.x),   "error:右侧选项不足:" &amp;  _xlpm.cellAddress,
               ISERROR(_xlpm.x),   "error:右侧选项执行失败:" &amp; _xlpm.cellAddress,
               TRUE,             "ok")
)</f>
        <v>ok</v>
      </c>
      <c r="L1125" cm="1">
        <f t="array" ref="L1125:S1125">IFERROR(_xlfn._xlws.SORT(
    _xlfn.UNIQUE(
        TRANSPOSE(
            _xlfn.FILTERXML("&lt;select&gt;&lt;x&gt;"&amp;SUBSTITUTE(选CPU[[#This Row],[CPU选项表]],",","&lt;/x&gt;&lt;x&gt;") &amp;"&lt;/x&gt;&lt;/select&gt;","//x")
        )
    )
),"无合适选项，请联系作者更新数据")</f>
        <v>4</v>
      </c>
      <c r="M1125">
        <v>8</v>
      </c>
      <c r="N1125">
        <v>16</v>
      </c>
      <c r="O1125">
        <v>32</v>
      </c>
      <c r="P1125">
        <v>46</v>
      </c>
      <c r="Q1125">
        <v>64</v>
      </c>
      <c r="R1125">
        <v>80</v>
      </c>
      <c r="S1125">
        <v>92</v>
      </c>
    </row>
    <row r="1126" spans="2:21">
      <c r="B1126" t="s">
        <v>64</v>
      </c>
      <c r="C1126" t="s">
        <v>1874</v>
      </c>
      <c r="D1126" t="s">
        <v>2118</v>
      </c>
      <c r="E1126" s="6" t="s">
        <v>3769</v>
      </c>
      <c r="F1126" s="6"/>
      <c r="G1126" s="6" t="str">
        <f t="shared" si="17"/>
        <v>选CPU!$L$1126#</v>
      </c>
      <c r="H1126" s="6" t="str" cm="1">
        <f t="array" ref="H1126">_xlfn.LET(_xlpm.x, L1125,
         _xlpm.cellAddress, "【 选CPU!" &amp; ADDRESS(ROW(选CPU[[#This Row],[自检]]),COLUMN(选CPU[[#This Row],[自检]])) &amp; "】",
         _xlfn.IFS(ISBLANK(_xlpm.x),   "error:右侧选项不足:" &amp;  _xlpm.cellAddress,
               ISERROR(_xlpm.x),   "error:右侧选项执行失败:" &amp; _xlpm.cellAddress,
               TRUE,             "ok")
)</f>
        <v>ok</v>
      </c>
      <c r="L1126" cm="1">
        <f t="array" ref="L1126:S1126">IFERROR(_xlfn._xlws.SORT(
    _xlfn.UNIQUE(
        TRANSPOSE(
            _xlfn.FILTERXML("&lt;select&gt;&lt;x&gt;"&amp;SUBSTITUTE(选CPU[[#This Row],[CPU选项表]],",","&lt;/x&gt;&lt;x&gt;") &amp;"&lt;/x&gt;&lt;/select&gt;","//x")
        )
    )
),"无合适选项，请联系作者更新数据")</f>
        <v>4</v>
      </c>
      <c r="M1126">
        <v>8</v>
      </c>
      <c r="N1126">
        <v>16</v>
      </c>
      <c r="O1126">
        <v>32</v>
      </c>
      <c r="P1126">
        <v>48</v>
      </c>
      <c r="Q1126">
        <v>52</v>
      </c>
      <c r="R1126">
        <v>64</v>
      </c>
      <c r="S1126">
        <v>104</v>
      </c>
    </row>
    <row r="1127" spans="2:21">
      <c r="B1127" t="s">
        <v>64</v>
      </c>
      <c r="C1127" t="s">
        <v>1874</v>
      </c>
      <c r="D1127" t="s">
        <v>2133</v>
      </c>
      <c r="E1127" s="6" t="s">
        <v>3770</v>
      </c>
      <c r="F1127" s="6"/>
      <c r="G1127" s="6" t="str">
        <f t="shared" si="17"/>
        <v>选CPU!$L$1127#</v>
      </c>
      <c r="H1127" s="6" t="str" cm="1">
        <f t="array" ref="H1127">_xlfn.LET(_xlpm.x, L1126,
         _xlpm.cellAddress, "【 选CPU!" &amp; ADDRESS(ROW(选CPU[[#This Row],[自检]]),COLUMN(选CPU[[#This Row],[自检]])) &amp; "】",
         _xlfn.IFS(ISBLANK(_xlpm.x),   "error:右侧选项不足:" &amp;  _xlpm.cellAddress,
               ISERROR(_xlpm.x),   "error:右侧选项执行失败:" &amp; _xlpm.cellAddress,
               TRUE,             "ok")
)</f>
        <v>ok</v>
      </c>
      <c r="L1127" cm="1">
        <f t="array" ref="L1127:P1127">IFERROR(_xlfn._xlws.SORT(
    _xlfn.UNIQUE(
        TRANSPOSE(
            _xlfn.FILTERXML("&lt;select&gt;&lt;x&gt;"&amp;SUBSTITUTE(选CPU[[#This Row],[CPU选项表]],",","&lt;/x&gt;&lt;x&gt;") &amp;"&lt;/x&gt;&lt;/select&gt;","//x")
        )
    )
),"无合适选项，请联系作者更新数据")</f>
        <v>4</v>
      </c>
      <c r="M1127">
        <v>8</v>
      </c>
      <c r="N1127">
        <v>16</v>
      </c>
      <c r="O1127">
        <v>32</v>
      </c>
      <c r="P1127">
        <v>64</v>
      </c>
    </row>
    <row r="1128" spans="2:21">
      <c r="B1128" t="s">
        <v>64</v>
      </c>
      <c r="C1128" t="s">
        <v>1874</v>
      </c>
      <c r="D1128" t="s">
        <v>2097</v>
      </c>
      <c r="E1128" s="6" t="s">
        <v>3771</v>
      </c>
      <c r="F1128" s="6"/>
      <c r="G1128" s="6" t="str">
        <f t="shared" si="17"/>
        <v>选CPU!$L$1128#</v>
      </c>
      <c r="H1128" s="6" t="str" cm="1">
        <f t="array" ref="H1128">_xlfn.LET(_xlpm.x, L1127,
         _xlpm.cellAddress, "【 选CPU!" &amp; ADDRESS(ROW(选CPU[[#This Row],[自检]]),COLUMN(选CPU[[#This Row],[自检]])) &amp; "】",
         _xlfn.IFS(ISBLANK(_xlpm.x),   "error:右侧选项不足:" &amp;  _xlpm.cellAddress,
               ISERROR(_xlpm.x),   "error:右侧选项执行失败:" &amp; _xlpm.cellAddress,
               TRUE,             "ok")
)</f>
        <v>ok</v>
      </c>
      <c r="L1128" cm="1">
        <f t="array" ref="L1128:O1128">IFERROR(_xlfn._xlws.SORT(
    _xlfn.UNIQUE(
        TRANSPOSE(
            _xlfn.FILTERXML("&lt;select&gt;&lt;x&gt;"&amp;SUBSTITUTE(选CPU[[#This Row],[CPU选项表]],",","&lt;/x&gt;&lt;x&gt;") &amp;"&lt;/x&gt;&lt;/select&gt;","//x")
        )
    )
),"无合适选项，请联系作者更新数据")</f>
        <v>4</v>
      </c>
      <c r="M1128">
        <v>8</v>
      </c>
      <c r="N1128">
        <v>16</v>
      </c>
      <c r="O1128">
        <v>32</v>
      </c>
    </row>
    <row r="1129" spans="2:21">
      <c r="B1129" t="s">
        <v>64</v>
      </c>
      <c r="C1129" t="s">
        <v>1874</v>
      </c>
      <c r="D1129" t="s">
        <v>2142</v>
      </c>
      <c r="E1129" s="6" t="s">
        <v>3771</v>
      </c>
      <c r="F1129" s="6"/>
      <c r="G1129" s="6" t="str">
        <f t="shared" si="17"/>
        <v>选CPU!$L$1129#</v>
      </c>
      <c r="H1129" s="6" t="str" cm="1">
        <f t="array" ref="H1129">_xlfn.LET(_xlpm.x, L1128,
         _xlpm.cellAddress, "【 选CPU!" &amp; ADDRESS(ROW(选CPU[[#This Row],[自检]]),COLUMN(选CPU[[#This Row],[自检]])) &amp; "】",
         _xlfn.IFS(ISBLANK(_xlpm.x),   "error:右侧选项不足:" &amp;  _xlpm.cellAddress,
               ISERROR(_xlpm.x),   "error:右侧选项执行失败:" &amp; _xlpm.cellAddress,
               TRUE,             "ok")
)</f>
        <v>ok</v>
      </c>
      <c r="L1129" cm="1">
        <f t="array" ref="L1129:O1129">IFERROR(_xlfn._xlws.SORT(
    _xlfn.UNIQUE(
        TRANSPOSE(
            _xlfn.FILTERXML("&lt;select&gt;&lt;x&gt;"&amp;SUBSTITUTE(选CPU[[#This Row],[CPU选项表]],",","&lt;/x&gt;&lt;x&gt;") &amp;"&lt;/x&gt;&lt;/select&gt;","//x")
        )
    )
),"无合适选项，请联系作者更新数据")</f>
        <v>4</v>
      </c>
      <c r="M1129">
        <v>8</v>
      </c>
      <c r="N1129">
        <v>16</v>
      </c>
      <c r="O1129">
        <v>32</v>
      </c>
    </row>
    <row r="1130" spans="2:21">
      <c r="B1130" t="s">
        <v>64</v>
      </c>
      <c r="C1130" t="s">
        <v>1874</v>
      </c>
      <c r="D1130" t="s">
        <v>2151</v>
      </c>
      <c r="E1130" s="6" t="s">
        <v>3771</v>
      </c>
      <c r="F1130" s="6"/>
      <c r="G1130" s="6" t="str">
        <f t="shared" si="17"/>
        <v>选CPU!$L$1130#</v>
      </c>
      <c r="H1130" s="6" t="str" cm="1">
        <f t="array" ref="H1130">_xlfn.LET(_xlpm.x, L1129,
         _xlpm.cellAddress, "【 选CPU!" &amp; ADDRESS(ROW(选CPU[[#This Row],[自检]]),COLUMN(选CPU[[#This Row],[自检]])) &amp; "】",
         _xlfn.IFS(ISBLANK(_xlpm.x),   "error:右侧选项不足:" &amp;  _xlpm.cellAddress,
               ISERROR(_xlpm.x),   "error:右侧选项执行失败:" &amp; _xlpm.cellAddress,
               TRUE,             "ok")
)</f>
        <v>ok</v>
      </c>
      <c r="L1130" cm="1">
        <f t="array" ref="L1130:O1130">IFERROR(_xlfn._xlws.SORT(
    _xlfn.UNIQUE(
        TRANSPOSE(
            _xlfn.FILTERXML("&lt;select&gt;&lt;x&gt;"&amp;SUBSTITUTE(选CPU[[#This Row],[CPU选项表]],",","&lt;/x&gt;&lt;x&gt;") &amp;"&lt;/x&gt;&lt;/select&gt;","//x")
        )
    )
),"无合适选项，请联系作者更新数据")</f>
        <v>4</v>
      </c>
      <c r="M1130">
        <v>8</v>
      </c>
      <c r="N1130">
        <v>16</v>
      </c>
      <c r="O1130">
        <v>32</v>
      </c>
    </row>
    <row r="1131" spans="2:21">
      <c r="B1131" t="s">
        <v>64</v>
      </c>
      <c r="C1131" t="s">
        <v>1874</v>
      </c>
      <c r="D1131" t="s">
        <v>2848</v>
      </c>
      <c r="E1131" s="6" t="s">
        <v>3797</v>
      </c>
      <c r="F1131" s="6"/>
      <c r="G1131" s="6" t="str">
        <f t="shared" si="17"/>
        <v>选CPU!$L$1131#</v>
      </c>
      <c r="H1131" s="6" t="str" cm="1">
        <f t="array" ref="H1131">_xlfn.LET(_xlpm.x, L1130,
         _xlpm.cellAddress, "【 选CPU!" &amp; ADDRESS(ROW(选CPU[[#This Row],[自检]]),COLUMN(选CPU[[#This Row],[自检]])) &amp; "】",
         _xlfn.IFS(ISBLANK(_xlpm.x),   "error:右侧选项不足:" &amp;  _xlpm.cellAddress,
               ISERROR(_xlpm.x),   "error:右侧选项执行失败:" &amp; _xlpm.cellAddress,
               TRUE,             "ok")
)</f>
        <v>ok</v>
      </c>
      <c r="L1131" cm="1">
        <f t="array" ref="L1131:M1131">IFERROR(_xlfn._xlws.SORT(
    _xlfn.UNIQUE(
        TRANSPOSE(
            _xlfn.FILTERXML("&lt;select&gt;&lt;x&gt;"&amp;SUBSTITUTE(选CPU[[#This Row],[CPU选项表]],",","&lt;/x&gt;&lt;x&gt;") &amp;"&lt;/x&gt;&lt;/select&gt;","//x")
        )
    )
),"无合适选项，请联系作者更新数据")</f>
        <v>28</v>
      </c>
      <c r="M1131">
        <v>56</v>
      </c>
    </row>
    <row r="1132" spans="2:21">
      <c r="B1132" t="s">
        <v>64</v>
      </c>
      <c r="C1132" t="s">
        <v>1874</v>
      </c>
      <c r="D1132" t="s">
        <v>2482</v>
      </c>
      <c r="E1132" s="6" t="s">
        <v>3269</v>
      </c>
      <c r="F1132" s="6"/>
      <c r="G1132" s="6" t="str">
        <f t="shared" si="17"/>
        <v>选CPU!$L$1132#</v>
      </c>
      <c r="H1132" s="6" t="str" cm="1">
        <f t="array" ref="H1132">_xlfn.LET(_xlpm.x, L1131,
         _xlpm.cellAddress, "【 选CPU!" &amp; ADDRESS(ROW(选CPU[[#This Row],[自检]]),COLUMN(选CPU[[#This Row],[自检]])) &amp; "】",
         _xlfn.IFS(ISBLANK(_xlpm.x),   "error:右侧选项不足:" &amp;  _xlpm.cellAddress,
               ISERROR(_xlpm.x),   "error:右侧选项执行失败:" &amp; _xlpm.cellAddress,
               TRUE,             "ok")
)</f>
        <v>ok</v>
      </c>
      <c r="L1132" cm="1">
        <f t="array" ref="L1132:M1132">IFERROR(_xlfn._xlws.SORT(
    _xlfn.UNIQUE(
        TRANSPOSE(
            _xlfn.FILTERXML("&lt;select&gt;&lt;x&gt;"&amp;SUBSTITUTE(选CPU[[#This Row],[CPU选项表]],",","&lt;/x&gt;&lt;x&gt;") &amp;"&lt;/x&gt;&lt;/select&gt;","//x")
        )
    )
),"无合适选项，请联系作者更新数据")</f>
        <v>4</v>
      </c>
      <c r="M1132">
        <v>8</v>
      </c>
    </row>
    <row r="1133" spans="2:21">
      <c r="B1133" t="s">
        <v>64</v>
      </c>
      <c r="C1133" t="s">
        <v>1874</v>
      </c>
      <c r="D1133" t="s">
        <v>2474</v>
      </c>
      <c r="E1133" s="6" t="s">
        <v>3772</v>
      </c>
      <c r="F1133" s="6"/>
      <c r="G1133" s="6" t="str">
        <f t="shared" si="17"/>
        <v>选CPU!$L$1133#</v>
      </c>
      <c r="H1133" s="6" t="str" cm="1">
        <f t="array" ref="H1133">_xlfn.LET(_xlpm.x, L1132,
         _xlpm.cellAddress, "【 选CPU!" &amp; ADDRESS(ROW(选CPU[[#This Row],[自检]]),COLUMN(选CPU[[#This Row],[自检]])) &amp; "】",
         _xlfn.IFS(ISBLANK(_xlpm.x),   "error:右侧选项不足:" &amp;  _xlpm.cellAddress,
               ISERROR(_xlpm.x),   "error:右侧选项执行失败:" &amp; _xlpm.cellAddress,
               TRUE,             "ok")
)</f>
        <v>ok</v>
      </c>
      <c r="L1133" cm="1">
        <f t="array" ref="L1133:R1133">IFERROR(_xlfn._xlws.SORT(
    _xlfn.UNIQUE(
        TRANSPOSE(
            _xlfn.FILTERXML("&lt;select&gt;&lt;x&gt;"&amp;SUBSTITUTE(选CPU[[#This Row],[CPU选项表]],",","&lt;/x&gt;&lt;x&gt;") &amp;"&lt;/x&gt;&lt;/select&gt;","//x")
        )
    )
),"无合适选项，请联系作者更新数据")</f>
        <v>4</v>
      </c>
      <c r="M1133">
        <v>8</v>
      </c>
      <c r="N1133">
        <v>10</v>
      </c>
      <c r="O1133">
        <v>20</v>
      </c>
      <c r="P1133">
        <v>32</v>
      </c>
      <c r="Q1133">
        <v>40</v>
      </c>
      <c r="R1133">
        <v>80</v>
      </c>
    </row>
    <row r="1134" spans="2:21">
      <c r="B1134" t="s">
        <v>64</v>
      </c>
      <c r="C1134" t="s">
        <v>1874</v>
      </c>
      <c r="D1134" t="s">
        <v>2469</v>
      </c>
      <c r="E1134" s="6" t="s">
        <v>3773</v>
      </c>
      <c r="F1134" s="6"/>
      <c r="G1134" s="6" t="str">
        <f t="shared" si="17"/>
        <v>选CPU!$L$1134#</v>
      </c>
      <c r="H1134" s="6" t="str" cm="1">
        <f t="array" ref="H1134">_xlfn.LET(_xlpm.x, L1133,
         _xlpm.cellAddress, "【 选CPU!" &amp; ADDRESS(ROW(选CPU[[#This Row],[自检]]),COLUMN(选CPU[[#This Row],[自检]])) &amp; "】",
         _xlfn.IFS(ISBLANK(_xlpm.x),   "error:右侧选项不足:" &amp;  _xlpm.cellAddress,
               ISERROR(_xlpm.x),   "error:右侧选项执行失败:" &amp; _xlpm.cellAddress,
               TRUE,             "ok")
)</f>
        <v>ok</v>
      </c>
      <c r="L1134" cm="1">
        <f t="array" ref="L1134:O1134">IFERROR(_xlfn._xlws.SORT(
    _xlfn.UNIQUE(
        TRANSPOSE(
            _xlfn.FILTERXML("&lt;select&gt;&lt;x&gt;"&amp;SUBSTITUTE(选CPU[[#This Row],[CPU选项表]],",","&lt;/x&gt;&lt;x&gt;") &amp;"&lt;/x&gt;&lt;/select&gt;","//x")
        )
    )
),"无合适选项，请联系作者更新数据")</f>
        <v>6</v>
      </c>
      <c r="M1134">
        <v>14</v>
      </c>
      <c r="N1134">
        <v>28</v>
      </c>
      <c r="O1134">
        <v>56</v>
      </c>
    </row>
    <row r="1135" spans="2:21">
      <c r="B1135" t="s">
        <v>64</v>
      </c>
      <c r="C1135" t="s">
        <v>1874</v>
      </c>
      <c r="D1135" t="s">
        <v>2490</v>
      </c>
      <c r="E1135" s="6" t="s">
        <v>3788</v>
      </c>
      <c r="F1135" s="6"/>
      <c r="G1135" s="6" t="str">
        <f t="shared" si="17"/>
        <v>选CPU!$L$1135#</v>
      </c>
      <c r="H1135" s="6" t="str" cm="1">
        <f t="array" ref="H1135">_xlfn.LET(_xlpm.x, L1134,
         _xlpm.cellAddress, "【 选CPU!" &amp; ADDRESS(ROW(选CPU[[#This Row],[自检]]),COLUMN(选CPU[[#This Row],[自检]])) &amp; "】",
         _xlfn.IFS(ISBLANK(_xlpm.x),   "error:右侧选项不足:" &amp;  _xlpm.cellAddress,
               ISERROR(_xlpm.x),   "error:右侧选项执行失败:" &amp; _xlpm.cellAddress,
               TRUE,             "ok")
)</f>
        <v>ok</v>
      </c>
      <c r="L1135" cm="1">
        <f t="array" ref="L1135:N1135">IFERROR(_xlfn._xlws.SORT(
    _xlfn.UNIQUE(
        TRANSPOSE(
            _xlfn.FILTERXML("&lt;select&gt;&lt;x&gt;"&amp;SUBSTITUTE(选CPU[[#This Row],[CPU选项表]],",","&lt;/x&gt;&lt;x&gt;") &amp;"&lt;/x&gt;&lt;/select&gt;","//x")
        )
    )
),"无合适选项，请联系作者更新数据")</f>
        <v>8</v>
      </c>
      <c r="M1135">
        <v>36</v>
      </c>
      <c r="N1135">
        <v>72</v>
      </c>
    </row>
    <row r="1136" spans="2:21">
      <c r="B1136" t="s">
        <v>64</v>
      </c>
      <c r="C1136" t="s">
        <v>1874</v>
      </c>
      <c r="D1136" t="s">
        <v>2485</v>
      </c>
      <c r="E1136" s="6" t="s">
        <v>3775</v>
      </c>
      <c r="F1136" s="6"/>
      <c r="G1136" s="6" t="str">
        <f t="shared" si="17"/>
        <v>选CPU!$L$1136#</v>
      </c>
      <c r="H1136" s="6" t="str" cm="1">
        <f t="array" ref="H1136">_xlfn.LET(_xlpm.x, L1135,
         _xlpm.cellAddress, "【 选CPU!" &amp; ADDRESS(ROW(选CPU[[#This Row],[自检]]),COLUMN(选CPU[[#This Row],[自检]])) &amp; "】",
         _xlfn.IFS(ISBLANK(_xlpm.x),   "error:右侧选项不足:" &amp;  _xlpm.cellAddress,
               ISERROR(_xlpm.x),   "error:右侧选项执行失败:" &amp; _xlpm.cellAddress,
               TRUE,             "ok")
)</f>
        <v>ok</v>
      </c>
      <c r="L1136" cm="1">
        <f t="array" ref="L1136:O1136">IFERROR(_xlfn._xlws.SORT(
    _xlfn.UNIQUE(
        TRANSPOSE(
            _xlfn.FILTERXML("&lt;select&gt;&lt;x&gt;"&amp;SUBSTITUTE(选CPU[[#This Row],[CPU选项表]],",","&lt;/x&gt;&lt;x&gt;") &amp;"&lt;/x&gt;&lt;/select&gt;","//x")
        )
    )
),"无合适选项，请联系作者更新数据")</f>
        <v>10</v>
      </c>
      <c r="M1136">
        <v>20</v>
      </c>
      <c r="N1136">
        <v>40</v>
      </c>
      <c r="O1136">
        <v>80</v>
      </c>
    </row>
    <row r="1137" spans="2:24">
      <c r="B1137" t="s">
        <v>64</v>
      </c>
      <c r="C1137" t="s">
        <v>1874</v>
      </c>
      <c r="D1137" t="s">
        <v>2495</v>
      </c>
      <c r="E1137" s="6" t="s">
        <v>3776</v>
      </c>
      <c r="F1137" s="6"/>
      <c r="G1137" s="6" t="str">
        <f t="shared" si="17"/>
        <v>选CPU!$L$1137#</v>
      </c>
      <c r="H1137" s="6" t="str" cm="1">
        <f t="array" ref="H1137">_xlfn.LET(_xlpm.x, L1136,
         _xlpm.cellAddress, "【 选CPU!" &amp; ADDRESS(ROW(选CPU[[#This Row],[自检]]),COLUMN(选CPU[[#This Row],[自检]])) &amp; "】",
         _xlfn.IFS(ISBLANK(_xlpm.x),   "error:右侧选项不足:" &amp;  _xlpm.cellAddress,
               ISERROR(_xlpm.x),   "error:右侧选项执行失败:" &amp; _xlpm.cellAddress,
               TRUE,             "ok")
)</f>
        <v>ok</v>
      </c>
      <c r="L1137" cm="1">
        <f t="array" ref="L1137:N1137">IFERROR(_xlfn._xlws.SORT(
    _xlfn.UNIQUE(
        TRANSPOSE(
            _xlfn.FILTERXML("&lt;select&gt;&lt;x&gt;"&amp;SUBSTITUTE(选CPU[[#This Row],[CPU选项表]],",","&lt;/x&gt;&lt;x&gt;") &amp;"&lt;/x&gt;&lt;/select&gt;","//x")
        )
    )
),"无合适选项，请联系作者更新数据")</f>
        <v>32</v>
      </c>
      <c r="M1137">
        <v>90</v>
      </c>
      <c r="N1137">
        <v>180</v>
      </c>
    </row>
    <row r="1138" spans="2:24">
      <c r="B1138" t="s">
        <v>64</v>
      </c>
      <c r="C1138" t="s">
        <v>1874</v>
      </c>
      <c r="D1138" t="s">
        <v>2464</v>
      </c>
      <c r="E1138" s="6" t="s">
        <v>3777</v>
      </c>
      <c r="F1138" s="6"/>
      <c r="G1138" s="6" t="str">
        <f t="shared" si="17"/>
        <v>选CPU!$L$1138#</v>
      </c>
      <c r="H1138" s="6" t="str" cm="1">
        <f t="array" ref="H1138">_xlfn.LET(_xlpm.x, L1137,
         _xlpm.cellAddress, "【 选CPU!" &amp; ADDRESS(ROW(选CPU[[#This Row],[自检]]),COLUMN(选CPU[[#This Row],[自检]])) &amp; "】",
         _xlfn.IFS(ISBLANK(_xlpm.x),   "error:右侧选项不足:" &amp;  _xlpm.cellAddress,
               ISERROR(_xlpm.x),   "error:右侧选项执行失败:" &amp; _xlpm.cellAddress,
               TRUE,             "ok")
)</f>
        <v>ok</v>
      </c>
      <c r="L1138" cm="1">
        <f t="array" ref="L1138:O1138">IFERROR(_xlfn._xlws.SORT(
    _xlfn.UNIQUE(
        TRANSPOSE(
            _xlfn.FILTERXML("&lt;select&gt;&lt;x&gt;"&amp;SUBSTITUTE(选CPU[[#This Row],[CPU选项表]],",","&lt;/x&gt;&lt;x&gt;") &amp;"&lt;/x&gt;&lt;/select&gt;","//x")
        )
    )
),"无合适选项，请联系作者更新数据")</f>
        <v>16</v>
      </c>
      <c r="M1138">
        <v>32</v>
      </c>
      <c r="N1138">
        <v>82</v>
      </c>
      <c r="O1138">
        <v>164</v>
      </c>
    </row>
    <row r="1139" spans="2:24">
      <c r="B1139" t="s">
        <v>64</v>
      </c>
      <c r="C1139" t="s">
        <v>1874</v>
      </c>
      <c r="D1139" t="s">
        <v>2501</v>
      </c>
      <c r="E1139" s="6" t="s">
        <v>3778</v>
      </c>
      <c r="F1139" s="6"/>
      <c r="G1139" s="6" t="str">
        <f t="shared" si="17"/>
        <v>选CPU!$L$1139#</v>
      </c>
      <c r="H1139" s="6" t="str" cm="1">
        <f t="array" ref="H1139">_xlfn.LET(_xlpm.x, L1138,
         _xlpm.cellAddress, "【 选CPU!" &amp; ADDRESS(ROW(选CPU[[#This Row],[自检]]),COLUMN(选CPU[[#This Row],[自检]])) &amp; "】",
         _xlfn.IFS(ISBLANK(_xlpm.x),   "error:右侧选项不足:" &amp;  _xlpm.cellAddress,
               ISERROR(_xlpm.x),   "error:右侧选项执行失败:" &amp; _xlpm.cellAddress,
               TRUE,             "ok")
)</f>
        <v>ok</v>
      </c>
      <c r="L1139" cm="1">
        <f t="array" ref="L1139:N1139">IFERROR(_xlfn._xlws.SORT(
    _xlfn.UNIQUE(
        TRANSPOSE(
            _xlfn.FILTERXML("&lt;select&gt;&lt;x&gt;"&amp;SUBSTITUTE(选CPU[[#This Row],[CPU选项表]],",","&lt;/x&gt;&lt;x&gt;") &amp;"&lt;/x&gt;&lt;/select&gt;","//x")
        )
    )
),"无合适选项，请联系作者更新数据")</f>
        <v>10</v>
      </c>
      <c r="M1139">
        <v>22</v>
      </c>
      <c r="N1139">
        <v>44</v>
      </c>
    </row>
    <row r="1140" spans="2:24">
      <c r="B1140" t="s">
        <v>64</v>
      </c>
      <c r="C1140" t="s">
        <v>1874</v>
      </c>
      <c r="D1140" t="s">
        <v>2380</v>
      </c>
      <c r="E1140" s="6" t="s">
        <v>3779</v>
      </c>
      <c r="F1140" s="6"/>
      <c r="G1140" s="6" t="str">
        <f t="shared" si="17"/>
        <v>选CPU!$L$1140#</v>
      </c>
      <c r="H1140" s="6" t="str" cm="1">
        <f t="array" ref="H1140">_xlfn.LET(_xlpm.x, L1139,
         _xlpm.cellAddress, "【 选CPU!" &amp; ADDRESS(ROW(选CPU[[#This Row],[自检]]),COLUMN(选CPU[[#This Row],[自检]])) &amp; "】",
         _xlfn.IFS(ISBLANK(_xlpm.x),   "error:右侧选项不足:" &amp;  _xlpm.cellAddress,
               ISERROR(_xlpm.x),   "error:右侧选项执行失败:" &amp; _xlpm.cellAddress,
               TRUE,             "ok")
)</f>
        <v>ok</v>
      </c>
      <c r="L1140" cm="1">
        <f t="array" ref="L1140:P1140">IFERROR(_xlfn._xlws.SORT(
    _xlfn.UNIQUE(
        TRANSPOSE(
            _xlfn.FILTERXML("&lt;select&gt;&lt;x&gt;"&amp;SUBSTITUTE(选CPU[[#This Row],[CPU选项表]],",","&lt;/x&gt;&lt;x&gt;") &amp;"&lt;/x&gt;&lt;/select&gt;","//x")
        )
    )
),"无合适选项，请联系作者更新数据")</f>
        <v>8</v>
      </c>
      <c r="M1140">
        <v>16</v>
      </c>
      <c r="N1140">
        <v>32</v>
      </c>
      <c r="O1140">
        <v>64</v>
      </c>
      <c r="P1140">
        <v>84</v>
      </c>
    </row>
    <row r="1141" spans="2:24">
      <c r="B1141" t="s">
        <v>64</v>
      </c>
      <c r="C1141" t="s">
        <v>1874</v>
      </c>
      <c r="D1141" t="s">
        <v>2386</v>
      </c>
      <c r="E1141" s="6" t="s">
        <v>3780</v>
      </c>
      <c r="F1141" s="6"/>
      <c r="G1141" s="6" t="str">
        <f t="shared" si="17"/>
        <v>选CPU!$L$1141#</v>
      </c>
      <c r="H1141" s="6" t="str" cm="1">
        <f t="array" ref="H1141">_xlfn.LET(_xlpm.x, L1140,
         _xlpm.cellAddress, "【 选CPU!" &amp; ADDRESS(ROW(选CPU[[#This Row],[自检]]),COLUMN(选CPU[[#This Row],[自检]])) &amp; "】",
         _xlfn.IFS(ISBLANK(_xlpm.x),   "error:右侧选项不足:" &amp;  _xlpm.cellAddress,
               ISERROR(_xlpm.x),   "error:右侧选项执行失败:" &amp; _xlpm.cellAddress,
               TRUE,             "ok")
)</f>
        <v>ok</v>
      </c>
      <c r="L1141" cm="1">
        <f t="array" ref="L1141:Q1141">IFERROR(_xlfn._xlws.SORT(
    _xlfn.UNIQUE(
        TRANSPOSE(
            _xlfn.FILTERXML("&lt;select&gt;&lt;x&gt;"&amp;SUBSTITUTE(选CPU[[#This Row],[CPU选项表]],",","&lt;/x&gt;&lt;x&gt;") &amp;"&lt;/x&gt;&lt;/select&gt;","//x")
        )
    )
),"无合适选项，请联系作者更新数据")</f>
        <v>8</v>
      </c>
      <c r="M1141">
        <v>16</v>
      </c>
      <c r="N1141">
        <v>24</v>
      </c>
      <c r="O1141">
        <v>32</v>
      </c>
      <c r="P1141">
        <v>64</v>
      </c>
      <c r="Q1141">
        <v>76</v>
      </c>
    </row>
    <row r="1142" spans="2:24">
      <c r="B1142" t="s">
        <v>64</v>
      </c>
      <c r="C1142" t="s">
        <v>1874</v>
      </c>
      <c r="D1142" t="s">
        <v>2774</v>
      </c>
      <c r="E1142" s="6" t="s">
        <v>3279</v>
      </c>
      <c r="F1142" s="6"/>
      <c r="G1142" s="6" t="str">
        <f t="shared" si="17"/>
        <v>选CPU!$L$1142#</v>
      </c>
      <c r="H1142" s="6" t="str" cm="1">
        <f t="array" ref="H1142">_xlfn.LET(_xlpm.x, L1141,
         _xlpm.cellAddress, "【 选CPU!" &amp; ADDRESS(ROW(选CPU[[#This Row],[自检]]),COLUMN(选CPU[[#This Row],[自检]])) &amp; "】",
         _xlfn.IFS(ISBLANK(_xlpm.x),   "error:右侧选项不足:" &amp;  _xlpm.cellAddress,
               ISERROR(_xlpm.x),   "error:右侧选项执行失败:" &amp; _xlpm.cellAddress,
               TRUE,             "ok")
)</f>
        <v>ok</v>
      </c>
      <c r="L1142" cm="1">
        <f t="array" ref="L1142">IFERROR(_xlfn._xlws.SORT(
    _xlfn.UNIQUE(
        TRANSPOSE(
            _xlfn.FILTERXML("&lt;select&gt;&lt;x&gt;"&amp;SUBSTITUTE(选CPU[[#This Row],[CPU选项表]],",","&lt;/x&gt;&lt;x&gt;") &amp;"&lt;/x&gt;&lt;/select&gt;","//x")
        )
    )
),"无合适选项，请联系作者更新数据")</f>
        <v>56</v>
      </c>
    </row>
    <row r="1143" spans="2:24">
      <c r="B1143" t="s">
        <v>64</v>
      </c>
      <c r="C1143" t="s">
        <v>1874</v>
      </c>
      <c r="D1143" t="s">
        <v>2188</v>
      </c>
      <c r="E1143" s="6" t="s">
        <v>3256</v>
      </c>
      <c r="F1143" s="6"/>
      <c r="G1143" s="6" t="str">
        <f t="shared" si="17"/>
        <v>选CPU!$L$1143#</v>
      </c>
      <c r="H1143" s="6" t="str" cm="1">
        <f t="array" ref="H1143">_xlfn.LET(_xlpm.x, L1142,
         _xlpm.cellAddress, "【 选CPU!" &amp; ADDRESS(ROW(选CPU[[#This Row],[自检]]),COLUMN(选CPU[[#This Row],[自检]])) &amp; "】",
         _xlfn.IFS(ISBLANK(_xlpm.x),   "error:右侧选项不足:" &amp;  _xlpm.cellAddress,
               ISERROR(_xlpm.x),   "error:右侧选项执行失败:" &amp; _xlpm.cellAddress,
               TRUE,             "ok")
)</f>
        <v>ok</v>
      </c>
      <c r="L1143" cm="1">
        <f t="array" ref="L1143">IFERROR(_xlfn._xlws.SORT(
    _xlfn.UNIQUE(
        TRANSPOSE(
            _xlfn.FILTERXML("&lt;select&gt;&lt;x&gt;"&amp;SUBSTITUTE(选CPU[[#This Row],[CPU选项表]],",","&lt;/x&gt;&lt;x&gt;") &amp;"&lt;/x&gt;&lt;/select&gt;","//x")
        )
    )
),"无合适选项，请联系作者更新数据")</f>
        <v>80</v>
      </c>
    </row>
    <row r="1144" spans="2:24">
      <c r="B1144" t="s">
        <v>64</v>
      </c>
      <c r="C1144" t="s">
        <v>1874</v>
      </c>
      <c r="D1144" t="s">
        <v>2378</v>
      </c>
      <c r="E1144" s="6" t="s">
        <v>3256</v>
      </c>
      <c r="F1144" s="6"/>
      <c r="G1144" s="6" t="str">
        <f t="shared" si="17"/>
        <v>选CPU!$L$1144#</v>
      </c>
      <c r="H1144" s="6" t="str" cm="1">
        <f t="array" ref="H1144">_xlfn.LET(_xlpm.x, L1143,
         _xlpm.cellAddress, "【 选CPU!" &amp; ADDRESS(ROW(选CPU[[#This Row],[自检]]),COLUMN(选CPU[[#This Row],[自检]])) &amp; "】",
         _xlfn.IFS(ISBLANK(_xlpm.x),   "error:右侧选项不足:" &amp;  _xlpm.cellAddress,
               ISERROR(_xlpm.x),   "error:右侧选项执行失败:" &amp; _xlpm.cellAddress,
               TRUE,             "ok")
)</f>
        <v>ok</v>
      </c>
      <c r="L1144" cm="1">
        <f t="array" ref="L1144">IFERROR(_xlfn._xlws.SORT(
    _xlfn.UNIQUE(
        TRANSPOSE(
            _xlfn.FILTERXML("&lt;select&gt;&lt;x&gt;"&amp;SUBSTITUTE(选CPU[[#This Row],[CPU选项表]],",","&lt;/x&gt;&lt;x&gt;") &amp;"&lt;/x&gt;&lt;/select&gt;","//x")
        )
    )
),"无合适选项，请联系作者更新数据")</f>
        <v>80</v>
      </c>
    </row>
    <row r="1145" spans="2:24">
      <c r="B1145" t="s">
        <v>64</v>
      </c>
      <c r="C1145" t="s">
        <v>1874</v>
      </c>
      <c r="D1145" t="s">
        <v>2760</v>
      </c>
      <c r="E1145" s="6" t="s">
        <v>3251</v>
      </c>
      <c r="F1145" s="6"/>
      <c r="G1145" s="6" t="str">
        <f t="shared" si="17"/>
        <v>选CPU!$L$1145#</v>
      </c>
      <c r="H1145" s="6" t="str" cm="1">
        <f t="array" ref="H1145">_xlfn.LET(_xlpm.x, L1144,
         _xlpm.cellAddress, "【 选CPU!" &amp; ADDRESS(ROW(选CPU[[#This Row],[自检]]),COLUMN(选CPU[[#This Row],[自检]])) &amp; "】",
         _xlfn.IFS(ISBLANK(_xlpm.x),   "error:右侧选项不足:" &amp;  _xlpm.cellAddress,
               ISERROR(_xlpm.x),   "error:右侧选项执行失败:" &amp; _xlpm.cellAddress,
               TRUE,             "ok")
)</f>
        <v>ok</v>
      </c>
      <c r="L1145" cm="1">
        <f t="array" ref="L1145">IFERROR(_xlfn._xlws.SORT(
    _xlfn.UNIQUE(
        TRANSPOSE(
            _xlfn.FILTERXML("&lt;select&gt;&lt;x&gt;"&amp;SUBSTITUTE(选CPU[[#This Row],[CPU选项表]],",","&lt;/x&gt;&lt;x&gt;") &amp;"&lt;/x&gt;&lt;/select&gt;","//x")
        )
    )
),"无合适选项，请联系作者更新数据")</f>
        <v>96</v>
      </c>
    </row>
    <row r="1146" spans="2:24">
      <c r="B1146" t="s">
        <v>64</v>
      </c>
      <c r="C1146" t="s">
        <v>1874</v>
      </c>
      <c r="D1146" t="s">
        <v>2080</v>
      </c>
      <c r="E1146" s="6" t="s">
        <v>3251</v>
      </c>
      <c r="F1146" s="6"/>
      <c r="G1146" s="6" t="str">
        <f t="shared" si="17"/>
        <v>选CPU!$L$1146#</v>
      </c>
      <c r="H1146" s="6" t="str" cm="1">
        <f t="array" ref="H1146">_xlfn.LET(_xlpm.x, L1145,
         _xlpm.cellAddress, "【 选CPU!" &amp; ADDRESS(ROW(选CPU[[#This Row],[自检]]),COLUMN(选CPU[[#This Row],[自检]])) &amp; "】",
         _xlfn.IFS(ISBLANK(_xlpm.x),   "error:右侧选项不足:" &amp;  _xlpm.cellAddress,
               ISERROR(_xlpm.x),   "error:右侧选项执行失败:" &amp; _xlpm.cellAddress,
               TRUE,             "ok")
)</f>
        <v>ok</v>
      </c>
      <c r="L1146" cm="1">
        <f t="array" ref="L1146">IFERROR(_xlfn._xlws.SORT(
    _xlfn.UNIQUE(
        TRANSPOSE(
            _xlfn.FILTERXML("&lt;select&gt;&lt;x&gt;"&amp;SUBSTITUTE(选CPU[[#This Row],[CPU选项表]],",","&lt;/x&gt;&lt;x&gt;") &amp;"&lt;/x&gt;&lt;/select&gt;","//x")
        )
    )
),"无合适选项，请联系作者更新数据")</f>
        <v>96</v>
      </c>
    </row>
    <row r="1147" spans="2:24">
      <c r="B1147" t="s">
        <v>64</v>
      </c>
      <c r="C1147" t="s">
        <v>1874</v>
      </c>
      <c r="D1147" t="s">
        <v>2499</v>
      </c>
      <c r="E1147" s="6" t="s">
        <v>3251</v>
      </c>
      <c r="F1147" s="6"/>
      <c r="G1147" s="6" t="str">
        <f t="shared" si="17"/>
        <v>选CPU!$L$1147#</v>
      </c>
      <c r="H1147" s="6" t="str" cm="1">
        <f t="array" ref="H1147">_xlfn.LET(_xlpm.x, L1146,
         _xlpm.cellAddress, "【 选CPU!" &amp; ADDRESS(ROW(选CPU[[#This Row],[自检]]),COLUMN(选CPU[[#This Row],[自检]])) &amp; "】",
         _xlfn.IFS(ISBLANK(_xlpm.x),   "error:右侧选项不足:" &amp;  _xlpm.cellAddress,
               ISERROR(_xlpm.x),   "error:右侧选项执行失败:" &amp; _xlpm.cellAddress,
               TRUE,             "ok")
)</f>
        <v>ok</v>
      </c>
      <c r="L1147" cm="1">
        <f t="array" ref="L1147">IFERROR(_xlfn._xlws.SORT(
    _xlfn.UNIQUE(
        TRANSPOSE(
            _xlfn.FILTERXML("&lt;select&gt;&lt;x&gt;"&amp;SUBSTITUTE(选CPU[[#This Row],[CPU选项表]],",","&lt;/x&gt;&lt;x&gt;") &amp;"&lt;/x&gt;&lt;/select&gt;","//x")
        )
    )
),"无合适选项，请联系作者更新数据")</f>
        <v>96</v>
      </c>
    </row>
    <row r="1148" spans="2:24">
      <c r="B1148" t="s">
        <v>64</v>
      </c>
      <c r="C1148" t="s">
        <v>1874</v>
      </c>
      <c r="D1148" t="s">
        <v>2861</v>
      </c>
      <c r="E1148" s="6" t="s">
        <v>3251</v>
      </c>
      <c r="F1148" s="6"/>
      <c r="G1148" s="6" t="str">
        <f t="shared" si="17"/>
        <v>选CPU!$L$1148#</v>
      </c>
      <c r="H1148" s="6" t="str" cm="1">
        <f t="array" ref="H1148">_xlfn.LET(_xlpm.x, L1147,
         _xlpm.cellAddress, "【 选CPU!" &amp; ADDRESS(ROW(选CPU[[#This Row],[自检]]),COLUMN(选CPU[[#This Row],[自检]])) &amp; "】",
         _xlfn.IFS(ISBLANK(_xlpm.x),   "error:右侧选项不足:" &amp;  _xlpm.cellAddress,
               ISERROR(_xlpm.x),   "error:右侧选项执行失败:" &amp; _xlpm.cellAddress,
               TRUE,             "ok")
)</f>
        <v>ok</v>
      </c>
      <c r="L1148" cm="1">
        <f t="array" ref="L1148">IFERROR(_xlfn._xlws.SORT(
    _xlfn.UNIQUE(
        TRANSPOSE(
            _xlfn.FILTERXML("&lt;select&gt;&lt;x&gt;"&amp;SUBSTITUTE(选CPU[[#This Row],[CPU选项表]],",","&lt;/x&gt;&lt;x&gt;") &amp;"&lt;/x&gt;&lt;/select&gt;","//x")
        )
    )
),"无合适选项，请联系作者更新数据")</f>
        <v>96</v>
      </c>
    </row>
    <row r="1149" spans="2:24">
      <c r="B1149" t="s">
        <v>3516</v>
      </c>
      <c r="C1149" t="s">
        <v>1874</v>
      </c>
      <c r="D1149" t="s">
        <v>3517</v>
      </c>
      <c r="E1149" s="6" t="s">
        <v>3798</v>
      </c>
      <c r="F1149" s="6"/>
      <c r="G1149" s="6" t="str">
        <f t="shared" si="17"/>
        <v>选CPU!$L$1149#</v>
      </c>
      <c r="H1149" s="6" t="str" cm="1">
        <f t="array" ref="H1149">_xlfn.LET(_xlpm.x, L1148,
         _xlpm.cellAddress, "【 选CPU!" &amp; ADDRESS(ROW(选CPU[[#This Row],[自检]]),COLUMN(选CPU[[#This Row],[自检]])) &amp; "】",
         _xlfn.IFS(ISBLANK(_xlpm.x),   "error:右侧选项不足:" &amp;  _xlpm.cellAddress,
               ISERROR(_xlpm.x),   "error:右侧选项执行失败:" &amp; _xlpm.cellAddress,
               TRUE,             "ok")
)</f>
        <v>ok</v>
      </c>
      <c r="L1149" cm="1">
        <f t="array" ref="L1149:T1149">IFERROR(_xlfn._xlws.SORT(
    _xlfn.UNIQUE(
        TRANSPOSE(
            _xlfn.FILTERXML("&lt;select&gt;&lt;x&gt;"&amp;SUBSTITUTE(选CPU[[#This Row],[CPU选项表]],",","&lt;/x&gt;&lt;x&gt;") &amp;"&lt;/x&gt;&lt;/select&gt;","//x")
        )
    )
),"无合适选项，请联系作者更新数据")</f>
        <v>2</v>
      </c>
      <c r="M1149">
        <v>4</v>
      </c>
      <c r="N1149">
        <v>8</v>
      </c>
      <c r="O1149">
        <v>16</v>
      </c>
      <c r="P1149">
        <v>24</v>
      </c>
      <c r="Q1149">
        <v>32</v>
      </c>
      <c r="R1149">
        <v>48</v>
      </c>
      <c r="S1149">
        <v>64</v>
      </c>
      <c r="T1149">
        <v>76</v>
      </c>
    </row>
    <row r="1150" spans="2:24">
      <c r="B1150" t="s">
        <v>3516</v>
      </c>
      <c r="C1150" t="s">
        <v>11</v>
      </c>
      <c r="D1150" t="s">
        <v>3517</v>
      </c>
      <c r="E1150" s="6" t="s">
        <v>3798</v>
      </c>
      <c r="F1150" s="6"/>
      <c r="G1150" s="6" t="str">
        <f t="shared" si="17"/>
        <v>选CPU!$L$1150#</v>
      </c>
      <c r="H1150" s="6" t="str" cm="1">
        <f t="array" ref="H1150">_xlfn.LET(_xlpm.x, L1149,
         _xlpm.cellAddress, "【 选CPU!" &amp; ADDRESS(ROW(选CPU[[#This Row],[自检]]),COLUMN(选CPU[[#This Row],[自检]])) &amp; "】",
         _xlfn.IFS(ISBLANK(_xlpm.x),   "error:右侧选项不足:" &amp;  _xlpm.cellAddress,
               ISERROR(_xlpm.x),   "error:右侧选项执行失败:" &amp; _xlpm.cellAddress,
               TRUE,             "ok")
)</f>
        <v>ok</v>
      </c>
      <c r="L1150" cm="1">
        <f t="array" ref="L1150:T1150">IFERROR(_xlfn._xlws.SORT(
    _xlfn.UNIQUE(
        TRANSPOSE(
            _xlfn.FILTERXML("&lt;select&gt;&lt;x&gt;"&amp;SUBSTITUTE(选CPU[[#This Row],[CPU选项表]],",","&lt;/x&gt;&lt;x&gt;") &amp;"&lt;/x&gt;&lt;/select&gt;","//x")
        )
    )
),"无合适选项，请联系作者更新数据")</f>
        <v>2</v>
      </c>
      <c r="M1150">
        <v>4</v>
      </c>
      <c r="N1150">
        <v>8</v>
      </c>
      <c r="O1150">
        <v>16</v>
      </c>
      <c r="P1150">
        <v>24</v>
      </c>
      <c r="Q1150">
        <v>32</v>
      </c>
      <c r="R1150">
        <v>48</v>
      </c>
      <c r="S1150">
        <v>64</v>
      </c>
      <c r="T1150">
        <v>76</v>
      </c>
    </row>
    <row r="1151" spans="2:24">
      <c r="B1151" t="s">
        <v>3516</v>
      </c>
      <c r="C1151" t="s">
        <v>1873</v>
      </c>
      <c r="D1151" t="s">
        <v>3517</v>
      </c>
      <c r="E1151" s="6" t="s">
        <v>3798</v>
      </c>
      <c r="F1151" s="6"/>
      <c r="G1151" s="6" t="str">
        <f t="shared" si="17"/>
        <v>选CPU!$L$1151#</v>
      </c>
      <c r="H1151" s="6" t="str" cm="1">
        <f t="array" ref="H1151">_xlfn.LET(_xlpm.x, L1150,
         _xlpm.cellAddress, "【 选CPU!" &amp; ADDRESS(ROW(选CPU[[#This Row],[自检]]),COLUMN(选CPU[[#This Row],[自检]])) &amp; "】",
         _xlfn.IFS(ISBLANK(_xlpm.x),   "error:右侧选项不足:" &amp;  _xlpm.cellAddress,
               ISERROR(_xlpm.x),   "error:右侧选项执行失败:" &amp; _xlpm.cellAddress,
               TRUE,             "ok")
)</f>
        <v>ok</v>
      </c>
      <c r="L1151" cm="1">
        <f t="array" ref="L1151:T1151">IFERROR(_xlfn._xlws.SORT(
    _xlfn.UNIQUE(
        TRANSPOSE(
            _xlfn.FILTERXML("&lt;select&gt;&lt;x&gt;"&amp;SUBSTITUTE(选CPU[[#This Row],[CPU选项表]],",","&lt;/x&gt;&lt;x&gt;") &amp;"&lt;/x&gt;&lt;/select&gt;","//x")
        )
    )
),"无合适选项，请联系作者更新数据")</f>
        <v>2</v>
      </c>
      <c r="M1151">
        <v>4</v>
      </c>
      <c r="N1151">
        <v>8</v>
      </c>
      <c r="O1151">
        <v>16</v>
      </c>
      <c r="P1151">
        <v>24</v>
      </c>
      <c r="Q1151">
        <v>32</v>
      </c>
      <c r="R1151">
        <v>48</v>
      </c>
      <c r="S1151">
        <v>64</v>
      </c>
      <c r="T1151">
        <v>76</v>
      </c>
    </row>
    <row r="1152" spans="2:24">
      <c r="B1152" t="s">
        <v>3516</v>
      </c>
      <c r="C1152" t="s">
        <v>1874</v>
      </c>
      <c r="D1152" t="s">
        <v>3518</v>
      </c>
      <c r="E1152" s="6" t="s">
        <v>3799</v>
      </c>
      <c r="F1152" s="6"/>
      <c r="G1152" s="6" t="str">
        <f t="shared" si="17"/>
        <v>选CPU!$L$1152#</v>
      </c>
      <c r="H1152" s="6" t="str" cm="1">
        <f t="array" ref="H1152">_xlfn.LET(_xlpm.x, L1151,
         _xlpm.cellAddress, "【 选CPU!" &amp; ADDRESS(ROW(选CPU[[#This Row],[自检]]),COLUMN(选CPU[[#This Row],[自检]])) &amp; "】",
         _xlfn.IFS(ISBLANK(_xlpm.x),   "error:右侧选项不足:" &amp;  _xlpm.cellAddress,
               ISERROR(_xlpm.x),   "error:右侧选项执行失败:" &amp; _xlpm.cellAddress,
               TRUE,             "ok")
)</f>
        <v>ok</v>
      </c>
      <c r="L1152" cm="1">
        <f t="array" ref="L1152:X1152">IFERROR(_xlfn._xlws.SORT(
    _xlfn.UNIQUE(
        TRANSPOSE(
            _xlfn.FILTERXML("&lt;select&gt;&lt;x&gt;"&amp;SUBSTITUTE(选CPU[[#This Row],[CPU选项表]],",","&lt;/x&gt;&lt;x&gt;") &amp;"&lt;/x&gt;&lt;/select&gt;","//x")
        )
    )
),"无合适选项，请联系作者更新数据")</f>
        <v>2</v>
      </c>
      <c r="M1152">
        <v>4</v>
      </c>
      <c r="N1152">
        <v>8</v>
      </c>
      <c r="O1152">
        <v>16</v>
      </c>
      <c r="P1152">
        <v>32</v>
      </c>
      <c r="Q1152">
        <v>48</v>
      </c>
      <c r="R1152">
        <v>64</v>
      </c>
      <c r="S1152">
        <v>80</v>
      </c>
      <c r="T1152">
        <v>96</v>
      </c>
      <c r="U1152">
        <v>116</v>
      </c>
      <c r="V1152">
        <v>128</v>
      </c>
      <c r="W1152">
        <v>160</v>
      </c>
      <c r="X1152">
        <v>232</v>
      </c>
    </row>
    <row r="1153" spans="2:24">
      <c r="B1153" t="s">
        <v>3516</v>
      </c>
      <c r="C1153" t="s">
        <v>11</v>
      </c>
      <c r="D1153" t="s">
        <v>3518</v>
      </c>
      <c r="E1153" s="6" t="s">
        <v>3799</v>
      </c>
      <c r="F1153" s="6"/>
      <c r="G1153" s="6" t="str">
        <f t="shared" si="17"/>
        <v>选CPU!$L$1153#</v>
      </c>
      <c r="H1153" s="6" t="str" cm="1">
        <f t="array" ref="H1153">_xlfn.LET(_xlpm.x, L1152,
         _xlpm.cellAddress, "【 选CPU!" &amp; ADDRESS(ROW(选CPU[[#This Row],[自检]]),COLUMN(选CPU[[#This Row],[自检]])) &amp; "】",
         _xlfn.IFS(ISBLANK(_xlpm.x),   "error:右侧选项不足:" &amp;  _xlpm.cellAddress,
               ISERROR(_xlpm.x),   "error:右侧选项执行失败:" &amp; _xlpm.cellAddress,
               TRUE,             "ok")
)</f>
        <v>ok</v>
      </c>
      <c r="L1153" cm="1">
        <f t="array" ref="L1153:X1153">IFERROR(_xlfn._xlws.SORT(
    _xlfn.UNIQUE(
        TRANSPOSE(
            _xlfn.FILTERXML("&lt;select&gt;&lt;x&gt;"&amp;SUBSTITUTE(选CPU[[#This Row],[CPU选项表]],",","&lt;/x&gt;&lt;x&gt;") &amp;"&lt;/x&gt;&lt;/select&gt;","//x")
        )
    )
),"无合适选项，请联系作者更新数据")</f>
        <v>2</v>
      </c>
      <c r="M1153">
        <v>4</v>
      </c>
      <c r="N1153">
        <v>8</v>
      </c>
      <c r="O1153">
        <v>16</v>
      </c>
      <c r="P1153">
        <v>32</v>
      </c>
      <c r="Q1153">
        <v>48</v>
      </c>
      <c r="R1153">
        <v>64</v>
      </c>
      <c r="S1153">
        <v>80</v>
      </c>
      <c r="T1153">
        <v>96</v>
      </c>
      <c r="U1153">
        <v>116</v>
      </c>
      <c r="V1153">
        <v>128</v>
      </c>
      <c r="W1153">
        <v>160</v>
      </c>
      <c r="X1153">
        <v>232</v>
      </c>
    </row>
    <row r="1154" spans="2:24">
      <c r="B1154" t="s">
        <v>3516</v>
      </c>
      <c r="C1154" t="s">
        <v>1873</v>
      </c>
      <c r="D1154" t="s">
        <v>3518</v>
      </c>
      <c r="E1154" s="6" t="s">
        <v>3799</v>
      </c>
      <c r="F1154" s="6"/>
      <c r="G1154" s="6" t="str">
        <f t="shared" ref="G1154:G1217" si="18">"选CPU!" &amp; ADDRESS(ROW(L1154),COLUMN(L1154)) &amp; "#"</f>
        <v>选CPU!$L$1154#</v>
      </c>
      <c r="H1154" s="6" t="str" cm="1">
        <f t="array" ref="H1154">_xlfn.LET(_xlpm.x, L1153,
         _xlpm.cellAddress, "【 选CPU!" &amp; ADDRESS(ROW(选CPU[[#This Row],[自检]]),COLUMN(选CPU[[#This Row],[自检]])) &amp; "】",
         _xlfn.IFS(ISBLANK(_xlpm.x),   "error:右侧选项不足:" &amp;  _xlpm.cellAddress,
               ISERROR(_xlpm.x),   "error:右侧选项执行失败:" &amp; _xlpm.cellAddress,
               TRUE,             "ok")
)</f>
        <v>ok</v>
      </c>
      <c r="L1154" cm="1">
        <f t="array" ref="L1154:X1154">IFERROR(_xlfn._xlws.SORT(
    _xlfn.UNIQUE(
        TRANSPOSE(
            _xlfn.FILTERXML("&lt;select&gt;&lt;x&gt;"&amp;SUBSTITUTE(选CPU[[#This Row],[CPU选项表]],",","&lt;/x&gt;&lt;x&gt;") &amp;"&lt;/x&gt;&lt;/select&gt;","//x")
        )
    )
),"无合适选项，请联系作者更新数据")</f>
        <v>2</v>
      </c>
      <c r="M1154">
        <v>4</v>
      </c>
      <c r="N1154">
        <v>8</v>
      </c>
      <c r="O1154">
        <v>16</v>
      </c>
      <c r="P1154">
        <v>32</v>
      </c>
      <c r="Q1154">
        <v>48</v>
      </c>
      <c r="R1154">
        <v>64</v>
      </c>
      <c r="S1154">
        <v>80</v>
      </c>
      <c r="T1154">
        <v>96</v>
      </c>
      <c r="U1154">
        <v>116</v>
      </c>
      <c r="V1154">
        <v>128</v>
      </c>
      <c r="W1154">
        <v>160</v>
      </c>
      <c r="X1154">
        <v>232</v>
      </c>
    </row>
    <row r="1155" spans="2:24">
      <c r="B1155" t="s">
        <v>3516</v>
      </c>
      <c r="C1155" t="s">
        <v>1874</v>
      </c>
      <c r="D1155" t="s">
        <v>3519</v>
      </c>
      <c r="E1155" s="6" t="s">
        <v>3800</v>
      </c>
      <c r="F1155" s="6"/>
      <c r="G1155" s="6" t="str">
        <f t="shared" si="18"/>
        <v>选CPU!$L$1155#</v>
      </c>
      <c r="H1155" s="6" t="str" cm="1">
        <f t="array" ref="H1155">_xlfn.LET(_xlpm.x, L1154,
         _xlpm.cellAddress, "【 选CPU!" &amp; ADDRESS(ROW(选CPU[[#This Row],[自检]]),COLUMN(选CPU[[#This Row],[自检]])) &amp; "】",
         _xlfn.IFS(ISBLANK(_xlpm.x),   "error:右侧选项不足:" &amp;  _xlpm.cellAddress,
               ISERROR(_xlpm.x),   "error:右侧选项执行失败:" &amp; _xlpm.cellAddress,
               TRUE,             "ok")
)</f>
        <v>ok</v>
      </c>
      <c r="L1155" cm="1">
        <f t="array" ref="L1155:T1155">IFERROR(_xlfn._xlws.SORT(
    _xlfn.UNIQUE(
        TRANSPOSE(
            _xlfn.FILTERXML("&lt;select&gt;&lt;x&gt;"&amp;SUBSTITUTE(选CPU[[#This Row],[CPU选项表]],",","&lt;/x&gt;&lt;x&gt;") &amp;"&lt;/x&gt;&lt;/select&gt;","//x")
        )
    )
),"无合适选项，请联系作者更新数据")</f>
        <v>2</v>
      </c>
      <c r="M1155">
        <v>4</v>
      </c>
      <c r="N1155">
        <v>8</v>
      </c>
      <c r="O1155">
        <v>16</v>
      </c>
      <c r="P1155">
        <v>32</v>
      </c>
      <c r="Q1155">
        <v>64</v>
      </c>
      <c r="R1155">
        <v>80</v>
      </c>
      <c r="S1155">
        <v>128</v>
      </c>
      <c r="T1155">
        <v>160</v>
      </c>
    </row>
    <row r="1156" spans="2:24">
      <c r="B1156" t="s">
        <v>3516</v>
      </c>
      <c r="C1156" t="s">
        <v>11</v>
      </c>
      <c r="D1156" t="s">
        <v>3519</v>
      </c>
      <c r="E1156" s="6" t="s">
        <v>3800</v>
      </c>
      <c r="F1156" s="6"/>
      <c r="G1156" s="6" t="str">
        <f t="shared" si="18"/>
        <v>选CPU!$L$1156#</v>
      </c>
      <c r="H1156" s="6" t="str" cm="1">
        <f t="array" ref="H1156">_xlfn.LET(_xlpm.x, L1155,
         _xlpm.cellAddress, "【 选CPU!" &amp; ADDRESS(ROW(选CPU[[#This Row],[自检]]),COLUMN(选CPU[[#This Row],[自检]])) &amp; "】",
         _xlfn.IFS(ISBLANK(_xlpm.x),   "error:右侧选项不足:" &amp;  _xlpm.cellAddress,
               ISERROR(_xlpm.x),   "error:右侧选项执行失败:" &amp; _xlpm.cellAddress,
               TRUE,             "ok")
)</f>
        <v>ok</v>
      </c>
      <c r="L1156" cm="1">
        <f t="array" ref="L1156:T1156">IFERROR(_xlfn._xlws.SORT(
    _xlfn.UNIQUE(
        TRANSPOSE(
            _xlfn.FILTERXML("&lt;select&gt;&lt;x&gt;"&amp;SUBSTITUTE(选CPU[[#This Row],[CPU选项表]],",","&lt;/x&gt;&lt;x&gt;") &amp;"&lt;/x&gt;&lt;/select&gt;","//x")
        )
    )
),"无合适选项，请联系作者更新数据")</f>
        <v>2</v>
      </c>
      <c r="M1156">
        <v>4</v>
      </c>
      <c r="N1156">
        <v>8</v>
      </c>
      <c r="O1156">
        <v>16</v>
      </c>
      <c r="P1156">
        <v>32</v>
      </c>
      <c r="Q1156">
        <v>64</v>
      </c>
      <c r="R1156">
        <v>80</v>
      </c>
      <c r="S1156">
        <v>128</v>
      </c>
      <c r="T1156">
        <v>160</v>
      </c>
    </row>
    <row r="1157" spans="2:24">
      <c r="B1157" t="s">
        <v>3516</v>
      </c>
      <c r="C1157" t="s">
        <v>1873</v>
      </c>
      <c r="D1157" t="s">
        <v>3519</v>
      </c>
      <c r="E1157" s="6" t="s">
        <v>3800</v>
      </c>
      <c r="F1157" s="6"/>
      <c r="G1157" s="6" t="str">
        <f t="shared" si="18"/>
        <v>选CPU!$L$1157#</v>
      </c>
      <c r="H1157" s="6" t="str" cm="1">
        <f t="array" ref="H1157">_xlfn.LET(_xlpm.x, L1156,
         _xlpm.cellAddress, "【 选CPU!" &amp; ADDRESS(ROW(选CPU[[#This Row],[自检]]),COLUMN(选CPU[[#This Row],[自检]])) &amp; "】",
         _xlfn.IFS(ISBLANK(_xlpm.x),   "error:右侧选项不足:" &amp;  _xlpm.cellAddress,
               ISERROR(_xlpm.x),   "error:右侧选项执行失败:" &amp; _xlpm.cellAddress,
               TRUE,             "ok")
)</f>
        <v>ok</v>
      </c>
      <c r="L1157" cm="1">
        <f t="array" ref="L1157:T1157">IFERROR(_xlfn._xlws.SORT(
    _xlfn.UNIQUE(
        TRANSPOSE(
            _xlfn.FILTERXML("&lt;select&gt;&lt;x&gt;"&amp;SUBSTITUTE(选CPU[[#This Row],[CPU选项表]],",","&lt;/x&gt;&lt;x&gt;") &amp;"&lt;/x&gt;&lt;/select&gt;","//x")
        )
    )
),"无合适选项，请联系作者更新数据")</f>
        <v>2</v>
      </c>
      <c r="M1157">
        <v>4</v>
      </c>
      <c r="N1157">
        <v>8</v>
      </c>
      <c r="O1157">
        <v>16</v>
      </c>
      <c r="P1157">
        <v>32</v>
      </c>
      <c r="Q1157">
        <v>64</v>
      </c>
      <c r="R1157">
        <v>80</v>
      </c>
      <c r="S1157">
        <v>128</v>
      </c>
      <c r="T1157">
        <v>160</v>
      </c>
    </row>
    <row r="1158" spans="2:24">
      <c r="B1158" t="s">
        <v>3516</v>
      </c>
      <c r="C1158" t="s">
        <v>1874</v>
      </c>
      <c r="D1158" t="s">
        <v>3520</v>
      </c>
      <c r="E1158" s="6" t="s">
        <v>3760</v>
      </c>
      <c r="F1158" s="6"/>
      <c r="G1158" s="6" t="str">
        <f t="shared" si="18"/>
        <v>选CPU!$L$1158#</v>
      </c>
      <c r="H1158" s="6" t="str" cm="1">
        <f t="array" ref="H1158">_xlfn.LET(_xlpm.x, L1157,
         _xlpm.cellAddress, "【 选CPU!" &amp; ADDRESS(ROW(选CPU[[#This Row],[自检]]),COLUMN(选CPU[[#This Row],[自检]])) &amp; "】",
         _xlfn.IFS(ISBLANK(_xlpm.x),   "error:右侧选项不足:" &amp;  _xlpm.cellAddress,
               ISERROR(_xlpm.x),   "error:右侧选项执行失败:" &amp; _xlpm.cellAddress,
               TRUE,             "ok")
)</f>
        <v>ok</v>
      </c>
      <c r="L1158" cm="1">
        <f t="array" ref="L1158:N1158">IFERROR(_xlfn._xlws.SORT(
    _xlfn.UNIQUE(
        TRANSPOSE(
            _xlfn.FILTERXML("&lt;select&gt;&lt;x&gt;"&amp;SUBSTITUTE(选CPU[[#This Row],[CPU选项表]],",","&lt;/x&gt;&lt;x&gt;") &amp;"&lt;/x&gt;&lt;/select&gt;","//x")
        )
    )
),"无合适选项，请联系作者更新数据")</f>
        <v>16</v>
      </c>
      <c r="M1158">
        <v>32</v>
      </c>
      <c r="N1158">
        <v>64</v>
      </c>
    </row>
    <row r="1159" spans="2:24">
      <c r="B1159" t="s">
        <v>3516</v>
      </c>
      <c r="C1159" t="s">
        <v>11</v>
      </c>
      <c r="D1159" t="s">
        <v>3520</v>
      </c>
      <c r="E1159" s="6" t="s">
        <v>3760</v>
      </c>
      <c r="F1159" s="6"/>
      <c r="G1159" s="6" t="str">
        <f t="shared" si="18"/>
        <v>选CPU!$L$1159#</v>
      </c>
      <c r="H1159" s="6" t="str" cm="1">
        <f t="array" ref="H1159">_xlfn.LET(_xlpm.x, L1158,
         _xlpm.cellAddress, "【 选CPU!" &amp; ADDRESS(ROW(选CPU[[#This Row],[自检]]),COLUMN(选CPU[[#This Row],[自检]])) &amp; "】",
         _xlfn.IFS(ISBLANK(_xlpm.x),   "error:右侧选项不足:" &amp;  _xlpm.cellAddress,
               ISERROR(_xlpm.x),   "error:右侧选项执行失败:" &amp; _xlpm.cellAddress,
               TRUE,             "ok")
)</f>
        <v>ok</v>
      </c>
      <c r="L1159" cm="1">
        <f t="array" ref="L1159:N1159">IFERROR(_xlfn._xlws.SORT(
    _xlfn.UNIQUE(
        TRANSPOSE(
            _xlfn.FILTERXML("&lt;select&gt;&lt;x&gt;"&amp;SUBSTITUTE(选CPU[[#This Row],[CPU选项表]],",","&lt;/x&gt;&lt;x&gt;") &amp;"&lt;/x&gt;&lt;/select&gt;","//x")
        )
    )
),"无合适选项，请联系作者更新数据")</f>
        <v>16</v>
      </c>
      <c r="M1159">
        <v>32</v>
      </c>
      <c r="N1159">
        <v>64</v>
      </c>
    </row>
    <row r="1160" spans="2:24">
      <c r="B1160" t="s">
        <v>3516</v>
      </c>
      <c r="C1160" t="s">
        <v>1873</v>
      </c>
      <c r="D1160" t="s">
        <v>3520</v>
      </c>
      <c r="E1160" s="6" t="s">
        <v>3760</v>
      </c>
      <c r="F1160" s="6"/>
      <c r="G1160" s="6" t="str">
        <f t="shared" si="18"/>
        <v>选CPU!$L$1160#</v>
      </c>
      <c r="H1160" s="6" t="str" cm="1">
        <f t="array" ref="H1160">_xlfn.LET(_xlpm.x, L1159,
         _xlpm.cellAddress, "【 选CPU!" &amp; ADDRESS(ROW(选CPU[[#This Row],[自检]]),COLUMN(选CPU[[#This Row],[自检]])) &amp; "】",
         _xlfn.IFS(ISBLANK(_xlpm.x),   "error:右侧选项不足:" &amp;  _xlpm.cellAddress,
               ISERROR(_xlpm.x),   "error:右侧选项执行失败:" &amp; _xlpm.cellAddress,
               TRUE,             "ok")
)</f>
        <v>ok</v>
      </c>
      <c r="L1160" cm="1">
        <f t="array" ref="L1160:N1160">IFERROR(_xlfn._xlws.SORT(
    _xlfn.UNIQUE(
        TRANSPOSE(
            _xlfn.FILTERXML("&lt;select&gt;&lt;x&gt;"&amp;SUBSTITUTE(选CPU[[#This Row],[CPU选项表]],",","&lt;/x&gt;&lt;x&gt;") &amp;"&lt;/x&gt;&lt;/select&gt;","//x")
        )
    )
),"无合适选项，请联系作者更新数据")</f>
        <v>16</v>
      </c>
      <c r="M1160">
        <v>32</v>
      </c>
      <c r="N1160">
        <v>64</v>
      </c>
    </row>
    <row r="1161" spans="2:24">
      <c r="B1161" t="s">
        <v>3516</v>
      </c>
      <c r="C1161" t="s">
        <v>1874</v>
      </c>
      <c r="D1161" t="s">
        <v>3521</v>
      </c>
      <c r="E1161" s="6" t="s">
        <v>3801</v>
      </c>
      <c r="F1161" s="6"/>
      <c r="G1161" s="6" t="str">
        <f t="shared" si="18"/>
        <v>选CPU!$L$1161#</v>
      </c>
      <c r="H1161" s="6" t="str" cm="1">
        <f t="array" ref="H1161">_xlfn.LET(_xlpm.x, L1160,
         _xlpm.cellAddress, "【 选CPU!" &amp; ADDRESS(ROW(选CPU[[#This Row],[自检]]),COLUMN(选CPU[[#This Row],[自检]])) &amp; "】",
         _xlfn.IFS(ISBLANK(_xlpm.x),   "error:右侧选项不足:" &amp;  _xlpm.cellAddress,
               ISERROR(_xlpm.x),   "error:右侧选项执行失败:" &amp; _xlpm.cellAddress,
               TRUE,             "ok")
)</f>
        <v>ok</v>
      </c>
      <c r="L1161" cm="1">
        <f t="array" ref="L1161:P1161">IFERROR(_xlfn._xlws.SORT(
    _xlfn.UNIQUE(
        TRANSPOSE(
            _xlfn.FILTERXML("&lt;select&gt;&lt;x&gt;"&amp;SUBSTITUTE(选CPU[[#This Row],[CPU选项表]],",","&lt;/x&gt;&lt;x&gt;") &amp;"&lt;/x&gt;&lt;/select&gt;","//x")
        )
    )
),"无合适选项，请联系作者更新数据")</f>
        <v>4</v>
      </c>
      <c r="M1161">
        <v>8</v>
      </c>
      <c r="N1161">
        <v>16</v>
      </c>
      <c r="O1161">
        <v>32</v>
      </c>
      <c r="P1161">
        <v>48</v>
      </c>
    </row>
    <row r="1162" spans="2:24">
      <c r="B1162" t="s">
        <v>3516</v>
      </c>
      <c r="C1162" t="s">
        <v>11</v>
      </c>
      <c r="D1162" t="s">
        <v>3521</v>
      </c>
      <c r="E1162" s="6" t="s">
        <v>3801</v>
      </c>
      <c r="F1162" s="6"/>
      <c r="G1162" s="6" t="str">
        <f t="shared" si="18"/>
        <v>选CPU!$L$1162#</v>
      </c>
      <c r="H1162" s="6" t="str" cm="1">
        <f t="array" ref="H1162">_xlfn.LET(_xlpm.x, L1161,
         _xlpm.cellAddress, "【 选CPU!" &amp; ADDRESS(ROW(选CPU[[#This Row],[自检]]),COLUMN(选CPU[[#This Row],[自检]])) &amp; "】",
         _xlfn.IFS(ISBLANK(_xlpm.x),   "error:右侧选项不足:" &amp;  _xlpm.cellAddress,
               ISERROR(_xlpm.x),   "error:右侧选项执行失败:" &amp; _xlpm.cellAddress,
               TRUE,             "ok")
)</f>
        <v>ok</v>
      </c>
      <c r="L1162" cm="1">
        <f t="array" ref="L1162:P1162">IFERROR(_xlfn._xlws.SORT(
    _xlfn.UNIQUE(
        TRANSPOSE(
            _xlfn.FILTERXML("&lt;select&gt;&lt;x&gt;"&amp;SUBSTITUTE(选CPU[[#This Row],[CPU选项表]],",","&lt;/x&gt;&lt;x&gt;") &amp;"&lt;/x&gt;&lt;/select&gt;","//x")
        )
    )
),"无合适选项，请联系作者更新数据")</f>
        <v>4</v>
      </c>
      <c r="M1162">
        <v>8</v>
      </c>
      <c r="N1162">
        <v>16</v>
      </c>
      <c r="O1162">
        <v>32</v>
      </c>
      <c r="P1162">
        <v>48</v>
      </c>
    </row>
    <row r="1163" spans="2:24">
      <c r="B1163" t="s">
        <v>3516</v>
      </c>
      <c r="C1163" t="s">
        <v>1873</v>
      </c>
      <c r="D1163" t="s">
        <v>3521</v>
      </c>
      <c r="E1163" s="6" t="s">
        <v>3801</v>
      </c>
      <c r="F1163" s="6"/>
      <c r="G1163" s="6" t="str">
        <f t="shared" si="18"/>
        <v>选CPU!$L$1163#</v>
      </c>
      <c r="H1163" s="6" t="str" cm="1">
        <f t="array" ref="H1163">_xlfn.LET(_xlpm.x, L1162,
         _xlpm.cellAddress, "【 选CPU!" &amp; ADDRESS(ROW(选CPU[[#This Row],[自检]]),COLUMN(选CPU[[#This Row],[自检]])) &amp; "】",
         _xlfn.IFS(ISBLANK(_xlpm.x),   "error:右侧选项不足:" &amp;  _xlpm.cellAddress,
               ISERROR(_xlpm.x),   "error:右侧选项执行失败:" &amp; _xlpm.cellAddress,
               TRUE,             "ok")
)</f>
        <v>ok</v>
      </c>
      <c r="L1163" cm="1">
        <f t="array" ref="L1163:P1163">IFERROR(_xlfn._xlws.SORT(
    _xlfn.UNIQUE(
        TRANSPOSE(
            _xlfn.FILTERXML("&lt;select&gt;&lt;x&gt;"&amp;SUBSTITUTE(选CPU[[#This Row],[CPU选项表]],",","&lt;/x&gt;&lt;x&gt;") &amp;"&lt;/x&gt;&lt;/select&gt;","//x")
        )
    )
),"无合适选项，请联系作者更新数据")</f>
        <v>4</v>
      </c>
      <c r="M1163">
        <v>8</v>
      </c>
      <c r="N1163">
        <v>16</v>
      </c>
      <c r="O1163">
        <v>32</v>
      </c>
      <c r="P1163">
        <v>48</v>
      </c>
    </row>
    <row r="1164" spans="2:24">
      <c r="B1164" t="s">
        <v>3516</v>
      </c>
      <c r="C1164" t="s">
        <v>1874</v>
      </c>
      <c r="D1164" t="s">
        <v>3522</v>
      </c>
      <c r="E1164" s="6" t="s">
        <v>3802</v>
      </c>
      <c r="F1164" s="6"/>
      <c r="G1164" s="6" t="str">
        <f t="shared" si="18"/>
        <v>选CPU!$L$1164#</v>
      </c>
      <c r="H1164" s="6" t="str" cm="1">
        <f t="array" ref="H1164">_xlfn.LET(_xlpm.x, L1163,
         _xlpm.cellAddress, "【 选CPU!" &amp; ADDRESS(ROW(选CPU[[#This Row],[自检]]),COLUMN(选CPU[[#This Row],[自检]])) &amp; "】",
         _xlfn.IFS(ISBLANK(_xlpm.x),   "error:右侧选项不足:" &amp;  _xlpm.cellAddress,
               ISERROR(_xlpm.x),   "error:右侧选项执行失败:" &amp; _xlpm.cellAddress,
               TRUE,             "ok")
)</f>
        <v>ok</v>
      </c>
      <c r="L1164" cm="1">
        <f t="array" ref="L1164:P1164">IFERROR(_xlfn._xlws.SORT(
    _xlfn.UNIQUE(
        TRANSPOSE(
            _xlfn.FILTERXML("&lt;select&gt;&lt;x&gt;"&amp;SUBSTITUTE(选CPU[[#This Row],[CPU选项表]],",","&lt;/x&gt;&lt;x&gt;") &amp;"&lt;/x&gt;&lt;/select&gt;","//x")
        )
    )
),"无合适选项，请联系作者更新数据")</f>
        <v>2</v>
      </c>
      <c r="M1164">
        <v>4</v>
      </c>
      <c r="N1164">
        <v>8</v>
      </c>
      <c r="O1164">
        <v>12</v>
      </c>
      <c r="P1164">
        <v>32</v>
      </c>
    </row>
    <row r="1165" spans="2:24">
      <c r="B1165" t="s">
        <v>3516</v>
      </c>
      <c r="C1165" t="s">
        <v>11</v>
      </c>
      <c r="D1165" t="s">
        <v>3522</v>
      </c>
      <c r="E1165" s="6" t="s">
        <v>3802</v>
      </c>
      <c r="F1165" s="6"/>
      <c r="G1165" s="6" t="str">
        <f t="shared" si="18"/>
        <v>选CPU!$L$1165#</v>
      </c>
      <c r="H1165" s="6" t="str" cm="1">
        <f t="array" ref="H1165">_xlfn.LET(_xlpm.x, L1164,
         _xlpm.cellAddress, "【 选CPU!" &amp; ADDRESS(ROW(选CPU[[#This Row],[自检]]),COLUMN(选CPU[[#This Row],[自检]])) &amp; "】",
         _xlfn.IFS(ISBLANK(_xlpm.x),   "error:右侧选项不足:" &amp;  _xlpm.cellAddress,
               ISERROR(_xlpm.x),   "error:右侧选项执行失败:" &amp; _xlpm.cellAddress,
               TRUE,             "ok")
)</f>
        <v>ok</v>
      </c>
      <c r="L1165" cm="1">
        <f t="array" ref="L1165:P1165">IFERROR(_xlfn._xlws.SORT(
    _xlfn.UNIQUE(
        TRANSPOSE(
            _xlfn.FILTERXML("&lt;select&gt;&lt;x&gt;"&amp;SUBSTITUTE(选CPU[[#This Row],[CPU选项表]],",","&lt;/x&gt;&lt;x&gt;") &amp;"&lt;/x&gt;&lt;/select&gt;","//x")
        )
    )
),"无合适选项，请联系作者更新数据")</f>
        <v>2</v>
      </c>
      <c r="M1165">
        <v>4</v>
      </c>
      <c r="N1165">
        <v>8</v>
      </c>
      <c r="O1165">
        <v>12</v>
      </c>
      <c r="P1165">
        <v>32</v>
      </c>
    </row>
    <row r="1166" spans="2:24">
      <c r="B1166" t="s">
        <v>3516</v>
      </c>
      <c r="C1166" t="s">
        <v>1873</v>
      </c>
      <c r="D1166" t="s">
        <v>3522</v>
      </c>
      <c r="E1166" s="6" t="s">
        <v>3802</v>
      </c>
      <c r="F1166" s="6"/>
      <c r="G1166" s="6" t="str">
        <f t="shared" si="18"/>
        <v>选CPU!$L$1166#</v>
      </c>
      <c r="H1166" s="6" t="str" cm="1">
        <f t="array" ref="H1166">_xlfn.LET(_xlpm.x, L1165,
         _xlpm.cellAddress, "【 选CPU!" &amp; ADDRESS(ROW(选CPU[[#This Row],[自检]]),COLUMN(选CPU[[#This Row],[自检]])) &amp; "】",
         _xlfn.IFS(ISBLANK(_xlpm.x),   "error:右侧选项不足:" &amp;  _xlpm.cellAddress,
               ISERROR(_xlpm.x),   "error:右侧选项执行失败:" &amp; _xlpm.cellAddress,
               TRUE,             "ok")
)</f>
        <v>ok</v>
      </c>
      <c r="L1166" cm="1">
        <f t="array" ref="L1166:P1166">IFERROR(_xlfn._xlws.SORT(
    _xlfn.UNIQUE(
        TRANSPOSE(
            _xlfn.FILTERXML("&lt;select&gt;&lt;x&gt;"&amp;SUBSTITUTE(选CPU[[#This Row],[CPU选项表]],",","&lt;/x&gt;&lt;x&gt;") &amp;"&lt;/x&gt;&lt;/select&gt;","//x")
        )
    )
),"无合适选项，请联系作者更新数据")</f>
        <v>2</v>
      </c>
      <c r="M1166">
        <v>4</v>
      </c>
      <c r="N1166">
        <v>8</v>
      </c>
      <c r="O1166">
        <v>12</v>
      </c>
      <c r="P1166">
        <v>32</v>
      </c>
    </row>
    <row r="1167" spans="2:24">
      <c r="B1167" t="s">
        <v>64</v>
      </c>
      <c r="C1167" t="s">
        <v>1873</v>
      </c>
      <c r="E1167" s="6" t="s">
        <v>3299</v>
      </c>
      <c r="F1167" s="6">
        <v>1</v>
      </c>
      <c r="G1167" s="6" t="str">
        <f t="shared" si="18"/>
        <v>选CPU!$L$1167#</v>
      </c>
      <c r="H1167" s="6" t="str" cm="1">
        <f t="array" ref="H1167">_xlfn.LET(_xlpm.x, L1166,
         _xlpm.cellAddress, "【 选CPU!" &amp; ADDRESS(ROW(选CPU[[#This Row],[自检]]),COLUMN(选CPU[[#This Row],[自检]])) &amp; "】",
         _xlfn.IFS(ISBLANK(_xlpm.x),   "error:右侧选项不足:" &amp;  _xlpm.cellAddress,
               ISERROR(_xlpm.x),   "error:右侧选项执行失败:" &amp; _xlpm.cellAddress,
               TRUE,             "ok")
)</f>
        <v>ok</v>
      </c>
      <c r="L1167" cm="1">
        <f t="array" ref="L1167">IFERROR(_xlfn._xlws.SORT(
    _xlfn.UNIQUE(
        TRANSPOSE(
            _xlfn.FILTERXML("&lt;select&gt;&lt;x&gt;"&amp;SUBSTITUTE(选CPU[[#This Row],[CPU选项表]],",","&lt;/x&gt;&lt;x&gt;") &amp;"&lt;/x&gt;&lt;/select&gt;","//x")
        )
    )
),"无合适选项，请联系作者更新数据")</f>
        <v>1</v>
      </c>
    </row>
    <row r="1168" spans="2:24">
      <c r="B1168" t="s">
        <v>64</v>
      </c>
      <c r="C1168" t="s">
        <v>1873</v>
      </c>
      <c r="E1168" s="6" t="s">
        <v>3402</v>
      </c>
      <c r="F1168" s="6">
        <v>2</v>
      </c>
      <c r="G1168" s="6" t="str">
        <f t="shared" si="18"/>
        <v>选CPU!$L$1168#</v>
      </c>
      <c r="H1168" s="6" t="str" cm="1">
        <f t="array" ref="H1168">_xlfn.LET(_xlpm.x, L1167,
         _xlpm.cellAddress, "【 选CPU!" &amp; ADDRESS(ROW(选CPU[[#This Row],[自检]]),COLUMN(选CPU[[#This Row],[自检]])) &amp; "】",
         _xlfn.IFS(ISBLANK(_xlpm.x),   "error:右侧选项不足:" &amp;  _xlpm.cellAddress,
               ISERROR(_xlpm.x),   "error:右侧选项执行失败:" &amp; _xlpm.cellAddress,
               TRUE,             "ok")
)</f>
        <v>ok</v>
      </c>
      <c r="L1168" cm="1">
        <f t="array" ref="L1168:M1168">IFERROR(_xlfn._xlws.SORT(
    _xlfn.UNIQUE(
        TRANSPOSE(
            _xlfn.FILTERXML("&lt;select&gt;&lt;x&gt;"&amp;SUBSTITUTE(选CPU[[#This Row],[CPU选项表]],",","&lt;/x&gt;&lt;x&gt;") &amp;"&lt;/x&gt;&lt;/select&gt;","//x")
        )
    )
),"无合适选项，请联系作者更新数据")</f>
        <v>1</v>
      </c>
      <c r="M1168">
        <v>2</v>
      </c>
    </row>
    <row r="1169" spans="2:17">
      <c r="B1169" t="s">
        <v>64</v>
      </c>
      <c r="C1169" t="s">
        <v>1873</v>
      </c>
      <c r="E1169" s="6" t="s">
        <v>3416</v>
      </c>
      <c r="F1169" s="6">
        <v>4</v>
      </c>
      <c r="G1169" s="6" t="str">
        <f t="shared" si="18"/>
        <v>选CPU!$L$1169#</v>
      </c>
      <c r="H1169" s="6" t="str" cm="1">
        <f t="array" ref="H1169">_xlfn.LET(_xlpm.x, L1168,
         _xlpm.cellAddress, "【 选CPU!" &amp; ADDRESS(ROW(选CPU[[#This Row],[自检]]),COLUMN(选CPU[[#This Row],[自检]])) &amp; "】",
         _xlfn.IFS(ISBLANK(_xlpm.x),   "error:右侧选项不足:" &amp;  _xlpm.cellAddress,
               ISERROR(_xlpm.x),   "error:右侧选项执行失败:" &amp; _xlpm.cellAddress,
               TRUE,             "ok")
)</f>
        <v>ok</v>
      </c>
      <c r="L1169" cm="1">
        <f t="array" ref="L1169:N1169">IFERROR(_xlfn._xlws.SORT(
    _xlfn.UNIQUE(
        TRANSPOSE(
            _xlfn.FILTERXML("&lt;select&gt;&lt;x&gt;"&amp;SUBSTITUTE(选CPU[[#This Row],[CPU选项表]],",","&lt;/x&gt;&lt;x&gt;") &amp;"&lt;/x&gt;&lt;/select&gt;","//x")
        )
    )
),"无合适选项，请联系作者更新数据")</f>
        <v>1</v>
      </c>
      <c r="M1169">
        <v>2</v>
      </c>
      <c r="N1169">
        <v>4</v>
      </c>
    </row>
    <row r="1170" spans="2:17">
      <c r="B1170" t="s">
        <v>64</v>
      </c>
      <c r="C1170" t="s">
        <v>1873</v>
      </c>
      <c r="E1170" s="6" t="s">
        <v>3803</v>
      </c>
      <c r="F1170" s="6">
        <v>8</v>
      </c>
      <c r="G1170" s="6" t="str">
        <f t="shared" si="18"/>
        <v>选CPU!$L$1170#</v>
      </c>
      <c r="H1170" s="6" t="str" cm="1">
        <f t="array" ref="H1170">_xlfn.LET(_xlpm.x, L1169,
         _xlpm.cellAddress, "【 选CPU!" &amp; ADDRESS(ROW(选CPU[[#This Row],[自检]]),COLUMN(选CPU[[#This Row],[自检]])) &amp; "】",
         _xlfn.IFS(ISBLANK(_xlpm.x),   "error:右侧选项不足:" &amp;  _xlpm.cellAddress,
               ISERROR(_xlpm.x),   "error:右侧选项执行失败:" &amp; _xlpm.cellAddress,
               TRUE,             "ok")
)</f>
        <v>ok</v>
      </c>
      <c r="L1170" cm="1">
        <f t="array" ref="L1170:O1170">IFERROR(_xlfn._xlws.SORT(
    _xlfn.UNIQUE(
        TRANSPOSE(
            _xlfn.FILTERXML("&lt;select&gt;&lt;x&gt;"&amp;SUBSTITUTE(选CPU[[#This Row],[CPU选项表]],",","&lt;/x&gt;&lt;x&gt;") &amp;"&lt;/x&gt;&lt;/select&gt;","//x")
        )
    )
),"无合适选项，请联系作者更新数据")</f>
        <v>2</v>
      </c>
      <c r="M1170">
        <v>4</v>
      </c>
      <c r="N1170">
        <v>8</v>
      </c>
      <c r="O1170">
        <v>1</v>
      </c>
    </row>
    <row r="1171" spans="2:17">
      <c r="B1171" t="s">
        <v>64</v>
      </c>
      <c r="C1171" t="s">
        <v>1873</v>
      </c>
      <c r="E1171" s="6" t="s">
        <v>3400</v>
      </c>
      <c r="F1171" s="6">
        <v>16</v>
      </c>
      <c r="G1171" s="6" t="str">
        <f t="shared" si="18"/>
        <v>选CPU!$L$1171#</v>
      </c>
      <c r="H1171" s="6" t="str" cm="1">
        <f t="array" ref="H1171">_xlfn.LET(_xlpm.x, L1170,
         _xlpm.cellAddress, "【 选CPU!" &amp; ADDRESS(ROW(选CPU[[#This Row],[自检]]),COLUMN(选CPU[[#This Row],[自检]])) &amp; "】",
         _xlfn.IFS(ISBLANK(_xlpm.x),   "error:右侧选项不足:" &amp;  _xlpm.cellAddress,
               ISERROR(_xlpm.x),   "error:右侧选项执行失败:" &amp; _xlpm.cellAddress,
               TRUE,             "ok")
)</f>
        <v>ok</v>
      </c>
      <c r="L1171" cm="1">
        <f t="array" ref="L1171:N1171">IFERROR(_xlfn._xlws.SORT(
    _xlfn.UNIQUE(
        TRANSPOSE(
            _xlfn.FILTERXML("&lt;select&gt;&lt;x&gt;"&amp;SUBSTITUTE(选CPU[[#This Row],[CPU选项表]],",","&lt;/x&gt;&lt;x&gt;") &amp;"&lt;/x&gt;&lt;/select&gt;","//x")
        )
    )
),"无合适选项，请联系作者更新数据")</f>
        <v>4</v>
      </c>
      <c r="M1171">
        <v>8</v>
      </c>
      <c r="N1171">
        <v>2</v>
      </c>
    </row>
    <row r="1172" spans="2:17">
      <c r="B1172" t="s">
        <v>64</v>
      </c>
      <c r="C1172" t="s">
        <v>1873</v>
      </c>
      <c r="E1172" s="6" t="s">
        <v>3399</v>
      </c>
      <c r="F1172" s="6">
        <v>32</v>
      </c>
      <c r="G1172" s="6" t="str">
        <f t="shared" si="18"/>
        <v>选CPU!$L$1172#</v>
      </c>
      <c r="H1172" s="6" t="str" cm="1">
        <f t="array" ref="H1172">_xlfn.LET(_xlpm.x, L1171,
         _xlpm.cellAddress, "【 选CPU!" &amp; ADDRESS(ROW(选CPU[[#This Row],[自检]]),COLUMN(选CPU[[#This Row],[自检]])) &amp; "】",
         _xlfn.IFS(ISBLANK(_xlpm.x),   "error:右侧选项不足:" &amp;  _xlpm.cellAddress,
               ISERROR(_xlpm.x),   "error:右侧选项执行失败:" &amp; _xlpm.cellAddress,
               TRUE,             "ok")
)</f>
        <v>ok</v>
      </c>
      <c r="L1172" cm="1">
        <f t="array" ref="L1172:N1172">IFERROR(_xlfn._xlws.SORT(
    _xlfn.UNIQUE(
        TRANSPOSE(
            _xlfn.FILTERXML("&lt;select&gt;&lt;x&gt;"&amp;SUBSTITUTE(选CPU[[#This Row],[CPU选项表]],",","&lt;/x&gt;&lt;x&gt;") &amp;"&lt;/x&gt;&lt;/select&gt;","//x")
        )
    )
),"无合适选项，请联系作者更新数据")</f>
        <v>8</v>
      </c>
      <c r="M1172">
        <v>16</v>
      </c>
      <c r="N1172">
        <v>4</v>
      </c>
    </row>
    <row r="1173" spans="2:17">
      <c r="B1173" t="s">
        <v>64</v>
      </c>
      <c r="C1173" t="s">
        <v>1873</v>
      </c>
      <c r="E1173" s="6" t="s">
        <v>3396</v>
      </c>
      <c r="F1173" s="6">
        <v>64</v>
      </c>
      <c r="G1173" s="6" t="str">
        <f t="shared" si="18"/>
        <v>选CPU!$L$1173#</v>
      </c>
      <c r="H1173" s="6" t="str" cm="1">
        <f t="array" ref="H1173">_xlfn.LET(_xlpm.x, L1172,
         _xlpm.cellAddress, "【 选CPU!" &amp; ADDRESS(ROW(选CPU[[#This Row],[自检]]),COLUMN(选CPU[[#This Row],[自检]])) &amp; "】",
         _xlfn.IFS(ISBLANK(_xlpm.x),   "error:右侧选项不足:" &amp;  _xlpm.cellAddress,
               ISERROR(_xlpm.x),   "error:右侧选项执行失败:" &amp; _xlpm.cellAddress,
               TRUE,             "ok")
)</f>
        <v>ok</v>
      </c>
      <c r="L1173" cm="1">
        <f t="array" ref="L1173:N1173">IFERROR(_xlfn._xlws.SORT(
    _xlfn.UNIQUE(
        TRANSPOSE(
            _xlfn.FILTERXML("&lt;select&gt;&lt;x&gt;"&amp;SUBSTITUTE(选CPU[[#This Row],[CPU选项表]],",","&lt;/x&gt;&lt;x&gt;") &amp;"&lt;/x&gt;&lt;/select&gt;","//x")
        )
    )
),"无合适选项，请联系作者更新数据")</f>
        <v>16</v>
      </c>
      <c r="M1173">
        <v>32</v>
      </c>
      <c r="N1173">
        <v>8</v>
      </c>
    </row>
    <row r="1174" spans="2:17">
      <c r="B1174" t="s">
        <v>64</v>
      </c>
      <c r="C1174" t="s">
        <v>1873</v>
      </c>
      <c r="E1174" s="6" t="s">
        <v>3397</v>
      </c>
      <c r="F1174" s="6">
        <v>128</v>
      </c>
      <c r="G1174" s="6" t="str">
        <f t="shared" si="18"/>
        <v>选CPU!$L$1174#</v>
      </c>
      <c r="H1174" s="6" t="str" cm="1">
        <f t="array" ref="H1174">_xlfn.LET(_xlpm.x, L1173,
         _xlpm.cellAddress, "【 选CPU!" &amp; ADDRESS(ROW(选CPU[[#This Row],[自检]]),COLUMN(选CPU[[#This Row],[自检]])) &amp; "】",
         _xlfn.IFS(ISBLANK(_xlpm.x),   "error:右侧选项不足:" &amp;  _xlpm.cellAddress,
               ISERROR(_xlpm.x),   "error:右侧选项执行失败:" &amp; _xlpm.cellAddress,
               TRUE,             "ok")
)</f>
        <v>ok</v>
      </c>
      <c r="L1174" cm="1">
        <f t="array" ref="L1174:N1174">IFERROR(_xlfn._xlws.SORT(
    _xlfn.UNIQUE(
        TRANSPOSE(
            _xlfn.FILTERXML("&lt;select&gt;&lt;x&gt;"&amp;SUBSTITUTE(选CPU[[#This Row],[CPU选项表]],",","&lt;/x&gt;&lt;x&gt;") &amp;"&lt;/x&gt;&lt;/select&gt;","//x")
        )
    )
),"无合适选项，请联系作者更新数据")</f>
        <v>32</v>
      </c>
      <c r="M1174">
        <v>64</v>
      </c>
      <c r="N1174">
        <v>16</v>
      </c>
    </row>
    <row r="1175" spans="2:17">
      <c r="B1175" t="s">
        <v>64</v>
      </c>
      <c r="C1175" t="s">
        <v>1873</v>
      </c>
      <c r="E1175" s="6" t="s">
        <v>3804</v>
      </c>
      <c r="F1175" s="6">
        <v>96</v>
      </c>
      <c r="G1175" s="6" t="str">
        <f t="shared" si="18"/>
        <v>选CPU!$L$1175#</v>
      </c>
      <c r="H1175" s="6" t="str" cm="1">
        <f t="array" ref="H1175">_xlfn.LET(_xlpm.x, L1174,
         _xlpm.cellAddress, "【 选CPU!" &amp; ADDRESS(ROW(选CPU[[#This Row],[自检]]),COLUMN(选CPU[[#This Row],[自检]])) &amp; "】",
         _xlfn.IFS(ISBLANK(_xlpm.x),   "error:右侧选项不足:" &amp;  _xlpm.cellAddress,
               ISERROR(_xlpm.x),   "error:右侧选项执行失败:" &amp; _xlpm.cellAddress,
               TRUE,             "ok")
)</f>
        <v>ok</v>
      </c>
      <c r="L1175" cm="1">
        <f t="array" ref="L1175:P1175">IFERROR(_xlfn._xlws.SORT(
    _xlfn.UNIQUE(
        TRANSPOSE(
            _xlfn.FILTERXML("&lt;select&gt;&lt;x&gt;"&amp;SUBSTITUTE(选CPU[[#This Row],[CPU选项表]],",","&lt;/x&gt;&lt;x&gt;") &amp;"&lt;/x&gt;&lt;/select&gt;","//x")
        )
    )
),"无合适选项，请联系作者更新数据")</f>
        <v>48</v>
      </c>
      <c r="M1175">
        <v>24</v>
      </c>
      <c r="N1175">
        <v>12</v>
      </c>
      <c r="O1175">
        <v>32</v>
      </c>
      <c r="P1175">
        <v>16</v>
      </c>
    </row>
    <row r="1176" spans="2:17">
      <c r="B1176" t="s">
        <v>64</v>
      </c>
      <c r="C1176" t="s">
        <v>1873</v>
      </c>
      <c r="E1176" s="6" t="s">
        <v>3401</v>
      </c>
      <c r="F1176" s="6">
        <v>192</v>
      </c>
      <c r="G1176" s="6" t="str">
        <f t="shared" si="18"/>
        <v>选CPU!$L$1176#</v>
      </c>
      <c r="H1176" s="6" t="str" cm="1">
        <f t="array" ref="H1176">_xlfn.LET(_xlpm.x, L1175,
         _xlpm.cellAddress, "【 选CPU!" &amp; ADDRESS(ROW(选CPU[[#This Row],[自检]]),COLUMN(选CPU[[#This Row],[自检]])) &amp; "】",
         _xlfn.IFS(ISBLANK(_xlpm.x),   "error:右侧选项不足:" &amp;  _xlpm.cellAddress,
               ISERROR(_xlpm.x),   "error:右侧选项执行失败:" &amp; _xlpm.cellAddress,
               TRUE,             "ok")
)</f>
        <v>ok</v>
      </c>
      <c r="L1176" cm="1">
        <f t="array" ref="L1176:Q1176">IFERROR(_xlfn._xlws.SORT(
    _xlfn.UNIQUE(
        TRANSPOSE(
            _xlfn.FILTERXML("&lt;select&gt;&lt;x&gt;"&amp;SUBSTITUTE(选CPU[[#This Row],[CPU选项表]],",","&lt;/x&gt;&lt;x&gt;") &amp;"&lt;/x&gt;&lt;/select&gt;","//x")
        )
    )
),"无合适选项，请联系作者更新数据")</f>
        <v>48</v>
      </c>
      <c r="M1176">
        <v>96</v>
      </c>
      <c r="N1176">
        <v>64</v>
      </c>
      <c r="O1176">
        <v>16</v>
      </c>
      <c r="P1176">
        <v>24</v>
      </c>
      <c r="Q1176">
        <v>32</v>
      </c>
    </row>
    <row r="1177" spans="2:17">
      <c r="B1177" t="s">
        <v>64</v>
      </c>
      <c r="C1177" t="s">
        <v>1873</v>
      </c>
      <c r="E1177" s="6" t="s">
        <v>3805</v>
      </c>
      <c r="F1177" s="6">
        <v>216</v>
      </c>
      <c r="G1177" s="6" t="str">
        <f t="shared" si="18"/>
        <v>选CPU!$L$1177#</v>
      </c>
      <c r="H1177" s="6" t="str" cm="1">
        <f t="array" ref="H1177">_xlfn.LET(_xlpm.x, L1176,
         _xlpm.cellAddress, "【 选CPU!" &amp; ADDRESS(ROW(选CPU[[#This Row],[自检]]),COLUMN(选CPU[[#This Row],[自检]])) &amp; "】",
         _xlfn.IFS(ISBLANK(_xlpm.x),   "error:右侧选项不足:" &amp;  _xlpm.cellAddress,
               ISERROR(_xlpm.x),   "error:右侧选项执行失败:" &amp; _xlpm.cellAddress,
               TRUE,             "ok")
)</f>
        <v>ok</v>
      </c>
      <c r="L1177" cm="1">
        <f t="array" ref="L1177:N1177">IFERROR(_xlfn._xlws.SORT(
    _xlfn.UNIQUE(
        TRANSPOSE(
            _xlfn.FILTERXML("&lt;select&gt;&lt;x&gt;"&amp;SUBSTITUTE(选CPU[[#This Row],[CPU选项表]],",","&lt;/x&gt;&lt;x&gt;") &amp;"&lt;/x&gt;&lt;/select&gt;","//x")
        )
    )
),"无合适选项，请联系作者更新数据")</f>
        <v>62</v>
      </c>
      <c r="M1177">
        <v>116</v>
      </c>
      <c r="N1177">
        <v>46</v>
      </c>
    </row>
    <row r="1178" spans="2:17">
      <c r="B1178" t="s">
        <v>64</v>
      </c>
      <c r="C1178" t="s">
        <v>1873</v>
      </c>
      <c r="E1178" s="6" t="s">
        <v>3398</v>
      </c>
      <c r="F1178" s="6">
        <v>256</v>
      </c>
      <c r="G1178" s="6" t="str">
        <f t="shared" si="18"/>
        <v>选CPU!$L$1178#</v>
      </c>
      <c r="H1178" s="6" t="str" cm="1">
        <f t="array" ref="H1178">_xlfn.LET(_xlpm.x, L1177,
         _xlpm.cellAddress, "【 选CPU!" &amp; ADDRESS(ROW(选CPU[[#This Row],[自检]]),COLUMN(选CPU[[#This Row],[自检]])) &amp; "】",
         _xlfn.IFS(ISBLANK(_xlpm.x),   "error:右侧选项不足:" &amp;  _xlpm.cellAddress,
               ISERROR(_xlpm.x),   "error:右侧选项执行失败:" &amp; _xlpm.cellAddress,
               TRUE,             "ok")
)</f>
        <v>ok</v>
      </c>
      <c r="L1178" cm="1">
        <f t="array" ref="L1178:N1178">IFERROR(_xlfn._xlws.SORT(
    _xlfn.UNIQUE(
        TRANSPOSE(
            _xlfn.FILTERXML("&lt;select&gt;&lt;x&gt;"&amp;SUBSTITUTE(选CPU[[#This Row],[CPU选项表]],",","&lt;/x&gt;&lt;x&gt;") &amp;"&lt;/x&gt;&lt;/select&gt;","//x")
        )
    )
),"无合适选项，请联系作者更新数据")</f>
        <v>64</v>
      </c>
      <c r="M1178">
        <v>128</v>
      </c>
      <c r="N1178">
        <v>32</v>
      </c>
    </row>
    <row r="1179" spans="2:17">
      <c r="B1179" t="s">
        <v>64</v>
      </c>
      <c r="C1179" t="s">
        <v>1873</v>
      </c>
      <c r="E1179" s="6" t="s">
        <v>3806</v>
      </c>
      <c r="F1179" s="6">
        <v>432</v>
      </c>
      <c r="G1179" s="6" t="str">
        <f t="shared" si="18"/>
        <v>选CPU!$L$1179#</v>
      </c>
      <c r="H1179" s="6" t="str" cm="1">
        <f t="array" ref="H1179">_xlfn.LET(_xlpm.x, L1178,
         _xlpm.cellAddress, "【 选CPU!" &amp; ADDRESS(ROW(选CPU[[#This Row],[自检]]),COLUMN(选CPU[[#This Row],[自检]])) &amp; "】",
         _xlfn.IFS(ISBLANK(_xlpm.x),   "error:右侧选项不足:" &amp;  _xlpm.cellAddress,
               ISERROR(_xlpm.x),   "error:右侧选项执行失败:" &amp; _xlpm.cellAddress,
               TRUE,             "ok")
)</f>
        <v>ok</v>
      </c>
      <c r="L1179" cm="1">
        <f t="array" ref="L1179:N1179">IFERROR(_xlfn._xlws.SORT(
    _xlfn.UNIQUE(
        TRANSPOSE(
            _xlfn.FILTERXML("&lt;select&gt;&lt;x&gt;"&amp;SUBSTITUTE(选CPU[[#This Row],[CPU选项表]],",","&lt;/x&gt;&lt;x&gt;") &amp;"&lt;/x&gt;&lt;/select&gt;","//x")
        )
    )
),"无合适选项，请联系作者更新数据")</f>
        <v>124</v>
      </c>
      <c r="M1179">
        <v>232</v>
      </c>
      <c r="N1179">
        <v>92</v>
      </c>
    </row>
    <row r="1180" spans="2:17">
      <c r="B1180" t="s">
        <v>64</v>
      </c>
      <c r="C1180" t="s">
        <v>1873</v>
      </c>
      <c r="E1180" s="6" t="s">
        <v>3404</v>
      </c>
      <c r="F1180" s="6">
        <v>160</v>
      </c>
      <c r="G1180" s="6" t="str">
        <f t="shared" si="18"/>
        <v>选CPU!$L$1180#</v>
      </c>
      <c r="H1180" s="6" t="str" cm="1">
        <f t="array" ref="H1180">_xlfn.LET(_xlpm.x, L1179,
         _xlpm.cellAddress, "【 选CPU!" &amp; ADDRESS(ROW(选CPU[[#This Row],[自检]]),COLUMN(选CPU[[#This Row],[自检]])) &amp; "】",
         _xlfn.IFS(ISBLANK(_xlpm.x),   "error:右侧选项不足:" &amp;  _xlpm.cellAddress,
               ISERROR(_xlpm.x),   "error:右侧选项执行失败:" &amp; _xlpm.cellAddress,
               TRUE,             "ok")
)</f>
        <v>ok</v>
      </c>
      <c r="L1180" cm="1">
        <f t="array" ref="L1180:N1180">IFERROR(_xlfn._xlws.SORT(
    _xlfn.UNIQUE(
        TRANSPOSE(
            _xlfn.FILTERXML("&lt;select&gt;&lt;x&gt;"&amp;SUBSTITUTE(选CPU[[#This Row],[CPU选项表]],",","&lt;/x&gt;&lt;x&gt;") &amp;"&lt;/x&gt;&lt;/select&gt;","//x")
        )
    )
),"无合适选项，请联系作者更新数据")</f>
        <v>80</v>
      </c>
      <c r="M1180">
        <v>40</v>
      </c>
      <c r="N1180">
        <v>36</v>
      </c>
    </row>
    <row r="1181" spans="2:17">
      <c r="B1181" t="s">
        <v>64</v>
      </c>
      <c r="C1181" t="s">
        <v>1873</v>
      </c>
      <c r="E1181" s="6" t="s">
        <v>3409</v>
      </c>
      <c r="F1181" s="6">
        <v>224</v>
      </c>
      <c r="G1181" s="6" t="str">
        <f t="shared" si="18"/>
        <v>选CPU!$L$1181#</v>
      </c>
      <c r="H1181" s="6" t="str" cm="1">
        <f t="array" ref="H1181">_xlfn.LET(_xlpm.x, L1180,
         _xlpm.cellAddress, "【 选CPU!" &amp; ADDRESS(ROW(选CPU[[#This Row],[自检]]),COLUMN(选CPU[[#This Row],[自检]])) &amp; "】",
         _xlfn.IFS(ISBLANK(_xlpm.x),   "error:右侧选项不足:" &amp;  _xlpm.cellAddress,
               ISERROR(_xlpm.x),   "error:右侧选项执行失败:" &amp; _xlpm.cellAddress,
               TRUE,             "ok")
)</f>
        <v>ok</v>
      </c>
      <c r="L1181" cm="1">
        <f t="array" ref="L1181:N1181">IFERROR(_xlfn._xlws.SORT(
    _xlfn.UNIQUE(
        TRANSPOSE(
            _xlfn.FILTERXML("&lt;select&gt;&lt;x&gt;"&amp;SUBSTITUTE(选CPU[[#This Row],[CPU选项表]],",","&lt;/x&gt;&lt;x&gt;") &amp;"&lt;/x&gt;&lt;/select&gt;","//x")
        )
    )
),"无合适选项，请联系作者更新数据")</f>
        <v>90</v>
      </c>
      <c r="M1181">
        <v>56</v>
      </c>
      <c r="N1181">
        <v>28</v>
      </c>
    </row>
    <row r="1182" spans="2:17">
      <c r="B1182" t="s">
        <v>64</v>
      </c>
      <c r="C1182" t="s">
        <v>1873</v>
      </c>
      <c r="E1182" s="6" t="s">
        <v>3807</v>
      </c>
      <c r="F1182" s="6">
        <v>320</v>
      </c>
      <c r="G1182" s="6" t="str">
        <f t="shared" si="18"/>
        <v>选CPU!$L$1182#</v>
      </c>
      <c r="H1182" s="6" t="str" cm="1">
        <f t="array" ref="H1182">_xlfn.LET(_xlpm.x, L1181,
         _xlpm.cellAddress, "【 选CPU!" &amp; ADDRESS(ROW(选CPU[[#This Row],[自检]]),COLUMN(选CPU[[#This Row],[自检]])) &amp; "】",
         _xlfn.IFS(ISBLANK(_xlpm.x),   "error:右侧选项不足:" &amp;  _xlpm.cellAddress,
               ISERROR(_xlpm.x),   "error:右侧选项执行失败:" &amp; _xlpm.cellAddress,
               TRUE,             "ok")
)</f>
        <v>ok</v>
      </c>
      <c r="L1182" cm="1">
        <f t="array" ref="L1182:P1182">IFERROR(_xlfn._xlws.SORT(
    _xlfn.UNIQUE(
        TRANSPOSE(
            _xlfn.FILTERXML("&lt;select&gt;&lt;x&gt;"&amp;SUBSTITUTE(选CPU[[#This Row],[CPU选项表]],",","&lt;/x&gt;&lt;x&gt;") &amp;"&lt;/x&gt;&lt;/select&gt;","//x")
        )
    )
),"无合适选项，请联系作者更新数据")</f>
        <v>160</v>
      </c>
      <c r="M1182">
        <v>80</v>
      </c>
      <c r="N1182">
        <v>84</v>
      </c>
      <c r="O1182">
        <v>72</v>
      </c>
      <c r="P1182">
        <v>76</v>
      </c>
    </row>
    <row r="1183" spans="2:17">
      <c r="B1183" t="s">
        <v>64</v>
      </c>
      <c r="C1183" t="s">
        <v>1873</v>
      </c>
      <c r="E1183" s="6" t="s">
        <v>3315</v>
      </c>
      <c r="F1183" s="6">
        <v>464</v>
      </c>
      <c r="G1183" s="6" t="str">
        <f t="shared" si="18"/>
        <v>选CPU!$L$1183#</v>
      </c>
      <c r="H1183" s="6" t="str" cm="1">
        <f t="array" ref="H1183">_xlfn.LET(_xlpm.x, L1182,
         _xlpm.cellAddress, "【 选CPU!" &amp; ADDRESS(ROW(选CPU[[#This Row],[自检]]),COLUMN(选CPU[[#This Row],[自检]])) &amp; "】",
         _xlfn.IFS(ISBLANK(_xlpm.x),   "error:右侧选项不足:" &amp;  _xlpm.cellAddress,
               ISERROR(_xlpm.x),   "error:右侧选项执行失败:" &amp; _xlpm.cellAddress,
               TRUE,             "ok")
)</f>
        <v>ok</v>
      </c>
      <c r="L1183" cm="1">
        <f t="array" ref="L1183">IFERROR(_xlfn._xlws.SORT(
    _xlfn.UNIQUE(
        TRANSPOSE(
            _xlfn.FILTERXML("&lt;select&gt;&lt;x&gt;"&amp;SUBSTITUTE(选CPU[[#This Row],[CPU选项表]],",","&lt;/x&gt;&lt;x&gt;") &amp;"&lt;/x&gt;&lt;/select&gt;","//x")
        )
    )
),"无合适选项，请联系作者更新数据")</f>
        <v>180</v>
      </c>
    </row>
    <row r="1184" spans="2:17">
      <c r="B1184" t="s">
        <v>64</v>
      </c>
      <c r="C1184" t="s">
        <v>1873</v>
      </c>
      <c r="E1184" s="6" t="s">
        <v>3403</v>
      </c>
      <c r="F1184" s="6">
        <v>48</v>
      </c>
      <c r="G1184" s="6" t="str">
        <f t="shared" si="18"/>
        <v>选CPU!$L$1184#</v>
      </c>
      <c r="H1184" s="6" t="str" cm="1">
        <f t="array" ref="H1184">_xlfn.LET(_xlpm.x, L1183,
         _xlpm.cellAddress, "【 选CPU!" &amp; ADDRESS(ROW(选CPU[[#This Row],[自检]]),COLUMN(选CPU[[#This Row],[自检]])) &amp; "】",
         _xlfn.IFS(ISBLANK(_xlpm.x),   "error:右侧选项不足:" &amp;  _xlpm.cellAddress,
               ISERROR(_xlpm.x),   "error:右侧选项执行失败:" &amp; _xlpm.cellAddress,
               TRUE,             "ok")
)</f>
        <v>ok</v>
      </c>
      <c r="L1184" cm="1">
        <f t="array" ref="L1184:M1184">IFERROR(_xlfn._xlws.SORT(
    _xlfn.UNIQUE(
        TRANSPOSE(
            _xlfn.FILTERXML("&lt;select&gt;&lt;x&gt;"&amp;SUBSTITUTE(选CPU[[#This Row],[CPU选项表]],",","&lt;/x&gt;&lt;x&gt;") &amp;"&lt;/x&gt;&lt;/select&gt;","//x")
        )
    )
),"无合适选项，请联系作者更新数据")</f>
        <v>24</v>
      </c>
      <c r="M1184">
        <v>12</v>
      </c>
    </row>
    <row r="1185" spans="2:15">
      <c r="B1185" t="s">
        <v>64</v>
      </c>
      <c r="C1185" t="s">
        <v>1873</v>
      </c>
      <c r="E1185" s="6" t="s">
        <v>3304</v>
      </c>
      <c r="F1185" s="6">
        <v>316</v>
      </c>
      <c r="G1185" s="6" t="str">
        <f t="shared" si="18"/>
        <v>选CPU!$L$1185#</v>
      </c>
      <c r="H1185" s="6" t="str" cm="1">
        <f t="array" ref="H1185">_xlfn.LET(_xlpm.x, L1184,
         _xlpm.cellAddress, "【 选CPU!" &amp; ADDRESS(ROW(选CPU[[#This Row],[自检]]),COLUMN(选CPU[[#This Row],[自检]])) &amp; "】",
         _xlfn.IFS(ISBLANK(_xlpm.x),   "error:右侧选项不足:" &amp;  _xlpm.cellAddress,
               ISERROR(_xlpm.x),   "error:右侧选项执行失败:" &amp; _xlpm.cellAddress,
               TRUE,             "ok")
)</f>
        <v>ok</v>
      </c>
      <c r="L1185" cm="1">
        <f t="array" ref="L1185">IFERROR(_xlfn._xlws.SORT(
    _xlfn.UNIQUE(
        TRANSPOSE(
            _xlfn.FILTERXML("&lt;select&gt;&lt;x&gt;"&amp;SUBSTITUTE(选CPU[[#This Row],[CPU选项表]],",","&lt;/x&gt;&lt;x&gt;") &amp;"&lt;/x&gt;&lt;/select&gt;","//x")
        )
    )
),"无合适选项，请联系作者更新数据")</f>
        <v>68</v>
      </c>
    </row>
    <row r="1186" spans="2:15">
      <c r="B1186" t="s">
        <v>64</v>
      </c>
      <c r="C1186" t="s">
        <v>1873</v>
      </c>
      <c r="E1186" s="6" t="s">
        <v>3808</v>
      </c>
      <c r="F1186" s="6">
        <v>384</v>
      </c>
      <c r="G1186" s="6" t="str">
        <f t="shared" si="18"/>
        <v>选CPU!$L$1186#</v>
      </c>
      <c r="H1186" s="6" t="str" cm="1">
        <f t="array" ref="H1186">_xlfn.LET(_xlpm.x, L1185,
         _xlpm.cellAddress, "【 选CPU!" &amp; ADDRESS(ROW(选CPU[[#This Row],[自检]]),COLUMN(选CPU[[#This Row],[自检]])) &amp; "】",
         _xlfn.IFS(ISBLANK(_xlpm.x),   "error:右侧选项不足:" &amp;  _xlpm.cellAddress,
               ISERROR(_xlpm.x),   "error:右侧选项执行失败:" &amp; _xlpm.cellAddress,
               TRUE,             "ok")
)</f>
        <v>ok</v>
      </c>
      <c r="L1186" cm="1">
        <f t="array" ref="L1186:O1186">IFERROR(_xlfn._xlws.SORT(
    _xlfn.UNIQUE(
        TRANSPOSE(
            _xlfn.FILTERXML("&lt;select&gt;&lt;x&gt;"&amp;SUBSTITUTE(选CPU[[#This Row],[CPU选项表]],",","&lt;/x&gt;&lt;x&gt;") &amp;"&lt;/x&gt;&lt;/select&gt;","//x")
        )
    )
),"无合适选项，请联系作者更新数据")</f>
        <v>96</v>
      </c>
      <c r="M1186">
        <v>48</v>
      </c>
      <c r="N1186">
        <v>32</v>
      </c>
      <c r="O1186">
        <v>80</v>
      </c>
    </row>
    <row r="1187" spans="2:15">
      <c r="B1187" t="s">
        <v>64</v>
      </c>
      <c r="C1187" t="s">
        <v>1873</v>
      </c>
      <c r="E1187" s="6" t="s">
        <v>3406</v>
      </c>
      <c r="F1187" s="6">
        <v>470</v>
      </c>
      <c r="G1187" s="6" t="str">
        <f t="shared" si="18"/>
        <v>选CPU!$L$1187#</v>
      </c>
      <c r="H1187" s="6" t="str" cm="1">
        <f t="array" ref="H1187">_xlfn.LET(_xlpm.x, L1186,
         _xlpm.cellAddress, "【 选CPU!" &amp; ADDRESS(ROW(选CPU[[#This Row],[自检]]),COLUMN(选CPU[[#This Row],[自检]])) &amp; "】",
         _xlfn.IFS(ISBLANK(_xlpm.x),   "error:右侧选项不足:" &amp;  _xlpm.cellAddress,
               ISERROR(_xlpm.x),   "error:右侧选项执行失败:" &amp; _xlpm.cellAddress,
               TRUE,             "ok")
)</f>
        <v>ok</v>
      </c>
      <c r="L1187" cm="1">
        <f t="array" ref="L1187:M1187">IFERROR(_xlfn._xlws.SORT(
    _xlfn.UNIQUE(
        TRANSPOSE(
            _xlfn.FILTERXML("&lt;select&gt;&lt;x&gt;"&amp;SUBSTITUTE(选CPU[[#This Row],[CPU选项表]],",","&lt;/x&gt;&lt;x&gt;") &amp;"&lt;/x&gt;&lt;/select&gt;","//x")
        )
    )
),"无合适选项，请联系作者更新数据")</f>
        <v>116</v>
      </c>
      <c r="M1187">
        <v>62</v>
      </c>
    </row>
    <row r="1188" spans="2:15">
      <c r="B1188" t="s">
        <v>64</v>
      </c>
      <c r="C1188" t="s">
        <v>1873</v>
      </c>
      <c r="E1188" s="6" t="s">
        <v>3307</v>
      </c>
      <c r="F1188" s="6">
        <v>215</v>
      </c>
      <c r="G1188" s="6" t="str">
        <f t="shared" si="18"/>
        <v>选CPU!$L$1188#</v>
      </c>
      <c r="H1188" s="6" t="str" cm="1">
        <f t="array" ref="H1188">_xlfn.LET(_xlpm.x, L1187,
         _xlpm.cellAddress, "【 选CPU!" &amp; ADDRESS(ROW(选CPU[[#This Row],[自检]]),COLUMN(选CPU[[#This Row],[自检]])) &amp; "】",
         _xlfn.IFS(ISBLANK(_xlpm.x),   "error:右侧选项不足:" &amp;  _xlpm.cellAddress,
               ISERROR(_xlpm.x),   "error:右侧选项执行失败:" &amp; _xlpm.cellAddress,
               TRUE,             "ok")
)</f>
        <v>ok</v>
      </c>
      <c r="L1188" cm="1">
        <f t="array" ref="L1188">IFERROR(_xlfn._xlws.SORT(
    _xlfn.UNIQUE(
        TRANSPOSE(
            _xlfn.FILTERXML("&lt;select&gt;&lt;x&gt;"&amp;SUBSTITUTE(选CPU[[#This Row],[CPU选项表]],",","&lt;/x&gt;&lt;x&gt;") &amp;"&lt;/x&gt;&lt;/select&gt;","//x")
        )
    )
),"无合适选项，请联系作者更新数据")</f>
        <v>128</v>
      </c>
    </row>
    <row r="1189" spans="2:15">
      <c r="B1189" t="s">
        <v>64</v>
      </c>
      <c r="C1189" t="s">
        <v>1873</v>
      </c>
      <c r="E1189" s="6" t="s">
        <v>3308</v>
      </c>
      <c r="F1189" s="6">
        <v>640</v>
      </c>
      <c r="G1189" s="6" t="str">
        <f t="shared" si="18"/>
        <v>选CPU!$L$1189#</v>
      </c>
      <c r="H1189" s="6" t="str" cm="1">
        <f t="array" ref="H1189">_xlfn.LET(_xlpm.x, L1188,
         _xlpm.cellAddress, "【 选CPU!" &amp; ADDRESS(ROW(选CPU[[#This Row],[自检]]),COLUMN(选CPU[[#This Row],[自检]])) &amp; "】",
         _xlfn.IFS(ISBLANK(_xlpm.x),   "error:右侧选项不足:" &amp;  _xlpm.cellAddress,
               ISERROR(_xlpm.x),   "error:右侧选项执行失败:" &amp; _xlpm.cellAddress,
               TRUE,             "ok")
)</f>
        <v>ok</v>
      </c>
      <c r="L1189" cm="1">
        <f t="array" ref="L1189">IFERROR(_xlfn._xlws.SORT(
    _xlfn.UNIQUE(
        TRANSPOSE(
            _xlfn.FILTERXML("&lt;select&gt;&lt;x&gt;"&amp;SUBSTITUTE(选CPU[[#This Row],[CPU选项表]],",","&lt;/x&gt;&lt;x&gt;") &amp;"&lt;/x&gt;&lt;/select&gt;","//x")
        )
    )
),"无合适选项，请联系作者更新数据")</f>
        <v>160</v>
      </c>
    </row>
    <row r="1190" spans="2:15">
      <c r="B1190" t="s">
        <v>64</v>
      </c>
      <c r="C1190" t="s">
        <v>1873</v>
      </c>
      <c r="E1190" s="6" t="s">
        <v>3407</v>
      </c>
      <c r="F1190" s="6">
        <v>940</v>
      </c>
      <c r="G1190" s="6" t="str">
        <f t="shared" si="18"/>
        <v>选CPU!$L$1190#</v>
      </c>
      <c r="H1190" s="6" t="str" cm="1">
        <f t="array" ref="H1190">_xlfn.LET(_xlpm.x, L1189,
         _xlpm.cellAddress, "【 选CPU!" &amp; ADDRESS(ROW(选CPU[[#This Row],[自检]]),COLUMN(选CPU[[#This Row],[自检]])) &amp; "】",
         _xlfn.IFS(ISBLANK(_xlpm.x),   "error:右侧选项不足:" &amp;  _xlpm.cellAddress,
               ISERROR(_xlpm.x),   "error:右侧选项执行失败:" &amp; _xlpm.cellAddress,
               TRUE,             "ok")
)</f>
        <v>ok</v>
      </c>
      <c r="L1190" cm="1">
        <f t="array" ref="L1190:M1190">IFERROR(_xlfn._xlws.SORT(
    _xlfn.UNIQUE(
        TRANSPOSE(
            _xlfn.FILTERXML("&lt;select&gt;&lt;x&gt;"&amp;SUBSTITUTE(选CPU[[#This Row],[CPU选项表]],",","&lt;/x&gt;&lt;x&gt;") &amp;"&lt;/x&gt;&lt;/select&gt;","//x")
        )
    )
),"无合适选项，请联系作者更新数据")</f>
        <v>232</v>
      </c>
      <c r="M1190">
        <v>124</v>
      </c>
    </row>
    <row r="1191" spans="2:15">
      <c r="B1191" t="s">
        <v>64</v>
      </c>
      <c r="C1191" t="s">
        <v>1873</v>
      </c>
      <c r="E1191" s="6" t="s">
        <v>3302</v>
      </c>
      <c r="F1191" s="6">
        <v>288</v>
      </c>
      <c r="G1191" s="6" t="str">
        <f t="shared" si="18"/>
        <v>选CPU!$L$1191#</v>
      </c>
      <c r="H1191" s="6" t="str" cm="1">
        <f t="array" ref="H1191">_xlfn.LET(_xlpm.x, L1190,
         _xlpm.cellAddress, "【 选CPU!" &amp; ADDRESS(ROW(选CPU[[#This Row],[自检]]),COLUMN(选CPU[[#This Row],[自检]])) &amp; "】",
         _xlfn.IFS(ISBLANK(_xlpm.x),   "error:右侧选项不足:" &amp;  _xlpm.cellAddress,
               ISERROR(_xlpm.x),   "error:右侧选项执行失败:" &amp; _xlpm.cellAddress,
               TRUE,             "ok")
)</f>
        <v>ok</v>
      </c>
      <c r="L1191" cm="1">
        <f t="array" ref="L1191">IFERROR(_xlfn._xlws.SORT(
    _xlfn.UNIQUE(
        TRANSPOSE(
            _xlfn.FILTERXML("&lt;select&gt;&lt;x&gt;"&amp;SUBSTITUTE(选CPU[[#This Row],[CPU选项表]],",","&lt;/x&gt;&lt;x&gt;") &amp;"&lt;/x&gt;&lt;/select&gt;","//x")
        )
    )
),"无合适选项，请联系作者更新数据")</f>
        <v>72</v>
      </c>
    </row>
    <row r="1192" spans="2:15">
      <c r="B1192" t="s">
        <v>64</v>
      </c>
      <c r="C1192" t="s">
        <v>1873</v>
      </c>
      <c r="E1192" s="6" t="s">
        <v>3301</v>
      </c>
      <c r="F1192" s="6">
        <v>24</v>
      </c>
      <c r="G1192" s="6" t="str">
        <f t="shared" si="18"/>
        <v>选CPU!$L$1192#</v>
      </c>
      <c r="H1192" s="6" t="str" cm="1">
        <f t="array" ref="H1192">_xlfn.LET(_xlpm.x, L1191,
         _xlpm.cellAddress, "【 选CPU!" &amp; ADDRESS(ROW(选CPU[[#This Row],[自检]]),COLUMN(选CPU[[#This Row],[自检]])) &amp; "】",
         _xlfn.IFS(ISBLANK(_xlpm.x),   "error:右侧选项不足:" &amp;  _xlpm.cellAddress,
               ISERROR(_xlpm.x),   "error:右侧选项执行失败:" &amp; _xlpm.cellAddress,
               TRUE,             "ok")
)</f>
        <v>ok</v>
      </c>
      <c r="L1192" cm="1">
        <f t="array" ref="L1192">IFERROR(_xlfn._xlws.SORT(
    _xlfn.UNIQUE(
        TRANSPOSE(
            _xlfn.FILTERXML("&lt;select&gt;&lt;x&gt;"&amp;SUBSTITUTE(选CPU[[#This Row],[CPU选项表]],",","&lt;/x&gt;&lt;x&gt;") &amp;"&lt;/x&gt;&lt;/select&gt;","//x")
        )
    )
),"无合适选项，请联系作者更新数据")</f>
        <v>12</v>
      </c>
    </row>
    <row r="1193" spans="2:15">
      <c r="B1193" t="s">
        <v>64</v>
      </c>
      <c r="C1193" t="s">
        <v>1873</v>
      </c>
      <c r="E1193" s="6" t="s">
        <v>3411</v>
      </c>
      <c r="F1193" s="6">
        <v>448</v>
      </c>
      <c r="G1193" s="6" t="str">
        <f t="shared" si="18"/>
        <v>选CPU!$L$1193#</v>
      </c>
      <c r="H1193" s="6" t="str" cm="1">
        <f t="array" ref="H1193">_xlfn.LET(_xlpm.x, L1192,
         _xlpm.cellAddress, "【 选CPU!" &amp; ADDRESS(ROW(选CPU[[#This Row],[自检]]),COLUMN(选CPU[[#This Row],[自检]])) &amp; "】",
         _xlfn.IFS(ISBLANK(_xlpm.x),   "error:右侧选项不足:" &amp;  _xlpm.cellAddress,
               ISERROR(_xlpm.x),   "error:右侧选项执行失败:" &amp; _xlpm.cellAddress,
               TRUE,             "ok")
)</f>
        <v>ok</v>
      </c>
      <c r="L1193" cm="1">
        <f t="array" ref="L1193:M1193">IFERROR(_xlfn._xlws.SORT(
    _xlfn.UNIQUE(
        TRANSPOSE(
            _xlfn.FILTERXML("&lt;select&gt;&lt;x&gt;"&amp;SUBSTITUTE(选CPU[[#This Row],[CPU选项表]],",","&lt;/x&gt;&lt;x&gt;") &amp;"&lt;/x&gt;&lt;/select&gt;","//x")
        )
    )
),"无合适选项，请联系作者更新数据")</f>
        <v>128</v>
      </c>
      <c r="M1193">
        <v>56</v>
      </c>
    </row>
    <row r="1194" spans="2:15">
      <c r="B1194" t="s">
        <v>64</v>
      </c>
      <c r="C1194" t="s">
        <v>1873</v>
      </c>
      <c r="E1194" s="6" t="s">
        <v>3300</v>
      </c>
      <c r="F1194" s="6">
        <v>12</v>
      </c>
      <c r="G1194" s="6" t="str">
        <f t="shared" si="18"/>
        <v>选CPU!$L$1194#</v>
      </c>
      <c r="H1194" s="6" t="str" cm="1">
        <f t="array" ref="H1194">_xlfn.LET(_xlpm.x, L1193,
         _xlpm.cellAddress, "【 选CPU!" &amp; ADDRESS(ROW(选CPU[[#This Row],[自检]]),COLUMN(选CPU[[#This Row],[自检]])) &amp; "】",
         _xlfn.IFS(ISBLANK(_xlpm.x),   "error:右侧选项不足:" &amp;  _xlpm.cellAddress,
               ISERROR(_xlpm.x),   "error:右侧选项执行失败:" &amp; _xlpm.cellAddress,
               TRUE,             "ok")
)</f>
        <v>ok</v>
      </c>
      <c r="L1194" cm="1">
        <f t="array" ref="L1194">IFERROR(_xlfn._xlws.SORT(
    _xlfn.UNIQUE(
        TRANSPOSE(
            _xlfn.FILTERXML("&lt;select&gt;&lt;x&gt;"&amp;SUBSTITUTE(选CPU[[#This Row],[CPU选项表]],",","&lt;/x&gt;&lt;x&gt;") &amp;"&lt;/x&gt;&lt;/select&gt;","//x")
        )
    )
),"无合适选项，请联系作者更新数据")</f>
        <v>2</v>
      </c>
    </row>
    <row r="1195" spans="2:15">
      <c r="B1195" t="s">
        <v>64</v>
      </c>
      <c r="C1195" t="s">
        <v>1873</v>
      </c>
      <c r="E1195" s="6" t="s">
        <v>3276</v>
      </c>
      <c r="F1195" s="6">
        <v>512</v>
      </c>
      <c r="G1195" s="6" t="str">
        <f t="shared" si="18"/>
        <v>选CPU!$L$1195#</v>
      </c>
      <c r="H1195" s="6" t="str" cm="1">
        <f t="array" ref="H1195">_xlfn.LET(_xlpm.x, L1194,
         _xlpm.cellAddress, "【 选CPU!" &amp; ADDRESS(ROW(选CPU[[#This Row],[自检]]),COLUMN(选CPU[[#This Row],[自检]])) &amp; "】",
         _xlfn.IFS(ISBLANK(_xlpm.x),   "error:右侧选项不足:" &amp;  _xlpm.cellAddress,
               ISERROR(_xlpm.x),   "error:右侧选项执行失败:" &amp; _xlpm.cellAddress,
               TRUE,             "ok")
)</f>
        <v>ok</v>
      </c>
      <c r="L1195" cm="1">
        <f t="array" ref="L1195">IFERROR(_xlfn._xlws.SORT(
    _xlfn.UNIQUE(
        TRANSPOSE(
            _xlfn.FILTERXML("&lt;select&gt;&lt;x&gt;"&amp;SUBSTITUTE(选CPU[[#This Row],[CPU选项表]],",","&lt;/x&gt;&lt;x&gt;") &amp;"&lt;/x&gt;&lt;/select&gt;","//x")
        )
    )
),"无合适选项，请联系作者更新数据")</f>
        <v>64</v>
      </c>
    </row>
    <row r="1196" spans="2:15">
      <c r="B1196" t="s">
        <v>64</v>
      </c>
      <c r="C1196" t="s">
        <v>1873</v>
      </c>
      <c r="E1196" s="6" t="s">
        <v>3301</v>
      </c>
      <c r="F1196" s="6">
        <v>144</v>
      </c>
      <c r="G1196" s="6" t="str">
        <f t="shared" si="18"/>
        <v>选CPU!$L$1196#</v>
      </c>
      <c r="H1196" s="6" t="str" cm="1">
        <f t="array" ref="H1196">_xlfn.LET(_xlpm.x, L1195,
         _xlpm.cellAddress, "【 选CPU!" &amp; ADDRESS(ROW(选CPU[[#This Row],[自检]]),COLUMN(选CPU[[#This Row],[自检]])) &amp; "】",
         _xlfn.IFS(ISBLANK(_xlpm.x),   "error:右侧选项不足:" &amp;  _xlpm.cellAddress,
               ISERROR(_xlpm.x),   "error:右侧选项执行失败:" &amp; _xlpm.cellAddress,
               TRUE,             "ok")
)</f>
        <v>ok</v>
      </c>
      <c r="L1196" cm="1">
        <f t="array" ref="L1196">IFERROR(_xlfn._xlws.SORT(
    _xlfn.UNIQUE(
        TRANSPOSE(
            _xlfn.FILTERXML("&lt;select&gt;&lt;x&gt;"&amp;SUBSTITUTE(选CPU[[#This Row],[CPU选项表]],",","&lt;/x&gt;&lt;x&gt;") &amp;"&lt;/x&gt;&lt;/select&gt;","//x")
        )
    )
),"无合适选项，请联系作者更新数据")</f>
        <v>12</v>
      </c>
    </row>
    <row r="1197" spans="2:15">
      <c r="B1197" t="s">
        <v>64</v>
      </c>
      <c r="C1197" t="s">
        <v>1873</v>
      </c>
      <c r="E1197" s="6" t="s">
        <v>3302</v>
      </c>
      <c r="F1197" s="6">
        <v>648</v>
      </c>
      <c r="G1197" s="6" t="str">
        <f t="shared" si="18"/>
        <v>选CPU!$L$1197#</v>
      </c>
      <c r="H1197" s="6" t="str" cm="1">
        <f t="array" ref="H1197">_xlfn.LET(_xlpm.x, L1196,
         _xlpm.cellAddress, "【 选CPU!" &amp; ADDRESS(ROW(选CPU[[#This Row],[自检]]),COLUMN(选CPU[[#This Row],[自检]])) &amp; "】",
         _xlfn.IFS(ISBLANK(_xlpm.x),   "error:右侧选项不足:" &amp;  _xlpm.cellAddress,
               ISERROR(_xlpm.x),   "error:右侧选项执行失败:" &amp; _xlpm.cellAddress,
               TRUE,             "ok")
)</f>
        <v>ok</v>
      </c>
      <c r="L1197" cm="1">
        <f t="array" ref="L1197">IFERROR(_xlfn._xlws.SORT(
    _xlfn.UNIQUE(
        TRANSPOSE(
            _xlfn.FILTERXML("&lt;select&gt;&lt;x&gt;"&amp;SUBSTITUTE(选CPU[[#This Row],[CPU选项表]],",","&lt;/x&gt;&lt;x&gt;") &amp;"&lt;/x&gt;&lt;/select&gt;","//x")
        )
    )
),"无合适选项，请联系作者更新数据")</f>
        <v>72</v>
      </c>
    </row>
    <row r="1198" spans="2:15">
      <c r="B1198" t="s">
        <v>64</v>
      </c>
      <c r="C1198" t="s">
        <v>1873</v>
      </c>
      <c r="E1198" s="6" t="s">
        <v>3296</v>
      </c>
      <c r="F1198" s="6">
        <v>184</v>
      </c>
      <c r="G1198" s="6" t="str">
        <f t="shared" si="18"/>
        <v>选CPU!$L$1198#</v>
      </c>
      <c r="H1198" s="6" t="str" cm="1">
        <f t="array" ref="H1198">_xlfn.LET(_xlpm.x, L1197,
         _xlpm.cellAddress, "【 选CPU!" &amp; ADDRESS(ROW(选CPU[[#This Row],[自检]]),COLUMN(选CPU[[#This Row],[自检]])) &amp; "】",
         _xlfn.IFS(ISBLANK(_xlpm.x),   "error:右侧选项不足:" &amp;  _xlpm.cellAddress,
               ISERROR(_xlpm.x),   "error:右侧选项执行失败:" &amp; _xlpm.cellAddress,
               TRUE,             "ok")
)</f>
        <v>ok</v>
      </c>
      <c r="L1198" cm="1">
        <f t="array" ref="L1198">IFERROR(_xlfn._xlws.SORT(
    _xlfn.UNIQUE(
        TRANSPOSE(
            _xlfn.FILTERXML("&lt;select&gt;&lt;x&gt;"&amp;SUBSTITUTE(选CPU[[#This Row],[CPU选项表]],",","&lt;/x&gt;&lt;x&gt;") &amp;"&lt;/x&gt;&lt;/select&gt;","//x")
        )
    )
),"无合适选项，请联系作者更新数据")</f>
        <v>52</v>
      </c>
    </row>
    <row r="1199" spans="2:15">
      <c r="B1199" t="s">
        <v>64</v>
      </c>
      <c r="C1199" t="s">
        <v>1873</v>
      </c>
      <c r="E1199" s="6" t="s">
        <v>3298</v>
      </c>
      <c r="F1199" s="6">
        <v>368</v>
      </c>
      <c r="G1199" s="6" t="str">
        <f t="shared" si="18"/>
        <v>选CPU!$L$1199#</v>
      </c>
      <c r="H1199" s="6" t="str" cm="1">
        <f t="array" ref="H1199">_xlfn.LET(_xlpm.x, L1198,
         _xlpm.cellAddress, "【 选CPU!" &amp; ADDRESS(ROW(选CPU[[#This Row],[自检]]),COLUMN(选CPU[[#This Row],[自检]])) &amp; "】",
         _xlfn.IFS(ISBLANK(_xlpm.x),   "error:右侧选项不足:" &amp;  _xlpm.cellAddress,
               ISERROR(_xlpm.x),   "error:右侧选项执行失败:" &amp; _xlpm.cellAddress,
               TRUE,             "ok")
)</f>
        <v>ok</v>
      </c>
      <c r="L1199" cm="1">
        <f t="array" ref="L1199">IFERROR(_xlfn._xlws.SORT(
    _xlfn.UNIQUE(
        TRANSPOSE(
            _xlfn.FILTERXML("&lt;select&gt;&lt;x&gt;"&amp;SUBSTITUTE(选CPU[[#This Row],[CPU选项表]],",","&lt;/x&gt;&lt;x&gt;") &amp;"&lt;/x&gt;&lt;/select&gt;","//x")
        )
    )
),"无合适选项，请联系作者更新数据")</f>
        <v>104</v>
      </c>
    </row>
    <row r="1200" spans="2:15">
      <c r="B1200" t="s">
        <v>64</v>
      </c>
      <c r="C1200" t="s">
        <v>1873</v>
      </c>
      <c r="E1200" s="6" t="s">
        <v>3275</v>
      </c>
      <c r="F1200" s="6">
        <v>174</v>
      </c>
      <c r="G1200" s="6" t="str">
        <f t="shared" si="18"/>
        <v>选CPU!$L$1200#</v>
      </c>
      <c r="H1200" s="6" t="str" cm="1">
        <f t="array" ref="H1200">_xlfn.LET(_xlpm.x, L1199,
         _xlpm.cellAddress, "【 选CPU!" &amp; ADDRESS(ROW(选CPU[[#This Row],[自检]]),COLUMN(选CPU[[#This Row],[自检]])) &amp; "】",
         _xlfn.IFS(ISBLANK(_xlpm.x),   "error:右侧选项不足:" &amp;  _xlpm.cellAddress,
               ISERROR(_xlpm.x),   "error:右侧选项执行失败:" &amp; _xlpm.cellAddress,
               TRUE,             "ok")
)</f>
        <v>ok</v>
      </c>
      <c r="L1200" cm="1">
        <f t="array" ref="L1200">IFERROR(_xlfn._xlws.SORT(
    _xlfn.UNIQUE(
        TRANSPOSE(
            _xlfn.FILTERXML("&lt;select&gt;&lt;x&gt;"&amp;SUBSTITUTE(选CPU[[#This Row],[CPU选项表]],",","&lt;/x&gt;&lt;x&gt;") &amp;"&lt;/x&gt;&lt;/select&gt;","//x")
        )
    )
),"无合适选项，请联系作者更新数据")</f>
        <v>32</v>
      </c>
    </row>
    <row r="1201" spans="2:13">
      <c r="B1201" t="s">
        <v>64</v>
      </c>
      <c r="C1201" t="s">
        <v>1873</v>
      </c>
      <c r="E1201" s="6" t="s">
        <v>3276</v>
      </c>
      <c r="F1201" s="6">
        <v>348</v>
      </c>
      <c r="G1201" s="6" t="str">
        <f t="shared" si="18"/>
        <v>选CPU!$L$1201#</v>
      </c>
      <c r="H1201" s="6" t="str" cm="1">
        <f t="array" ref="H1201">_xlfn.LET(_xlpm.x, L1200,
         _xlpm.cellAddress, "【 选CPU!" &amp; ADDRESS(ROW(选CPU[[#This Row],[自检]]),COLUMN(选CPU[[#This Row],[自检]])) &amp; "】",
         _xlfn.IFS(ISBLANK(_xlpm.x),   "error:右侧选项不足:" &amp;  _xlpm.cellAddress,
               ISERROR(_xlpm.x),   "error:右侧选项执行失败:" &amp; _xlpm.cellAddress,
               TRUE,             "ok")
)</f>
        <v>ok</v>
      </c>
      <c r="L1201" cm="1">
        <f t="array" ref="L1201">IFERROR(_xlfn._xlws.SORT(
    _xlfn.UNIQUE(
        TRANSPOSE(
            _xlfn.FILTERXML("&lt;select&gt;&lt;x&gt;"&amp;SUBSTITUTE(选CPU[[#This Row],[CPU选项表]],",","&lt;/x&gt;&lt;x&gt;") &amp;"&lt;/x&gt;&lt;/select&gt;","//x")
        )
    )
),"无合适选项，请联系作者更新数据")</f>
        <v>64</v>
      </c>
    </row>
    <row r="1202" spans="2:13">
      <c r="B1202" t="s">
        <v>64</v>
      </c>
      <c r="C1202" t="s">
        <v>1873</v>
      </c>
      <c r="E1202" s="6" t="s">
        <v>3291</v>
      </c>
      <c r="F1202" s="6">
        <v>20</v>
      </c>
      <c r="G1202" s="6" t="str">
        <f t="shared" si="18"/>
        <v>选CPU!$L$1202#</v>
      </c>
      <c r="H1202" s="6" t="str" cm="1">
        <f t="array" ref="H1202">_xlfn.LET(_xlpm.x, L1201,
         _xlpm.cellAddress, "【 选CPU!" &amp; ADDRESS(ROW(选CPU[[#This Row],[自检]]),COLUMN(选CPU[[#This Row],[自检]])) &amp; "】",
         _xlfn.IFS(ISBLANK(_xlpm.x),   "error:右侧选项不足:" &amp;  _xlpm.cellAddress,
               ISERROR(_xlpm.x),   "error:右侧选项执行失败:" &amp; _xlpm.cellAddress,
               TRUE,             "ok")
)</f>
        <v>ok</v>
      </c>
      <c r="L1202" cm="1">
        <f t="array" ref="L1202">IFERROR(_xlfn._xlws.SORT(
    _xlfn.UNIQUE(
        TRANSPOSE(
            _xlfn.FILTERXML("&lt;select&gt;&lt;x&gt;"&amp;SUBSTITUTE(选CPU[[#This Row],[CPU选项表]],",","&lt;/x&gt;&lt;x&gt;") &amp;"&lt;/x&gt;&lt;/select&gt;","//x")
        )
    )
),"无合适选项，请联系作者更新数据")</f>
        <v>4</v>
      </c>
    </row>
    <row r="1203" spans="2:13">
      <c r="B1203" t="s">
        <v>64</v>
      </c>
      <c r="C1203" t="s">
        <v>1873</v>
      </c>
      <c r="E1203" s="6" t="s">
        <v>3809</v>
      </c>
      <c r="F1203" s="6">
        <v>40</v>
      </c>
      <c r="G1203" s="6" t="str">
        <f t="shared" si="18"/>
        <v>选CPU!$L$1203#</v>
      </c>
      <c r="H1203" s="6" t="str" cm="1">
        <f t="array" ref="H1203">_xlfn.LET(_xlpm.x, L1202,
         _xlpm.cellAddress, "【 选CPU!" &amp; ADDRESS(ROW(选CPU[[#This Row],[自检]]),COLUMN(选CPU[[#This Row],[自检]])) &amp; "】",
         _xlfn.IFS(ISBLANK(_xlpm.x),   "error:右侧选项不足:" &amp;  _xlpm.cellAddress,
               ISERROR(_xlpm.x),   "error:右侧选项执行失败:" &amp; _xlpm.cellAddress,
               TRUE,             "ok")
)</f>
        <v>ok</v>
      </c>
      <c r="L1203" cm="1">
        <f t="array" ref="L1203:M1203">IFERROR(_xlfn._xlws.SORT(
    _xlfn.UNIQUE(
        TRANSPOSE(
            _xlfn.FILTERXML("&lt;select&gt;&lt;x&gt;"&amp;SUBSTITUTE(选CPU[[#This Row],[CPU选项表]],",","&lt;/x&gt;&lt;x&gt;") &amp;"&lt;/x&gt;&lt;/select&gt;","//x")
        )
    )
),"无合适选项，请联系作者更新数据")</f>
        <v>8</v>
      </c>
      <c r="M1203">
        <v>10</v>
      </c>
    </row>
    <row r="1204" spans="2:13">
      <c r="B1204" t="s">
        <v>64</v>
      </c>
      <c r="C1204" t="s">
        <v>1873</v>
      </c>
      <c r="E1204" s="6" t="s">
        <v>3412</v>
      </c>
      <c r="F1204" s="6">
        <v>80</v>
      </c>
      <c r="G1204" s="6" t="str">
        <f t="shared" si="18"/>
        <v>选CPU!$L$1204#</v>
      </c>
      <c r="H1204" s="6" t="str" cm="1">
        <f t="array" ref="H1204">_xlfn.LET(_xlpm.x, L1203,
         _xlpm.cellAddress, "【 选CPU!" &amp; ADDRESS(ROW(选CPU[[#This Row],[自检]]),COLUMN(选CPU[[#This Row],[自检]])) &amp; "】",
         _xlfn.IFS(ISBLANK(_xlpm.x),   "error:右侧选项不足:" &amp;  _xlpm.cellAddress,
               ISERROR(_xlpm.x),   "error:右侧选项执行失败:" &amp; _xlpm.cellAddress,
               TRUE,             "ok")
)</f>
        <v>ok</v>
      </c>
      <c r="L1204" cm="1">
        <f t="array" ref="L1204:M1204">IFERROR(_xlfn._xlws.SORT(
    _xlfn.UNIQUE(
        TRANSPOSE(
            _xlfn.FILTERXML("&lt;select&gt;&lt;x&gt;"&amp;SUBSTITUTE(选CPU[[#This Row],[CPU选项表]],",","&lt;/x&gt;&lt;x&gt;") &amp;"&lt;/x&gt;&lt;/select&gt;","//x")
        )
    )
),"无合适选项，请联系作者更新数据")</f>
        <v>20</v>
      </c>
      <c r="M1204">
        <v>18</v>
      </c>
    </row>
    <row r="1205" spans="2:13">
      <c r="B1205" t="s">
        <v>64</v>
      </c>
      <c r="C1205" t="s">
        <v>1873</v>
      </c>
      <c r="E1205" s="6" t="s">
        <v>3323</v>
      </c>
      <c r="F1205" s="6">
        <v>56</v>
      </c>
      <c r="G1205" s="6" t="str">
        <f t="shared" si="18"/>
        <v>选CPU!$L$1205#</v>
      </c>
      <c r="H1205" s="6" t="str" cm="1">
        <f t="array" ref="H1205">_xlfn.LET(_xlpm.x, L1204,
         _xlpm.cellAddress, "【 选CPU!" &amp; ADDRESS(ROW(选CPU[[#This Row],[自检]]),COLUMN(选CPU[[#This Row],[自检]])) &amp; "】",
         _xlfn.IFS(ISBLANK(_xlpm.x),   "error:右侧选项不足:" &amp;  _xlpm.cellAddress,
               ISERROR(_xlpm.x),   "error:右侧选项执行失败:" &amp; _xlpm.cellAddress,
               TRUE,             "ok")
)</f>
        <v>ok</v>
      </c>
      <c r="L1205" cm="1">
        <f t="array" ref="L1205">IFERROR(_xlfn._xlws.SORT(
    _xlfn.UNIQUE(
        TRANSPOSE(
            _xlfn.FILTERXML("&lt;select&gt;&lt;x&gt;"&amp;SUBSTITUTE(选CPU[[#This Row],[CPU选项表]],",","&lt;/x&gt;&lt;x&gt;") &amp;"&lt;/x&gt;&lt;/select&gt;","//x")
        )
    )
),"无合适选项，请联系作者更新数据")</f>
        <v>6</v>
      </c>
    </row>
    <row r="1206" spans="2:13">
      <c r="B1206" t="s">
        <v>64</v>
      </c>
      <c r="C1206" t="s">
        <v>1873</v>
      </c>
      <c r="E1206" s="6" t="s">
        <v>3325</v>
      </c>
      <c r="F1206" s="6">
        <v>112</v>
      </c>
      <c r="G1206" s="6" t="str">
        <f t="shared" si="18"/>
        <v>选CPU!$L$1206#</v>
      </c>
      <c r="H1206" s="6" t="str" cm="1">
        <f t="array" ref="H1206">_xlfn.LET(_xlpm.x, L1205,
         _xlpm.cellAddress, "【 选CPU!" &amp; ADDRESS(ROW(选CPU[[#This Row],[自检]]),COLUMN(选CPU[[#This Row],[自检]])) &amp; "】",
         _xlfn.IFS(ISBLANK(_xlpm.x),   "error:右侧选项不足:" &amp;  _xlpm.cellAddress,
               ISERROR(_xlpm.x),   "error:右侧选项执行失败:" &amp; _xlpm.cellAddress,
               TRUE,             "ok")
)</f>
        <v>ok</v>
      </c>
      <c r="L1206" cm="1">
        <f t="array" ref="L1206">IFERROR(_xlfn._xlws.SORT(
    _xlfn.UNIQUE(
        TRANSPOSE(
            _xlfn.FILTERXML("&lt;select&gt;&lt;x&gt;"&amp;SUBSTITUTE(选CPU[[#This Row],[CPU选项表]],",","&lt;/x&gt;&lt;x&gt;") &amp;"&lt;/x&gt;&lt;/select&gt;","//x")
        )
    )
),"无合适选项，请联系作者更新数据")</f>
        <v>14</v>
      </c>
    </row>
    <row r="1207" spans="2:13">
      <c r="B1207" t="s">
        <v>64</v>
      </c>
      <c r="C1207" t="s">
        <v>1873</v>
      </c>
      <c r="E1207" s="6" t="s">
        <v>3312</v>
      </c>
      <c r="F1207" s="6">
        <v>226</v>
      </c>
      <c r="G1207" s="6" t="str">
        <f t="shared" si="18"/>
        <v>选CPU!$L$1207#</v>
      </c>
      <c r="H1207" s="6" t="str" cm="1">
        <f t="array" ref="H1207">_xlfn.LET(_xlpm.x, L1206,
         _xlpm.cellAddress, "【 选CPU!" &amp; ADDRESS(ROW(选CPU[[#This Row],[自检]]),COLUMN(选CPU[[#This Row],[自检]])) &amp; "】",
         _xlfn.IFS(ISBLANK(_xlpm.x),   "error:右侧选项不足:" &amp;  _xlpm.cellAddress,
               ISERROR(_xlpm.x),   "error:右侧选项执行失败:" &amp; _xlpm.cellAddress,
               TRUE,             "ok")
)</f>
        <v>ok</v>
      </c>
      <c r="L1207" cm="1">
        <f t="array" ref="L1207">IFERROR(_xlfn._xlws.SORT(
    _xlfn.UNIQUE(
        TRANSPOSE(
            _xlfn.FILTERXML("&lt;select&gt;&lt;x&gt;"&amp;SUBSTITUTE(选CPU[[#This Row],[CPU选项表]],",","&lt;/x&gt;&lt;x&gt;") &amp;"&lt;/x&gt;&lt;/select&gt;","//x")
        )
    )
),"无合适选项，请联系作者更新数据")</f>
        <v>90</v>
      </c>
    </row>
    <row r="1208" spans="2:13">
      <c r="B1208" t="s">
        <v>64</v>
      </c>
      <c r="C1208" t="s">
        <v>1873</v>
      </c>
      <c r="E1208" s="6" t="s">
        <v>3315</v>
      </c>
      <c r="F1208" s="6">
        <v>452</v>
      </c>
      <c r="G1208" s="6" t="str">
        <f t="shared" si="18"/>
        <v>选CPU!$L$1208#</v>
      </c>
      <c r="H1208" s="6" t="str" cm="1">
        <f t="array" ref="H1208">_xlfn.LET(_xlpm.x, L1207,
         _xlpm.cellAddress, "【 选CPU!" &amp; ADDRESS(ROW(选CPU[[#This Row],[自检]]),COLUMN(选CPU[[#This Row],[自检]])) &amp; "】",
         _xlfn.IFS(ISBLANK(_xlpm.x),   "error:右侧选项不足:" &amp;  _xlpm.cellAddress,
               ISERROR(_xlpm.x),   "error:右侧选项执行失败:" &amp; _xlpm.cellAddress,
               TRUE,             "ok")
)</f>
        <v>ok</v>
      </c>
      <c r="L1208" cm="1">
        <f t="array" ref="L1208">IFERROR(_xlfn._xlws.SORT(
    _xlfn.UNIQUE(
        TRANSPOSE(
            _xlfn.FILTERXML("&lt;select&gt;&lt;x&gt;"&amp;SUBSTITUTE(选CPU[[#This Row],[CPU选项表]],",","&lt;/x&gt;&lt;x&gt;") &amp;"&lt;/x&gt;&lt;/select&gt;","//x")
        )
    )
),"无合适选项，请联系作者更新数据")</f>
        <v>180</v>
      </c>
    </row>
    <row r="1209" spans="2:13">
      <c r="B1209" t="s">
        <v>64</v>
      </c>
      <c r="C1209" t="s">
        <v>1873</v>
      </c>
      <c r="E1209" s="6" t="s">
        <v>3320</v>
      </c>
      <c r="F1209" s="6">
        <v>474</v>
      </c>
      <c r="G1209" s="6" t="str">
        <f t="shared" si="18"/>
        <v>选CPU!$L$1209#</v>
      </c>
      <c r="H1209" s="6" t="str" cm="1">
        <f t="array" ref="H1209">_xlfn.LET(_xlpm.x, L1208,
         _xlpm.cellAddress, "【 选CPU!" &amp; ADDRESS(ROW(选CPU[[#This Row],[自检]]),COLUMN(选CPU[[#This Row],[自检]])) &amp; "】",
         _xlfn.IFS(ISBLANK(_xlpm.x),   "error:右侧选项不足:" &amp;  _xlpm.cellAddress,
               ISERROR(_xlpm.x),   "error:右侧选项执行失败:" &amp; _xlpm.cellAddress,
               TRUE,             "ok")
)</f>
        <v>ok</v>
      </c>
      <c r="L1209" cm="1">
        <f t="array" ref="L1209">IFERROR(_xlfn._xlws.SORT(
    _xlfn.UNIQUE(
        TRANSPOSE(
            _xlfn.FILTERXML("&lt;select&gt;&lt;x&gt;"&amp;SUBSTITUTE(选CPU[[#This Row],[CPU选项表]],",","&lt;/x&gt;&lt;x&gt;") &amp;"&lt;/x&gt;&lt;/select&gt;","//x")
        )
    )
),"无合适选项，请联系作者更新数据")</f>
        <v>82</v>
      </c>
    </row>
    <row r="1210" spans="2:13">
      <c r="B1210" t="s">
        <v>64</v>
      </c>
      <c r="C1210" t="s">
        <v>1873</v>
      </c>
      <c r="E1210" s="6" t="s">
        <v>3322</v>
      </c>
      <c r="F1210" s="6">
        <v>948</v>
      </c>
      <c r="G1210" s="6" t="str">
        <f t="shared" si="18"/>
        <v>选CPU!$L$1210#</v>
      </c>
      <c r="H1210" s="6" t="str" cm="1">
        <f t="array" ref="H1210">_xlfn.LET(_xlpm.x, L1209,
         _xlpm.cellAddress, "【 选CPU!" &amp; ADDRESS(ROW(选CPU[[#This Row],[自检]]),COLUMN(选CPU[[#This Row],[自检]])) &amp; "】",
         _xlfn.IFS(ISBLANK(_xlpm.x),   "error:右侧选项不足:" &amp;  _xlpm.cellAddress,
               ISERROR(_xlpm.x),   "error:右侧选项执行失败:" &amp; _xlpm.cellAddress,
               TRUE,             "ok")
)</f>
        <v>ok</v>
      </c>
      <c r="L1210" cm="1">
        <f t="array" ref="L1210">IFERROR(_xlfn._xlws.SORT(
    _xlfn.UNIQUE(
        TRANSPOSE(
            _xlfn.FILTERXML("&lt;select&gt;&lt;x&gt;"&amp;SUBSTITUTE(选CPU[[#This Row],[CPU选项表]],",","&lt;/x&gt;&lt;x&gt;") &amp;"&lt;/x&gt;&lt;/select&gt;","//x")
        )
    )
),"无合适选项，请联系作者更新数据")</f>
        <v>164</v>
      </c>
    </row>
    <row r="1211" spans="2:13">
      <c r="B1211" t="s">
        <v>64</v>
      </c>
      <c r="C1211" t="s">
        <v>1873</v>
      </c>
      <c r="E1211" s="6" t="s">
        <v>3326</v>
      </c>
      <c r="F1211" s="6">
        <v>88</v>
      </c>
      <c r="G1211" s="6" t="str">
        <f t="shared" si="18"/>
        <v>选CPU!$L$1211#</v>
      </c>
      <c r="H1211" s="6" t="str" cm="1">
        <f t="array" ref="H1211">_xlfn.LET(_xlpm.x, L1210,
         _xlpm.cellAddress, "【 选CPU!" &amp; ADDRESS(ROW(选CPU[[#This Row],[自检]]),COLUMN(选CPU[[#This Row],[自检]])) &amp; "】",
         _xlfn.IFS(ISBLANK(_xlpm.x),   "error:右侧选项不足:" &amp;  _xlpm.cellAddress,
               ISERROR(_xlpm.x),   "error:右侧选项执行失败:" &amp; _xlpm.cellAddress,
               TRUE,             "ok")
)</f>
        <v>ok</v>
      </c>
      <c r="L1211" cm="1">
        <f t="array" ref="L1211">IFERROR(_xlfn._xlws.SORT(
    _xlfn.UNIQUE(
        TRANSPOSE(
            _xlfn.FILTERXML("&lt;select&gt;&lt;x&gt;"&amp;SUBSTITUTE(选CPU[[#This Row],[CPU选项表]],",","&lt;/x&gt;&lt;x&gt;") &amp;"&lt;/x&gt;&lt;/select&gt;","//x")
        )
    )
),"无合适选项，请联系作者更新数据")</f>
        <v>10</v>
      </c>
    </row>
    <row r="1212" spans="2:13">
      <c r="B1212" t="s">
        <v>64</v>
      </c>
      <c r="C1212" t="s">
        <v>1873</v>
      </c>
      <c r="E1212" s="6" t="s">
        <v>3332</v>
      </c>
      <c r="F1212" s="6">
        <v>176</v>
      </c>
      <c r="G1212" s="6" t="str">
        <f t="shared" si="18"/>
        <v>选CPU!$L$1212#</v>
      </c>
      <c r="H1212" s="6" t="str" cm="1">
        <f t="array" ref="H1212">_xlfn.LET(_xlpm.x, L1211,
         _xlpm.cellAddress, "【 选CPU!" &amp; ADDRESS(ROW(选CPU[[#This Row],[自检]]),COLUMN(选CPU[[#This Row],[自检]])) &amp; "】",
         _xlfn.IFS(ISBLANK(_xlpm.x),   "error:右侧选项不足:" &amp;  _xlpm.cellAddress,
               ISERROR(_xlpm.x),   "error:右侧选项执行失败:" &amp; _xlpm.cellAddress,
               TRUE,             "ok")
)</f>
        <v>ok</v>
      </c>
      <c r="L1212" cm="1">
        <f t="array" ref="L1212">IFERROR(_xlfn._xlws.SORT(
    _xlfn.UNIQUE(
        TRANSPOSE(
            _xlfn.FILTERXML("&lt;select&gt;&lt;x&gt;"&amp;SUBSTITUTE(选CPU[[#This Row],[CPU选项表]],",","&lt;/x&gt;&lt;x&gt;") &amp;"&lt;/x&gt;&lt;/select&gt;","//x")
        )
    )
),"无合适选项，请联系作者更新数据")</f>
        <v>22</v>
      </c>
    </row>
    <row r="1213" spans="2:13">
      <c r="B1213" t="s">
        <v>64</v>
      </c>
      <c r="C1213" t="s">
        <v>1873</v>
      </c>
      <c r="E1213" s="6" t="s">
        <v>3334</v>
      </c>
      <c r="F1213" s="6">
        <v>352</v>
      </c>
      <c r="G1213" s="6" t="str">
        <f t="shared" si="18"/>
        <v>选CPU!$L$1213#</v>
      </c>
      <c r="H1213" s="6" t="str" cm="1">
        <f t="array" ref="H1213">_xlfn.LET(_xlpm.x, L1212,
         _xlpm.cellAddress, "【 选CPU!" &amp; ADDRESS(ROW(选CPU[[#This Row],[自检]]),COLUMN(选CPU[[#This Row],[自检]])) &amp; "】",
         _xlfn.IFS(ISBLANK(_xlpm.x),   "error:右侧选项不足:" &amp;  _xlpm.cellAddress,
               ISERROR(_xlpm.x),   "error:右侧选项执行失败:" &amp; _xlpm.cellAddress,
               TRUE,             "ok")
)</f>
        <v>ok</v>
      </c>
      <c r="L1213" cm="1">
        <f t="array" ref="L1213">IFERROR(_xlfn._xlws.SORT(
    _xlfn.UNIQUE(
        TRANSPOSE(
            _xlfn.FILTERXML("&lt;select&gt;&lt;x&gt;"&amp;SUBSTITUTE(选CPU[[#This Row],[CPU选项表]],",","&lt;/x&gt;&lt;x&gt;") &amp;"&lt;/x&gt;&lt;/select&gt;","//x")
        )
    )
),"无合适选项，请联系作者更新数据")</f>
        <v>44</v>
      </c>
    </row>
    <row r="1214" spans="2:13">
      <c r="B1214" t="s">
        <v>64</v>
      </c>
      <c r="C1214" t="s">
        <v>11</v>
      </c>
      <c r="E1214" s="6" t="s">
        <v>3299</v>
      </c>
      <c r="F1214" s="6">
        <v>1</v>
      </c>
      <c r="G1214" s="6" t="str">
        <f t="shared" si="18"/>
        <v>选CPU!$L$1214#</v>
      </c>
      <c r="H1214" s="6" t="str" cm="1">
        <f t="array" ref="H1214">_xlfn.LET(_xlpm.x, L1213,
         _xlpm.cellAddress, "【 选CPU!" &amp; ADDRESS(ROW(选CPU[[#This Row],[自检]]),COLUMN(选CPU[[#This Row],[自检]])) &amp; "】",
         _xlfn.IFS(ISBLANK(_xlpm.x),   "error:右侧选项不足:" &amp;  _xlpm.cellAddress,
               ISERROR(_xlpm.x),   "error:右侧选项执行失败:" &amp; _xlpm.cellAddress,
               TRUE,             "ok")
)</f>
        <v>ok</v>
      </c>
      <c r="L1214" cm="1">
        <f t="array" ref="L1214">IFERROR(_xlfn._xlws.SORT(
    _xlfn.UNIQUE(
        TRANSPOSE(
            _xlfn.FILTERXML("&lt;select&gt;&lt;x&gt;"&amp;SUBSTITUTE(选CPU[[#This Row],[CPU选项表]],",","&lt;/x&gt;&lt;x&gt;") &amp;"&lt;/x&gt;&lt;/select&gt;","//x")
        )
    )
),"无合适选项，请联系作者更新数据")</f>
        <v>1</v>
      </c>
    </row>
    <row r="1215" spans="2:13">
      <c r="B1215" t="s">
        <v>64</v>
      </c>
      <c r="C1215" t="s">
        <v>11</v>
      </c>
      <c r="E1215" s="6" t="s">
        <v>3402</v>
      </c>
      <c r="F1215" s="6">
        <v>2</v>
      </c>
      <c r="G1215" s="6" t="str">
        <f t="shared" si="18"/>
        <v>选CPU!$L$1215#</v>
      </c>
      <c r="H1215" s="6" t="str" cm="1">
        <f t="array" ref="H1215">_xlfn.LET(_xlpm.x, L1214,
         _xlpm.cellAddress, "【 选CPU!" &amp; ADDRESS(ROW(选CPU[[#This Row],[自检]]),COLUMN(选CPU[[#This Row],[自检]])) &amp; "】",
         _xlfn.IFS(ISBLANK(_xlpm.x),   "error:右侧选项不足:" &amp;  _xlpm.cellAddress,
               ISERROR(_xlpm.x),   "error:右侧选项执行失败:" &amp; _xlpm.cellAddress,
               TRUE,             "ok")
)</f>
        <v>ok</v>
      </c>
      <c r="L1215" cm="1">
        <f t="array" ref="L1215:M1215">IFERROR(_xlfn._xlws.SORT(
    _xlfn.UNIQUE(
        TRANSPOSE(
            _xlfn.FILTERXML("&lt;select&gt;&lt;x&gt;"&amp;SUBSTITUTE(选CPU[[#This Row],[CPU选项表]],",","&lt;/x&gt;&lt;x&gt;") &amp;"&lt;/x&gt;&lt;/select&gt;","//x")
        )
    )
),"无合适选项，请联系作者更新数据")</f>
        <v>1</v>
      </c>
      <c r="M1215">
        <v>2</v>
      </c>
    </row>
    <row r="1216" spans="2:13">
      <c r="B1216" t="s">
        <v>64</v>
      </c>
      <c r="C1216" t="s">
        <v>11</v>
      </c>
      <c r="E1216" s="6" t="s">
        <v>3402</v>
      </c>
      <c r="F1216" s="6">
        <v>4</v>
      </c>
      <c r="G1216" s="6" t="str">
        <f t="shared" si="18"/>
        <v>选CPU!$L$1216#</v>
      </c>
      <c r="H1216" s="6" t="str" cm="1">
        <f t="array" ref="H1216">_xlfn.LET(_xlpm.x, L1215,
         _xlpm.cellAddress, "【 选CPU!" &amp; ADDRESS(ROW(选CPU[[#This Row],[自检]]),COLUMN(选CPU[[#This Row],[自检]])) &amp; "】",
         _xlfn.IFS(ISBLANK(_xlpm.x),   "error:右侧选项不足:" &amp;  _xlpm.cellAddress,
               ISERROR(_xlpm.x),   "error:右侧选项执行失败:" &amp; _xlpm.cellAddress,
               TRUE,             "ok")
)</f>
        <v>ok</v>
      </c>
      <c r="L1216" cm="1">
        <f t="array" ref="L1216:M1216">IFERROR(_xlfn._xlws.SORT(
    _xlfn.UNIQUE(
        TRANSPOSE(
            _xlfn.FILTERXML("&lt;select&gt;&lt;x&gt;"&amp;SUBSTITUTE(选CPU[[#This Row],[CPU选项表]],",","&lt;/x&gt;&lt;x&gt;") &amp;"&lt;/x&gt;&lt;/select&gt;","//x")
        )
    )
),"无合适选项，请联系作者更新数据")</f>
        <v>1</v>
      </c>
      <c r="M1216">
        <v>2</v>
      </c>
    </row>
    <row r="1217" spans="2:16">
      <c r="B1217" t="s">
        <v>64</v>
      </c>
      <c r="C1217" t="s">
        <v>11</v>
      </c>
      <c r="E1217" s="6" t="s">
        <v>3810</v>
      </c>
      <c r="F1217" s="6">
        <v>8</v>
      </c>
      <c r="G1217" s="6" t="str">
        <f t="shared" si="18"/>
        <v>选CPU!$L$1217#</v>
      </c>
      <c r="H1217" s="6" t="str" cm="1">
        <f t="array" ref="H1217">_xlfn.LET(_xlpm.x, L1216,
         _xlpm.cellAddress, "【 选CPU!" &amp; ADDRESS(ROW(选CPU[[#This Row],[自检]]),COLUMN(选CPU[[#This Row],[自检]])) &amp; "】",
         _xlfn.IFS(ISBLANK(_xlpm.x),   "error:右侧选项不足:" &amp;  _xlpm.cellAddress,
               ISERROR(_xlpm.x),   "error:右侧选项执行失败:" &amp; _xlpm.cellAddress,
               TRUE,             "ok")
)</f>
        <v>ok</v>
      </c>
      <c r="L1217" cm="1">
        <f t="array" ref="L1217:N1217">IFERROR(_xlfn._xlws.SORT(
    _xlfn.UNIQUE(
        TRANSPOSE(
            _xlfn.FILTERXML("&lt;select&gt;&lt;x&gt;"&amp;SUBSTITUTE(选CPU[[#This Row],[CPU选项表]],",","&lt;/x&gt;&lt;x&gt;") &amp;"&lt;/x&gt;&lt;/select&gt;","//x")
        )
    )
),"无合适选项，请联系作者更新数据")</f>
        <v>2</v>
      </c>
      <c r="M1217">
        <v>4</v>
      </c>
      <c r="N1217">
        <v>1</v>
      </c>
    </row>
    <row r="1218" spans="2:16">
      <c r="B1218" t="s">
        <v>64</v>
      </c>
      <c r="C1218" t="s">
        <v>11</v>
      </c>
      <c r="E1218" s="6" t="s">
        <v>3400</v>
      </c>
      <c r="F1218" s="6">
        <v>16</v>
      </c>
      <c r="G1218" s="6" t="str">
        <f t="shared" ref="G1218:G1281" si="19">"选CPU!" &amp; ADDRESS(ROW(L1218),COLUMN(L1218)) &amp; "#"</f>
        <v>选CPU!$L$1218#</v>
      </c>
      <c r="H1218" s="6" t="str" cm="1">
        <f t="array" ref="H1218">_xlfn.LET(_xlpm.x, L1217,
         _xlpm.cellAddress, "【 选CPU!" &amp; ADDRESS(ROW(选CPU[[#This Row],[自检]]),COLUMN(选CPU[[#This Row],[自检]])) &amp; "】",
         _xlfn.IFS(ISBLANK(_xlpm.x),   "error:右侧选项不足:" &amp;  _xlpm.cellAddress,
               ISERROR(_xlpm.x),   "error:右侧选项执行失败:" &amp; _xlpm.cellAddress,
               TRUE,             "ok")
)</f>
        <v>ok</v>
      </c>
      <c r="L1218" cm="1">
        <f t="array" ref="L1218:N1218">IFERROR(_xlfn._xlws.SORT(
    _xlfn.UNIQUE(
        TRANSPOSE(
            _xlfn.FILTERXML("&lt;select&gt;&lt;x&gt;"&amp;SUBSTITUTE(选CPU[[#This Row],[CPU选项表]],",","&lt;/x&gt;&lt;x&gt;") &amp;"&lt;/x&gt;&lt;/select&gt;","//x")
        )
    )
),"无合适选项，请联系作者更新数据")</f>
        <v>4</v>
      </c>
      <c r="M1218">
        <v>8</v>
      </c>
      <c r="N1218">
        <v>2</v>
      </c>
    </row>
    <row r="1219" spans="2:16">
      <c r="B1219" t="s">
        <v>64</v>
      </c>
      <c r="C1219" t="s">
        <v>11</v>
      </c>
      <c r="E1219" s="6" t="s">
        <v>3399</v>
      </c>
      <c r="F1219" s="6">
        <v>32</v>
      </c>
      <c r="G1219" s="6" t="str">
        <f t="shared" si="19"/>
        <v>选CPU!$L$1219#</v>
      </c>
      <c r="H1219" s="6" t="str" cm="1">
        <f t="array" ref="H1219">_xlfn.LET(_xlpm.x, L1218,
         _xlpm.cellAddress, "【 选CPU!" &amp; ADDRESS(ROW(选CPU[[#This Row],[自检]]),COLUMN(选CPU[[#This Row],[自检]])) &amp; "】",
         _xlfn.IFS(ISBLANK(_xlpm.x),   "error:右侧选项不足:" &amp;  _xlpm.cellAddress,
               ISERROR(_xlpm.x),   "error:右侧选项执行失败:" &amp; _xlpm.cellAddress,
               TRUE,             "ok")
)</f>
        <v>ok</v>
      </c>
      <c r="L1219" cm="1">
        <f t="array" ref="L1219:N1219">IFERROR(_xlfn._xlws.SORT(
    _xlfn.UNIQUE(
        TRANSPOSE(
            _xlfn.FILTERXML("&lt;select&gt;&lt;x&gt;"&amp;SUBSTITUTE(选CPU[[#This Row],[CPU选项表]],",","&lt;/x&gt;&lt;x&gt;") &amp;"&lt;/x&gt;&lt;/select&gt;","//x")
        )
    )
),"无合适选项，请联系作者更新数据")</f>
        <v>8</v>
      </c>
      <c r="M1219">
        <v>16</v>
      </c>
      <c r="N1219">
        <v>4</v>
      </c>
    </row>
    <row r="1220" spans="2:16">
      <c r="B1220" t="s">
        <v>64</v>
      </c>
      <c r="C1220" t="s">
        <v>11</v>
      </c>
      <c r="E1220" s="6" t="s">
        <v>3396</v>
      </c>
      <c r="F1220" s="6">
        <v>64</v>
      </c>
      <c r="G1220" s="6" t="str">
        <f t="shared" si="19"/>
        <v>选CPU!$L$1220#</v>
      </c>
      <c r="H1220" s="6" t="str" cm="1">
        <f t="array" ref="H1220">_xlfn.LET(_xlpm.x, L1219,
         _xlpm.cellAddress, "【 选CPU!" &amp; ADDRESS(ROW(选CPU[[#This Row],[自检]]),COLUMN(选CPU[[#This Row],[自检]])) &amp; "】",
         _xlfn.IFS(ISBLANK(_xlpm.x),   "error:右侧选项不足:" &amp;  _xlpm.cellAddress,
               ISERROR(_xlpm.x),   "error:右侧选项执行失败:" &amp; _xlpm.cellAddress,
               TRUE,             "ok")
)</f>
        <v>ok</v>
      </c>
      <c r="L1220" cm="1">
        <f t="array" ref="L1220:N1220">IFERROR(_xlfn._xlws.SORT(
    _xlfn.UNIQUE(
        TRANSPOSE(
            _xlfn.FILTERXML("&lt;select&gt;&lt;x&gt;"&amp;SUBSTITUTE(选CPU[[#This Row],[CPU选项表]],",","&lt;/x&gt;&lt;x&gt;") &amp;"&lt;/x&gt;&lt;/select&gt;","//x")
        )
    )
),"无合适选项，请联系作者更新数据")</f>
        <v>16</v>
      </c>
      <c r="M1220">
        <v>32</v>
      </c>
      <c r="N1220">
        <v>8</v>
      </c>
    </row>
    <row r="1221" spans="2:16">
      <c r="B1221" t="s">
        <v>64</v>
      </c>
      <c r="C1221" t="s">
        <v>11</v>
      </c>
      <c r="E1221" s="6" t="s">
        <v>3419</v>
      </c>
      <c r="F1221" s="6">
        <v>128</v>
      </c>
      <c r="G1221" s="6" t="str">
        <f t="shared" si="19"/>
        <v>选CPU!$L$1221#</v>
      </c>
      <c r="H1221" s="6" t="str" cm="1">
        <f t="array" ref="H1221">_xlfn.LET(_xlpm.x, L1220,
         _xlpm.cellAddress, "【 选CPU!" &amp; ADDRESS(ROW(选CPU[[#This Row],[自检]]),COLUMN(选CPU[[#This Row],[自检]])) &amp; "】",
         _xlfn.IFS(ISBLANK(_xlpm.x),   "error:右侧选项不足:" &amp;  _xlpm.cellAddress,
               ISERROR(_xlpm.x),   "error:右侧选项执行失败:" &amp; _xlpm.cellAddress,
               TRUE,             "ok")
)</f>
        <v>ok</v>
      </c>
      <c r="L1221" cm="1">
        <f t="array" ref="L1221:O1221">IFERROR(_xlfn._xlws.SORT(
    _xlfn.UNIQUE(
        TRANSPOSE(
            _xlfn.FILTERXML("&lt;select&gt;&lt;x&gt;"&amp;SUBSTITUTE(选CPU[[#This Row],[CPU选项表]],",","&lt;/x&gt;&lt;x&gt;") &amp;"&lt;/x&gt;&lt;/select&gt;","//x")
        )
    )
),"无合适选项，请联系作者更新数据")</f>
        <v>32</v>
      </c>
      <c r="M1221">
        <v>64</v>
      </c>
      <c r="N1221">
        <v>24</v>
      </c>
      <c r="O1221">
        <v>16</v>
      </c>
    </row>
    <row r="1222" spans="2:16">
      <c r="B1222" t="s">
        <v>64</v>
      </c>
      <c r="C1222" t="s">
        <v>11</v>
      </c>
      <c r="E1222" s="6" t="s">
        <v>3804</v>
      </c>
      <c r="F1222" s="6">
        <v>96</v>
      </c>
      <c r="G1222" s="6" t="str">
        <f t="shared" si="19"/>
        <v>选CPU!$L$1222#</v>
      </c>
      <c r="H1222" s="6" t="str" cm="1">
        <f t="array" ref="H1222">_xlfn.LET(_xlpm.x, L1221,
         _xlpm.cellAddress, "【 选CPU!" &amp; ADDRESS(ROW(选CPU[[#This Row],[自检]]),COLUMN(选CPU[[#This Row],[自检]])) &amp; "】",
         _xlfn.IFS(ISBLANK(_xlpm.x),   "error:右侧选项不足:" &amp;  _xlpm.cellAddress,
               ISERROR(_xlpm.x),   "error:右侧选项执行失败:" &amp; _xlpm.cellAddress,
               TRUE,             "ok")
)</f>
        <v>ok</v>
      </c>
      <c r="L1222" cm="1">
        <f t="array" ref="L1222:P1222">IFERROR(_xlfn._xlws.SORT(
    _xlfn.UNIQUE(
        TRANSPOSE(
            _xlfn.FILTERXML("&lt;select&gt;&lt;x&gt;"&amp;SUBSTITUTE(选CPU[[#This Row],[CPU选项表]],",","&lt;/x&gt;&lt;x&gt;") &amp;"&lt;/x&gt;&lt;/select&gt;","//x")
        )
    )
),"无合适选项，请联系作者更新数据")</f>
        <v>48</v>
      </c>
      <c r="M1222">
        <v>24</v>
      </c>
      <c r="N1222">
        <v>12</v>
      </c>
      <c r="O1222">
        <v>32</v>
      </c>
      <c r="P1222">
        <v>16</v>
      </c>
    </row>
    <row r="1223" spans="2:16">
      <c r="B1223" t="s">
        <v>64</v>
      </c>
      <c r="C1223" t="s">
        <v>11</v>
      </c>
      <c r="E1223" s="6" t="s">
        <v>3420</v>
      </c>
      <c r="F1223" s="6">
        <v>192</v>
      </c>
      <c r="G1223" s="6" t="str">
        <f t="shared" si="19"/>
        <v>选CPU!$L$1223#</v>
      </c>
      <c r="H1223" s="6" t="str" cm="1">
        <f t="array" ref="H1223">_xlfn.LET(_xlpm.x, L1222,
         _xlpm.cellAddress, "【 选CPU!" &amp; ADDRESS(ROW(选CPU[[#This Row],[自检]]),COLUMN(选CPU[[#This Row],[自检]])) &amp; "】",
         _xlfn.IFS(ISBLANK(_xlpm.x),   "error:右侧选项不足:" &amp;  _xlpm.cellAddress,
               ISERROR(_xlpm.x),   "error:右侧选项执行失败:" &amp; _xlpm.cellAddress,
               TRUE,             "ok")
)</f>
        <v>ok</v>
      </c>
      <c r="L1223" cm="1">
        <f t="array" ref="L1223:P1223">IFERROR(_xlfn._xlws.SORT(
    _xlfn.UNIQUE(
        TRANSPOSE(
            _xlfn.FILTERXML("&lt;select&gt;&lt;x&gt;"&amp;SUBSTITUTE(选CPU[[#This Row],[CPU选项表]],",","&lt;/x&gt;&lt;x&gt;") &amp;"&lt;/x&gt;&lt;/select&gt;","//x")
        )
    )
),"无合适选项，请联系作者更新数据")</f>
        <v>48</v>
      </c>
      <c r="M1223">
        <v>96</v>
      </c>
      <c r="N1223">
        <v>16</v>
      </c>
      <c r="O1223">
        <v>24</v>
      </c>
      <c r="P1223">
        <v>32</v>
      </c>
    </row>
    <row r="1224" spans="2:16">
      <c r="B1224" t="s">
        <v>64</v>
      </c>
      <c r="C1224" t="s">
        <v>11</v>
      </c>
      <c r="E1224" s="6" t="s">
        <v>3811</v>
      </c>
      <c r="F1224" s="6">
        <v>216</v>
      </c>
      <c r="G1224" s="6" t="str">
        <f t="shared" si="19"/>
        <v>选CPU!$L$1224#</v>
      </c>
      <c r="H1224" s="6" t="str" cm="1">
        <f t="array" ref="H1224">_xlfn.LET(_xlpm.x, L1223,
         _xlpm.cellAddress, "【 选CPU!" &amp; ADDRESS(ROW(选CPU[[#This Row],[自检]]),COLUMN(选CPU[[#This Row],[自检]])) &amp; "】",
         _xlfn.IFS(ISBLANK(_xlpm.x),   "error:右侧选项不足:" &amp;  _xlpm.cellAddress,
               ISERROR(_xlpm.x),   "error:右侧选项执行失败:" &amp; _xlpm.cellAddress,
               TRUE,             "ok")
)</f>
        <v>ok</v>
      </c>
      <c r="L1224" cm="1">
        <f t="array" ref="L1224:M1224">IFERROR(_xlfn._xlws.SORT(
    _xlfn.UNIQUE(
        TRANSPOSE(
            _xlfn.FILTERXML("&lt;select&gt;&lt;x&gt;"&amp;SUBSTITUTE(选CPU[[#This Row],[CPU选项表]],",","&lt;/x&gt;&lt;x&gt;") &amp;"&lt;/x&gt;&lt;/select&gt;","//x")
        )
    )
),"无合适选项，请联系作者更新数据")</f>
        <v>62</v>
      </c>
      <c r="M1224">
        <v>116</v>
      </c>
    </row>
    <row r="1225" spans="2:16">
      <c r="B1225" t="s">
        <v>64</v>
      </c>
      <c r="C1225" t="s">
        <v>11</v>
      </c>
      <c r="E1225" s="6" t="s">
        <v>3398</v>
      </c>
      <c r="F1225" s="6">
        <v>256</v>
      </c>
      <c r="G1225" s="6" t="str">
        <f t="shared" si="19"/>
        <v>选CPU!$L$1225#</v>
      </c>
      <c r="H1225" s="6" t="str" cm="1">
        <f t="array" ref="H1225">_xlfn.LET(_xlpm.x, L1224,
         _xlpm.cellAddress, "【 选CPU!" &amp; ADDRESS(ROW(选CPU[[#This Row],[自检]]),COLUMN(选CPU[[#This Row],[自检]])) &amp; "】",
         _xlfn.IFS(ISBLANK(_xlpm.x),   "error:右侧选项不足:" &amp;  _xlpm.cellAddress,
               ISERROR(_xlpm.x),   "error:右侧选项执行失败:" &amp; _xlpm.cellAddress,
               TRUE,             "ok")
)</f>
        <v>ok</v>
      </c>
      <c r="L1225" cm="1">
        <f t="array" ref="L1225:N1225">IFERROR(_xlfn._xlws.SORT(
    _xlfn.UNIQUE(
        TRANSPOSE(
            _xlfn.FILTERXML("&lt;select&gt;&lt;x&gt;"&amp;SUBSTITUTE(选CPU[[#This Row],[CPU选项表]],",","&lt;/x&gt;&lt;x&gt;") &amp;"&lt;/x&gt;&lt;/select&gt;","//x")
        )
    )
),"无合适选项，请联系作者更新数据")</f>
        <v>64</v>
      </c>
      <c r="M1225">
        <v>128</v>
      </c>
      <c r="N1225">
        <v>32</v>
      </c>
    </row>
    <row r="1226" spans="2:16">
      <c r="B1226" t="s">
        <v>64</v>
      </c>
      <c r="C1226" t="s">
        <v>11</v>
      </c>
      <c r="E1226" s="6" t="s">
        <v>3812</v>
      </c>
      <c r="F1226" s="6">
        <v>432</v>
      </c>
      <c r="G1226" s="6" t="str">
        <f t="shared" si="19"/>
        <v>选CPU!$L$1226#</v>
      </c>
      <c r="H1226" s="6" t="str" cm="1">
        <f t="array" ref="H1226">_xlfn.LET(_xlpm.x, L1225,
         _xlpm.cellAddress, "【 选CPU!" &amp; ADDRESS(ROW(选CPU[[#This Row],[自检]]),COLUMN(选CPU[[#This Row],[自检]])) &amp; "】",
         _xlfn.IFS(ISBLANK(_xlpm.x),   "error:右侧选项不足:" &amp;  _xlpm.cellAddress,
               ISERROR(_xlpm.x),   "error:右侧选项执行失败:" &amp; _xlpm.cellAddress,
               TRUE,             "ok")
)</f>
        <v>ok</v>
      </c>
      <c r="L1226" cm="1">
        <f t="array" ref="L1226:M1226">IFERROR(_xlfn._xlws.SORT(
    _xlfn.UNIQUE(
        TRANSPOSE(
            _xlfn.FILTERXML("&lt;select&gt;&lt;x&gt;"&amp;SUBSTITUTE(选CPU[[#This Row],[CPU选项表]],",","&lt;/x&gt;&lt;x&gt;") &amp;"&lt;/x&gt;&lt;/select&gt;","//x")
        )
    )
),"无合适选项，请联系作者更新数据")</f>
        <v>124</v>
      </c>
      <c r="M1226">
        <v>232</v>
      </c>
    </row>
    <row r="1227" spans="2:16">
      <c r="B1227" t="s">
        <v>64</v>
      </c>
      <c r="C1227" t="s">
        <v>11</v>
      </c>
      <c r="E1227" s="6" t="s">
        <v>3404</v>
      </c>
      <c r="F1227" s="6">
        <v>160</v>
      </c>
      <c r="G1227" s="6" t="str">
        <f t="shared" si="19"/>
        <v>选CPU!$L$1227#</v>
      </c>
      <c r="H1227" s="6" t="str" cm="1">
        <f t="array" ref="H1227">_xlfn.LET(_xlpm.x, L1226,
         _xlpm.cellAddress, "【 选CPU!" &amp; ADDRESS(ROW(选CPU[[#This Row],[自检]]),COLUMN(选CPU[[#This Row],[自检]])) &amp; "】",
         _xlfn.IFS(ISBLANK(_xlpm.x),   "error:右侧选项不足:" &amp;  _xlpm.cellAddress,
               ISERROR(_xlpm.x),   "error:右侧选项执行失败:" &amp; _xlpm.cellAddress,
               TRUE,             "ok")
)</f>
        <v>ok</v>
      </c>
      <c r="L1227" cm="1">
        <f t="array" ref="L1227:N1227">IFERROR(_xlfn._xlws.SORT(
    _xlfn.UNIQUE(
        TRANSPOSE(
            _xlfn.FILTERXML("&lt;select&gt;&lt;x&gt;"&amp;SUBSTITUTE(选CPU[[#This Row],[CPU选项表]],",","&lt;/x&gt;&lt;x&gt;") &amp;"&lt;/x&gt;&lt;/select&gt;","//x")
        )
    )
),"无合适选项，请联系作者更新数据")</f>
        <v>80</v>
      </c>
      <c r="M1227">
        <v>40</v>
      </c>
      <c r="N1227">
        <v>36</v>
      </c>
    </row>
    <row r="1228" spans="2:16">
      <c r="B1228" t="s">
        <v>64</v>
      </c>
      <c r="C1228" t="s">
        <v>11</v>
      </c>
      <c r="E1228" s="6" t="s">
        <v>3409</v>
      </c>
      <c r="F1228" s="6">
        <v>224</v>
      </c>
      <c r="G1228" s="6" t="str">
        <f t="shared" si="19"/>
        <v>选CPU!$L$1228#</v>
      </c>
      <c r="H1228" s="6" t="str" cm="1">
        <f t="array" ref="H1228">_xlfn.LET(_xlpm.x, L1227,
         _xlpm.cellAddress, "【 选CPU!" &amp; ADDRESS(ROW(选CPU[[#This Row],[自检]]),COLUMN(选CPU[[#This Row],[自检]])) &amp; "】",
         _xlfn.IFS(ISBLANK(_xlpm.x),   "error:右侧选项不足:" &amp;  _xlpm.cellAddress,
               ISERROR(_xlpm.x),   "error:右侧选项执行失败:" &amp; _xlpm.cellAddress,
               TRUE,             "ok")
)</f>
        <v>ok</v>
      </c>
      <c r="L1228" cm="1">
        <f t="array" ref="L1228:N1228">IFERROR(_xlfn._xlws.SORT(
    _xlfn.UNIQUE(
        TRANSPOSE(
            _xlfn.FILTERXML("&lt;select&gt;&lt;x&gt;"&amp;SUBSTITUTE(选CPU[[#This Row],[CPU选项表]],",","&lt;/x&gt;&lt;x&gt;") &amp;"&lt;/x&gt;&lt;/select&gt;","//x")
        )
    )
),"无合适选项，请联系作者更新数据")</f>
        <v>90</v>
      </c>
      <c r="M1228">
        <v>56</v>
      </c>
      <c r="N1228">
        <v>28</v>
      </c>
    </row>
    <row r="1229" spans="2:16">
      <c r="B1229" t="s">
        <v>64</v>
      </c>
      <c r="C1229" t="s">
        <v>11</v>
      </c>
      <c r="E1229" s="6" t="s">
        <v>3312</v>
      </c>
      <c r="F1229" s="6">
        <v>480</v>
      </c>
      <c r="G1229" s="6" t="str">
        <f t="shared" si="19"/>
        <v>选CPU!$L$1229#</v>
      </c>
      <c r="H1229" s="6" t="str" cm="1">
        <f t="array" ref="H1229">_xlfn.LET(_xlpm.x, L1228,
         _xlpm.cellAddress, "【 选CPU!" &amp; ADDRESS(ROW(选CPU[[#This Row],[自检]]),COLUMN(选CPU[[#This Row],[自检]])) &amp; "】",
         _xlfn.IFS(ISBLANK(_xlpm.x),   "error:右侧选项不足:" &amp;  _xlpm.cellAddress,
               ISERROR(_xlpm.x),   "error:右侧选项执行失败:" &amp; _xlpm.cellAddress,
               TRUE,             "ok")
)</f>
        <v>ok</v>
      </c>
      <c r="L1229" cm="1">
        <f t="array" ref="L1229">IFERROR(_xlfn._xlws.SORT(
    _xlfn.UNIQUE(
        TRANSPOSE(
            _xlfn.FILTERXML("&lt;select&gt;&lt;x&gt;"&amp;SUBSTITUTE(选CPU[[#This Row],[CPU选项表]],",","&lt;/x&gt;&lt;x&gt;") &amp;"&lt;/x&gt;&lt;/select&gt;","//x")
        )
    )
),"无合适选项，请联系作者更新数据")</f>
        <v>90</v>
      </c>
    </row>
    <row r="1230" spans="2:16">
      <c r="B1230" t="s">
        <v>64</v>
      </c>
      <c r="C1230" t="s">
        <v>11</v>
      </c>
      <c r="E1230" s="6" t="s">
        <v>3813</v>
      </c>
      <c r="F1230" s="6">
        <v>320</v>
      </c>
      <c r="G1230" s="6" t="str">
        <f t="shared" si="19"/>
        <v>选CPU!$L$1230#</v>
      </c>
      <c r="H1230" s="6" t="str" cm="1">
        <f t="array" ref="H1230">_xlfn.LET(_xlpm.x, L1229,
         _xlpm.cellAddress, "【 选CPU!" &amp; ADDRESS(ROW(选CPU[[#This Row],[自检]]),COLUMN(选CPU[[#This Row],[自检]])) &amp; "】",
         _xlfn.IFS(ISBLANK(_xlpm.x),   "error:右侧选项不足:" &amp;  _xlpm.cellAddress,
               ISERROR(_xlpm.x),   "error:右侧选项执行失败:" &amp; _xlpm.cellAddress,
               TRUE,             "ok")
)</f>
        <v>ok</v>
      </c>
      <c r="L1230" cm="1">
        <f t="array" ref="L1230:P1230">IFERROR(_xlfn._xlws.SORT(
    _xlfn.UNIQUE(
        TRANSPOSE(
            _xlfn.FILTERXML("&lt;select&gt;&lt;x&gt;"&amp;SUBSTITUTE(选CPU[[#This Row],[CPU选项表]],",","&lt;/x&gt;&lt;x&gt;") &amp;"&lt;/x&gt;&lt;/select&gt;","//x")
        )
    )
),"无合适选项，请联系作者更新数据")</f>
        <v>160</v>
      </c>
      <c r="M1230">
        <v>80</v>
      </c>
      <c r="N1230">
        <v>76</v>
      </c>
      <c r="O1230">
        <v>84</v>
      </c>
      <c r="P1230">
        <v>72</v>
      </c>
    </row>
    <row r="1231" spans="2:16">
      <c r="B1231" t="s">
        <v>64</v>
      </c>
      <c r="C1231" t="s">
        <v>11</v>
      </c>
      <c r="E1231" s="6" t="s">
        <v>3315</v>
      </c>
      <c r="F1231" s="6">
        <v>464</v>
      </c>
      <c r="G1231" s="6" t="str">
        <f t="shared" si="19"/>
        <v>选CPU!$L$1231#</v>
      </c>
      <c r="H1231" s="6" t="str" cm="1">
        <f t="array" ref="H1231">_xlfn.LET(_xlpm.x, L1230,
         _xlpm.cellAddress, "【 选CPU!" &amp; ADDRESS(ROW(选CPU[[#This Row],[自检]]),COLUMN(选CPU[[#This Row],[自检]])) &amp; "】",
         _xlfn.IFS(ISBLANK(_xlpm.x),   "error:右侧选项不足:" &amp;  _xlpm.cellAddress,
               ISERROR(_xlpm.x),   "error:右侧选项执行失败:" &amp; _xlpm.cellAddress,
               TRUE,             "ok")
)</f>
        <v>ok</v>
      </c>
      <c r="L1231" cm="1">
        <f t="array" ref="L1231">IFERROR(_xlfn._xlws.SORT(
    _xlfn.UNIQUE(
        TRANSPOSE(
            _xlfn.FILTERXML("&lt;select&gt;&lt;x&gt;"&amp;SUBSTITUTE(选CPU[[#This Row],[CPU选项表]],",","&lt;/x&gt;&lt;x&gt;") &amp;"&lt;/x&gt;&lt;/select&gt;","//x")
        )
    )
),"无合适选项，请联系作者更新数据")</f>
        <v>180</v>
      </c>
    </row>
    <row r="1232" spans="2:16">
      <c r="B1232" t="s">
        <v>64</v>
      </c>
      <c r="C1232" t="s">
        <v>11</v>
      </c>
      <c r="E1232" s="6" t="s">
        <v>3315</v>
      </c>
      <c r="F1232" s="6">
        <v>960</v>
      </c>
      <c r="G1232" s="6" t="str">
        <f t="shared" si="19"/>
        <v>选CPU!$L$1232#</v>
      </c>
      <c r="H1232" s="6" t="str" cm="1">
        <f t="array" ref="H1232">_xlfn.LET(_xlpm.x, L1231,
         _xlpm.cellAddress, "【 选CPU!" &amp; ADDRESS(ROW(选CPU[[#This Row],[自检]]),COLUMN(选CPU[[#This Row],[自检]])) &amp; "】",
         _xlfn.IFS(ISBLANK(_xlpm.x),   "error:右侧选项不足:" &amp;  _xlpm.cellAddress,
               ISERROR(_xlpm.x),   "error:右侧选项执行失败:" &amp; _xlpm.cellAddress,
               TRUE,             "ok")
)</f>
        <v>ok</v>
      </c>
      <c r="L1232" cm="1">
        <f t="array" ref="L1232">IFERROR(_xlfn._xlws.SORT(
    _xlfn.UNIQUE(
        TRANSPOSE(
            _xlfn.FILTERXML("&lt;select&gt;&lt;x&gt;"&amp;SUBSTITUTE(选CPU[[#This Row],[CPU选项表]],",","&lt;/x&gt;&lt;x&gt;") &amp;"&lt;/x&gt;&lt;/select&gt;","//x")
        )
    )
),"无合适选项，请联系作者更新数据")</f>
        <v>180</v>
      </c>
    </row>
    <row r="1233" spans="2:15">
      <c r="B1233" t="s">
        <v>64</v>
      </c>
      <c r="C1233" t="s">
        <v>11</v>
      </c>
      <c r="E1233" s="6" t="s">
        <v>3421</v>
      </c>
      <c r="F1233" s="6">
        <v>48</v>
      </c>
      <c r="G1233" s="6" t="str">
        <f t="shared" si="19"/>
        <v>选CPU!$L$1233#</v>
      </c>
      <c r="H1233" s="6" t="str" cm="1">
        <f t="array" ref="H1233">_xlfn.LET(_xlpm.x, L1232,
         _xlpm.cellAddress, "【 选CPU!" &amp; ADDRESS(ROW(选CPU[[#This Row],[自检]]),COLUMN(选CPU[[#This Row],[自检]])) &amp; "】",
         _xlfn.IFS(ISBLANK(_xlpm.x),   "error:右侧选项不足:" &amp;  _xlpm.cellAddress,
               ISERROR(_xlpm.x),   "error:右侧选项执行失败:" &amp; _xlpm.cellAddress,
               TRUE,             "ok")
)</f>
        <v>ok</v>
      </c>
      <c r="L1233" cm="1">
        <f t="array" ref="L1233:N1233">IFERROR(_xlfn._xlws.SORT(
    _xlfn.UNIQUE(
        TRANSPOSE(
            _xlfn.FILTERXML("&lt;select&gt;&lt;x&gt;"&amp;SUBSTITUTE(选CPU[[#This Row],[CPU选项表]],",","&lt;/x&gt;&lt;x&gt;") &amp;"&lt;/x&gt;&lt;/select&gt;","//x")
        )
    )
),"无合适选项，请联系作者更新数据")</f>
        <v>24</v>
      </c>
      <c r="M1233">
        <v>12</v>
      </c>
      <c r="N1233">
        <v>16</v>
      </c>
    </row>
    <row r="1234" spans="2:15">
      <c r="B1234" t="s">
        <v>64</v>
      </c>
      <c r="C1234" t="s">
        <v>11</v>
      </c>
      <c r="E1234" s="6" t="s">
        <v>3304</v>
      </c>
      <c r="F1234" s="6">
        <v>316</v>
      </c>
      <c r="G1234" s="6" t="str">
        <f t="shared" si="19"/>
        <v>选CPU!$L$1234#</v>
      </c>
      <c r="H1234" s="6" t="str" cm="1">
        <f t="array" ref="H1234">_xlfn.LET(_xlpm.x, L1233,
         _xlpm.cellAddress, "【 选CPU!" &amp; ADDRESS(ROW(选CPU[[#This Row],[自检]]),COLUMN(选CPU[[#This Row],[自检]])) &amp; "】",
         _xlfn.IFS(ISBLANK(_xlpm.x),   "error:右侧选项不足:" &amp;  _xlpm.cellAddress,
               ISERROR(_xlpm.x),   "error:右侧选项执行失败:" &amp; _xlpm.cellAddress,
               TRUE,             "ok")
)</f>
        <v>ok</v>
      </c>
      <c r="L1234" cm="1">
        <f t="array" ref="L1234">IFERROR(_xlfn._xlws.SORT(
    _xlfn.UNIQUE(
        TRANSPOSE(
            _xlfn.FILTERXML("&lt;select&gt;&lt;x&gt;"&amp;SUBSTITUTE(选CPU[[#This Row],[CPU选项表]],",","&lt;/x&gt;&lt;x&gt;") &amp;"&lt;/x&gt;&lt;/select&gt;","//x")
        )
    )
),"无合适选项，请联系作者更新数据")</f>
        <v>68</v>
      </c>
    </row>
    <row r="1235" spans="2:15">
      <c r="B1235" t="s">
        <v>64</v>
      </c>
      <c r="C1235" t="s">
        <v>11</v>
      </c>
      <c r="E1235" s="6" t="s">
        <v>3808</v>
      </c>
      <c r="F1235" s="6">
        <v>384</v>
      </c>
      <c r="G1235" s="6" t="str">
        <f t="shared" si="19"/>
        <v>选CPU!$L$1235#</v>
      </c>
      <c r="H1235" s="6" t="str" cm="1">
        <f t="array" ref="H1235">_xlfn.LET(_xlpm.x, L1234,
         _xlpm.cellAddress, "【 选CPU!" &amp; ADDRESS(ROW(选CPU[[#This Row],[自检]]),COLUMN(选CPU[[#This Row],[自检]])) &amp; "】",
         _xlfn.IFS(ISBLANK(_xlpm.x),   "error:右侧选项不足:" &amp;  _xlpm.cellAddress,
               ISERROR(_xlpm.x),   "error:右侧选项执行失败:" &amp; _xlpm.cellAddress,
               TRUE,             "ok")
)</f>
        <v>ok</v>
      </c>
      <c r="L1235" cm="1">
        <f t="array" ref="L1235:O1235">IFERROR(_xlfn._xlws.SORT(
    _xlfn.UNIQUE(
        TRANSPOSE(
            _xlfn.FILTERXML("&lt;select&gt;&lt;x&gt;"&amp;SUBSTITUTE(选CPU[[#This Row],[CPU选项表]],",","&lt;/x&gt;&lt;x&gt;") &amp;"&lt;/x&gt;&lt;/select&gt;","//x")
        )
    )
),"无合适选项，请联系作者更新数据")</f>
        <v>96</v>
      </c>
      <c r="M1235">
        <v>48</v>
      </c>
      <c r="N1235">
        <v>32</v>
      </c>
      <c r="O1235">
        <v>80</v>
      </c>
    </row>
    <row r="1236" spans="2:15">
      <c r="B1236" t="s">
        <v>64</v>
      </c>
      <c r="C1236" t="s">
        <v>11</v>
      </c>
      <c r="E1236" s="6" t="s">
        <v>3406</v>
      </c>
      <c r="F1236" s="6">
        <v>470</v>
      </c>
      <c r="G1236" s="6" t="str">
        <f t="shared" si="19"/>
        <v>选CPU!$L$1236#</v>
      </c>
      <c r="H1236" s="6" t="str" cm="1">
        <f t="array" ref="H1236">_xlfn.LET(_xlpm.x, L1235,
         _xlpm.cellAddress, "【 选CPU!" &amp; ADDRESS(ROW(选CPU[[#This Row],[自检]]),COLUMN(选CPU[[#This Row],[自检]])) &amp; "】",
         _xlfn.IFS(ISBLANK(_xlpm.x),   "error:右侧选项不足:" &amp;  _xlpm.cellAddress,
               ISERROR(_xlpm.x),   "error:右侧选项执行失败:" &amp; _xlpm.cellAddress,
               TRUE,             "ok")
)</f>
        <v>ok</v>
      </c>
      <c r="L1236" cm="1">
        <f t="array" ref="L1236:M1236">IFERROR(_xlfn._xlws.SORT(
    _xlfn.UNIQUE(
        TRANSPOSE(
            _xlfn.FILTERXML("&lt;select&gt;&lt;x&gt;"&amp;SUBSTITUTE(选CPU[[#This Row],[CPU选项表]],",","&lt;/x&gt;&lt;x&gt;") &amp;"&lt;/x&gt;&lt;/select&gt;","//x")
        )
    )
),"无合适选项，请联系作者更新数据")</f>
        <v>116</v>
      </c>
      <c r="M1236">
        <v>62</v>
      </c>
    </row>
    <row r="1237" spans="2:15">
      <c r="B1237" t="s">
        <v>64</v>
      </c>
      <c r="C1237" t="s">
        <v>11</v>
      </c>
      <c r="E1237" s="6" t="s">
        <v>3307</v>
      </c>
      <c r="F1237" s="6">
        <v>215</v>
      </c>
      <c r="G1237" s="6" t="str">
        <f t="shared" si="19"/>
        <v>选CPU!$L$1237#</v>
      </c>
      <c r="H1237" s="6" t="str" cm="1">
        <f t="array" ref="H1237">_xlfn.LET(_xlpm.x, L1236,
         _xlpm.cellAddress, "【 选CPU!" &amp; ADDRESS(ROW(选CPU[[#This Row],[自检]]),COLUMN(选CPU[[#This Row],[自检]])) &amp; "】",
         _xlfn.IFS(ISBLANK(_xlpm.x),   "error:右侧选项不足:" &amp;  _xlpm.cellAddress,
               ISERROR(_xlpm.x),   "error:右侧选项执行失败:" &amp; _xlpm.cellAddress,
               TRUE,             "ok")
)</f>
        <v>ok</v>
      </c>
      <c r="L1237" cm="1">
        <f t="array" ref="L1237">IFERROR(_xlfn._xlws.SORT(
    _xlfn.UNIQUE(
        TRANSPOSE(
            _xlfn.FILTERXML("&lt;select&gt;&lt;x&gt;"&amp;SUBSTITUTE(选CPU[[#This Row],[CPU选项表]],",","&lt;/x&gt;&lt;x&gt;") &amp;"&lt;/x&gt;&lt;/select&gt;","//x")
        )
    )
),"无合适选项，请联系作者更新数据")</f>
        <v>128</v>
      </c>
    </row>
    <row r="1238" spans="2:15">
      <c r="B1238" t="s">
        <v>64</v>
      </c>
      <c r="C1238" t="s">
        <v>11</v>
      </c>
      <c r="E1238" s="6" t="s">
        <v>3308</v>
      </c>
      <c r="F1238" s="6">
        <v>640</v>
      </c>
      <c r="G1238" s="6" t="str">
        <f t="shared" si="19"/>
        <v>选CPU!$L$1238#</v>
      </c>
      <c r="H1238" s="6" t="str" cm="1">
        <f t="array" ref="H1238">_xlfn.LET(_xlpm.x, L1237,
         _xlpm.cellAddress, "【 选CPU!" &amp; ADDRESS(ROW(选CPU[[#This Row],[自检]]),COLUMN(选CPU[[#This Row],[自检]])) &amp; "】",
         _xlfn.IFS(ISBLANK(_xlpm.x),   "error:右侧选项不足:" &amp;  _xlpm.cellAddress,
               ISERROR(_xlpm.x),   "error:右侧选项执行失败:" &amp; _xlpm.cellAddress,
               TRUE,             "ok")
)</f>
        <v>ok</v>
      </c>
      <c r="L1238" cm="1">
        <f t="array" ref="L1238">IFERROR(_xlfn._xlws.SORT(
    _xlfn.UNIQUE(
        TRANSPOSE(
            _xlfn.FILTERXML("&lt;select&gt;&lt;x&gt;"&amp;SUBSTITUTE(选CPU[[#This Row],[CPU选项表]],",","&lt;/x&gt;&lt;x&gt;") &amp;"&lt;/x&gt;&lt;/select&gt;","//x")
        )
    )
),"无合适选项，请联系作者更新数据")</f>
        <v>160</v>
      </c>
    </row>
    <row r="1239" spans="2:15">
      <c r="B1239" t="s">
        <v>64</v>
      </c>
      <c r="C1239" t="s">
        <v>11</v>
      </c>
      <c r="E1239" s="6" t="s">
        <v>3407</v>
      </c>
      <c r="F1239" s="6">
        <v>940</v>
      </c>
      <c r="G1239" s="6" t="str">
        <f t="shared" si="19"/>
        <v>选CPU!$L$1239#</v>
      </c>
      <c r="H1239" s="6" t="str" cm="1">
        <f t="array" ref="H1239">_xlfn.LET(_xlpm.x, L1238,
         _xlpm.cellAddress, "【 选CPU!" &amp; ADDRESS(ROW(选CPU[[#This Row],[自检]]),COLUMN(选CPU[[#This Row],[自检]])) &amp; "】",
         _xlfn.IFS(ISBLANK(_xlpm.x),   "error:右侧选项不足:" &amp;  _xlpm.cellAddress,
               ISERROR(_xlpm.x),   "error:右侧选项执行失败:" &amp; _xlpm.cellAddress,
               TRUE,             "ok")
)</f>
        <v>ok</v>
      </c>
      <c r="L1239" cm="1">
        <f t="array" ref="L1239:M1239">IFERROR(_xlfn._xlws.SORT(
    _xlfn.UNIQUE(
        TRANSPOSE(
            _xlfn.FILTERXML("&lt;select&gt;&lt;x&gt;"&amp;SUBSTITUTE(选CPU[[#This Row],[CPU选项表]],",","&lt;/x&gt;&lt;x&gt;") &amp;"&lt;/x&gt;&lt;/select&gt;","//x")
        )
    )
),"无合适选项，请联系作者更新数据")</f>
        <v>232</v>
      </c>
      <c r="M1239">
        <v>124</v>
      </c>
    </row>
    <row r="1240" spans="2:15">
      <c r="B1240" t="s">
        <v>64</v>
      </c>
      <c r="C1240" t="s">
        <v>11</v>
      </c>
      <c r="E1240" s="6" t="s">
        <v>3302</v>
      </c>
      <c r="F1240" s="6">
        <v>288</v>
      </c>
      <c r="G1240" s="6" t="str">
        <f t="shared" si="19"/>
        <v>选CPU!$L$1240#</v>
      </c>
      <c r="H1240" s="6" t="str" cm="1">
        <f t="array" ref="H1240">_xlfn.LET(_xlpm.x, L1239,
         _xlpm.cellAddress, "【 选CPU!" &amp; ADDRESS(ROW(选CPU[[#This Row],[自检]]),COLUMN(选CPU[[#This Row],[自检]])) &amp; "】",
         _xlfn.IFS(ISBLANK(_xlpm.x),   "error:右侧选项不足:" &amp;  _xlpm.cellAddress,
               ISERROR(_xlpm.x),   "error:右侧选项执行失败:" &amp; _xlpm.cellAddress,
               TRUE,             "ok")
)</f>
        <v>ok</v>
      </c>
      <c r="L1240" cm="1">
        <f t="array" ref="L1240">IFERROR(_xlfn._xlws.SORT(
    _xlfn.UNIQUE(
        TRANSPOSE(
            _xlfn.FILTERXML("&lt;select&gt;&lt;x&gt;"&amp;SUBSTITUTE(选CPU[[#This Row],[CPU选项表]],",","&lt;/x&gt;&lt;x&gt;") &amp;"&lt;/x&gt;&lt;/select&gt;","//x")
        )
    )
),"无合适选项，请联系作者更新数据")</f>
        <v>72</v>
      </c>
    </row>
    <row r="1241" spans="2:15">
      <c r="B1241" t="s">
        <v>64</v>
      </c>
      <c r="C1241" t="s">
        <v>11</v>
      </c>
      <c r="E1241" s="6" t="s">
        <v>3301</v>
      </c>
      <c r="F1241" s="6">
        <v>24</v>
      </c>
      <c r="G1241" s="6" t="str">
        <f t="shared" si="19"/>
        <v>选CPU!$L$1241#</v>
      </c>
      <c r="H1241" s="6" t="str" cm="1">
        <f t="array" ref="H1241">_xlfn.LET(_xlpm.x, L1240,
         _xlpm.cellAddress, "【 选CPU!" &amp; ADDRESS(ROW(选CPU[[#This Row],[自检]]),COLUMN(选CPU[[#This Row],[自检]])) &amp; "】",
         _xlfn.IFS(ISBLANK(_xlpm.x),   "error:右侧选项不足:" &amp;  _xlpm.cellAddress,
               ISERROR(_xlpm.x),   "error:右侧选项执行失败:" &amp; _xlpm.cellAddress,
               TRUE,             "ok")
)</f>
        <v>ok</v>
      </c>
      <c r="L1241" cm="1">
        <f t="array" ref="L1241">IFERROR(_xlfn._xlws.SORT(
    _xlfn.UNIQUE(
        TRANSPOSE(
            _xlfn.FILTERXML("&lt;select&gt;&lt;x&gt;"&amp;SUBSTITUTE(选CPU[[#This Row],[CPU选项表]],",","&lt;/x&gt;&lt;x&gt;") &amp;"&lt;/x&gt;&lt;/select&gt;","//x")
        )
    )
),"无合适选项，请联系作者更新数据")</f>
        <v>12</v>
      </c>
    </row>
    <row r="1242" spans="2:15">
      <c r="B1242" t="s">
        <v>64</v>
      </c>
      <c r="C1242" t="s">
        <v>11</v>
      </c>
      <c r="E1242" s="6" t="s">
        <v>3411</v>
      </c>
      <c r="F1242" s="6">
        <v>448</v>
      </c>
      <c r="G1242" s="6" t="str">
        <f t="shared" si="19"/>
        <v>选CPU!$L$1242#</v>
      </c>
      <c r="H1242" s="6" t="str" cm="1">
        <f t="array" ref="H1242">_xlfn.LET(_xlpm.x, L1241,
         _xlpm.cellAddress, "【 选CPU!" &amp; ADDRESS(ROW(选CPU[[#This Row],[自检]]),COLUMN(选CPU[[#This Row],[自检]])) &amp; "】",
         _xlfn.IFS(ISBLANK(_xlpm.x),   "error:右侧选项不足:" &amp;  _xlpm.cellAddress,
               ISERROR(_xlpm.x),   "error:右侧选项执行失败:" &amp; _xlpm.cellAddress,
               TRUE,             "ok")
)</f>
        <v>ok</v>
      </c>
      <c r="L1242" cm="1">
        <f t="array" ref="L1242:M1242">IFERROR(_xlfn._xlws.SORT(
    _xlfn.UNIQUE(
        TRANSPOSE(
            _xlfn.FILTERXML("&lt;select&gt;&lt;x&gt;"&amp;SUBSTITUTE(选CPU[[#This Row],[CPU选项表]],",","&lt;/x&gt;&lt;x&gt;") &amp;"&lt;/x&gt;&lt;/select&gt;","//x")
        )
    )
),"无合适选项，请联系作者更新数据")</f>
        <v>128</v>
      </c>
      <c r="M1242">
        <v>56</v>
      </c>
    </row>
    <row r="1243" spans="2:15">
      <c r="B1243" t="s">
        <v>64</v>
      </c>
      <c r="C1243" t="s">
        <v>11</v>
      </c>
      <c r="E1243" s="6" t="s">
        <v>3300</v>
      </c>
      <c r="F1243" s="6">
        <v>12</v>
      </c>
      <c r="G1243" s="6" t="str">
        <f t="shared" si="19"/>
        <v>选CPU!$L$1243#</v>
      </c>
      <c r="H1243" s="6" t="str" cm="1">
        <f t="array" ref="H1243">_xlfn.LET(_xlpm.x, L1242,
         _xlpm.cellAddress, "【 选CPU!" &amp; ADDRESS(ROW(选CPU[[#This Row],[自检]]),COLUMN(选CPU[[#This Row],[自检]])) &amp; "】",
         _xlfn.IFS(ISBLANK(_xlpm.x),   "error:右侧选项不足:" &amp;  _xlpm.cellAddress,
               ISERROR(_xlpm.x),   "error:右侧选项执行失败:" &amp; _xlpm.cellAddress,
               TRUE,             "ok")
)</f>
        <v>ok</v>
      </c>
      <c r="L1243" cm="1">
        <f t="array" ref="L1243">IFERROR(_xlfn._xlws.SORT(
    _xlfn.UNIQUE(
        TRANSPOSE(
            _xlfn.FILTERXML("&lt;select&gt;&lt;x&gt;"&amp;SUBSTITUTE(选CPU[[#This Row],[CPU选项表]],",","&lt;/x&gt;&lt;x&gt;") &amp;"&lt;/x&gt;&lt;/select&gt;","//x")
        )
    )
),"无合适选项，请联系作者更新数据")</f>
        <v>2</v>
      </c>
    </row>
    <row r="1244" spans="2:15">
      <c r="B1244" t="s">
        <v>64</v>
      </c>
      <c r="C1244" t="s">
        <v>11</v>
      </c>
      <c r="E1244" s="6" t="s">
        <v>3276</v>
      </c>
      <c r="F1244" s="6">
        <v>512</v>
      </c>
      <c r="G1244" s="6" t="str">
        <f t="shared" si="19"/>
        <v>选CPU!$L$1244#</v>
      </c>
      <c r="H1244" s="6" t="str" cm="1">
        <f t="array" ref="H1244">_xlfn.LET(_xlpm.x, L1243,
         _xlpm.cellAddress, "【 选CPU!" &amp; ADDRESS(ROW(选CPU[[#This Row],[自检]]),COLUMN(选CPU[[#This Row],[自检]])) &amp; "】",
         _xlfn.IFS(ISBLANK(_xlpm.x),   "error:右侧选项不足:" &amp;  _xlpm.cellAddress,
               ISERROR(_xlpm.x),   "error:右侧选项执行失败:" &amp; _xlpm.cellAddress,
               TRUE,             "ok")
)</f>
        <v>ok</v>
      </c>
      <c r="L1244" cm="1">
        <f t="array" ref="L1244">IFERROR(_xlfn._xlws.SORT(
    _xlfn.UNIQUE(
        TRANSPOSE(
            _xlfn.FILTERXML("&lt;select&gt;&lt;x&gt;"&amp;SUBSTITUTE(选CPU[[#This Row],[CPU选项表]],",","&lt;/x&gt;&lt;x&gt;") &amp;"&lt;/x&gt;&lt;/select&gt;","//x")
        )
    )
),"无合适选项，请联系作者更新数据")</f>
        <v>64</v>
      </c>
    </row>
    <row r="1245" spans="2:15">
      <c r="B1245" t="s">
        <v>64</v>
      </c>
      <c r="C1245" t="s">
        <v>11</v>
      </c>
      <c r="E1245" s="6" t="s">
        <v>3301</v>
      </c>
      <c r="F1245" s="6">
        <v>144</v>
      </c>
      <c r="G1245" s="6" t="str">
        <f t="shared" si="19"/>
        <v>选CPU!$L$1245#</v>
      </c>
      <c r="H1245" s="6" t="str" cm="1">
        <f t="array" ref="H1245">_xlfn.LET(_xlpm.x, L1244,
         _xlpm.cellAddress, "【 选CPU!" &amp; ADDRESS(ROW(选CPU[[#This Row],[自检]]),COLUMN(选CPU[[#This Row],[自检]])) &amp; "】",
         _xlfn.IFS(ISBLANK(_xlpm.x),   "error:右侧选项不足:" &amp;  _xlpm.cellAddress,
               ISERROR(_xlpm.x),   "error:右侧选项执行失败:" &amp; _xlpm.cellAddress,
               TRUE,             "ok")
)</f>
        <v>ok</v>
      </c>
      <c r="L1245" cm="1">
        <f t="array" ref="L1245">IFERROR(_xlfn._xlws.SORT(
    _xlfn.UNIQUE(
        TRANSPOSE(
            _xlfn.FILTERXML("&lt;select&gt;&lt;x&gt;"&amp;SUBSTITUTE(选CPU[[#This Row],[CPU选项表]],",","&lt;/x&gt;&lt;x&gt;") &amp;"&lt;/x&gt;&lt;/select&gt;","//x")
        )
    )
),"无合适选项，请联系作者更新数据")</f>
        <v>12</v>
      </c>
    </row>
    <row r="1246" spans="2:15">
      <c r="B1246" t="s">
        <v>64</v>
      </c>
      <c r="C1246" t="s">
        <v>11</v>
      </c>
      <c r="E1246" s="6" t="s">
        <v>3302</v>
      </c>
      <c r="F1246" s="6">
        <v>648</v>
      </c>
      <c r="G1246" s="6" t="str">
        <f t="shared" si="19"/>
        <v>选CPU!$L$1246#</v>
      </c>
      <c r="H1246" s="6" t="str" cm="1">
        <f t="array" ref="H1246">_xlfn.LET(_xlpm.x, L1245,
         _xlpm.cellAddress, "【 选CPU!" &amp; ADDRESS(ROW(选CPU[[#This Row],[自检]]),COLUMN(选CPU[[#This Row],[自检]])) &amp; "】",
         _xlfn.IFS(ISBLANK(_xlpm.x),   "error:右侧选项不足:" &amp;  _xlpm.cellAddress,
               ISERROR(_xlpm.x),   "error:右侧选项执行失败:" &amp; _xlpm.cellAddress,
               TRUE,             "ok")
)</f>
        <v>ok</v>
      </c>
      <c r="L1246" cm="1">
        <f t="array" ref="L1246">IFERROR(_xlfn._xlws.SORT(
    _xlfn.UNIQUE(
        TRANSPOSE(
            _xlfn.FILTERXML("&lt;select&gt;&lt;x&gt;"&amp;SUBSTITUTE(选CPU[[#This Row],[CPU选项表]],",","&lt;/x&gt;&lt;x&gt;") &amp;"&lt;/x&gt;&lt;/select&gt;","//x")
        )
    )
),"无合适选项，请联系作者更新数据")</f>
        <v>72</v>
      </c>
    </row>
    <row r="1247" spans="2:15">
      <c r="B1247" t="s">
        <v>64</v>
      </c>
      <c r="C1247" t="s">
        <v>11</v>
      </c>
      <c r="E1247" s="6" t="s">
        <v>3296</v>
      </c>
      <c r="F1247" s="6">
        <v>184</v>
      </c>
      <c r="G1247" s="6" t="str">
        <f t="shared" si="19"/>
        <v>选CPU!$L$1247#</v>
      </c>
      <c r="H1247" s="6" t="str" cm="1">
        <f t="array" ref="H1247">_xlfn.LET(_xlpm.x, L1246,
         _xlpm.cellAddress, "【 选CPU!" &amp; ADDRESS(ROW(选CPU[[#This Row],[自检]]),COLUMN(选CPU[[#This Row],[自检]])) &amp; "】",
         _xlfn.IFS(ISBLANK(_xlpm.x),   "error:右侧选项不足:" &amp;  _xlpm.cellAddress,
               ISERROR(_xlpm.x),   "error:右侧选项执行失败:" &amp; _xlpm.cellAddress,
               TRUE,             "ok")
)</f>
        <v>ok</v>
      </c>
      <c r="L1247" cm="1">
        <f t="array" ref="L1247">IFERROR(_xlfn._xlws.SORT(
    _xlfn.UNIQUE(
        TRANSPOSE(
            _xlfn.FILTERXML("&lt;select&gt;&lt;x&gt;"&amp;SUBSTITUTE(选CPU[[#This Row],[CPU选项表]],",","&lt;/x&gt;&lt;x&gt;") &amp;"&lt;/x&gt;&lt;/select&gt;","//x")
        )
    )
),"无合适选项，请联系作者更新数据")</f>
        <v>52</v>
      </c>
    </row>
    <row r="1248" spans="2:15">
      <c r="B1248" t="s">
        <v>64</v>
      </c>
      <c r="C1248" t="s">
        <v>11</v>
      </c>
      <c r="E1248" s="6" t="s">
        <v>3298</v>
      </c>
      <c r="F1248" s="6">
        <v>368</v>
      </c>
      <c r="G1248" s="6" t="str">
        <f t="shared" si="19"/>
        <v>选CPU!$L$1248#</v>
      </c>
      <c r="H1248" s="6" t="str" cm="1">
        <f t="array" ref="H1248">_xlfn.LET(_xlpm.x, L1247,
         _xlpm.cellAddress, "【 选CPU!" &amp; ADDRESS(ROW(选CPU[[#This Row],[自检]]),COLUMN(选CPU[[#This Row],[自检]])) &amp; "】",
         _xlfn.IFS(ISBLANK(_xlpm.x),   "error:右侧选项不足:" &amp;  _xlpm.cellAddress,
               ISERROR(_xlpm.x),   "error:右侧选项执行失败:" &amp; _xlpm.cellAddress,
               TRUE,             "ok")
)</f>
        <v>ok</v>
      </c>
      <c r="L1248" cm="1">
        <f t="array" ref="L1248">IFERROR(_xlfn._xlws.SORT(
    _xlfn.UNIQUE(
        TRANSPOSE(
            _xlfn.FILTERXML("&lt;select&gt;&lt;x&gt;"&amp;SUBSTITUTE(选CPU[[#This Row],[CPU选项表]],",","&lt;/x&gt;&lt;x&gt;") &amp;"&lt;/x&gt;&lt;/select&gt;","//x")
        )
    )
),"无合适选项，请联系作者更新数据")</f>
        <v>104</v>
      </c>
    </row>
    <row r="1249" spans="2:16">
      <c r="B1249" t="s">
        <v>64</v>
      </c>
      <c r="C1249" t="s">
        <v>11</v>
      </c>
      <c r="E1249" s="6" t="s">
        <v>3275</v>
      </c>
      <c r="F1249" s="6">
        <v>174</v>
      </c>
      <c r="G1249" s="6" t="str">
        <f t="shared" si="19"/>
        <v>选CPU!$L$1249#</v>
      </c>
      <c r="H1249" s="6" t="str" cm="1">
        <f t="array" ref="H1249">_xlfn.LET(_xlpm.x, L1248,
         _xlpm.cellAddress, "【 选CPU!" &amp; ADDRESS(ROW(选CPU[[#This Row],[自检]]),COLUMN(选CPU[[#This Row],[自检]])) &amp; "】",
         _xlfn.IFS(ISBLANK(_xlpm.x),   "error:右侧选项不足:" &amp;  _xlpm.cellAddress,
               ISERROR(_xlpm.x),   "error:右侧选项执行失败:" &amp; _xlpm.cellAddress,
               TRUE,             "ok")
)</f>
        <v>ok</v>
      </c>
      <c r="L1249" cm="1">
        <f t="array" ref="L1249">IFERROR(_xlfn._xlws.SORT(
    _xlfn.UNIQUE(
        TRANSPOSE(
            _xlfn.FILTERXML("&lt;select&gt;&lt;x&gt;"&amp;SUBSTITUTE(选CPU[[#This Row],[CPU选项表]],",","&lt;/x&gt;&lt;x&gt;") &amp;"&lt;/x&gt;&lt;/select&gt;","//x")
        )
    )
),"无合适选项，请联系作者更新数据")</f>
        <v>32</v>
      </c>
    </row>
    <row r="1250" spans="2:16">
      <c r="B1250" t="s">
        <v>64</v>
      </c>
      <c r="C1250" t="s">
        <v>11</v>
      </c>
      <c r="E1250" s="6" t="s">
        <v>3276</v>
      </c>
      <c r="F1250" s="6">
        <v>348</v>
      </c>
      <c r="G1250" s="6" t="str">
        <f t="shared" si="19"/>
        <v>选CPU!$L$1250#</v>
      </c>
      <c r="H1250" s="6" t="str" cm="1">
        <f t="array" ref="H1250">_xlfn.LET(_xlpm.x, L1249,
         _xlpm.cellAddress, "【 选CPU!" &amp; ADDRESS(ROW(选CPU[[#This Row],[自检]]),COLUMN(选CPU[[#This Row],[自检]])) &amp; "】",
         _xlfn.IFS(ISBLANK(_xlpm.x),   "error:右侧选项不足:" &amp;  _xlpm.cellAddress,
               ISERROR(_xlpm.x),   "error:右侧选项执行失败:" &amp; _xlpm.cellAddress,
               TRUE,             "ok")
)</f>
        <v>ok</v>
      </c>
      <c r="L1250" cm="1">
        <f t="array" ref="L1250">IFERROR(_xlfn._xlws.SORT(
    _xlfn.UNIQUE(
        TRANSPOSE(
            _xlfn.FILTERXML("&lt;select&gt;&lt;x&gt;"&amp;SUBSTITUTE(选CPU[[#This Row],[CPU选项表]],",","&lt;/x&gt;&lt;x&gt;") &amp;"&lt;/x&gt;&lt;/select&gt;","//x")
        )
    )
),"无合适选项，请联系作者更新数据")</f>
        <v>64</v>
      </c>
    </row>
    <row r="1251" spans="2:16">
      <c r="B1251" t="s">
        <v>64</v>
      </c>
      <c r="C1251" t="s">
        <v>11</v>
      </c>
      <c r="E1251" s="6" t="s">
        <v>3291</v>
      </c>
      <c r="F1251" s="6">
        <v>20</v>
      </c>
      <c r="G1251" s="6" t="str">
        <f t="shared" si="19"/>
        <v>选CPU!$L$1251#</v>
      </c>
      <c r="H1251" s="6" t="str" cm="1">
        <f t="array" ref="H1251">_xlfn.LET(_xlpm.x, L1250,
         _xlpm.cellAddress, "【 选CPU!" &amp; ADDRESS(ROW(选CPU[[#This Row],[自检]]),COLUMN(选CPU[[#This Row],[自检]])) &amp; "】",
         _xlfn.IFS(ISBLANK(_xlpm.x),   "error:右侧选项不足:" &amp;  _xlpm.cellAddress,
               ISERROR(_xlpm.x),   "error:右侧选项执行失败:" &amp; _xlpm.cellAddress,
               TRUE,             "ok")
)</f>
        <v>ok</v>
      </c>
      <c r="L1251" cm="1">
        <f t="array" ref="L1251">IFERROR(_xlfn._xlws.SORT(
    _xlfn.UNIQUE(
        TRANSPOSE(
            _xlfn.FILTERXML("&lt;select&gt;&lt;x&gt;"&amp;SUBSTITUTE(选CPU[[#This Row],[CPU选项表]],",","&lt;/x&gt;&lt;x&gt;") &amp;"&lt;/x&gt;&lt;/select&gt;","//x")
        )
    )
),"无合适选项，请联系作者更新数据")</f>
        <v>4</v>
      </c>
    </row>
    <row r="1252" spans="2:16">
      <c r="B1252" t="s">
        <v>64</v>
      </c>
      <c r="C1252" t="s">
        <v>11</v>
      </c>
      <c r="E1252" s="6" t="s">
        <v>3809</v>
      </c>
      <c r="F1252" s="6">
        <v>40</v>
      </c>
      <c r="G1252" s="6" t="str">
        <f t="shared" si="19"/>
        <v>选CPU!$L$1252#</v>
      </c>
      <c r="H1252" s="6" t="str" cm="1">
        <f t="array" ref="H1252">_xlfn.LET(_xlpm.x, L1251,
         _xlpm.cellAddress, "【 选CPU!" &amp; ADDRESS(ROW(选CPU[[#This Row],[自检]]),COLUMN(选CPU[[#This Row],[自检]])) &amp; "】",
         _xlfn.IFS(ISBLANK(_xlpm.x),   "error:右侧选项不足:" &amp;  _xlpm.cellAddress,
               ISERROR(_xlpm.x),   "error:右侧选项执行失败:" &amp; _xlpm.cellAddress,
               TRUE,             "ok")
)</f>
        <v>ok</v>
      </c>
      <c r="L1252" cm="1">
        <f t="array" ref="L1252:M1252">IFERROR(_xlfn._xlws.SORT(
    _xlfn.UNIQUE(
        TRANSPOSE(
            _xlfn.FILTERXML("&lt;select&gt;&lt;x&gt;"&amp;SUBSTITUTE(选CPU[[#This Row],[CPU选项表]],",","&lt;/x&gt;&lt;x&gt;") &amp;"&lt;/x&gt;&lt;/select&gt;","//x")
        )
    )
),"无合适选项，请联系作者更新数据")</f>
        <v>8</v>
      </c>
      <c r="M1252">
        <v>10</v>
      </c>
    </row>
    <row r="1253" spans="2:16">
      <c r="B1253" t="s">
        <v>64</v>
      </c>
      <c r="C1253" t="s">
        <v>11</v>
      </c>
      <c r="E1253" s="6" t="s">
        <v>3328</v>
      </c>
      <c r="F1253" s="6">
        <v>80</v>
      </c>
      <c r="G1253" s="6" t="str">
        <f t="shared" si="19"/>
        <v>选CPU!$L$1253#</v>
      </c>
      <c r="H1253" s="6" t="str" cm="1">
        <f t="array" ref="H1253">_xlfn.LET(_xlpm.x, L1252,
         _xlpm.cellAddress, "【 选CPU!" &amp; ADDRESS(ROW(选CPU[[#This Row],[自检]]),COLUMN(选CPU[[#This Row],[自检]])) &amp; "】",
         _xlfn.IFS(ISBLANK(_xlpm.x),   "error:右侧选项不足:" &amp;  _xlpm.cellAddress,
               ISERROR(_xlpm.x),   "error:右侧选项执行失败:" &amp; _xlpm.cellAddress,
               TRUE,             "ok")
)</f>
        <v>ok</v>
      </c>
      <c r="L1253" cm="1">
        <f t="array" ref="L1253">IFERROR(_xlfn._xlws.SORT(
    _xlfn.UNIQUE(
        TRANSPOSE(
            _xlfn.FILTERXML("&lt;select&gt;&lt;x&gt;"&amp;SUBSTITUTE(选CPU[[#This Row],[CPU选项表]],",","&lt;/x&gt;&lt;x&gt;") &amp;"&lt;/x&gt;&lt;/select&gt;","//x")
        )
    )
),"无合适选项，请联系作者更新数据")</f>
        <v>20</v>
      </c>
    </row>
    <row r="1254" spans="2:16">
      <c r="B1254" t="s">
        <v>64</v>
      </c>
      <c r="C1254" t="s">
        <v>11</v>
      </c>
      <c r="E1254" s="6" t="s">
        <v>3323</v>
      </c>
      <c r="F1254" s="6">
        <v>56</v>
      </c>
      <c r="G1254" s="6" t="str">
        <f t="shared" si="19"/>
        <v>选CPU!$L$1254#</v>
      </c>
      <c r="H1254" s="6" t="str" cm="1">
        <f t="array" ref="H1254">_xlfn.LET(_xlpm.x, L1253,
         _xlpm.cellAddress, "【 选CPU!" &amp; ADDRESS(ROW(选CPU[[#This Row],[自检]]),COLUMN(选CPU[[#This Row],[自检]])) &amp; "】",
         _xlfn.IFS(ISBLANK(_xlpm.x),   "error:右侧选项不足:" &amp;  _xlpm.cellAddress,
               ISERROR(_xlpm.x),   "error:右侧选项执行失败:" &amp; _xlpm.cellAddress,
               TRUE,             "ok")
)</f>
        <v>ok</v>
      </c>
      <c r="L1254" cm="1">
        <f t="array" ref="L1254">IFERROR(_xlfn._xlws.SORT(
    _xlfn.UNIQUE(
        TRANSPOSE(
            _xlfn.FILTERXML("&lt;select&gt;&lt;x&gt;"&amp;SUBSTITUTE(选CPU[[#This Row],[CPU选项表]],",","&lt;/x&gt;&lt;x&gt;") &amp;"&lt;/x&gt;&lt;/select&gt;","//x")
        )
    )
),"无合适选项，请联系作者更新数据")</f>
        <v>6</v>
      </c>
    </row>
    <row r="1255" spans="2:16">
      <c r="B1255" t="s">
        <v>64</v>
      </c>
      <c r="C1255" t="s">
        <v>11</v>
      </c>
      <c r="E1255" s="6" t="s">
        <v>3325</v>
      </c>
      <c r="F1255" s="6">
        <v>112</v>
      </c>
      <c r="G1255" s="6" t="str">
        <f t="shared" si="19"/>
        <v>选CPU!$L$1255#</v>
      </c>
      <c r="H1255" s="6" t="str" cm="1">
        <f t="array" ref="H1255">_xlfn.LET(_xlpm.x, L1254,
         _xlpm.cellAddress, "【 选CPU!" &amp; ADDRESS(ROW(选CPU[[#This Row],[自检]]),COLUMN(选CPU[[#This Row],[自检]])) &amp; "】",
         _xlfn.IFS(ISBLANK(_xlpm.x),   "error:右侧选项不足:" &amp;  _xlpm.cellAddress,
               ISERROR(_xlpm.x),   "error:右侧选项执行失败:" &amp; _xlpm.cellAddress,
               TRUE,             "ok")
)</f>
        <v>ok</v>
      </c>
      <c r="L1255" cm="1">
        <f t="array" ref="L1255">IFERROR(_xlfn._xlws.SORT(
    _xlfn.UNIQUE(
        TRANSPOSE(
            _xlfn.FILTERXML("&lt;select&gt;&lt;x&gt;"&amp;SUBSTITUTE(选CPU[[#This Row],[CPU选项表]],",","&lt;/x&gt;&lt;x&gt;") &amp;"&lt;/x&gt;&lt;/select&gt;","//x")
        )
    )
),"无合适选项，请联系作者更新数据")</f>
        <v>14</v>
      </c>
    </row>
    <row r="1256" spans="2:16">
      <c r="B1256" t="s">
        <v>64</v>
      </c>
      <c r="C1256" t="s">
        <v>11</v>
      </c>
      <c r="E1256" s="6" t="s">
        <v>3312</v>
      </c>
      <c r="F1256" s="6">
        <v>226</v>
      </c>
      <c r="G1256" s="6" t="str">
        <f t="shared" si="19"/>
        <v>选CPU!$L$1256#</v>
      </c>
      <c r="H1256" s="6" t="str" cm="1">
        <f t="array" ref="H1256">_xlfn.LET(_xlpm.x, L1255,
         _xlpm.cellAddress, "【 选CPU!" &amp; ADDRESS(ROW(选CPU[[#This Row],[自检]]),COLUMN(选CPU[[#This Row],[自检]])) &amp; "】",
         _xlfn.IFS(ISBLANK(_xlpm.x),   "error:右侧选项不足:" &amp;  _xlpm.cellAddress,
               ISERROR(_xlpm.x),   "error:右侧选项执行失败:" &amp; _xlpm.cellAddress,
               TRUE,             "ok")
)</f>
        <v>ok</v>
      </c>
      <c r="L1256" cm="1">
        <f t="array" ref="L1256">IFERROR(_xlfn._xlws.SORT(
    _xlfn.UNIQUE(
        TRANSPOSE(
            _xlfn.FILTERXML("&lt;select&gt;&lt;x&gt;"&amp;SUBSTITUTE(选CPU[[#This Row],[CPU选项表]],",","&lt;/x&gt;&lt;x&gt;") &amp;"&lt;/x&gt;&lt;/select&gt;","//x")
        )
    )
),"无合适选项，请联系作者更新数据")</f>
        <v>90</v>
      </c>
    </row>
    <row r="1257" spans="2:16">
      <c r="B1257" t="s">
        <v>64</v>
      </c>
      <c r="C1257" t="s">
        <v>11</v>
      </c>
      <c r="E1257" s="6" t="s">
        <v>3315</v>
      </c>
      <c r="F1257" s="6">
        <v>452</v>
      </c>
      <c r="G1257" s="6" t="str">
        <f t="shared" si="19"/>
        <v>选CPU!$L$1257#</v>
      </c>
      <c r="H1257" s="6" t="str" cm="1">
        <f t="array" ref="H1257">_xlfn.LET(_xlpm.x, L1256,
         _xlpm.cellAddress, "【 选CPU!" &amp; ADDRESS(ROW(选CPU[[#This Row],[自检]]),COLUMN(选CPU[[#This Row],[自检]])) &amp; "】",
         _xlfn.IFS(ISBLANK(_xlpm.x),   "error:右侧选项不足:" &amp;  _xlpm.cellAddress,
               ISERROR(_xlpm.x),   "error:右侧选项执行失败:" &amp; _xlpm.cellAddress,
               TRUE,             "ok")
)</f>
        <v>ok</v>
      </c>
      <c r="L1257" cm="1">
        <f t="array" ref="L1257">IFERROR(_xlfn._xlws.SORT(
    _xlfn.UNIQUE(
        TRANSPOSE(
            _xlfn.FILTERXML("&lt;select&gt;&lt;x&gt;"&amp;SUBSTITUTE(选CPU[[#This Row],[CPU选项表]],",","&lt;/x&gt;&lt;x&gt;") &amp;"&lt;/x&gt;&lt;/select&gt;","//x")
        )
    )
),"无合适选项，请联系作者更新数据")</f>
        <v>180</v>
      </c>
    </row>
    <row r="1258" spans="2:16">
      <c r="B1258" t="s">
        <v>64</v>
      </c>
      <c r="C1258" t="s">
        <v>11</v>
      </c>
      <c r="E1258" s="6" t="s">
        <v>3320</v>
      </c>
      <c r="F1258" s="6">
        <v>474</v>
      </c>
      <c r="G1258" s="6" t="str">
        <f t="shared" si="19"/>
        <v>选CPU!$L$1258#</v>
      </c>
      <c r="H1258" s="6" t="str" cm="1">
        <f t="array" ref="H1258">_xlfn.LET(_xlpm.x, L1257,
         _xlpm.cellAddress, "【 选CPU!" &amp; ADDRESS(ROW(选CPU[[#This Row],[自检]]),COLUMN(选CPU[[#This Row],[自检]])) &amp; "】",
         _xlfn.IFS(ISBLANK(_xlpm.x),   "error:右侧选项不足:" &amp;  _xlpm.cellAddress,
               ISERROR(_xlpm.x),   "error:右侧选项执行失败:" &amp; _xlpm.cellAddress,
               TRUE,             "ok")
)</f>
        <v>ok</v>
      </c>
      <c r="L1258" cm="1">
        <f t="array" ref="L1258">IFERROR(_xlfn._xlws.SORT(
    _xlfn.UNIQUE(
        TRANSPOSE(
            _xlfn.FILTERXML("&lt;select&gt;&lt;x&gt;"&amp;SUBSTITUTE(选CPU[[#This Row],[CPU选项表]],",","&lt;/x&gt;&lt;x&gt;") &amp;"&lt;/x&gt;&lt;/select&gt;","//x")
        )
    )
),"无合适选项，请联系作者更新数据")</f>
        <v>82</v>
      </c>
    </row>
    <row r="1259" spans="2:16">
      <c r="B1259" t="s">
        <v>64</v>
      </c>
      <c r="C1259" t="s">
        <v>11</v>
      </c>
      <c r="E1259" s="6" t="s">
        <v>3322</v>
      </c>
      <c r="F1259" s="6">
        <v>948</v>
      </c>
      <c r="G1259" s="6" t="str">
        <f t="shared" si="19"/>
        <v>选CPU!$L$1259#</v>
      </c>
      <c r="H1259" s="6" t="str" cm="1">
        <f t="array" ref="H1259">_xlfn.LET(_xlpm.x, L1258,
         _xlpm.cellAddress, "【 选CPU!" &amp; ADDRESS(ROW(选CPU[[#This Row],[自检]]),COLUMN(选CPU[[#This Row],[自检]])) &amp; "】",
         _xlfn.IFS(ISBLANK(_xlpm.x),   "error:右侧选项不足:" &amp;  _xlpm.cellAddress,
               ISERROR(_xlpm.x),   "error:右侧选项执行失败:" &amp; _xlpm.cellAddress,
               TRUE,             "ok")
)</f>
        <v>ok</v>
      </c>
      <c r="L1259" cm="1">
        <f t="array" ref="L1259">IFERROR(_xlfn._xlws.SORT(
    _xlfn.UNIQUE(
        TRANSPOSE(
            _xlfn.FILTERXML("&lt;select&gt;&lt;x&gt;"&amp;SUBSTITUTE(选CPU[[#This Row],[CPU选项表]],",","&lt;/x&gt;&lt;x&gt;") &amp;"&lt;/x&gt;&lt;/select&gt;","//x")
        )
    )
),"无合适选项，请联系作者更新数据")</f>
        <v>164</v>
      </c>
    </row>
    <row r="1260" spans="2:16">
      <c r="B1260" t="s">
        <v>64</v>
      </c>
      <c r="C1260" t="s">
        <v>11</v>
      </c>
      <c r="E1260" s="6" t="s">
        <v>3326</v>
      </c>
      <c r="F1260" s="6">
        <v>88</v>
      </c>
      <c r="G1260" s="6" t="str">
        <f t="shared" si="19"/>
        <v>选CPU!$L$1260#</v>
      </c>
      <c r="H1260" s="6" t="str" cm="1">
        <f t="array" ref="H1260">_xlfn.LET(_xlpm.x, L1259,
         _xlpm.cellAddress, "【 选CPU!" &amp; ADDRESS(ROW(选CPU[[#This Row],[自检]]),COLUMN(选CPU[[#This Row],[自检]])) &amp; "】",
         _xlfn.IFS(ISBLANK(_xlpm.x),   "error:右侧选项不足:" &amp;  _xlpm.cellAddress,
               ISERROR(_xlpm.x),   "error:右侧选项执行失败:" &amp; _xlpm.cellAddress,
               TRUE,             "ok")
)</f>
        <v>ok</v>
      </c>
      <c r="L1260" cm="1">
        <f t="array" ref="L1260">IFERROR(_xlfn._xlws.SORT(
    _xlfn.UNIQUE(
        TRANSPOSE(
            _xlfn.FILTERXML("&lt;select&gt;&lt;x&gt;"&amp;SUBSTITUTE(选CPU[[#This Row],[CPU选项表]],",","&lt;/x&gt;&lt;x&gt;") &amp;"&lt;/x&gt;&lt;/select&gt;","//x")
        )
    )
),"无合适选项，请联系作者更新数据")</f>
        <v>10</v>
      </c>
    </row>
    <row r="1261" spans="2:16">
      <c r="B1261" t="s">
        <v>64</v>
      </c>
      <c r="C1261" t="s">
        <v>11</v>
      </c>
      <c r="E1261" s="6" t="s">
        <v>3332</v>
      </c>
      <c r="F1261" s="6">
        <v>176</v>
      </c>
      <c r="G1261" s="6" t="str">
        <f t="shared" si="19"/>
        <v>选CPU!$L$1261#</v>
      </c>
      <c r="H1261" s="6" t="str" cm="1">
        <f t="array" ref="H1261">_xlfn.LET(_xlpm.x, L1260,
         _xlpm.cellAddress, "【 选CPU!" &amp; ADDRESS(ROW(选CPU[[#This Row],[自检]]),COLUMN(选CPU[[#This Row],[自检]])) &amp; "】",
         _xlfn.IFS(ISBLANK(_xlpm.x),   "error:右侧选项不足:" &amp;  _xlpm.cellAddress,
               ISERROR(_xlpm.x),   "error:右侧选项执行失败:" &amp; _xlpm.cellAddress,
               TRUE,             "ok")
)</f>
        <v>ok</v>
      </c>
      <c r="L1261" cm="1">
        <f t="array" ref="L1261">IFERROR(_xlfn._xlws.SORT(
    _xlfn.UNIQUE(
        TRANSPOSE(
            _xlfn.FILTERXML("&lt;select&gt;&lt;x&gt;"&amp;SUBSTITUTE(选CPU[[#This Row],[CPU选项表]],",","&lt;/x&gt;&lt;x&gt;") &amp;"&lt;/x&gt;&lt;/select&gt;","//x")
        )
    )
),"无合适选项，请联系作者更新数据")</f>
        <v>22</v>
      </c>
    </row>
    <row r="1262" spans="2:16">
      <c r="B1262" t="s">
        <v>64</v>
      </c>
      <c r="C1262" t="s">
        <v>11</v>
      </c>
      <c r="E1262" s="6" t="s">
        <v>3334</v>
      </c>
      <c r="F1262" s="6">
        <v>352</v>
      </c>
      <c r="G1262" s="6" t="str">
        <f t="shared" si="19"/>
        <v>选CPU!$L$1262#</v>
      </c>
      <c r="H1262" s="6" t="str" cm="1">
        <f t="array" ref="H1262">_xlfn.LET(_xlpm.x, L1261,
         _xlpm.cellAddress, "【 选CPU!" &amp; ADDRESS(ROW(选CPU[[#This Row],[自检]]),COLUMN(选CPU[[#This Row],[自检]])) &amp; "】",
         _xlfn.IFS(ISBLANK(_xlpm.x),   "error:右侧选项不足:" &amp;  _xlpm.cellAddress,
               ISERROR(_xlpm.x),   "error:右侧选项执行失败:" &amp; _xlpm.cellAddress,
               TRUE,             "ok")
)</f>
        <v>ok</v>
      </c>
      <c r="L1262" cm="1">
        <f t="array" ref="L1262">IFERROR(_xlfn._xlws.SORT(
    _xlfn.UNIQUE(
        TRANSPOSE(
            _xlfn.FILTERXML("&lt;select&gt;&lt;x&gt;"&amp;SUBSTITUTE(选CPU[[#This Row],[CPU选项表]],",","&lt;/x&gt;&lt;x&gt;") &amp;"&lt;/x&gt;&lt;/select&gt;","//x")
        )
    )
),"无合适选项，请联系作者更新数据")</f>
        <v>44</v>
      </c>
    </row>
    <row r="1263" spans="2:16">
      <c r="B1263" t="s">
        <v>64</v>
      </c>
      <c r="C1263" t="s">
        <v>1874</v>
      </c>
      <c r="E1263" s="6" t="s">
        <v>3814</v>
      </c>
      <c r="F1263" s="6">
        <v>64</v>
      </c>
      <c r="G1263" s="6" t="str">
        <f t="shared" si="19"/>
        <v>选CPU!$L$1263#</v>
      </c>
      <c r="H1263" s="6" t="str" cm="1">
        <f t="array" ref="H1263">_xlfn.LET(_xlpm.x, L1262,
         _xlpm.cellAddress, "【 选CPU!" &amp; ADDRESS(ROW(选CPU[[#This Row],[自检]]),COLUMN(选CPU[[#This Row],[自检]])) &amp; "】",
         _xlfn.IFS(ISBLANK(_xlpm.x),   "error:右侧选项不足:" &amp;  _xlpm.cellAddress,
               ISERROR(_xlpm.x),   "error:右侧选项执行失败:" &amp; _xlpm.cellAddress,
               TRUE,             "ok")
)</f>
        <v>ok</v>
      </c>
      <c r="L1263" cm="1">
        <f t="array" ref="L1263:N1263">IFERROR(_xlfn._xlws.SORT(
    _xlfn.UNIQUE(
        TRANSPOSE(
            _xlfn.FILTERXML("&lt;select&gt;&lt;x&gt;"&amp;SUBSTITUTE(选CPU[[#This Row],[CPU选项表]],",","&lt;/x&gt;&lt;x&gt;") &amp;"&lt;/x&gt;&lt;/select&gt;","//x")
        )
    )
),"无合适选项，请联系作者更新数据")</f>
        <v>32</v>
      </c>
      <c r="M1263">
        <v>16</v>
      </c>
      <c r="N1263">
        <v>8</v>
      </c>
    </row>
    <row r="1264" spans="2:16">
      <c r="B1264" t="s">
        <v>64</v>
      </c>
      <c r="C1264" t="s">
        <v>1874</v>
      </c>
      <c r="E1264" s="6" t="s">
        <v>3815</v>
      </c>
      <c r="F1264" s="6">
        <v>128</v>
      </c>
      <c r="G1264" s="6" t="str">
        <f t="shared" si="19"/>
        <v>选CPU!$L$1264#</v>
      </c>
      <c r="H1264" s="6" t="str" cm="1">
        <f t="array" ref="H1264">_xlfn.LET(_xlpm.x, L1263,
         _xlpm.cellAddress, "【 选CPU!" &amp; ADDRESS(ROW(选CPU[[#This Row],[自检]]),COLUMN(选CPU[[#This Row],[自检]])) &amp; "】",
         _xlfn.IFS(ISBLANK(_xlpm.x),   "error:右侧选项不足:" &amp;  _xlpm.cellAddress,
               ISERROR(_xlpm.x),   "error:右侧选项执行失败:" &amp; _xlpm.cellAddress,
               TRUE,             "ok")
)</f>
        <v>ok</v>
      </c>
      <c r="L1264" cm="1">
        <f t="array" ref="L1264:P1264">IFERROR(_xlfn._xlws.SORT(
    _xlfn.UNIQUE(
        TRANSPOSE(
            _xlfn.FILTERXML("&lt;select&gt;&lt;x&gt;"&amp;SUBSTITUTE(选CPU[[#This Row],[CPU选项表]],",","&lt;/x&gt;&lt;x&gt;") &amp;"&lt;/x&gt;&lt;/select&gt;","//x")
        )
    )
),"无合适选项，请联系作者更新数据")</f>
        <v>32</v>
      </c>
      <c r="M1264">
        <v>48</v>
      </c>
      <c r="N1264">
        <v>64</v>
      </c>
      <c r="O1264">
        <v>28</v>
      </c>
      <c r="P1264">
        <v>16</v>
      </c>
    </row>
    <row r="1265" spans="2:17">
      <c r="B1265" t="s">
        <v>64</v>
      </c>
      <c r="C1265" t="s">
        <v>1874</v>
      </c>
      <c r="E1265" s="6" t="s">
        <v>3413</v>
      </c>
      <c r="F1265" s="6">
        <v>256</v>
      </c>
      <c r="G1265" s="6" t="str">
        <f t="shared" si="19"/>
        <v>选CPU!$L$1265#</v>
      </c>
      <c r="H1265" s="6" t="str" cm="1">
        <f t="array" ref="H1265">_xlfn.LET(_xlpm.x, L1264,
         _xlpm.cellAddress, "【 选CPU!" &amp; ADDRESS(ROW(选CPU[[#This Row],[自检]]),COLUMN(选CPU[[#This Row],[自检]])) &amp; "】",
         _xlfn.IFS(ISBLANK(_xlpm.x),   "error:右侧选项不足:" &amp;  _xlpm.cellAddress,
               ISERROR(_xlpm.x),   "error:右侧选项执行失败:" &amp; _xlpm.cellAddress,
               TRUE,             "ok")
)</f>
        <v>ok</v>
      </c>
      <c r="L1265" cm="1">
        <f t="array" ref="L1265:O1265">IFERROR(_xlfn._xlws.SORT(
    _xlfn.UNIQUE(
        TRANSPOSE(
            _xlfn.FILTERXML("&lt;select&gt;&lt;x&gt;"&amp;SUBSTITUTE(选CPU[[#This Row],[CPU选项表]],",","&lt;/x&gt;&lt;x&gt;") &amp;"&lt;/x&gt;&lt;/select&gt;","//x")
        )
    )
),"无合适选项，请联系作者更新数据")</f>
        <v>64</v>
      </c>
      <c r="M1265">
        <v>128</v>
      </c>
      <c r="N1265">
        <v>76</v>
      </c>
      <c r="O1265">
        <v>32</v>
      </c>
    </row>
    <row r="1266" spans="2:17">
      <c r="B1266" t="s">
        <v>64</v>
      </c>
      <c r="C1266" t="s">
        <v>1874</v>
      </c>
      <c r="E1266" s="6" t="s">
        <v>3806</v>
      </c>
      <c r="F1266" s="6">
        <v>432</v>
      </c>
      <c r="G1266" s="6" t="str">
        <f t="shared" si="19"/>
        <v>选CPU!$L$1266#</v>
      </c>
      <c r="H1266" s="6" t="str" cm="1">
        <f t="array" ref="H1266">_xlfn.LET(_xlpm.x, L1265,
         _xlpm.cellAddress, "【 选CPU!" &amp; ADDRESS(ROW(选CPU[[#This Row],[自检]]),COLUMN(选CPU[[#This Row],[自检]])) &amp; "】",
         _xlfn.IFS(ISBLANK(_xlpm.x),   "error:右侧选项不足:" &amp;  _xlpm.cellAddress,
               ISERROR(_xlpm.x),   "error:右侧选项执行失败:" &amp; _xlpm.cellAddress,
               TRUE,             "ok")
)</f>
        <v>ok</v>
      </c>
      <c r="L1266" cm="1">
        <f t="array" ref="L1266:N1266">IFERROR(_xlfn._xlws.SORT(
    _xlfn.UNIQUE(
        TRANSPOSE(
            _xlfn.FILTERXML("&lt;select&gt;&lt;x&gt;"&amp;SUBSTITUTE(选CPU[[#This Row],[CPU选项表]],",","&lt;/x&gt;&lt;x&gt;") &amp;"&lt;/x&gt;&lt;/select&gt;","//x")
        )
    )
),"无合适选项，请联系作者更新数据")</f>
        <v>124</v>
      </c>
      <c r="M1266">
        <v>232</v>
      </c>
      <c r="N1266">
        <v>92</v>
      </c>
    </row>
    <row r="1267" spans="2:17">
      <c r="B1267" t="s">
        <v>64</v>
      </c>
      <c r="C1267" t="s">
        <v>1874</v>
      </c>
      <c r="E1267" s="6" t="s">
        <v>3299</v>
      </c>
      <c r="F1267" s="6">
        <v>1</v>
      </c>
      <c r="G1267" s="6" t="str">
        <f t="shared" si="19"/>
        <v>选CPU!$L$1267#</v>
      </c>
      <c r="H1267" s="6" t="str" cm="1">
        <f t="array" ref="H1267">_xlfn.LET(_xlpm.x, L1266,
         _xlpm.cellAddress, "【 选CPU!" &amp; ADDRESS(ROW(选CPU[[#This Row],[自检]]),COLUMN(选CPU[[#This Row],[自检]])) &amp; "】",
         _xlfn.IFS(ISBLANK(_xlpm.x),   "error:右侧选项不足:" &amp;  _xlpm.cellAddress,
               ISERROR(_xlpm.x),   "error:右侧选项执行失败:" &amp; _xlpm.cellAddress,
               TRUE,             "ok")
)</f>
        <v>ok</v>
      </c>
      <c r="L1267" cm="1">
        <f t="array" ref="L1267">IFERROR(_xlfn._xlws.SORT(
    _xlfn.UNIQUE(
        TRANSPOSE(
            _xlfn.FILTERXML("&lt;select&gt;&lt;x&gt;"&amp;SUBSTITUTE(选CPU[[#This Row],[CPU选项表]],",","&lt;/x&gt;&lt;x&gt;") &amp;"&lt;/x&gt;&lt;/select&gt;","//x")
        )
    )
),"无合适选项，请联系作者更新数据")</f>
        <v>1</v>
      </c>
    </row>
    <row r="1268" spans="2:17">
      <c r="B1268" t="s">
        <v>64</v>
      </c>
      <c r="C1268" t="s">
        <v>1874</v>
      </c>
      <c r="E1268" s="6" t="s">
        <v>3402</v>
      </c>
      <c r="F1268" s="6">
        <v>2</v>
      </c>
      <c r="G1268" s="6" t="str">
        <f t="shared" si="19"/>
        <v>选CPU!$L$1268#</v>
      </c>
      <c r="H1268" s="6" t="str" cm="1">
        <f t="array" ref="H1268">_xlfn.LET(_xlpm.x, L1267,
         _xlpm.cellAddress, "【 选CPU!" &amp; ADDRESS(ROW(选CPU[[#This Row],[自检]]),COLUMN(选CPU[[#This Row],[自检]])) &amp; "】",
         _xlfn.IFS(ISBLANK(_xlpm.x),   "error:右侧选项不足:" &amp;  _xlpm.cellAddress,
               ISERROR(_xlpm.x),   "error:右侧选项执行失败:" &amp; _xlpm.cellAddress,
               TRUE,             "ok")
)</f>
        <v>ok</v>
      </c>
      <c r="L1268" cm="1">
        <f t="array" ref="L1268:M1268">IFERROR(_xlfn._xlws.SORT(
    _xlfn.UNIQUE(
        TRANSPOSE(
            _xlfn.FILTERXML("&lt;select&gt;&lt;x&gt;"&amp;SUBSTITUTE(选CPU[[#This Row],[CPU选项表]],",","&lt;/x&gt;&lt;x&gt;") &amp;"&lt;/x&gt;&lt;/select&gt;","//x")
        )
    )
),"无合适选项，请联系作者更新数据")</f>
        <v>1</v>
      </c>
      <c r="M1268">
        <v>2</v>
      </c>
    </row>
    <row r="1269" spans="2:17">
      <c r="B1269" t="s">
        <v>64</v>
      </c>
      <c r="C1269" t="s">
        <v>1874</v>
      </c>
      <c r="E1269" s="6" t="s">
        <v>3416</v>
      </c>
      <c r="F1269" s="6">
        <v>4</v>
      </c>
      <c r="G1269" s="6" t="str">
        <f t="shared" si="19"/>
        <v>选CPU!$L$1269#</v>
      </c>
      <c r="H1269" s="6" t="str" cm="1">
        <f t="array" ref="H1269">_xlfn.LET(_xlpm.x, L1268,
         _xlpm.cellAddress, "【 选CPU!" &amp; ADDRESS(ROW(选CPU[[#This Row],[自检]]),COLUMN(选CPU[[#This Row],[自检]])) &amp; "】",
         _xlfn.IFS(ISBLANK(_xlpm.x),   "error:右侧选项不足:" &amp;  _xlpm.cellAddress,
               ISERROR(_xlpm.x),   "error:右侧选项执行失败:" &amp; _xlpm.cellAddress,
               TRUE,             "ok")
)</f>
        <v>ok</v>
      </c>
      <c r="L1269" cm="1">
        <f t="array" ref="L1269:N1269">IFERROR(_xlfn._xlws.SORT(
    _xlfn.UNIQUE(
        TRANSPOSE(
            _xlfn.FILTERXML("&lt;select&gt;&lt;x&gt;"&amp;SUBSTITUTE(选CPU[[#This Row],[CPU选项表]],",","&lt;/x&gt;&lt;x&gt;") &amp;"&lt;/x&gt;&lt;/select&gt;","//x")
        )
    )
),"无合适选项，请联系作者更新数据")</f>
        <v>1</v>
      </c>
      <c r="M1269">
        <v>2</v>
      </c>
      <c r="N1269">
        <v>4</v>
      </c>
    </row>
    <row r="1270" spans="2:17">
      <c r="B1270" t="s">
        <v>64</v>
      </c>
      <c r="C1270" t="s">
        <v>1874</v>
      </c>
      <c r="E1270" s="6" t="s">
        <v>3810</v>
      </c>
      <c r="F1270" s="6">
        <v>8</v>
      </c>
      <c r="G1270" s="6" t="str">
        <f t="shared" si="19"/>
        <v>选CPU!$L$1270#</v>
      </c>
      <c r="H1270" s="6" t="str" cm="1">
        <f t="array" ref="H1270">_xlfn.LET(_xlpm.x, L1269,
         _xlpm.cellAddress, "【 选CPU!" &amp; ADDRESS(ROW(选CPU[[#This Row],[自检]]),COLUMN(选CPU[[#This Row],[自检]])) &amp; "】",
         _xlfn.IFS(ISBLANK(_xlpm.x),   "error:右侧选项不足:" &amp;  _xlpm.cellAddress,
               ISERROR(_xlpm.x),   "error:右侧选项执行失败:" &amp; _xlpm.cellAddress,
               TRUE,             "ok")
)</f>
        <v>ok</v>
      </c>
      <c r="L1270" cm="1">
        <f t="array" ref="L1270:N1270">IFERROR(_xlfn._xlws.SORT(
    _xlfn.UNIQUE(
        TRANSPOSE(
            _xlfn.FILTERXML("&lt;select&gt;&lt;x&gt;"&amp;SUBSTITUTE(选CPU[[#This Row],[CPU选项表]],",","&lt;/x&gt;&lt;x&gt;") &amp;"&lt;/x&gt;&lt;/select&gt;","//x")
        )
    )
),"无合适选项，请联系作者更新数据")</f>
        <v>2</v>
      </c>
      <c r="M1270">
        <v>4</v>
      </c>
      <c r="N1270">
        <v>1</v>
      </c>
    </row>
    <row r="1271" spans="2:17">
      <c r="B1271" t="s">
        <v>64</v>
      </c>
      <c r="C1271" t="s">
        <v>1874</v>
      </c>
      <c r="E1271" s="6" t="s">
        <v>3414</v>
      </c>
      <c r="F1271" s="6">
        <v>16</v>
      </c>
      <c r="G1271" s="6" t="str">
        <f t="shared" si="19"/>
        <v>选CPU!$L$1271#</v>
      </c>
      <c r="H1271" s="6" t="str" cm="1">
        <f t="array" ref="H1271">_xlfn.LET(_xlpm.x, L1270,
         _xlpm.cellAddress, "【 选CPU!" &amp; ADDRESS(ROW(选CPU[[#This Row],[自检]]),COLUMN(选CPU[[#This Row],[自检]])) &amp; "】",
         _xlfn.IFS(ISBLANK(_xlpm.x),   "error:右侧选项不足:" &amp;  _xlpm.cellAddress,
               ISERROR(_xlpm.x),   "error:右侧选项执行失败:" &amp; _xlpm.cellAddress,
               TRUE,             "ok")
)</f>
        <v>ok</v>
      </c>
      <c r="L1271" cm="1">
        <f t="array" ref="L1271:O1271">IFERROR(_xlfn._xlws.SORT(
    _xlfn.UNIQUE(
        TRANSPOSE(
            _xlfn.FILTERXML("&lt;select&gt;&lt;x&gt;"&amp;SUBSTITUTE(选CPU[[#This Row],[CPU选项表]],",","&lt;/x&gt;&lt;x&gt;") &amp;"&lt;/x&gt;&lt;/select&gt;","//x")
        )
    )
),"无合适选项，请联系作者更新数据")</f>
        <v>4</v>
      </c>
      <c r="M1271">
        <v>8</v>
      </c>
      <c r="N1271">
        <v>16</v>
      </c>
      <c r="O1271">
        <v>2</v>
      </c>
    </row>
    <row r="1272" spans="2:17">
      <c r="B1272" t="s">
        <v>64</v>
      </c>
      <c r="C1272" t="s">
        <v>1874</v>
      </c>
      <c r="E1272" s="6" t="s">
        <v>3399</v>
      </c>
      <c r="F1272" s="6">
        <v>32</v>
      </c>
      <c r="G1272" s="6" t="str">
        <f t="shared" si="19"/>
        <v>选CPU!$L$1272#</v>
      </c>
      <c r="H1272" s="6" t="str" cm="1">
        <f t="array" ref="H1272">_xlfn.LET(_xlpm.x, L1271,
         _xlpm.cellAddress, "【 选CPU!" &amp; ADDRESS(ROW(选CPU[[#This Row],[自检]]),COLUMN(选CPU[[#This Row],[自检]])) &amp; "】",
         _xlfn.IFS(ISBLANK(_xlpm.x),   "error:右侧选项不足:" &amp;  _xlpm.cellAddress,
               ISERROR(_xlpm.x),   "error:右侧选项执行失败:" &amp; _xlpm.cellAddress,
               TRUE,             "ok")
)</f>
        <v>ok</v>
      </c>
      <c r="L1272" cm="1">
        <f t="array" ref="L1272:N1272">IFERROR(_xlfn._xlws.SORT(
    _xlfn.UNIQUE(
        TRANSPOSE(
            _xlfn.FILTERXML("&lt;select&gt;&lt;x&gt;"&amp;SUBSTITUTE(选CPU[[#This Row],[CPU选项表]],",","&lt;/x&gt;&lt;x&gt;") &amp;"&lt;/x&gt;&lt;/select&gt;","//x")
        )
    )
),"无合适选项，请联系作者更新数据")</f>
        <v>8</v>
      </c>
      <c r="M1272">
        <v>16</v>
      </c>
      <c r="N1272">
        <v>4</v>
      </c>
    </row>
    <row r="1273" spans="2:17">
      <c r="B1273" t="s">
        <v>64</v>
      </c>
      <c r="C1273" t="s">
        <v>1874</v>
      </c>
      <c r="E1273" s="6" t="s">
        <v>3816</v>
      </c>
      <c r="F1273" s="6">
        <v>96</v>
      </c>
      <c r="G1273" s="6" t="str">
        <f t="shared" si="19"/>
        <v>选CPU!$L$1273#</v>
      </c>
      <c r="H1273" s="6" t="str" cm="1">
        <f t="array" ref="H1273">_xlfn.LET(_xlpm.x, L1272,
         _xlpm.cellAddress, "【 选CPU!" &amp; ADDRESS(ROW(选CPU[[#This Row],[自检]]),COLUMN(选CPU[[#This Row],[自检]])) &amp; "】",
         _xlfn.IFS(ISBLANK(_xlpm.x),   "error:右侧选项不足:" &amp;  _xlpm.cellAddress,
               ISERROR(_xlpm.x),   "error:右侧选项执行失败:" &amp; _xlpm.cellAddress,
               TRUE,             "ok")
)</f>
        <v>ok</v>
      </c>
      <c r="L1273" cm="1">
        <f t="array" ref="L1273:Q1273">IFERROR(_xlfn._xlws.SORT(
    _xlfn.UNIQUE(
        TRANSPOSE(
            _xlfn.FILTERXML("&lt;select&gt;&lt;x&gt;"&amp;SUBSTITUTE(选CPU[[#This Row],[CPU选项表]],",","&lt;/x&gt;&lt;x&gt;") &amp;"&lt;/x&gt;&lt;/select&gt;","//x")
        )
    )
),"无合适选项，请联系作者更新数据")</f>
        <v>48</v>
      </c>
      <c r="M1273">
        <v>24</v>
      </c>
      <c r="N1273">
        <v>12</v>
      </c>
      <c r="O1273">
        <v>32</v>
      </c>
      <c r="P1273">
        <v>56</v>
      </c>
      <c r="Q1273">
        <v>16</v>
      </c>
    </row>
    <row r="1274" spans="2:17">
      <c r="B1274" t="s">
        <v>64</v>
      </c>
      <c r="C1274" t="s">
        <v>1874</v>
      </c>
      <c r="E1274" s="6" t="s">
        <v>3415</v>
      </c>
      <c r="F1274" s="6">
        <v>192</v>
      </c>
      <c r="G1274" s="6" t="str">
        <f t="shared" si="19"/>
        <v>选CPU!$L$1274#</v>
      </c>
      <c r="H1274" s="6" t="str" cm="1">
        <f t="array" ref="H1274">_xlfn.LET(_xlpm.x, L1273,
         _xlpm.cellAddress, "【 选CPU!" &amp; ADDRESS(ROW(选CPU[[#This Row],[自检]]),COLUMN(选CPU[[#This Row],[自检]])) &amp; "】",
         _xlfn.IFS(ISBLANK(_xlpm.x),   "error:右侧选项不足:" &amp;  _xlpm.cellAddress,
               ISERROR(_xlpm.x),   "error:右侧选项执行失败:" &amp; _xlpm.cellAddress,
               TRUE,             "ok")
)</f>
        <v>ok</v>
      </c>
      <c r="L1274" cm="1">
        <f t="array" ref="L1274:P1274">IFERROR(_xlfn._xlws.SORT(
    _xlfn.UNIQUE(
        TRANSPOSE(
            _xlfn.FILTERXML("&lt;select&gt;&lt;x&gt;"&amp;SUBSTITUTE(选CPU[[#This Row],[CPU选项表]],",","&lt;/x&gt;&lt;x&gt;") &amp;"&lt;/x&gt;&lt;/select&gt;","//x")
        )
    )
),"无合适选项，请联系作者更新数据")</f>
        <v>48</v>
      </c>
      <c r="M1274">
        <v>96</v>
      </c>
      <c r="N1274">
        <v>24</v>
      </c>
      <c r="O1274">
        <v>16</v>
      </c>
      <c r="P1274">
        <v>32</v>
      </c>
    </row>
    <row r="1275" spans="2:17">
      <c r="B1275" t="s">
        <v>64</v>
      </c>
      <c r="C1275" t="s">
        <v>1874</v>
      </c>
      <c r="E1275" s="6" t="s">
        <v>3404</v>
      </c>
      <c r="F1275" s="6">
        <v>160</v>
      </c>
      <c r="G1275" s="6" t="str">
        <f t="shared" si="19"/>
        <v>选CPU!$L$1275#</v>
      </c>
      <c r="H1275" s="6" t="str" cm="1">
        <f t="array" ref="H1275">_xlfn.LET(_xlpm.x, L1274,
         _xlpm.cellAddress, "【 选CPU!" &amp; ADDRESS(ROW(选CPU[[#This Row],[自检]]),COLUMN(选CPU[[#This Row],[自检]])) &amp; "】",
         _xlfn.IFS(ISBLANK(_xlpm.x),   "error:右侧选项不足:" &amp;  _xlpm.cellAddress,
               ISERROR(_xlpm.x),   "error:右侧选项执行失败:" &amp; _xlpm.cellAddress,
               TRUE,             "ok")
)</f>
        <v>ok</v>
      </c>
      <c r="L1275" cm="1">
        <f t="array" ref="L1275:N1275">IFERROR(_xlfn._xlws.SORT(
    _xlfn.UNIQUE(
        TRANSPOSE(
            _xlfn.FILTERXML("&lt;select&gt;&lt;x&gt;"&amp;SUBSTITUTE(选CPU[[#This Row],[CPU选项表]],",","&lt;/x&gt;&lt;x&gt;") &amp;"&lt;/x&gt;&lt;/select&gt;","//x")
        )
    )
),"无合适选项，请联系作者更新数据")</f>
        <v>80</v>
      </c>
      <c r="M1275">
        <v>40</v>
      </c>
      <c r="N1275">
        <v>36</v>
      </c>
    </row>
    <row r="1276" spans="2:17">
      <c r="B1276" t="s">
        <v>64</v>
      </c>
      <c r="C1276" t="s">
        <v>1874</v>
      </c>
      <c r="E1276" s="6" t="s">
        <v>3409</v>
      </c>
      <c r="F1276" s="6">
        <v>224</v>
      </c>
      <c r="G1276" s="6" t="str">
        <f t="shared" si="19"/>
        <v>选CPU!$L$1276#</v>
      </c>
      <c r="H1276" s="6" t="str" cm="1">
        <f t="array" ref="H1276">_xlfn.LET(_xlpm.x, L1275,
         _xlpm.cellAddress, "【 选CPU!" &amp; ADDRESS(ROW(选CPU[[#This Row],[自检]]),COLUMN(选CPU[[#This Row],[自检]])) &amp; "】",
         _xlfn.IFS(ISBLANK(_xlpm.x),   "error:右侧选项不足:" &amp;  _xlpm.cellAddress,
               ISERROR(_xlpm.x),   "error:右侧选项执行失败:" &amp; _xlpm.cellAddress,
               TRUE,             "ok")
)</f>
        <v>ok</v>
      </c>
      <c r="L1276" cm="1">
        <f t="array" ref="L1276:N1276">IFERROR(_xlfn._xlws.SORT(
    _xlfn.UNIQUE(
        TRANSPOSE(
            _xlfn.FILTERXML("&lt;select&gt;&lt;x&gt;"&amp;SUBSTITUTE(选CPU[[#This Row],[CPU选项表]],",","&lt;/x&gt;&lt;x&gt;") &amp;"&lt;/x&gt;&lt;/select&gt;","//x")
        )
    )
),"无合适选项，请联系作者更新数据")</f>
        <v>90</v>
      </c>
      <c r="M1276">
        <v>56</v>
      </c>
      <c r="N1276">
        <v>28</v>
      </c>
    </row>
    <row r="1277" spans="2:17">
      <c r="B1277" t="s">
        <v>64</v>
      </c>
      <c r="C1277" t="s">
        <v>1874</v>
      </c>
      <c r="E1277" s="6" t="s">
        <v>3312</v>
      </c>
      <c r="F1277" s="6">
        <v>480</v>
      </c>
      <c r="G1277" s="6" t="str">
        <f t="shared" si="19"/>
        <v>选CPU!$L$1277#</v>
      </c>
      <c r="H1277" s="6" t="str" cm="1">
        <f t="array" ref="H1277">_xlfn.LET(_xlpm.x, L1276,
         _xlpm.cellAddress, "【 选CPU!" &amp; ADDRESS(ROW(选CPU[[#This Row],[自检]]),COLUMN(选CPU[[#This Row],[自检]])) &amp; "】",
         _xlfn.IFS(ISBLANK(_xlpm.x),   "error:右侧选项不足:" &amp;  _xlpm.cellAddress,
               ISERROR(_xlpm.x),   "error:右侧选项执行失败:" &amp; _xlpm.cellAddress,
               TRUE,             "ok")
)</f>
        <v>ok</v>
      </c>
      <c r="L1277" cm="1">
        <f t="array" ref="L1277">IFERROR(_xlfn._xlws.SORT(
    _xlfn.UNIQUE(
        TRANSPOSE(
            _xlfn.FILTERXML("&lt;select&gt;&lt;x&gt;"&amp;SUBSTITUTE(选CPU[[#This Row],[CPU选项表]],",","&lt;/x&gt;&lt;x&gt;") &amp;"&lt;/x&gt;&lt;/select&gt;","//x")
        )
    )
),"无合适选项，请联系作者更新数据")</f>
        <v>90</v>
      </c>
    </row>
    <row r="1278" spans="2:17">
      <c r="B1278" t="s">
        <v>64</v>
      </c>
      <c r="C1278" t="s">
        <v>1874</v>
      </c>
      <c r="E1278" s="6" t="s">
        <v>3817</v>
      </c>
      <c r="F1278" s="6">
        <v>320</v>
      </c>
      <c r="G1278" s="6" t="str">
        <f t="shared" si="19"/>
        <v>选CPU!$L$1278#</v>
      </c>
      <c r="H1278" s="6" t="str" cm="1">
        <f t="array" ref="H1278">_xlfn.LET(_xlpm.x, L1277,
         _xlpm.cellAddress, "【 选CPU!" &amp; ADDRESS(ROW(选CPU[[#This Row],[自检]]),COLUMN(选CPU[[#This Row],[自检]])) &amp; "】",
         _xlfn.IFS(ISBLANK(_xlpm.x),   "error:右侧选项不足:" &amp;  _xlpm.cellAddress,
               ISERROR(_xlpm.x),   "error:右侧选项执行失败:" &amp; _xlpm.cellAddress,
               TRUE,             "ok")
)</f>
        <v>ok</v>
      </c>
      <c r="L1278" cm="1">
        <f t="array" ref="L1278:P1278">IFERROR(_xlfn._xlws.SORT(
    _xlfn.UNIQUE(
        TRANSPOSE(
            _xlfn.FILTERXML("&lt;select&gt;&lt;x&gt;"&amp;SUBSTITUTE(选CPU[[#This Row],[CPU选项表]],",","&lt;/x&gt;&lt;x&gt;") &amp;"&lt;/x&gt;&lt;/select&gt;","//x")
        )
    )
),"无合适选项，请联系作者更新数据")</f>
        <v>160</v>
      </c>
      <c r="M1278">
        <v>84</v>
      </c>
      <c r="N1278">
        <v>80</v>
      </c>
      <c r="O1278">
        <v>76</v>
      </c>
      <c r="P1278">
        <v>72</v>
      </c>
    </row>
    <row r="1279" spans="2:17">
      <c r="B1279" t="s">
        <v>64</v>
      </c>
      <c r="C1279" t="s">
        <v>1874</v>
      </c>
      <c r="E1279" s="6" t="s">
        <v>3315</v>
      </c>
      <c r="F1279" s="6">
        <v>464</v>
      </c>
      <c r="G1279" s="6" t="str">
        <f t="shared" si="19"/>
        <v>选CPU!$L$1279#</v>
      </c>
      <c r="H1279" s="6" t="str" cm="1">
        <f t="array" ref="H1279">_xlfn.LET(_xlpm.x, L1278,
         _xlpm.cellAddress, "【 选CPU!" &amp; ADDRESS(ROW(选CPU[[#This Row],[自检]]),COLUMN(选CPU[[#This Row],[自检]])) &amp; "】",
         _xlfn.IFS(ISBLANK(_xlpm.x),   "error:右侧选项不足:" &amp;  _xlpm.cellAddress,
               ISERROR(_xlpm.x),   "error:右侧选项执行失败:" &amp; _xlpm.cellAddress,
               TRUE,             "ok")
)</f>
        <v>ok</v>
      </c>
      <c r="L1279" cm="1">
        <f t="array" ref="L1279">IFERROR(_xlfn._xlws.SORT(
    _xlfn.UNIQUE(
        TRANSPOSE(
            _xlfn.FILTERXML("&lt;select&gt;&lt;x&gt;"&amp;SUBSTITUTE(选CPU[[#This Row],[CPU选项表]],",","&lt;/x&gt;&lt;x&gt;") &amp;"&lt;/x&gt;&lt;/select&gt;","//x")
        )
    )
),"无合适选项，请联系作者更新数据")</f>
        <v>180</v>
      </c>
    </row>
    <row r="1280" spans="2:17">
      <c r="B1280" t="s">
        <v>64</v>
      </c>
      <c r="C1280" t="s">
        <v>1874</v>
      </c>
      <c r="E1280" s="6" t="s">
        <v>3315</v>
      </c>
      <c r="F1280" s="6">
        <v>960</v>
      </c>
      <c r="G1280" s="6" t="str">
        <f t="shared" si="19"/>
        <v>选CPU!$L$1280#</v>
      </c>
      <c r="H1280" s="6" t="str" cm="1">
        <f t="array" ref="H1280">_xlfn.LET(_xlpm.x, L1279,
         _xlpm.cellAddress, "【 选CPU!" &amp; ADDRESS(ROW(选CPU[[#This Row],[自检]]),COLUMN(选CPU[[#This Row],[自检]])) &amp; "】",
         _xlfn.IFS(ISBLANK(_xlpm.x),   "error:右侧选项不足:" &amp;  _xlpm.cellAddress,
               ISERROR(_xlpm.x),   "error:右侧选项执行失败:" &amp; _xlpm.cellAddress,
               TRUE,             "ok")
)</f>
        <v>ok</v>
      </c>
      <c r="L1280" cm="1">
        <f t="array" ref="L1280">IFERROR(_xlfn._xlws.SORT(
    _xlfn.UNIQUE(
        TRANSPOSE(
            _xlfn.FILTERXML("&lt;select&gt;&lt;x&gt;"&amp;SUBSTITUTE(选CPU[[#This Row],[CPU选项表]],",","&lt;/x&gt;&lt;x&gt;") &amp;"&lt;/x&gt;&lt;/select&gt;","//x")
        )
    )
),"无合适选项，请联系作者更新数据")</f>
        <v>180</v>
      </c>
    </row>
    <row r="1281" spans="2:15">
      <c r="B1281" t="s">
        <v>64</v>
      </c>
      <c r="C1281" t="s">
        <v>1874</v>
      </c>
      <c r="E1281" s="6" t="s">
        <v>3418</v>
      </c>
      <c r="F1281" s="6">
        <v>48</v>
      </c>
      <c r="G1281" s="6" t="str">
        <f t="shared" si="19"/>
        <v>选CPU!$L$1281#</v>
      </c>
      <c r="H1281" s="6" t="str" cm="1">
        <f t="array" ref="H1281">_xlfn.LET(_xlpm.x, L1280,
         _xlpm.cellAddress, "【 选CPU!" &amp; ADDRESS(ROW(选CPU[[#This Row],[自检]]),COLUMN(选CPU[[#This Row],[自检]])) &amp; "】",
         _xlfn.IFS(ISBLANK(_xlpm.x),   "error:右侧选项不足:" &amp;  _xlpm.cellAddress,
               ISERROR(_xlpm.x),   "error:右侧选项执行失败:" &amp; _xlpm.cellAddress,
               TRUE,             "ok")
)</f>
        <v>ok</v>
      </c>
      <c r="L1281" cm="1">
        <f t="array" ref="L1281:N1281">IFERROR(_xlfn._xlws.SORT(
    _xlfn.UNIQUE(
        TRANSPOSE(
            _xlfn.FILTERXML("&lt;select&gt;&lt;x&gt;"&amp;SUBSTITUTE(选CPU[[#This Row],[CPU选项表]],",","&lt;/x&gt;&lt;x&gt;") &amp;"&lt;/x&gt;&lt;/select&gt;","//x")
        )
    )
),"无合适选项，请联系作者更新数据")</f>
        <v>24</v>
      </c>
      <c r="M1281">
        <v>12</v>
      </c>
      <c r="N1281">
        <v>28</v>
      </c>
    </row>
    <row r="1282" spans="2:15">
      <c r="B1282" t="s">
        <v>64</v>
      </c>
      <c r="C1282" t="s">
        <v>1874</v>
      </c>
      <c r="E1282" s="6" t="s">
        <v>3304</v>
      </c>
      <c r="F1282" s="6">
        <v>316</v>
      </c>
      <c r="G1282" s="6" t="str">
        <f t="shared" ref="G1282:G1345" si="20">"选CPU!" &amp; ADDRESS(ROW(L1282),COLUMN(L1282)) &amp; "#"</f>
        <v>选CPU!$L$1282#</v>
      </c>
      <c r="H1282" s="6" t="str" cm="1">
        <f t="array" ref="H1282">_xlfn.LET(_xlpm.x, L1281,
         _xlpm.cellAddress, "【 选CPU!" &amp; ADDRESS(ROW(选CPU[[#This Row],[自检]]),COLUMN(选CPU[[#This Row],[自检]])) &amp; "】",
         _xlfn.IFS(ISBLANK(_xlpm.x),   "error:右侧选项不足:" &amp;  _xlpm.cellAddress,
               ISERROR(_xlpm.x),   "error:右侧选项执行失败:" &amp; _xlpm.cellAddress,
               TRUE,             "ok")
)</f>
        <v>ok</v>
      </c>
      <c r="L1282" cm="1">
        <f t="array" ref="L1282">IFERROR(_xlfn._xlws.SORT(
    _xlfn.UNIQUE(
        TRANSPOSE(
            _xlfn.FILTERXML("&lt;select&gt;&lt;x&gt;"&amp;SUBSTITUTE(选CPU[[#This Row],[CPU选项表]],",","&lt;/x&gt;&lt;x&gt;") &amp;"&lt;/x&gt;&lt;/select&gt;","//x")
        )
    )
),"无合适选项，请联系作者更新数据")</f>
        <v>68</v>
      </c>
    </row>
    <row r="1283" spans="2:15">
      <c r="B1283" t="s">
        <v>64</v>
      </c>
      <c r="C1283" t="s">
        <v>1874</v>
      </c>
      <c r="E1283" s="6" t="s">
        <v>3808</v>
      </c>
      <c r="F1283" s="6">
        <v>384</v>
      </c>
      <c r="G1283" s="6" t="str">
        <f t="shared" si="20"/>
        <v>选CPU!$L$1283#</v>
      </c>
      <c r="H1283" s="6" t="str" cm="1">
        <f t="array" ref="H1283">_xlfn.LET(_xlpm.x, L1282,
         _xlpm.cellAddress, "【 选CPU!" &amp; ADDRESS(ROW(选CPU[[#This Row],[自检]]),COLUMN(选CPU[[#This Row],[自检]])) &amp; "】",
         _xlfn.IFS(ISBLANK(_xlpm.x),   "error:右侧选项不足:" &amp;  _xlpm.cellAddress,
               ISERROR(_xlpm.x),   "error:右侧选项执行失败:" &amp; _xlpm.cellAddress,
               TRUE,             "ok")
)</f>
        <v>ok</v>
      </c>
      <c r="L1283" cm="1">
        <f t="array" ref="L1283:O1283">IFERROR(_xlfn._xlws.SORT(
    _xlfn.UNIQUE(
        TRANSPOSE(
            _xlfn.FILTERXML("&lt;select&gt;&lt;x&gt;"&amp;SUBSTITUTE(选CPU[[#This Row],[CPU选项表]],",","&lt;/x&gt;&lt;x&gt;") &amp;"&lt;/x&gt;&lt;/select&gt;","//x")
        )
    )
),"无合适选项，请联系作者更新数据")</f>
        <v>96</v>
      </c>
      <c r="M1283">
        <v>48</v>
      </c>
      <c r="N1283">
        <v>32</v>
      </c>
      <c r="O1283">
        <v>80</v>
      </c>
    </row>
    <row r="1284" spans="2:15">
      <c r="B1284" t="s">
        <v>64</v>
      </c>
      <c r="C1284" t="s">
        <v>1874</v>
      </c>
      <c r="E1284" s="6" t="s">
        <v>3818</v>
      </c>
      <c r="F1284" s="6">
        <v>216</v>
      </c>
      <c r="G1284" s="6" t="str">
        <f t="shared" si="20"/>
        <v>选CPU!$L$1284#</v>
      </c>
      <c r="H1284" s="6" t="str" cm="1">
        <f t="array" ref="H1284">_xlfn.LET(_xlpm.x, L1283,
         _xlpm.cellAddress, "【 选CPU!" &amp; ADDRESS(ROW(选CPU[[#This Row],[自检]]),COLUMN(选CPU[[#This Row],[自检]])) &amp; "】",
         _xlfn.IFS(ISBLANK(_xlpm.x),   "error:右侧选项不足:" &amp;  _xlpm.cellAddress,
               ISERROR(_xlpm.x),   "error:右侧选项执行失败:" &amp; _xlpm.cellAddress,
               TRUE,             "ok")
)</f>
        <v>ok</v>
      </c>
      <c r="L1284" cm="1">
        <f t="array" ref="L1284:M1284">IFERROR(_xlfn._xlws.SORT(
    _xlfn.UNIQUE(
        TRANSPOSE(
            _xlfn.FILTERXML("&lt;select&gt;&lt;x&gt;"&amp;SUBSTITUTE(选CPU[[#This Row],[CPU选项表]],",","&lt;/x&gt;&lt;x&gt;") &amp;"&lt;/x&gt;&lt;/select&gt;","//x")
        )
    )
),"无合适选项，请联系作者更新数据")</f>
        <v>116</v>
      </c>
      <c r="M1284">
        <v>46</v>
      </c>
    </row>
    <row r="1285" spans="2:15">
      <c r="B1285" t="s">
        <v>64</v>
      </c>
      <c r="C1285" t="s">
        <v>1874</v>
      </c>
      <c r="E1285" s="6" t="s">
        <v>3406</v>
      </c>
      <c r="F1285" s="6">
        <v>470</v>
      </c>
      <c r="G1285" s="6" t="str">
        <f t="shared" si="20"/>
        <v>选CPU!$L$1285#</v>
      </c>
      <c r="H1285" s="6" t="str" cm="1">
        <f t="array" ref="H1285">_xlfn.LET(_xlpm.x, L1284,
         _xlpm.cellAddress, "【 选CPU!" &amp; ADDRESS(ROW(选CPU[[#This Row],[自检]]),COLUMN(选CPU[[#This Row],[自检]])) &amp; "】",
         _xlfn.IFS(ISBLANK(_xlpm.x),   "error:右侧选项不足:" &amp;  _xlpm.cellAddress,
               ISERROR(_xlpm.x),   "error:右侧选项执行失败:" &amp; _xlpm.cellAddress,
               TRUE,             "ok")
)</f>
        <v>ok</v>
      </c>
      <c r="L1285" cm="1">
        <f t="array" ref="L1285:M1285">IFERROR(_xlfn._xlws.SORT(
    _xlfn.UNIQUE(
        TRANSPOSE(
            _xlfn.FILTERXML("&lt;select&gt;&lt;x&gt;"&amp;SUBSTITUTE(选CPU[[#This Row],[CPU选项表]],",","&lt;/x&gt;&lt;x&gt;") &amp;"&lt;/x&gt;&lt;/select&gt;","//x")
        )
    )
),"无合适选项，请联系作者更新数据")</f>
        <v>116</v>
      </c>
      <c r="M1285">
        <v>62</v>
      </c>
    </row>
    <row r="1286" spans="2:15">
      <c r="B1286" t="s">
        <v>64</v>
      </c>
      <c r="C1286" t="s">
        <v>1874</v>
      </c>
      <c r="E1286" s="6" t="s">
        <v>3307</v>
      </c>
      <c r="F1286" s="6">
        <v>215</v>
      </c>
      <c r="G1286" s="6" t="str">
        <f t="shared" si="20"/>
        <v>选CPU!$L$1286#</v>
      </c>
      <c r="H1286" s="6" t="str" cm="1">
        <f t="array" ref="H1286">_xlfn.LET(_xlpm.x, L1285,
         _xlpm.cellAddress, "【 选CPU!" &amp; ADDRESS(ROW(选CPU[[#This Row],[自检]]),COLUMN(选CPU[[#This Row],[自检]])) &amp; "】",
         _xlfn.IFS(ISBLANK(_xlpm.x),   "error:右侧选项不足:" &amp;  _xlpm.cellAddress,
               ISERROR(_xlpm.x),   "error:右侧选项执行失败:" &amp; _xlpm.cellAddress,
               TRUE,             "ok")
)</f>
        <v>ok</v>
      </c>
      <c r="L1286" cm="1">
        <f t="array" ref="L1286">IFERROR(_xlfn._xlws.SORT(
    _xlfn.UNIQUE(
        TRANSPOSE(
            _xlfn.FILTERXML("&lt;select&gt;&lt;x&gt;"&amp;SUBSTITUTE(选CPU[[#This Row],[CPU选项表]],",","&lt;/x&gt;&lt;x&gt;") &amp;"&lt;/x&gt;&lt;/select&gt;","//x")
        )
    )
),"无合适选项，请联系作者更新数据")</f>
        <v>128</v>
      </c>
    </row>
    <row r="1287" spans="2:15">
      <c r="B1287" t="s">
        <v>64</v>
      </c>
      <c r="C1287" t="s">
        <v>1874</v>
      </c>
      <c r="E1287" s="6" t="s">
        <v>3308</v>
      </c>
      <c r="F1287" s="6">
        <v>640</v>
      </c>
      <c r="G1287" s="6" t="str">
        <f t="shared" si="20"/>
        <v>选CPU!$L$1287#</v>
      </c>
      <c r="H1287" s="6" t="str" cm="1">
        <f t="array" ref="H1287">_xlfn.LET(_xlpm.x, L1286,
         _xlpm.cellAddress, "【 选CPU!" &amp; ADDRESS(ROW(选CPU[[#This Row],[自检]]),COLUMN(选CPU[[#This Row],[自检]])) &amp; "】",
         _xlfn.IFS(ISBLANK(_xlpm.x),   "error:右侧选项不足:" &amp;  _xlpm.cellAddress,
               ISERROR(_xlpm.x),   "error:右侧选项执行失败:" &amp; _xlpm.cellAddress,
               TRUE,             "ok")
)</f>
        <v>ok</v>
      </c>
      <c r="L1287" cm="1">
        <f t="array" ref="L1287">IFERROR(_xlfn._xlws.SORT(
    _xlfn.UNIQUE(
        TRANSPOSE(
            _xlfn.FILTERXML("&lt;select&gt;&lt;x&gt;"&amp;SUBSTITUTE(选CPU[[#This Row],[CPU选项表]],",","&lt;/x&gt;&lt;x&gt;") &amp;"&lt;/x&gt;&lt;/select&gt;","//x")
        )
    )
),"无合适选项，请联系作者更新数据")</f>
        <v>160</v>
      </c>
    </row>
    <row r="1288" spans="2:15">
      <c r="B1288" t="s">
        <v>64</v>
      </c>
      <c r="C1288" t="s">
        <v>1874</v>
      </c>
      <c r="E1288" s="6" t="s">
        <v>3310</v>
      </c>
      <c r="F1288" s="6">
        <v>696</v>
      </c>
      <c r="G1288" s="6" t="str">
        <f t="shared" si="20"/>
        <v>选CPU!$L$1288#</v>
      </c>
      <c r="H1288" s="6" t="str" cm="1">
        <f t="array" ref="H1288">_xlfn.LET(_xlpm.x, L1287,
         _xlpm.cellAddress, "【 选CPU!" &amp; ADDRESS(ROW(选CPU[[#This Row],[自检]]),COLUMN(选CPU[[#This Row],[自检]])) &amp; "】",
         _xlfn.IFS(ISBLANK(_xlpm.x),   "error:右侧选项不足:" &amp;  _xlpm.cellAddress,
               ISERROR(_xlpm.x),   "error:右侧选项执行失败:" &amp; _xlpm.cellAddress,
               TRUE,             "ok")
)</f>
        <v>ok</v>
      </c>
      <c r="L1288" cm="1">
        <f t="array" ref="L1288">IFERROR(_xlfn._xlws.SORT(
    _xlfn.UNIQUE(
        TRANSPOSE(
            _xlfn.FILTERXML("&lt;select&gt;&lt;x&gt;"&amp;SUBSTITUTE(选CPU[[#This Row],[CPU选项表]],",","&lt;/x&gt;&lt;x&gt;") &amp;"&lt;/x&gt;&lt;/select&gt;","//x")
        )
    )
),"无合适选项，请联系作者更新数据")</f>
        <v>232</v>
      </c>
    </row>
    <row r="1289" spans="2:15">
      <c r="B1289" t="s">
        <v>64</v>
      </c>
      <c r="C1289" t="s">
        <v>1874</v>
      </c>
      <c r="E1289" s="6" t="s">
        <v>3407</v>
      </c>
      <c r="F1289" s="6">
        <v>940</v>
      </c>
      <c r="G1289" s="6" t="str">
        <f t="shared" si="20"/>
        <v>选CPU!$L$1289#</v>
      </c>
      <c r="H1289" s="6" t="str" cm="1">
        <f t="array" ref="H1289">_xlfn.LET(_xlpm.x, L1288,
         _xlpm.cellAddress, "【 选CPU!" &amp; ADDRESS(ROW(选CPU[[#This Row],[自检]]),COLUMN(选CPU[[#This Row],[自检]])) &amp; "】",
         _xlfn.IFS(ISBLANK(_xlpm.x),   "error:右侧选项不足:" &amp;  _xlpm.cellAddress,
               ISERROR(_xlpm.x),   "error:右侧选项执行失败:" &amp; _xlpm.cellAddress,
               TRUE,             "ok")
)</f>
        <v>ok</v>
      </c>
      <c r="L1289" cm="1">
        <f t="array" ref="L1289:M1289">IFERROR(_xlfn._xlws.SORT(
    _xlfn.UNIQUE(
        TRANSPOSE(
            _xlfn.FILTERXML("&lt;select&gt;&lt;x&gt;"&amp;SUBSTITUTE(选CPU[[#This Row],[CPU选项表]],",","&lt;/x&gt;&lt;x&gt;") &amp;"&lt;/x&gt;&lt;/select&gt;","//x")
        )
    )
),"无合适选项，请联系作者更新数据")</f>
        <v>232</v>
      </c>
      <c r="M1289">
        <v>124</v>
      </c>
    </row>
    <row r="1290" spans="2:15">
      <c r="B1290" t="s">
        <v>64</v>
      </c>
      <c r="C1290" t="s">
        <v>1874</v>
      </c>
      <c r="E1290" s="6" t="s">
        <v>3302</v>
      </c>
      <c r="F1290" s="6">
        <v>288</v>
      </c>
      <c r="G1290" s="6" t="str">
        <f t="shared" si="20"/>
        <v>选CPU!$L$1290#</v>
      </c>
      <c r="H1290" s="6" t="str" cm="1">
        <f t="array" ref="H1290">_xlfn.LET(_xlpm.x, L1289,
         _xlpm.cellAddress, "【 选CPU!" &amp; ADDRESS(ROW(选CPU[[#This Row],[自检]]),COLUMN(选CPU[[#This Row],[自检]])) &amp; "】",
         _xlfn.IFS(ISBLANK(_xlpm.x),   "error:右侧选项不足:" &amp;  _xlpm.cellAddress,
               ISERROR(_xlpm.x),   "error:右侧选项执行失败:" &amp; _xlpm.cellAddress,
               TRUE,             "ok")
)</f>
        <v>ok</v>
      </c>
      <c r="L1290" cm="1">
        <f t="array" ref="L1290">IFERROR(_xlfn._xlws.SORT(
    _xlfn.UNIQUE(
        TRANSPOSE(
            _xlfn.FILTERXML("&lt;select&gt;&lt;x&gt;"&amp;SUBSTITUTE(选CPU[[#This Row],[CPU选项表]],",","&lt;/x&gt;&lt;x&gt;") &amp;"&lt;/x&gt;&lt;/select&gt;","//x")
        )
    )
),"无合适选项，请联系作者更新数据")</f>
        <v>72</v>
      </c>
    </row>
    <row r="1291" spans="2:15">
      <c r="B1291" t="s">
        <v>64</v>
      </c>
      <c r="C1291" t="s">
        <v>1874</v>
      </c>
      <c r="E1291" s="6" t="s">
        <v>3301</v>
      </c>
      <c r="F1291" s="6">
        <v>24</v>
      </c>
      <c r="G1291" s="6" t="str">
        <f t="shared" si="20"/>
        <v>选CPU!$L$1291#</v>
      </c>
      <c r="H1291" s="6" t="str" cm="1">
        <f t="array" ref="H1291">_xlfn.LET(_xlpm.x, L1290,
         _xlpm.cellAddress, "【 选CPU!" &amp; ADDRESS(ROW(选CPU[[#This Row],[自检]]),COLUMN(选CPU[[#This Row],[自检]])) &amp; "】",
         _xlfn.IFS(ISBLANK(_xlpm.x),   "error:右侧选项不足:" &amp;  _xlpm.cellAddress,
               ISERROR(_xlpm.x),   "error:右侧选项执行失败:" &amp; _xlpm.cellAddress,
               TRUE,             "ok")
)</f>
        <v>ok</v>
      </c>
      <c r="L1291" cm="1">
        <f t="array" ref="L1291">IFERROR(_xlfn._xlws.SORT(
    _xlfn.UNIQUE(
        TRANSPOSE(
            _xlfn.FILTERXML("&lt;select&gt;&lt;x&gt;"&amp;SUBSTITUTE(选CPU[[#This Row],[CPU选项表]],",","&lt;/x&gt;&lt;x&gt;") &amp;"&lt;/x&gt;&lt;/select&gt;","//x")
        )
    )
),"无合适选项，请联系作者更新数据")</f>
        <v>12</v>
      </c>
    </row>
    <row r="1292" spans="2:15">
      <c r="B1292" t="s">
        <v>64</v>
      </c>
      <c r="C1292" t="s">
        <v>1874</v>
      </c>
      <c r="E1292" s="6" t="s">
        <v>3411</v>
      </c>
      <c r="F1292" s="6">
        <v>448</v>
      </c>
      <c r="G1292" s="6" t="str">
        <f t="shared" si="20"/>
        <v>选CPU!$L$1292#</v>
      </c>
      <c r="H1292" s="6" t="str" cm="1">
        <f t="array" ref="H1292">_xlfn.LET(_xlpm.x, L1291,
         _xlpm.cellAddress, "【 选CPU!" &amp; ADDRESS(ROW(选CPU[[#This Row],[自检]]),COLUMN(选CPU[[#This Row],[自检]])) &amp; "】",
         _xlfn.IFS(ISBLANK(_xlpm.x),   "error:右侧选项不足:" &amp;  _xlpm.cellAddress,
               ISERROR(_xlpm.x),   "error:右侧选项执行失败:" &amp; _xlpm.cellAddress,
               TRUE,             "ok")
)</f>
        <v>ok</v>
      </c>
      <c r="L1292" cm="1">
        <f t="array" ref="L1292:M1292">IFERROR(_xlfn._xlws.SORT(
    _xlfn.UNIQUE(
        TRANSPOSE(
            _xlfn.FILTERXML("&lt;select&gt;&lt;x&gt;"&amp;SUBSTITUTE(选CPU[[#This Row],[CPU选项表]],",","&lt;/x&gt;&lt;x&gt;") &amp;"&lt;/x&gt;&lt;/select&gt;","//x")
        )
    )
),"无合适选项，请联系作者更新数据")</f>
        <v>128</v>
      </c>
      <c r="M1292">
        <v>56</v>
      </c>
    </row>
    <row r="1293" spans="2:15">
      <c r="B1293" t="s">
        <v>64</v>
      </c>
      <c r="C1293" t="s">
        <v>1874</v>
      </c>
      <c r="E1293" s="6" t="s">
        <v>3300</v>
      </c>
      <c r="F1293" s="6">
        <v>12</v>
      </c>
      <c r="G1293" s="6" t="str">
        <f t="shared" si="20"/>
        <v>选CPU!$L$1293#</v>
      </c>
      <c r="H1293" s="6" t="str" cm="1">
        <f t="array" ref="H1293">_xlfn.LET(_xlpm.x, L1292,
         _xlpm.cellAddress, "【 选CPU!" &amp; ADDRESS(ROW(选CPU[[#This Row],[自检]]),COLUMN(选CPU[[#This Row],[自检]])) &amp; "】",
         _xlfn.IFS(ISBLANK(_xlpm.x),   "error:右侧选项不足:" &amp;  _xlpm.cellAddress,
               ISERROR(_xlpm.x),   "error:右侧选项执行失败:" &amp; _xlpm.cellAddress,
               TRUE,             "ok")
)</f>
        <v>ok</v>
      </c>
      <c r="L1293" cm="1">
        <f t="array" ref="L1293">IFERROR(_xlfn._xlws.SORT(
    _xlfn.UNIQUE(
        TRANSPOSE(
            _xlfn.FILTERXML("&lt;select&gt;&lt;x&gt;"&amp;SUBSTITUTE(选CPU[[#This Row],[CPU选项表]],",","&lt;/x&gt;&lt;x&gt;") &amp;"&lt;/x&gt;&lt;/select&gt;","//x")
        )
    )
),"无合适选项，请联系作者更新数据")</f>
        <v>2</v>
      </c>
    </row>
    <row r="1294" spans="2:15">
      <c r="B1294" t="s">
        <v>64</v>
      </c>
      <c r="C1294" t="s">
        <v>1874</v>
      </c>
      <c r="E1294" s="6" t="s">
        <v>3276</v>
      </c>
      <c r="F1294" s="6">
        <v>512</v>
      </c>
      <c r="G1294" s="6" t="str">
        <f t="shared" si="20"/>
        <v>选CPU!$L$1294#</v>
      </c>
      <c r="H1294" s="6" t="str" cm="1">
        <f t="array" ref="H1294">_xlfn.LET(_xlpm.x, L1293,
         _xlpm.cellAddress, "【 选CPU!" &amp; ADDRESS(ROW(选CPU[[#This Row],[自检]]),COLUMN(选CPU[[#This Row],[自检]])) &amp; "】",
         _xlfn.IFS(ISBLANK(_xlpm.x),   "error:右侧选项不足:" &amp;  _xlpm.cellAddress,
               ISERROR(_xlpm.x),   "error:右侧选项执行失败:" &amp; _xlpm.cellAddress,
               TRUE,             "ok")
)</f>
        <v>ok</v>
      </c>
      <c r="L1294" cm="1">
        <f t="array" ref="L1294">IFERROR(_xlfn._xlws.SORT(
    _xlfn.UNIQUE(
        TRANSPOSE(
            _xlfn.FILTERXML("&lt;select&gt;&lt;x&gt;"&amp;SUBSTITUTE(选CPU[[#This Row],[CPU选项表]],",","&lt;/x&gt;&lt;x&gt;") &amp;"&lt;/x&gt;&lt;/select&gt;","//x")
        )
    )
),"无合适选项，请联系作者更新数据")</f>
        <v>64</v>
      </c>
    </row>
    <row r="1295" spans="2:15">
      <c r="B1295" t="s">
        <v>64</v>
      </c>
      <c r="C1295" t="s">
        <v>1874</v>
      </c>
      <c r="E1295" s="6" t="s">
        <v>3287</v>
      </c>
      <c r="F1295" s="6">
        <v>700</v>
      </c>
      <c r="G1295" s="6" t="str">
        <f t="shared" si="20"/>
        <v>选CPU!$L$1295#</v>
      </c>
      <c r="H1295" s="6" t="str" cm="1">
        <f t="array" ref="H1295">_xlfn.LET(_xlpm.x, L1294,
         _xlpm.cellAddress, "【 选CPU!" &amp; ADDRESS(ROW(选CPU[[#This Row],[自检]]),COLUMN(选CPU[[#This Row],[自检]])) &amp; "】",
         _xlfn.IFS(ISBLANK(_xlpm.x),   "error:右侧选项不足:" &amp;  _xlpm.cellAddress,
               ISERROR(_xlpm.x),   "error:右侧选项执行失败:" &amp; _xlpm.cellAddress,
               TRUE,             "ok")
)</f>
        <v>ok</v>
      </c>
      <c r="L1295" cm="1">
        <f t="array" ref="L1295">IFERROR(_xlfn._xlws.SORT(
    _xlfn.UNIQUE(
        TRANSPOSE(
            _xlfn.FILTERXML("&lt;select&gt;&lt;x&gt;"&amp;SUBSTITUTE(选CPU[[#This Row],[CPU选项表]],",","&lt;/x&gt;&lt;x&gt;") &amp;"&lt;/x&gt;&lt;/select&gt;","//x")
        )
    )
),"无合适选项，请联系作者更新数据")</f>
        <v>84</v>
      </c>
    </row>
    <row r="1296" spans="2:15">
      <c r="B1296" t="s">
        <v>64</v>
      </c>
      <c r="C1296" t="s">
        <v>1874</v>
      </c>
      <c r="E1296" s="6" t="s">
        <v>3301</v>
      </c>
      <c r="F1296" s="6">
        <v>144</v>
      </c>
      <c r="G1296" s="6" t="str">
        <f t="shared" si="20"/>
        <v>选CPU!$L$1296#</v>
      </c>
      <c r="H1296" s="6" t="str" cm="1">
        <f t="array" ref="H1296">_xlfn.LET(_xlpm.x, L1295,
         _xlpm.cellAddress, "【 选CPU!" &amp; ADDRESS(ROW(选CPU[[#This Row],[自检]]),COLUMN(选CPU[[#This Row],[自检]])) &amp; "】",
         _xlfn.IFS(ISBLANK(_xlpm.x),   "error:右侧选项不足:" &amp;  _xlpm.cellAddress,
               ISERROR(_xlpm.x),   "error:右侧选项执行失败:" &amp; _xlpm.cellAddress,
               TRUE,             "ok")
)</f>
        <v>ok</v>
      </c>
      <c r="L1296" cm="1">
        <f t="array" ref="L1296">IFERROR(_xlfn._xlws.SORT(
    _xlfn.UNIQUE(
        TRANSPOSE(
            _xlfn.FILTERXML("&lt;select&gt;&lt;x&gt;"&amp;SUBSTITUTE(选CPU[[#This Row],[CPU选项表]],",","&lt;/x&gt;&lt;x&gt;") &amp;"&lt;/x&gt;&lt;/select&gt;","//x")
        )
    )
),"无合适选项，请联系作者更新数据")</f>
        <v>12</v>
      </c>
    </row>
    <row r="1297" spans="2:13">
      <c r="B1297" t="s">
        <v>64</v>
      </c>
      <c r="C1297" t="s">
        <v>1874</v>
      </c>
      <c r="E1297" s="6" t="s">
        <v>3302</v>
      </c>
      <c r="F1297" s="6">
        <v>648</v>
      </c>
      <c r="G1297" s="6" t="str">
        <f t="shared" si="20"/>
        <v>选CPU!$L$1297#</v>
      </c>
      <c r="H1297" s="6" t="str" cm="1">
        <f t="array" ref="H1297">_xlfn.LET(_xlpm.x, L1296,
         _xlpm.cellAddress, "【 选CPU!" &amp; ADDRESS(ROW(选CPU[[#This Row],[自检]]),COLUMN(选CPU[[#This Row],[自检]])) &amp; "】",
         _xlfn.IFS(ISBLANK(_xlpm.x),   "error:右侧选项不足:" &amp;  _xlpm.cellAddress,
               ISERROR(_xlpm.x),   "error:右侧选项执行失败:" &amp; _xlpm.cellAddress,
               TRUE,             "ok")
)</f>
        <v>ok</v>
      </c>
      <c r="L1297" cm="1">
        <f t="array" ref="L1297">IFERROR(_xlfn._xlws.SORT(
    _xlfn.UNIQUE(
        TRANSPOSE(
            _xlfn.FILTERXML("&lt;select&gt;&lt;x&gt;"&amp;SUBSTITUTE(选CPU[[#This Row],[CPU选项表]],",","&lt;/x&gt;&lt;x&gt;") &amp;"&lt;/x&gt;&lt;/select&gt;","//x")
        )
    )
),"无合适选项，请联系作者更新数据")</f>
        <v>72</v>
      </c>
    </row>
    <row r="1298" spans="2:13">
      <c r="B1298" t="s">
        <v>64</v>
      </c>
      <c r="C1298" t="s">
        <v>1874</v>
      </c>
      <c r="E1298" s="6" t="s">
        <v>3296</v>
      </c>
      <c r="F1298" s="6">
        <v>184</v>
      </c>
      <c r="G1298" s="6" t="str">
        <f t="shared" si="20"/>
        <v>选CPU!$L$1298#</v>
      </c>
      <c r="H1298" s="6" t="str" cm="1">
        <f t="array" ref="H1298">_xlfn.LET(_xlpm.x, L1297,
         _xlpm.cellAddress, "【 选CPU!" &amp; ADDRESS(ROW(选CPU[[#This Row],[自检]]),COLUMN(选CPU[[#This Row],[自检]])) &amp; "】",
         _xlfn.IFS(ISBLANK(_xlpm.x),   "error:右侧选项不足:" &amp;  _xlpm.cellAddress,
               ISERROR(_xlpm.x),   "error:右侧选项执行失败:" &amp; _xlpm.cellAddress,
               TRUE,             "ok")
)</f>
        <v>ok</v>
      </c>
      <c r="L1298" cm="1">
        <f t="array" ref="L1298">IFERROR(_xlfn._xlws.SORT(
    _xlfn.UNIQUE(
        TRANSPOSE(
            _xlfn.FILTERXML("&lt;select&gt;&lt;x&gt;"&amp;SUBSTITUTE(选CPU[[#This Row],[CPU选项表]],",","&lt;/x&gt;&lt;x&gt;") &amp;"&lt;/x&gt;&lt;/select&gt;","//x")
        )
    )
),"无合适选项，请联系作者更新数据")</f>
        <v>52</v>
      </c>
    </row>
    <row r="1299" spans="2:13">
      <c r="B1299" t="s">
        <v>64</v>
      </c>
      <c r="C1299" t="s">
        <v>1874</v>
      </c>
      <c r="E1299" s="6" t="s">
        <v>3298</v>
      </c>
      <c r="F1299" s="6">
        <v>368</v>
      </c>
      <c r="G1299" s="6" t="str">
        <f t="shared" si="20"/>
        <v>选CPU!$L$1299#</v>
      </c>
      <c r="H1299" s="6" t="str" cm="1">
        <f t="array" ref="H1299">_xlfn.LET(_xlpm.x, L1298,
         _xlpm.cellAddress, "【 选CPU!" &amp; ADDRESS(ROW(选CPU[[#This Row],[自检]]),COLUMN(选CPU[[#This Row],[自检]])) &amp; "】",
         _xlfn.IFS(ISBLANK(_xlpm.x),   "error:右侧选项不足:" &amp;  _xlpm.cellAddress,
               ISERROR(_xlpm.x),   "error:右侧选项执行失败:" &amp; _xlpm.cellAddress,
               TRUE,             "ok")
)</f>
        <v>ok</v>
      </c>
      <c r="L1299" cm="1">
        <f t="array" ref="L1299">IFERROR(_xlfn._xlws.SORT(
    _xlfn.UNIQUE(
        TRANSPOSE(
            _xlfn.FILTERXML("&lt;select&gt;&lt;x&gt;"&amp;SUBSTITUTE(选CPU[[#This Row],[CPU选项表]],",","&lt;/x&gt;&lt;x&gt;") &amp;"&lt;/x&gt;&lt;/select&gt;","//x")
        )
    )
),"无合适选项，请联系作者更新数据")</f>
        <v>104</v>
      </c>
    </row>
    <row r="1300" spans="2:13">
      <c r="B1300" t="s">
        <v>64</v>
      </c>
      <c r="C1300" t="s">
        <v>1874</v>
      </c>
      <c r="E1300" s="6" t="s">
        <v>3275</v>
      </c>
      <c r="F1300" s="6">
        <v>174</v>
      </c>
      <c r="G1300" s="6" t="str">
        <f t="shared" si="20"/>
        <v>选CPU!$L$1300#</v>
      </c>
      <c r="H1300" s="6" t="str" cm="1">
        <f t="array" ref="H1300">_xlfn.LET(_xlpm.x, L1299,
         _xlpm.cellAddress, "【 选CPU!" &amp; ADDRESS(ROW(选CPU[[#This Row],[自检]]),COLUMN(选CPU[[#This Row],[自检]])) &amp; "】",
         _xlfn.IFS(ISBLANK(_xlpm.x),   "error:右侧选项不足:" &amp;  _xlpm.cellAddress,
               ISERROR(_xlpm.x),   "error:右侧选项执行失败:" &amp; _xlpm.cellAddress,
               TRUE,             "ok")
)</f>
        <v>ok</v>
      </c>
      <c r="L1300" cm="1">
        <f t="array" ref="L1300">IFERROR(_xlfn._xlws.SORT(
    _xlfn.UNIQUE(
        TRANSPOSE(
            _xlfn.FILTERXML("&lt;select&gt;&lt;x&gt;"&amp;SUBSTITUTE(选CPU[[#This Row],[CPU选项表]],",","&lt;/x&gt;&lt;x&gt;") &amp;"&lt;/x&gt;&lt;/select&gt;","//x")
        )
    )
),"无合适选项，请联系作者更新数据")</f>
        <v>32</v>
      </c>
    </row>
    <row r="1301" spans="2:13">
      <c r="B1301" t="s">
        <v>64</v>
      </c>
      <c r="C1301" t="s">
        <v>1874</v>
      </c>
      <c r="E1301" s="6" t="s">
        <v>3276</v>
      </c>
      <c r="F1301" s="6">
        <v>348</v>
      </c>
      <c r="G1301" s="6" t="str">
        <f t="shared" si="20"/>
        <v>选CPU!$L$1301#</v>
      </c>
      <c r="H1301" s="6" t="str" cm="1">
        <f t="array" ref="H1301">_xlfn.LET(_xlpm.x, L1300,
         _xlpm.cellAddress, "【 选CPU!" &amp; ADDRESS(ROW(选CPU[[#This Row],[自检]]),COLUMN(选CPU[[#This Row],[自检]])) &amp; "】",
         _xlfn.IFS(ISBLANK(_xlpm.x),   "error:右侧选项不足:" &amp;  _xlpm.cellAddress,
               ISERROR(_xlpm.x),   "error:右侧选项执行失败:" &amp; _xlpm.cellAddress,
               TRUE,             "ok")
)</f>
        <v>ok</v>
      </c>
      <c r="L1301" cm="1">
        <f t="array" ref="L1301">IFERROR(_xlfn._xlws.SORT(
    _xlfn.UNIQUE(
        TRANSPOSE(
            _xlfn.FILTERXML("&lt;select&gt;&lt;x&gt;"&amp;SUBSTITUTE(选CPU[[#This Row],[CPU选项表]],",","&lt;/x&gt;&lt;x&gt;") &amp;"&lt;/x&gt;&lt;/select&gt;","//x")
        )
    )
),"无合适选项，请联系作者更新数据")</f>
        <v>64</v>
      </c>
    </row>
    <row r="1302" spans="2:13">
      <c r="B1302" t="s">
        <v>64</v>
      </c>
      <c r="C1302" t="s">
        <v>1874</v>
      </c>
      <c r="E1302" s="6" t="s">
        <v>3291</v>
      </c>
      <c r="F1302" s="6">
        <v>20</v>
      </c>
      <c r="G1302" s="6" t="str">
        <f t="shared" si="20"/>
        <v>选CPU!$L$1302#</v>
      </c>
      <c r="H1302" s="6" t="str" cm="1">
        <f t="array" ref="H1302">_xlfn.LET(_xlpm.x, L1301,
         _xlpm.cellAddress, "【 选CPU!" &amp; ADDRESS(ROW(选CPU[[#This Row],[自检]]),COLUMN(选CPU[[#This Row],[自检]])) &amp; "】",
         _xlfn.IFS(ISBLANK(_xlpm.x),   "error:右侧选项不足:" &amp;  _xlpm.cellAddress,
               ISERROR(_xlpm.x),   "error:右侧选项执行失败:" &amp; _xlpm.cellAddress,
               TRUE,             "ok")
)</f>
        <v>ok</v>
      </c>
      <c r="L1302" cm="1">
        <f t="array" ref="L1302">IFERROR(_xlfn._xlws.SORT(
    _xlfn.UNIQUE(
        TRANSPOSE(
            _xlfn.FILTERXML("&lt;select&gt;&lt;x&gt;"&amp;SUBSTITUTE(选CPU[[#This Row],[CPU选项表]],",","&lt;/x&gt;&lt;x&gt;") &amp;"&lt;/x&gt;&lt;/select&gt;","//x")
        )
    )
),"无合适选项，请联系作者更新数据")</f>
        <v>4</v>
      </c>
    </row>
    <row r="1303" spans="2:13">
      <c r="B1303" t="s">
        <v>64</v>
      </c>
      <c r="C1303" t="s">
        <v>1874</v>
      </c>
      <c r="E1303" s="6" t="s">
        <v>3809</v>
      </c>
      <c r="F1303" s="6">
        <v>40</v>
      </c>
      <c r="G1303" s="6" t="str">
        <f t="shared" si="20"/>
        <v>选CPU!$L$1303#</v>
      </c>
      <c r="H1303" s="6" t="str" cm="1">
        <f t="array" ref="H1303">_xlfn.LET(_xlpm.x, L1302,
         _xlpm.cellAddress, "【 选CPU!" &amp; ADDRESS(ROW(选CPU[[#This Row],[自检]]),COLUMN(选CPU[[#This Row],[自检]])) &amp; "】",
         _xlfn.IFS(ISBLANK(_xlpm.x),   "error:右侧选项不足:" &amp;  _xlpm.cellAddress,
               ISERROR(_xlpm.x),   "error:右侧选项执行失败:" &amp; _xlpm.cellAddress,
               TRUE,             "ok")
)</f>
        <v>ok</v>
      </c>
      <c r="L1303" cm="1">
        <f t="array" ref="L1303:M1303">IFERROR(_xlfn._xlws.SORT(
    _xlfn.UNIQUE(
        TRANSPOSE(
            _xlfn.FILTERXML("&lt;select&gt;&lt;x&gt;"&amp;SUBSTITUTE(选CPU[[#This Row],[CPU选项表]],",","&lt;/x&gt;&lt;x&gt;") &amp;"&lt;/x&gt;&lt;/select&gt;","//x")
        )
    )
),"无合适选项，请联系作者更新数据")</f>
        <v>8</v>
      </c>
      <c r="M1303">
        <v>10</v>
      </c>
    </row>
    <row r="1304" spans="2:13">
      <c r="B1304" t="s">
        <v>64</v>
      </c>
      <c r="C1304" t="s">
        <v>1874</v>
      </c>
      <c r="E1304" s="6" t="s">
        <v>3328</v>
      </c>
      <c r="F1304" s="6">
        <v>80</v>
      </c>
      <c r="G1304" s="6" t="str">
        <f t="shared" si="20"/>
        <v>选CPU!$L$1304#</v>
      </c>
      <c r="H1304" s="6" t="str" cm="1">
        <f t="array" ref="H1304">_xlfn.LET(_xlpm.x, L1303,
         _xlpm.cellAddress, "【 选CPU!" &amp; ADDRESS(ROW(选CPU[[#This Row],[自检]]),COLUMN(选CPU[[#This Row],[自检]])) &amp; "】",
         _xlfn.IFS(ISBLANK(_xlpm.x),   "error:右侧选项不足:" &amp;  _xlpm.cellAddress,
               ISERROR(_xlpm.x),   "error:右侧选项执行失败:" &amp; _xlpm.cellAddress,
               TRUE,             "ok")
)</f>
        <v>ok</v>
      </c>
      <c r="L1304" cm="1">
        <f t="array" ref="L1304">IFERROR(_xlfn._xlws.SORT(
    _xlfn.UNIQUE(
        TRANSPOSE(
            _xlfn.FILTERXML("&lt;select&gt;&lt;x&gt;"&amp;SUBSTITUTE(选CPU[[#This Row],[CPU选项表]],",","&lt;/x&gt;&lt;x&gt;") &amp;"&lt;/x&gt;&lt;/select&gt;","//x")
        )
    )
),"无合适选项，请联系作者更新数据")</f>
        <v>20</v>
      </c>
    </row>
    <row r="1305" spans="2:13">
      <c r="B1305" t="s">
        <v>64</v>
      </c>
      <c r="C1305" t="s">
        <v>1874</v>
      </c>
      <c r="E1305" s="6" t="s">
        <v>3323</v>
      </c>
      <c r="F1305" s="6">
        <v>56</v>
      </c>
      <c r="G1305" s="6" t="str">
        <f t="shared" si="20"/>
        <v>选CPU!$L$1305#</v>
      </c>
      <c r="H1305" s="6" t="str" cm="1">
        <f t="array" ref="H1305">_xlfn.LET(_xlpm.x, L1304,
         _xlpm.cellAddress, "【 选CPU!" &amp; ADDRESS(ROW(选CPU[[#This Row],[自检]]),COLUMN(选CPU[[#This Row],[自检]])) &amp; "】",
         _xlfn.IFS(ISBLANK(_xlpm.x),   "error:右侧选项不足:" &amp;  _xlpm.cellAddress,
               ISERROR(_xlpm.x),   "error:右侧选项执行失败:" &amp; _xlpm.cellAddress,
               TRUE,             "ok")
)</f>
        <v>ok</v>
      </c>
      <c r="L1305" cm="1">
        <f t="array" ref="L1305">IFERROR(_xlfn._xlws.SORT(
    _xlfn.UNIQUE(
        TRANSPOSE(
            _xlfn.FILTERXML("&lt;select&gt;&lt;x&gt;"&amp;SUBSTITUTE(选CPU[[#This Row],[CPU选项表]],",","&lt;/x&gt;&lt;x&gt;") &amp;"&lt;/x&gt;&lt;/select&gt;","//x")
        )
    )
),"无合适选项，请联系作者更新数据")</f>
        <v>6</v>
      </c>
    </row>
    <row r="1306" spans="2:13">
      <c r="B1306" t="s">
        <v>64</v>
      </c>
      <c r="C1306" t="s">
        <v>1874</v>
      </c>
      <c r="E1306" s="6" t="s">
        <v>3325</v>
      </c>
      <c r="F1306" s="6">
        <v>112</v>
      </c>
      <c r="G1306" s="6" t="str">
        <f t="shared" si="20"/>
        <v>选CPU!$L$1306#</v>
      </c>
      <c r="H1306" s="6" t="str" cm="1">
        <f t="array" ref="H1306">_xlfn.LET(_xlpm.x, L1305,
         _xlpm.cellAddress, "【 选CPU!" &amp; ADDRESS(ROW(选CPU[[#This Row],[自检]]),COLUMN(选CPU[[#This Row],[自检]])) &amp; "】",
         _xlfn.IFS(ISBLANK(_xlpm.x),   "error:右侧选项不足:" &amp;  _xlpm.cellAddress,
               ISERROR(_xlpm.x),   "error:右侧选项执行失败:" &amp; _xlpm.cellAddress,
               TRUE,             "ok")
)</f>
        <v>ok</v>
      </c>
      <c r="L1306" cm="1">
        <f t="array" ref="L1306">IFERROR(_xlfn._xlws.SORT(
    _xlfn.UNIQUE(
        TRANSPOSE(
            _xlfn.FILTERXML("&lt;select&gt;&lt;x&gt;"&amp;SUBSTITUTE(选CPU[[#This Row],[CPU选项表]],",","&lt;/x&gt;&lt;x&gt;") &amp;"&lt;/x&gt;&lt;/select&gt;","//x")
        )
    )
),"无合适选项，请联系作者更新数据")</f>
        <v>14</v>
      </c>
    </row>
    <row r="1307" spans="2:13">
      <c r="B1307" t="s">
        <v>64</v>
      </c>
      <c r="C1307" t="s">
        <v>1874</v>
      </c>
      <c r="E1307" s="6" t="s">
        <v>3312</v>
      </c>
      <c r="F1307" s="6">
        <v>226</v>
      </c>
      <c r="G1307" s="6" t="str">
        <f t="shared" si="20"/>
        <v>选CPU!$L$1307#</v>
      </c>
      <c r="H1307" s="6" t="str" cm="1">
        <f t="array" ref="H1307">_xlfn.LET(_xlpm.x, L1306,
         _xlpm.cellAddress, "【 选CPU!" &amp; ADDRESS(ROW(选CPU[[#This Row],[自检]]),COLUMN(选CPU[[#This Row],[自检]])) &amp; "】",
         _xlfn.IFS(ISBLANK(_xlpm.x),   "error:右侧选项不足:" &amp;  _xlpm.cellAddress,
               ISERROR(_xlpm.x),   "error:右侧选项执行失败:" &amp; _xlpm.cellAddress,
               TRUE,             "ok")
)</f>
        <v>ok</v>
      </c>
      <c r="L1307" cm="1">
        <f t="array" ref="L1307">IFERROR(_xlfn._xlws.SORT(
    _xlfn.UNIQUE(
        TRANSPOSE(
            _xlfn.FILTERXML("&lt;select&gt;&lt;x&gt;"&amp;SUBSTITUTE(选CPU[[#This Row],[CPU选项表]],",","&lt;/x&gt;&lt;x&gt;") &amp;"&lt;/x&gt;&lt;/select&gt;","//x")
        )
    )
),"无合适选项，请联系作者更新数据")</f>
        <v>90</v>
      </c>
    </row>
    <row r="1308" spans="2:13">
      <c r="B1308" t="s">
        <v>64</v>
      </c>
      <c r="C1308" t="s">
        <v>1874</v>
      </c>
      <c r="E1308" s="6" t="s">
        <v>3315</v>
      </c>
      <c r="F1308" s="6">
        <v>452</v>
      </c>
      <c r="G1308" s="6" t="str">
        <f t="shared" si="20"/>
        <v>选CPU!$L$1308#</v>
      </c>
      <c r="H1308" s="6" t="str" cm="1">
        <f t="array" ref="H1308">_xlfn.LET(_xlpm.x, L1307,
         _xlpm.cellAddress, "【 选CPU!" &amp; ADDRESS(ROW(选CPU[[#This Row],[自检]]),COLUMN(选CPU[[#This Row],[自检]])) &amp; "】",
         _xlfn.IFS(ISBLANK(_xlpm.x),   "error:右侧选项不足:" &amp;  _xlpm.cellAddress,
               ISERROR(_xlpm.x),   "error:右侧选项执行失败:" &amp; _xlpm.cellAddress,
               TRUE,             "ok")
)</f>
        <v>ok</v>
      </c>
      <c r="L1308" cm="1">
        <f t="array" ref="L1308">IFERROR(_xlfn._xlws.SORT(
    _xlfn.UNIQUE(
        TRANSPOSE(
            _xlfn.FILTERXML("&lt;select&gt;&lt;x&gt;"&amp;SUBSTITUTE(选CPU[[#This Row],[CPU选项表]],",","&lt;/x&gt;&lt;x&gt;") &amp;"&lt;/x&gt;&lt;/select&gt;","//x")
        )
    )
),"无合适选项，请联系作者更新数据")</f>
        <v>180</v>
      </c>
    </row>
    <row r="1309" spans="2:13">
      <c r="B1309" t="s">
        <v>64</v>
      </c>
      <c r="C1309" t="s">
        <v>1874</v>
      </c>
      <c r="E1309" s="6" t="s">
        <v>3320</v>
      </c>
      <c r="F1309" s="6">
        <v>474</v>
      </c>
      <c r="G1309" s="6" t="str">
        <f t="shared" si="20"/>
        <v>选CPU!$L$1309#</v>
      </c>
      <c r="H1309" s="6" t="str" cm="1">
        <f t="array" ref="H1309">_xlfn.LET(_xlpm.x, L1308,
         _xlpm.cellAddress, "【 选CPU!" &amp; ADDRESS(ROW(选CPU[[#This Row],[自检]]),COLUMN(选CPU[[#This Row],[自检]])) &amp; "】",
         _xlfn.IFS(ISBLANK(_xlpm.x),   "error:右侧选项不足:" &amp;  _xlpm.cellAddress,
               ISERROR(_xlpm.x),   "error:右侧选项执行失败:" &amp; _xlpm.cellAddress,
               TRUE,             "ok")
)</f>
        <v>ok</v>
      </c>
      <c r="L1309" cm="1">
        <f t="array" ref="L1309">IFERROR(_xlfn._xlws.SORT(
    _xlfn.UNIQUE(
        TRANSPOSE(
            _xlfn.FILTERXML("&lt;select&gt;&lt;x&gt;"&amp;SUBSTITUTE(选CPU[[#This Row],[CPU选项表]],",","&lt;/x&gt;&lt;x&gt;") &amp;"&lt;/x&gt;&lt;/select&gt;","//x")
        )
    )
),"无合适选项，请联系作者更新数据")</f>
        <v>82</v>
      </c>
    </row>
    <row r="1310" spans="2:13">
      <c r="B1310" t="s">
        <v>64</v>
      </c>
      <c r="C1310" t="s">
        <v>1874</v>
      </c>
      <c r="E1310" s="6" t="s">
        <v>3322</v>
      </c>
      <c r="F1310" s="6">
        <v>948</v>
      </c>
      <c r="G1310" s="6" t="str">
        <f t="shared" si="20"/>
        <v>选CPU!$L$1310#</v>
      </c>
      <c r="H1310" s="6" t="str" cm="1">
        <f t="array" ref="H1310">_xlfn.LET(_xlpm.x, L1309,
         _xlpm.cellAddress, "【 选CPU!" &amp; ADDRESS(ROW(选CPU[[#This Row],[自检]]),COLUMN(选CPU[[#This Row],[自检]])) &amp; "】",
         _xlfn.IFS(ISBLANK(_xlpm.x),   "error:右侧选项不足:" &amp;  _xlpm.cellAddress,
               ISERROR(_xlpm.x),   "error:右侧选项执行失败:" &amp; _xlpm.cellAddress,
               TRUE,             "ok")
)</f>
        <v>ok</v>
      </c>
      <c r="L1310" cm="1">
        <f t="array" ref="L1310">IFERROR(_xlfn._xlws.SORT(
    _xlfn.UNIQUE(
        TRANSPOSE(
            _xlfn.FILTERXML("&lt;select&gt;&lt;x&gt;"&amp;SUBSTITUTE(选CPU[[#This Row],[CPU选项表]],",","&lt;/x&gt;&lt;x&gt;") &amp;"&lt;/x&gt;&lt;/select&gt;","//x")
        )
    )
),"无合适选项，请联系作者更新数据")</f>
        <v>164</v>
      </c>
    </row>
    <row r="1311" spans="2:13">
      <c r="B1311" t="s">
        <v>64</v>
      </c>
      <c r="C1311" t="s">
        <v>1874</v>
      </c>
      <c r="E1311" s="6" t="s">
        <v>3326</v>
      </c>
      <c r="F1311" s="6">
        <v>88</v>
      </c>
      <c r="G1311" s="6" t="str">
        <f t="shared" si="20"/>
        <v>选CPU!$L$1311#</v>
      </c>
      <c r="H1311" s="6" t="str" cm="1">
        <f t="array" ref="H1311">_xlfn.LET(_xlpm.x, L1310,
         _xlpm.cellAddress, "【 选CPU!" &amp; ADDRESS(ROW(选CPU[[#This Row],[自检]]),COLUMN(选CPU[[#This Row],[自检]])) &amp; "】",
         _xlfn.IFS(ISBLANK(_xlpm.x),   "error:右侧选项不足:" &amp;  _xlpm.cellAddress,
               ISERROR(_xlpm.x),   "error:右侧选项执行失败:" &amp; _xlpm.cellAddress,
               TRUE,             "ok")
)</f>
        <v>ok</v>
      </c>
      <c r="L1311" cm="1">
        <f t="array" ref="L1311">IFERROR(_xlfn._xlws.SORT(
    _xlfn.UNIQUE(
        TRANSPOSE(
            _xlfn.FILTERXML("&lt;select&gt;&lt;x&gt;"&amp;SUBSTITUTE(选CPU[[#This Row],[CPU选项表]],",","&lt;/x&gt;&lt;x&gt;") &amp;"&lt;/x&gt;&lt;/select&gt;","//x")
        )
    )
),"无合适选项，请联系作者更新数据")</f>
        <v>10</v>
      </c>
    </row>
    <row r="1312" spans="2:13">
      <c r="B1312" t="s">
        <v>64</v>
      </c>
      <c r="C1312" t="s">
        <v>1874</v>
      </c>
      <c r="E1312" s="6" t="s">
        <v>3332</v>
      </c>
      <c r="F1312" s="6">
        <v>176</v>
      </c>
      <c r="G1312" s="6" t="str">
        <f t="shared" si="20"/>
        <v>选CPU!$L$1312#</v>
      </c>
      <c r="H1312" s="6" t="str" cm="1">
        <f t="array" ref="H1312">_xlfn.LET(_xlpm.x, L1311,
         _xlpm.cellAddress, "【 选CPU!" &amp; ADDRESS(ROW(选CPU[[#This Row],[自检]]),COLUMN(选CPU[[#This Row],[自检]])) &amp; "】",
         _xlfn.IFS(ISBLANK(_xlpm.x),   "error:右侧选项不足:" &amp;  _xlpm.cellAddress,
               ISERROR(_xlpm.x),   "error:右侧选项执行失败:" &amp; _xlpm.cellAddress,
               TRUE,             "ok")
)</f>
        <v>ok</v>
      </c>
      <c r="L1312" cm="1">
        <f t="array" ref="L1312">IFERROR(_xlfn._xlws.SORT(
    _xlfn.UNIQUE(
        TRANSPOSE(
            _xlfn.FILTERXML("&lt;select&gt;&lt;x&gt;"&amp;SUBSTITUTE(选CPU[[#This Row],[CPU选项表]],",","&lt;/x&gt;&lt;x&gt;") &amp;"&lt;/x&gt;&lt;/select&gt;","//x")
        )
    )
),"无合适选项，请联系作者更新数据")</f>
        <v>22</v>
      </c>
    </row>
    <row r="1313" spans="2:15">
      <c r="B1313" t="s">
        <v>64</v>
      </c>
      <c r="C1313" t="s">
        <v>1874</v>
      </c>
      <c r="E1313" s="6" t="s">
        <v>3334</v>
      </c>
      <c r="F1313" s="6">
        <v>352</v>
      </c>
      <c r="G1313" s="6" t="str">
        <f t="shared" si="20"/>
        <v>选CPU!$L$1313#</v>
      </c>
      <c r="H1313" s="6" t="str" cm="1">
        <f t="array" ref="H1313">_xlfn.LET(_xlpm.x, L1312,
         _xlpm.cellAddress, "【 选CPU!" &amp; ADDRESS(ROW(选CPU[[#This Row],[自检]]),COLUMN(选CPU[[#This Row],[自检]])) &amp; "】",
         _xlfn.IFS(ISBLANK(_xlpm.x),   "error:右侧选项不足:" &amp;  _xlpm.cellAddress,
               ISERROR(_xlpm.x),   "error:右侧选项执行失败:" &amp; _xlpm.cellAddress,
               TRUE,             "ok")
)</f>
        <v>ok</v>
      </c>
      <c r="L1313" cm="1">
        <f t="array" ref="L1313">IFERROR(_xlfn._xlws.SORT(
    _xlfn.UNIQUE(
        TRANSPOSE(
            _xlfn.FILTERXML("&lt;select&gt;&lt;x&gt;"&amp;SUBSTITUTE(选CPU[[#This Row],[CPU选项表]],",","&lt;/x&gt;&lt;x&gt;") &amp;"&lt;/x&gt;&lt;/select&gt;","//x")
        )
    )
),"无合适选项，请联系作者更新数据")</f>
        <v>44</v>
      </c>
    </row>
    <row r="1314" spans="2:15">
      <c r="B1314" t="s">
        <v>3516</v>
      </c>
      <c r="C1314" t="s">
        <v>1874</v>
      </c>
      <c r="E1314" s="6" t="s">
        <v>3458</v>
      </c>
      <c r="F1314" s="6">
        <v>4</v>
      </c>
      <c r="G1314" s="6" t="str">
        <f t="shared" si="20"/>
        <v>选CPU!$L$1314#</v>
      </c>
      <c r="H1314" s="6" t="str" cm="1">
        <f t="array" ref="H1314">_xlfn.LET(_xlpm.x, L1313,
         _xlpm.cellAddress, "【 选CPU!" &amp; ADDRESS(ROW(选CPU[[#This Row],[自检]]),COLUMN(选CPU[[#This Row],[自检]])) &amp; "】",
         _xlfn.IFS(ISBLANK(_xlpm.x),   "error:右侧选项不足:" &amp;  _xlpm.cellAddress,
               ISERROR(_xlpm.x),   "error:右侧选项执行失败:" &amp; _xlpm.cellAddress,
               TRUE,             "ok")
)</f>
        <v>ok</v>
      </c>
      <c r="L1314" cm="1">
        <f t="array" ref="L1314:M1314">IFERROR(_xlfn._xlws.SORT(
    _xlfn.UNIQUE(
        TRANSPOSE(
            _xlfn.FILTERXML("&lt;select&gt;&lt;x&gt;"&amp;SUBSTITUTE(选CPU[[#This Row],[CPU选项表]],",","&lt;/x&gt;&lt;x&gt;") &amp;"&lt;/x&gt;&lt;/select&gt;","//x")
        )
    )
),"无合适选项，请联系作者更新数据")</f>
        <v>2</v>
      </c>
      <c r="M1314">
        <v>4</v>
      </c>
    </row>
    <row r="1315" spans="2:15">
      <c r="B1315" t="s">
        <v>3516</v>
      </c>
      <c r="C1315" t="s">
        <v>11</v>
      </c>
      <c r="E1315" s="6" t="s">
        <v>3458</v>
      </c>
      <c r="F1315" s="6">
        <v>4</v>
      </c>
      <c r="G1315" s="6" t="str">
        <f t="shared" si="20"/>
        <v>选CPU!$L$1315#</v>
      </c>
      <c r="H1315" s="6" t="str" cm="1">
        <f t="array" ref="H1315">_xlfn.LET(_xlpm.x, L1314,
         _xlpm.cellAddress, "【 选CPU!" &amp; ADDRESS(ROW(选CPU[[#This Row],[自检]]),COLUMN(选CPU[[#This Row],[自检]])) &amp; "】",
         _xlfn.IFS(ISBLANK(_xlpm.x),   "error:右侧选项不足:" &amp;  _xlpm.cellAddress,
               ISERROR(_xlpm.x),   "error:右侧选项执行失败:" &amp; _xlpm.cellAddress,
               TRUE,             "ok")
)</f>
        <v>ok</v>
      </c>
      <c r="L1315" cm="1">
        <f t="array" ref="L1315:M1315">IFERROR(_xlfn._xlws.SORT(
    _xlfn.UNIQUE(
        TRANSPOSE(
            _xlfn.FILTERXML("&lt;select&gt;&lt;x&gt;"&amp;SUBSTITUTE(选CPU[[#This Row],[CPU选项表]],",","&lt;/x&gt;&lt;x&gt;") &amp;"&lt;/x&gt;&lt;/select&gt;","//x")
        )
    )
),"无合适选项，请联系作者更新数据")</f>
        <v>2</v>
      </c>
      <c r="M1315">
        <v>4</v>
      </c>
    </row>
    <row r="1316" spans="2:15">
      <c r="B1316" t="s">
        <v>3516</v>
      </c>
      <c r="C1316" t="s">
        <v>1873</v>
      </c>
      <c r="E1316" s="6" t="s">
        <v>3458</v>
      </c>
      <c r="F1316" s="6">
        <v>4</v>
      </c>
      <c r="G1316" s="6" t="str">
        <f t="shared" si="20"/>
        <v>选CPU!$L$1316#</v>
      </c>
      <c r="H1316" s="6" t="str" cm="1">
        <f t="array" ref="H1316">_xlfn.LET(_xlpm.x, L1315,
         _xlpm.cellAddress, "【 选CPU!" &amp; ADDRESS(ROW(选CPU[[#This Row],[自检]]),COLUMN(选CPU[[#This Row],[自检]])) &amp; "】",
         _xlfn.IFS(ISBLANK(_xlpm.x),   "error:右侧选项不足:" &amp;  _xlpm.cellAddress,
               ISERROR(_xlpm.x),   "error:右侧选项执行失败:" &amp; _xlpm.cellAddress,
               TRUE,             "ok")
)</f>
        <v>ok</v>
      </c>
      <c r="L1316" cm="1">
        <f t="array" ref="L1316:M1316">IFERROR(_xlfn._xlws.SORT(
    _xlfn.UNIQUE(
        TRANSPOSE(
            _xlfn.FILTERXML("&lt;select&gt;&lt;x&gt;"&amp;SUBSTITUTE(选CPU[[#This Row],[CPU选项表]],",","&lt;/x&gt;&lt;x&gt;") &amp;"&lt;/x&gt;&lt;/select&gt;","//x")
        )
    )
),"无合适选项，请联系作者更新数据")</f>
        <v>2</v>
      </c>
      <c r="M1316">
        <v>4</v>
      </c>
    </row>
    <row r="1317" spans="2:15">
      <c r="B1317" t="s">
        <v>3516</v>
      </c>
      <c r="C1317" t="s">
        <v>1874</v>
      </c>
      <c r="E1317" s="6" t="s">
        <v>3461</v>
      </c>
      <c r="F1317" s="6">
        <v>8</v>
      </c>
      <c r="G1317" s="6" t="str">
        <f t="shared" si="20"/>
        <v>选CPU!$L$1317#</v>
      </c>
      <c r="H1317" s="6" t="str" cm="1">
        <f t="array" ref="H1317">_xlfn.LET(_xlpm.x, L1316,
         _xlpm.cellAddress, "【 选CPU!" &amp; ADDRESS(ROW(选CPU[[#This Row],[自检]]),COLUMN(选CPU[[#This Row],[自检]])) &amp; "】",
         _xlfn.IFS(ISBLANK(_xlpm.x),   "error:右侧选项不足:" &amp;  _xlpm.cellAddress,
               ISERROR(_xlpm.x),   "error:右侧选项执行失败:" &amp; _xlpm.cellAddress,
               TRUE,             "ok")
)</f>
        <v>ok</v>
      </c>
      <c r="L1317" cm="1">
        <f t="array" ref="L1317:N1317">IFERROR(_xlfn._xlws.SORT(
    _xlfn.UNIQUE(
        TRANSPOSE(
            _xlfn.FILTERXML("&lt;select&gt;&lt;x&gt;"&amp;SUBSTITUTE(选CPU[[#This Row],[CPU选项表]],",","&lt;/x&gt;&lt;x&gt;") &amp;"&lt;/x&gt;&lt;/select&gt;","//x")
        )
    )
),"无合适选项，请联系作者更新数据")</f>
        <v>2</v>
      </c>
      <c r="M1317">
        <v>4</v>
      </c>
      <c r="N1317">
        <v>8</v>
      </c>
    </row>
    <row r="1318" spans="2:15">
      <c r="B1318" t="s">
        <v>3516</v>
      </c>
      <c r="C1318" t="s">
        <v>11</v>
      </c>
      <c r="E1318" s="6" t="s">
        <v>3461</v>
      </c>
      <c r="F1318" s="6">
        <v>8</v>
      </c>
      <c r="G1318" s="6" t="str">
        <f t="shared" si="20"/>
        <v>选CPU!$L$1318#</v>
      </c>
      <c r="H1318" s="6" t="str" cm="1">
        <f t="array" ref="H1318">_xlfn.LET(_xlpm.x, L1317,
         _xlpm.cellAddress, "【 选CPU!" &amp; ADDRESS(ROW(选CPU[[#This Row],[自检]]),COLUMN(选CPU[[#This Row],[自检]])) &amp; "】",
         _xlfn.IFS(ISBLANK(_xlpm.x),   "error:右侧选项不足:" &amp;  _xlpm.cellAddress,
               ISERROR(_xlpm.x),   "error:右侧选项执行失败:" &amp; _xlpm.cellAddress,
               TRUE,             "ok")
)</f>
        <v>ok</v>
      </c>
      <c r="L1318" cm="1">
        <f t="array" ref="L1318:N1318">IFERROR(_xlfn._xlws.SORT(
    _xlfn.UNIQUE(
        TRANSPOSE(
            _xlfn.FILTERXML("&lt;select&gt;&lt;x&gt;"&amp;SUBSTITUTE(选CPU[[#This Row],[CPU选项表]],",","&lt;/x&gt;&lt;x&gt;") &amp;"&lt;/x&gt;&lt;/select&gt;","//x")
        )
    )
),"无合适选项，请联系作者更新数据")</f>
        <v>2</v>
      </c>
      <c r="M1318">
        <v>4</v>
      </c>
      <c r="N1318">
        <v>8</v>
      </c>
    </row>
    <row r="1319" spans="2:15">
      <c r="B1319" t="s">
        <v>3516</v>
      </c>
      <c r="C1319" t="s">
        <v>1873</v>
      </c>
      <c r="E1319" s="6" t="s">
        <v>3461</v>
      </c>
      <c r="F1319" s="6">
        <v>8</v>
      </c>
      <c r="G1319" s="6" t="str">
        <f t="shared" si="20"/>
        <v>选CPU!$L$1319#</v>
      </c>
      <c r="H1319" s="6" t="str" cm="1">
        <f t="array" ref="H1319">_xlfn.LET(_xlpm.x, L1318,
         _xlpm.cellAddress, "【 选CPU!" &amp; ADDRESS(ROW(选CPU[[#This Row],[自检]]),COLUMN(选CPU[[#This Row],[自检]])) &amp; "】",
         _xlfn.IFS(ISBLANK(_xlpm.x),   "error:右侧选项不足:" &amp;  _xlpm.cellAddress,
               ISERROR(_xlpm.x),   "error:右侧选项执行失败:" &amp; _xlpm.cellAddress,
               TRUE,             "ok")
)</f>
        <v>ok</v>
      </c>
      <c r="L1319" cm="1">
        <f t="array" ref="L1319:N1319">IFERROR(_xlfn._xlws.SORT(
    _xlfn.UNIQUE(
        TRANSPOSE(
            _xlfn.FILTERXML("&lt;select&gt;&lt;x&gt;"&amp;SUBSTITUTE(选CPU[[#This Row],[CPU选项表]],",","&lt;/x&gt;&lt;x&gt;") &amp;"&lt;/x&gt;&lt;/select&gt;","//x")
        )
    )
),"无合适选项，请联系作者更新数据")</f>
        <v>2</v>
      </c>
      <c r="M1319">
        <v>4</v>
      </c>
      <c r="N1319">
        <v>8</v>
      </c>
    </row>
    <row r="1320" spans="2:15">
      <c r="B1320" t="s">
        <v>3516</v>
      </c>
      <c r="C1320" t="s">
        <v>1874</v>
      </c>
      <c r="E1320" s="6" t="s">
        <v>3400</v>
      </c>
      <c r="F1320" s="6">
        <v>16</v>
      </c>
      <c r="G1320" s="6" t="str">
        <f t="shared" si="20"/>
        <v>选CPU!$L$1320#</v>
      </c>
      <c r="H1320" s="6" t="str" cm="1">
        <f t="array" ref="H1320">_xlfn.LET(_xlpm.x, L1319,
         _xlpm.cellAddress, "【 选CPU!" &amp; ADDRESS(ROW(选CPU[[#This Row],[自检]]),COLUMN(选CPU[[#This Row],[自检]])) &amp; "】",
         _xlfn.IFS(ISBLANK(_xlpm.x),   "error:右侧选项不足:" &amp;  _xlpm.cellAddress,
               ISERROR(_xlpm.x),   "error:右侧选项执行失败:" &amp; _xlpm.cellAddress,
               TRUE,             "ok")
)</f>
        <v>ok</v>
      </c>
      <c r="L1320" cm="1">
        <f t="array" ref="L1320:N1320">IFERROR(_xlfn._xlws.SORT(
    _xlfn.UNIQUE(
        TRANSPOSE(
            _xlfn.FILTERXML("&lt;select&gt;&lt;x&gt;"&amp;SUBSTITUTE(选CPU[[#This Row],[CPU选项表]],",","&lt;/x&gt;&lt;x&gt;") &amp;"&lt;/x&gt;&lt;/select&gt;","//x")
        )
    )
),"无合适选项，请联系作者更新数据")</f>
        <v>4</v>
      </c>
      <c r="M1320">
        <v>8</v>
      </c>
      <c r="N1320">
        <v>2</v>
      </c>
    </row>
    <row r="1321" spans="2:15">
      <c r="B1321" t="s">
        <v>3516</v>
      </c>
      <c r="C1321" t="s">
        <v>11</v>
      </c>
      <c r="E1321" s="6" t="s">
        <v>3400</v>
      </c>
      <c r="F1321" s="6">
        <v>16</v>
      </c>
      <c r="G1321" s="6" t="str">
        <f t="shared" si="20"/>
        <v>选CPU!$L$1321#</v>
      </c>
      <c r="H1321" s="6" t="str" cm="1">
        <f t="array" ref="H1321">_xlfn.LET(_xlpm.x, L1320,
         _xlpm.cellAddress, "【 选CPU!" &amp; ADDRESS(ROW(选CPU[[#This Row],[自检]]),COLUMN(选CPU[[#This Row],[自检]])) &amp; "】",
         _xlfn.IFS(ISBLANK(_xlpm.x),   "error:右侧选项不足:" &amp;  _xlpm.cellAddress,
               ISERROR(_xlpm.x),   "error:右侧选项执行失败:" &amp; _xlpm.cellAddress,
               TRUE,             "ok")
)</f>
        <v>ok</v>
      </c>
      <c r="L1321" cm="1">
        <f t="array" ref="L1321:N1321">IFERROR(_xlfn._xlws.SORT(
    _xlfn.UNIQUE(
        TRANSPOSE(
            _xlfn.FILTERXML("&lt;select&gt;&lt;x&gt;"&amp;SUBSTITUTE(选CPU[[#This Row],[CPU选项表]],",","&lt;/x&gt;&lt;x&gt;") &amp;"&lt;/x&gt;&lt;/select&gt;","//x")
        )
    )
),"无合适选项，请联系作者更新数据")</f>
        <v>4</v>
      </c>
      <c r="M1321">
        <v>8</v>
      </c>
      <c r="N1321">
        <v>2</v>
      </c>
    </row>
    <row r="1322" spans="2:15">
      <c r="B1322" t="s">
        <v>3516</v>
      </c>
      <c r="C1322" t="s">
        <v>1873</v>
      </c>
      <c r="E1322" s="6" t="s">
        <v>3400</v>
      </c>
      <c r="F1322" s="6">
        <v>16</v>
      </c>
      <c r="G1322" s="6" t="str">
        <f t="shared" si="20"/>
        <v>选CPU!$L$1322#</v>
      </c>
      <c r="H1322" s="6" t="str" cm="1">
        <f t="array" ref="H1322">_xlfn.LET(_xlpm.x, L1321,
         _xlpm.cellAddress, "【 选CPU!" &amp; ADDRESS(ROW(选CPU[[#This Row],[自检]]),COLUMN(选CPU[[#This Row],[自检]])) &amp; "】",
         _xlfn.IFS(ISBLANK(_xlpm.x),   "error:右侧选项不足:" &amp;  _xlpm.cellAddress,
               ISERROR(_xlpm.x),   "error:右侧选项执行失败:" &amp; _xlpm.cellAddress,
               TRUE,             "ok")
)</f>
        <v>ok</v>
      </c>
      <c r="L1322" cm="1">
        <f t="array" ref="L1322:N1322">IFERROR(_xlfn._xlws.SORT(
    _xlfn.UNIQUE(
        TRANSPOSE(
            _xlfn.FILTERXML("&lt;select&gt;&lt;x&gt;"&amp;SUBSTITUTE(选CPU[[#This Row],[CPU选项表]],",","&lt;/x&gt;&lt;x&gt;") &amp;"&lt;/x&gt;&lt;/select&gt;","//x")
        )
    )
),"无合适选项，请联系作者更新数据")</f>
        <v>4</v>
      </c>
      <c r="M1322">
        <v>8</v>
      </c>
      <c r="N1322">
        <v>2</v>
      </c>
    </row>
    <row r="1323" spans="2:15">
      <c r="B1323" t="s">
        <v>3516</v>
      </c>
      <c r="C1323" t="s">
        <v>1874</v>
      </c>
      <c r="E1323" s="6" t="s">
        <v>3399</v>
      </c>
      <c r="F1323" s="6">
        <v>32</v>
      </c>
      <c r="G1323" s="6" t="str">
        <f t="shared" si="20"/>
        <v>选CPU!$L$1323#</v>
      </c>
      <c r="H1323" s="6" t="str" cm="1">
        <f t="array" ref="H1323">_xlfn.LET(_xlpm.x, L1322,
         _xlpm.cellAddress, "【 选CPU!" &amp; ADDRESS(ROW(选CPU[[#This Row],[自检]]),COLUMN(选CPU[[#This Row],[自检]])) &amp; "】",
         _xlfn.IFS(ISBLANK(_xlpm.x),   "error:右侧选项不足:" &amp;  _xlpm.cellAddress,
               ISERROR(_xlpm.x),   "error:右侧选项执行失败:" &amp; _xlpm.cellAddress,
               TRUE,             "ok")
)</f>
        <v>ok</v>
      </c>
      <c r="L1323" cm="1">
        <f t="array" ref="L1323:N1323">IFERROR(_xlfn._xlws.SORT(
    _xlfn.UNIQUE(
        TRANSPOSE(
            _xlfn.FILTERXML("&lt;select&gt;&lt;x&gt;"&amp;SUBSTITUTE(选CPU[[#This Row],[CPU选项表]],",","&lt;/x&gt;&lt;x&gt;") &amp;"&lt;/x&gt;&lt;/select&gt;","//x")
        )
    )
),"无合适选项，请联系作者更新数据")</f>
        <v>8</v>
      </c>
      <c r="M1323">
        <v>16</v>
      </c>
      <c r="N1323">
        <v>4</v>
      </c>
    </row>
    <row r="1324" spans="2:15">
      <c r="B1324" t="s">
        <v>3516</v>
      </c>
      <c r="C1324" t="s">
        <v>11</v>
      </c>
      <c r="E1324" s="6" t="s">
        <v>3399</v>
      </c>
      <c r="F1324" s="6">
        <v>32</v>
      </c>
      <c r="G1324" s="6" t="str">
        <f t="shared" si="20"/>
        <v>选CPU!$L$1324#</v>
      </c>
      <c r="H1324" s="6" t="str" cm="1">
        <f t="array" ref="H1324">_xlfn.LET(_xlpm.x, L1323,
         _xlpm.cellAddress, "【 选CPU!" &amp; ADDRESS(ROW(选CPU[[#This Row],[自检]]),COLUMN(选CPU[[#This Row],[自检]])) &amp; "】",
         _xlfn.IFS(ISBLANK(_xlpm.x),   "error:右侧选项不足:" &amp;  _xlpm.cellAddress,
               ISERROR(_xlpm.x),   "error:右侧选项执行失败:" &amp; _xlpm.cellAddress,
               TRUE,             "ok")
)</f>
        <v>ok</v>
      </c>
      <c r="L1324" cm="1">
        <f t="array" ref="L1324:N1324">IFERROR(_xlfn._xlws.SORT(
    _xlfn.UNIQUE(
        TRANSPOSE(
            _xlfn.FILTERXML("&lt;select&gt;&lt;x&gt;"&amp;SUBSTITUTE(选CPU[[#This Row],[CPU选项表]],",","&lt;/x&gt;&lt;x&gt;") &amp;"&lt;/x&gt;&lt;/select&gt;","//x")
        )
    )
),"无合适选项，请联系作者更新数据")</f>
        <v>8</v>
      </c>
      <c r="M1324">
        <v>16</v>
      </c>
      <c r="N1324">
        <v>4</v>
      </c>
    </row>
    <row r="1325" spans="2:15">
      <c r="B1325" t="s">
        <v>3516</v>
      </c>
      <c r="C1325" t="s">
        <v>1873</v>
      </c>
      <c r="E1325" s="6" t="s">
        <v>3399</v>
      </c>
      <c r="F1325" s="6">
        <v>32</v>
      </c>
      <c r="G1325" s="6" t="str">
        <f t="shared" si="20"/>
        <v>选CPU!$L$1325#</v>
      </c>
      <c r="H1325" s="6" t="str" cm="1">
        <f t="array" ref="H1325">_xlfn.LET(_xlpm.x, L1324,
         _xlpm.cellAddress, "【 选CPU!" &amp; ADDRESS(ROW(选CPU[[#This Row],[自检]]),COLUMN(选CPU[[#This Row],[自检]])) &amp; "】",
         _xlfn.IFS(ISBLANK(_xlpm.x),   "error:右侧选项不足:" &amp;  _xlpm.cellAddress,
               ISERROR(_xlpm.x),   "error:右侧选项执行失败:" &amp; _xlpm.cellAddress,
               TRUE,             "ok")
)</f>
        <v>ok</v>
      </c>
      <c r="L1325" cm="1">
        <f t="array" ref="L1325:N1325">IFERROR(_xlfn._xlws.SORT(
    _xlfn.UNIQUE(
        TRANSPOSE(
            _xlfn.FILTERXML("&lt;select&gt;&lt;x&gt;"&amp;SUBSTITUTE(选CPU[[#This Row],[CPU选项表]],",","&lt;/x&gt;&lt;x&gt;") &amp;"&lt;/x&gt;&lt;/select&gt;","//x")
        )
    )
),"无合适选项，请联系作者更新数据")</f>
        <v>8</v>
      </c>
      <c r="M1325">
        <v>16</v>
      </c>
      <c r="N1325">
        <v>4</v>
      </c>
    </row>
    <row r="1326" spans="2:15">
      <c r="B1326" t="s">
        <v>3516</v>
      </c>
      <c r="C1326" t="s">
        <v>1874</v>
      </c>
      <c r="E1326" s="6" t="s">
        <v>3562</v>
      </c>
      <c r="F1326" s="6">
        <v>64</v>
      </c>
      <c r="G1326" s="6" t="str">
        <f t="shared" si="20"/>
        <v>选CPU!$L$1326#</v>
      </c>
      <c r="H1326" s="6" t="str" cm="1">
        <f t="array" ref="H1326">_xlfn.LET(_xlpm.x, L1325,
         _xlpm.cellAddress, "【 选CPU!" &amp; ADDRESS(ROW(选CPU[[#This Row],[自检]]),COLUMN(选CPU[[#This Row],[自检]])) &amp; "】",
         _xlfn.IFS(ISBLANK(_xlpm.x),   "error:右侧选项不足:" &amp;  _xlpm.cellAddress,
               ISERROR(_xlpm.x),   "error:右侧选项执行失败:" &amp; _xlpm.cellAddress,
               TRUE,             "ok")
)</f>
        <v>ok</v>
      </c>
      <c r="L1326" cm="1">
        <f t="array" ref="L1326:O1326">IFERROR(_xlfn._xlws.SORT(
    _xlfn.UNIQUE(
        TRANSPOSE(
            _xlfn.FILTERXML("&lt;select&gt;&lt;x&gt;"&amp;SUBSTITUTE(选CPU[[#This Row],[CPU选项表]],",","&lt;/x&gt;&lt;x&gt;") &amp;"&lt;/x&gt;&lt;/select&gt;","//x")
        )
    )
),"无合适选项，请联系作者更新数据")</f>
        <v>16</v>
      </c>
      <c r="M1326">
        <v>24</v>
      </c>
      <c r="N1326">
        <v>32</v>
      </c>
      <c r="O1326">
        <v>8</v>
      </c>
    </row>
    <row r="1327" spans="2:15">
      <c r="B1327" t="s">
        <v>3516</v>
      </c>
      <c r="C1327" t="s">
        <v>11</v>
      </c>
      <c r="E1327" s="6" t="s">
        <v>3562</v>
      </c>
      <c r="F1327" s="6">
        <v>64</v>
      </c>
      <c r="G1327" s="6" t="str">
        <f t="shared" si="20"/>
        <v>选CPU!$L$1327#</v>
      </c>
      <c r="H1327" s="6" t="str" cm="1">
        <f t="array" ref="H1327">_xlfn.LET(_xlpm.x, L1326,
         _xlpm.cellAddress, "【 选CPU!" &amp; ADDRESS(ROW(选CPU[[#This Row],[自检]]),COLUMN(选CPU[[#This Row],[自检]])) &amp; "】",
         _xlfn.IFS(ISBLANK(_xlpm.x),   "error:右侧选项不足:" &amp;  _xlpm.cellAddress,
               ISERROR(_xlpm.x),   "error:右侧选项执行失败:" &amp; _xlpm.cellAddress,
               TRUE,             "ok")
)</f>
        <v>ok</v>
      </c>
      <c r="L1327" cm="1">
        <f t="array" ref="L1327:O1327">IFERROR(_xlfn._xlws.SORT(
    _xlfn.UNIQUE(
        TRANSPOSE(
            _xlfn.FILTERXML("&lt;select&gt;&lt;x&gt;"&amp;SUBSTITUTE(选CPU[[#This Row],[CPU选项表]],",","&lt;/x&gt;&lt;x&gt;") &amp;"&lt;/x&gt;&lt;/select&gt;","//x")
        )
    )
),"无合适选项，请联系作者更新数据")</f>
        <v>16</v>
      </c>
      <c r="M1327">
        <v>24</v>
      </c>
      <c r="N1327">
        <v>32</v>
      </c>
      <c r="O1327">
        <v>8</v>
      </c>
    </row>
    <row r="1328" spans="2:15">
      <c r="B1328" t="s">
        <v>3516</v>
      </c>
      <c r="C1328" t="s">
        <v>1873</v>
      </c>
      <c r="E1328" s="6" t="s">
        <v>3562</v>
      </c>
      <c r="F1328" s="6">
        <v>64</v>
      </c>
      <c r="G1328" s="6" t="str">
        <f t="shared" si="20"/>
        <v>选CPU!$L$1328#</v>
      </c>
      <c r="H1328" s="6" t="str" cm="1">
        <f t="array" ref="H1328">_xlfn.LET(_xlpm.x, L1327,
         _xlpm.cellAddress, "【 选CPU!" &amp; ADDRESS(ROW(选CPU[[#This Row],[自检]]),COLUMN(选CPU[[#This Row],[自检]])) &amp; "】",
         _xlfn.IFS(ISBLANK(_xlpm.x),   "error:右侧选项不足:" &amp;  _xlpm.cellAddress,
               ISERROR(_xlpm.x),   "error:右侧选项执行失败:" &amp; _xlpm.cellAddress,
               TRUE,             "ok")
)</f>
        <v>ok</v>
      </c>
      <c r="L1328" cm="1">
        <f t="array" ref="L1328:O1328">IFERROR(_xlfn._xlws.SORT(
    _xlfn.UNIQUE(
        TRANSPOSE(
            _xlfn.FILTERXML("&lt;select&gt;&lt;x&gt;"&amp;SUBSTITUTE(选CPU[[#This Row],[CPU选项表]],",","&lt;/x&gt;&lt;x&gt;") &amp;"&lt;/x&gt;&lt;/select&gt;","//x")
        )
    )
),"无合适选项，请联系作者更新数据")</f>
        <v>16</v>
      </c>
      <c r="M1328">
        <v>24</v>
      </c>
      <c r="N1328">
        <v>32</v>
      </c>
      <c r="O1328">
        <v>8</v>
      </c>
    </row>
    <row r="1329" spans="2:15">
      <c r="B1329" t="s">
        <v>3516</v>
      </c>
      <c r="C1329" t="s">
        <v>1874</v>
      </c>
      <c r="E1329" s="6" t="s">
        <v>3290</v>
      </c>
      <c r="F1329" s="6">
        <v>48</v>
      </c>
      <c r="G1329" s="6" t="str">
        <f t="shared" si="20"/>
        <v>选CPU!$L$1329#</v>
      </c>
      <c r="H1329" s="6" t="str" cm="1">
        <f t="array" ref="H1329">_xlfn.LET(_xlpm.x, L1328,
         _xlpm.cellAddress, "【 选CPU!" &amp; ADDRESS(ROW(选CPU[[#This Row],[自检]]),COLUMN(选CPU[[#This Row],[自检]])) &amp; "】",
         _xlfn.IFS(ISBLANK(_xlpm.x),   "error:右侧选项不足:" &amp;  _xlpm.cellAddress,
               ISERROR(_xlpm.x),   "error:右侧选项执行失败:" &amp; _xlpm.cellAddress,
               TRUE,             "ok")
)</f>
        <v>ok</v>
      </c>
      <c r="L1329" cm="1">
        <f t="array" ref="L1329">IFERROR(_xlfn._xlws.SORT(
    _xlfn.UNIQUE(
        TRANSPOSE(
            _xlfn.FILTERXML("&lt;select&gt;&lt;x&gt;"&amp;SUBSTITUTE(选CPU[[#This Row],[CPU选项表]],",","&lt;/x&gt;&lt;x&gt;") &amp;"&lt;/x&gt;&lt;/select&gt;","//x")
        )
    )
),"无合适选项，请联系作者更新数据")</f>
        <v>24</v>
      </c>
    </row>
    <row r="1330" spans="2:15">
      <c r="B1330" t="s">
        <v>3516</v>
      </c>
      <c r="C1330" t="s">
        <v>11</v>
      </c>
      <c r="E1330" s="6" t="s">
        <v>3290</v>
      </c>
      <c r="F1330" s="6">
        <v>48</v>
      </c>
      <c r="G1330" s="6" t="str">
        <f t="shared" si="20"/>
        <v>选CPU!$L$1330#</v>
      </c>
      <c r="H1330" s="6" t="str" cm="1">
        <f t="array" ref="H1330">_xlfn.LET(_xlpm.x, L1329,
         _xlpm.cellAddress, "【 选CPU!" &amp; ADDRESS(ROW(选CPU[[#This Row],[自检]]),COLUMN(选CPU[[#This Row],[自检]])) &amp; "】",
         _xlfn.IFS(ISBLANK(_xlpm.x),   "error:右侧选项不足:" &amp;  _xlpm.cellAddress,
               ISERROR(_xlpm.x),   "error:右侧选项执行失败:" &amp; _xlpm.cellAddress,
               TRUE,             "ok")
)</f>
        <v>ok</v>
      </c>
      <c r="L1330" cm="1">
        <f t="array" ref="L1330">IFERROR(_xlfn._xlws.SORT(
    _xlfn.UNIQUE(
        TRANSPOSE(
            _xlfn.FILTERXML("&lt;select&gt;&lt;x&gt;"&amp;SUBSTITUTE(选CPU[[#This Row],[CPU选项表]],",","&lt;/x&gt;&lt;x&gt;") &amp;"&lt;/x&gt;&lt;/select&gt;","//x")
        )
    )
),"无合适选项，请联系作者更新数据")</f>
        <v>24</v>
      </c>
    </row>
    <row r="1331" spans="2:15">
      <c r="B1331" t="s">
        <v>3516</v>
      </c>
      <c r="C1331" t="s">
        <v>1873</v>
      </c>
      <c r="E1331" s="6" t="s">
        <v>3290</v>
      </c>
      <c r="F1331" s="6">
        <v>48</v>
      </c>
      <c r="G1331" s="6" t="str">
        <f t="shared" si="20"/>
        <v>选CPU!$L$1331#</v>
      </c>
      <c r="H1331" s="6" t="str" cm="1">
        <f t="array" ref="H1331">_xlfn.LET(_xlpm.x, L1330,
         _xlpm.cellAddress, "【 选CPU!" &amp; ADDRESS(ROW(选CPU[[#This Row],[自检]]),COLUMN(选CPU[[#This Row],[自检]])) &amp; "】",
         _xlfn.IFS(ISBLANK(_xlpm.x),   "error:右侧选项不足:" &amp;  _xlpm.cellAddress,
               ISERROR(_xlpm.x),   "error:右侧选项执行失败:" &amp; _xlpm.cellAddress,
               TRUE,             "ok")
)</f>
        <v>ok</v>
      </c>
      <c r="L1331" cm="1">
        <f t="array" ref="L1331">IFERROR(_xlfn._xlws.SORT(
    _xlfn.UNIQUE(
        TRANSPOSE(
            _xlfn.FILTERXML("&lt;select&gt;&lt;x&gt;"&amp;SUBSTITUTE(选CPU[[#This Row],[CPU选项表]],",","&lt;/x&gt;&lt;x&gt;") &amp;"&lt;/x&gt;&lt;/select&gt;","//x")
        )
    )
),"无合适选项，请联系作者更新数据")</f>
        <v>24</v>
      </c>
    </row>
    <row r="1332" spans="2:15">
      <c r="B1332" t="s">
        <v>3516</v>
      </c>
      <c r="C1332" t="s">
        <v>1874</v>
      </c>
      <c r="E1332" s="6" t="s">
        <v>3563</v>
      </c>
      <c r="F1332" s="6">
        <v>96</v>
      </c>
      <c r="G1332" s="6" t="str">
        <f t="shared" si="20"/>
        <v>选CPU!$L$1332#</v>
      </c>
      <c r="H1332" s="6" t="str" cm="1">
        <f t="array" ref="H1332">_xlfn.LET(_xlpm.x, L1331,
         _xlpm.cellAddress, "【 选CPU!" &amp; ADDRESS(ROW(选CPU[[#This Row],[自检]]),COLUMN(选CPU[[#This Row],[自检]])) &amp; "】",
         _xlfn.IFS(ISBLANK(_xlpm.x),   "error:右侧选项不足:" &amp;  _xlpm.cellAddress,
               ISERROR(_xlpm.x),   "error:右侧选项执行失败:" &amp; _xlpm.cellAddress,
               TRUE,             "ok")
)</f>
        <v>ok</v>
      </c>
      <c r="L1332" cm="1">
        <f t="array" ref="L1332:N1332">IFERROR(_xlfn._xlws.SORT(
    _xlfn.UNIQUE(
        TRANSPOSE(
            _xlfn.FILTERXML("&lt;select&gt;&lt;x&gt;"&amp;SUBSTITUTE(选CPU[[#This Row],[CPU选项表]],",","&lt;/x&gt;&lt;x&gt;") &amp;"&lt;/x&gt;&lt;/select&gt;","//x")
        )
    )
),"无合适选项，请联系作者更新数据")</f>
        <v>24</v>
      </c>
      <c r="M1332">
        <v>48</v>
      </c>
      <c r="N1332">
        <v>12</v>
      </c>
    </row>
    <row r="1333" spans="2:15">
      <c r="B1333" t="s">
        <v>3516</v>
      </c>
      <c r="C1333" t="s">
        <v>11</v>
      </c>
      <c r="E1333" s="6" t="s">
        <v>3563</v>
      </c>
      <c r="F1333" s="6">
        <v>96</v>
      </c>
      <c r="G1333" s="6" t="str">
        <f t="shared" si="20"/>
        <v>选CPU!$L$1333#</v>
      </c>
      <c r="H1333" s="6" t="str" cm="1">
        <f t="array" ref="H1333">_xlfn.LET(_xlpm.x, L1332,
         _xlpm.cellAddress, "【 选CPU!" &amp; ADDRESS(ROW(选CPU[[#This Row],[自检]]),COLUMN(选CPU[[#This Row],[自检]])) &amp; "】",
         _xlfn.IFS(ISBLANK(_xlpm.x),   "error:右侧选项不足:" &amp;  _xlpm.cellAddress,
               ISERROR(_xlpm.x),   "error:右侧选项执行失败:" &amp; _xlpm.cellAddress,
               TRUE,             "ok")
)</f>
        <v>ok</v>
      </c>
      <c r="L1333" cm="1">
        <f t="array" ref="L1333:N1333">IFERROR(_xlfn._xlws.SORT(
    _xlfn.UNIQUE(
        TRANSPOSE(
            _xlfn.FILTERXML("&lt;select&gt;&lt;x&gt;"&amp;SUBSTITUTE(选CPU[[#This Row],[CPU选项表]],",","&lt;/x&gt;&lt;x&gt;") &amp;"&lt;/x&gt;&lt;/select&gt;","//x")
        )
    )
),"无合适选项，请联系作者更新数据")</f>
        <v>24</v>
      </c>
      <c r="M1333">
        <v>48</v>
      </c>
      <c r="N1333">
        <v>12</v>
      </c>
    </row>
    <row r="1334" spans="2:15">
      <c r="B1334" t="s">
        <v>3516</v>
      </c>
      <c r="C1334" t="s">
        <v>1873</v>
      </c>
      <c r="E1334" s="6" t="s">
        <v>3563</v>
      </c>
      <c r="F1334" s="6">
        <v>96</v>
      </c>
      <c r="G1334" s="6" t="str">
        <f t="shared" si="20"/>
        <v>选CPU!$L$1334#</v>
      </c>
      <c r="H1334" s="6" t="str" cm="1">
        <f t="array" ref="H1334">_xlfn.LET(_xlpm.x, L1333,
         _xlpm.cellAddress, "【 选CPU!" &amp; ADDRESS(ROW(选CPU[[#This Row],[自检]]),COLUMN(选CPU[[#This Row],[自检]])) &amp; "】",
         _xlfn.IFS(ISBLANK(_xlpm.x),   "error:右侧选项不足:" &amp;  _xlpm.cellAddress,
               ISERROR(_xlpm.x),   "error:右侧选项执行失败:" &amp; _xlpm.cellAddress,
               TRUE,             "ok")
)</f>
        <v>ok</v>
      </c>
      <c r="L1334" cm="1">
        <f t="array" ref="L1334:N1334">IFERROR(_xlfn._xlws.SORT(
    _xlfn.UNIQUE(
        TRANSPOSE(
            _xlfn.FILTERXML("&lt;select&gt;&lt;x&gt;"&amp;SUBSTITUTE(选CPU[[#This Row],[CPU选项表]],",","&lt;/x&gt;&lt;x&gt;") &amp;"&lt;/x&gt;&lt;/select&gt;","//x")
        )
    )
),"无合适选项，请联系作者更新数据")</f>
        <v>24</v>
      </c>
      <c r="M1334">
        <v>48</v>
      </c>
      <c r="N1334">
        <v>12</v>
      </c>
    </row>
    <row r="1335" spans="2:15">
      <c r="B1335" t="s">
        <v>3516</v>
      </c>
      <c r="C1335" t="s">
        <v>1874</v>
      </c>
      <c r="E1335" s="6" t="s">
        <v>3397</v>
      </c>
      <c r="F1335" s="6">
        <v>128</v>
      </c>
      <c r="G1335" s="6" t="str">
        <f t="shared" si="20"/>
        <v>选CPU!$L$1335#</v>
      </c>
      <c r="H1335" s="6" t="str" cm="1">
        <f t="array" ref="H1335">_xlfn.LET(_xlpm.x, L1334,
         _xlpm.cellAddress, "【 选CPU!" &amp; ADDRESS(ROW(选CPU[[#This Row],[自检]]),COLUMN(选CPU[[#This Row],[自检]])) &amp; "】",
         _xlfn.IFS(ISBLANK(_xlpm.x),   "error:右侧选项不足:" &amp;  _xlpm.cellAddress,
               ISERROR(_xlpm.x),   "error:右侧选项执行失败:" &amp; _xlpm.cellAddress,
               TRUE,             "ok")
)</f>
        <v>ok</v>
      </c>
      <c r="L1335" cm="1">
        <f t="array" ref="L1335:N1335">IFERROR(_xlfn._xlws.SORT(
    _xlfn.UNIQUE(
        TRANSPOSE(
            _xlfn.FILTERXML("&lt;select&gt;&lt;x&gt;"&amp;SUBSTITUTE(选CPU[[#This Row],[CPU选项表]],",","&lt;/x&gt;&lt;x&gt;") &amp;"&lt;/x&gt;&lt;/select&gt;","//x")
        )
    )
),"无合适选项，请联系作者更新数据")</f>
        <v>32</v>
      </c>
      <c r="M1335">
        <v>64</v>
      </c>
      <c r="N1335">
        <v>16</v>
      </c>
    </row>
    <row r="1336" spans="2:15">
      <c r="B1336" t="s">
        <v>3516</v>
      </c>
      <c r="C1336" t="s">
        <v>11</v>
      </c>
      <c r="E1336" s="6" t="s">
        <v>3397</v>
      </c>
      <c r="F1336" s="6">
        <v>128</v>
      </c>
      <c r="G1336" s="6" t="str">
        <f t="shared" si="20"/>
        <v>选CPU!$L$1336#</v>
      </c>
      <c r="H1336" s="6" t="str" cm="1">
        <f t="array" ref="H1336">_xlfn.LET(_xlpm.x, L1335,
         _xlpm.cellAddress, "【 选CPU!" &amp; ADDRESS(ROW(选CPU[[#This Row],[自检]]),COLUMN(选CPU[[#This Row],[自检]])) &amp; "】",
         _xlfn.IFS(ISBLANK(_xlpm.x),   "error:右侧选项不足:" &amp;  _xlpm.cellAddress,
               ISERROR(_xlpm.x),   "error:右侧选项执行失败:" &amp; _xlpm.cellAddress,
               TRUE,             "ok")
)</f>
        <v>ok</v>
      </c>
      <c r="L1336" cm="1">
        <f t="array" ref="L1336:N1336">IFERROR(_xlfn._xlws.SORT(
    _xlfn.UNIQUE(
        TRANSPOSE(
            _xlfn.FILTERXML("&lt;select&gt;&lt;x&gt;"&amp;SUBSTITUTE(选CPU[[#This Row],[CPU选项表]],",","&lt;/x&gt;&lt;x&gt;") &amp;"&lt;/x&gt;&lt;/select&gt;","//x")
        )
    )
),"无合适选项，请联系作者更新数据")</f>
        <v>32</v>
      </c>
      <c r="M1336">
        <v>64</v>
      </c>
      <c r="N1336">
        <v>16</v>
      </c>
    </row>
    <row r="1337" spans="2:15">
      <c r="B1337" t="s">
        <v>3516</v>
      </c>
      <c r="C1337" t="s">
        <v>1873</v>
      </c>
      <c r="E1337" s="6" t="s">
        <v>3397</v>
      </c>
      <c r="F1337" s="6">
        <v>128</v>
      </c>
      <c r="G1337" s="6" t="str">
        <f t="shared" si="20"/>
        <v>选CPU!$L$1337#</v>
      </c>
      <c r="H1337" s="6" t="str" cm="1">
        <f t="array" ref="H1337">_xlfn.LET(_xlpm.x, L1336,
         _xlpm.cellAddress, "【 选CPU!" &amp; ADDRESS(ROW(选CPU[[#This Row],[自检]]),COLUMN(选CPU[[#This Row],[自检]])) &amp; "】",
         _xlfn.IFS(ISBLANK(_xlpm.x),   "error:右侧选项不足:" &amp;  _xlpm.cellAddress,
               ISERROR(_xlpm.x),   "error:右侧选项执行失败:" &amp; _xlpm.cellAddress,
               TRUE,             "ok")
)</f>
        <v>ok</v>
      </c>
      <c r="L1337" cm="1">
        <f t="array" ref="L1337:N1337">IFERROR(_xlfn._xlws.SORT(
    _xlfn.UNIQUE(
        TRANSPOSE(
            _xlfn.FILTERXML("&lt;select&gt;&lt;x&gt;"&amp;SUBSTITUTE(选CPU[[#This Row],[CPU选项表]],",","&lt;/x&gt;&lt;x&gt;") &amp;"&lt;/x&gt;&lt;/select&gt;","//x")
        )
    )
),"无合适选项，请联系作者更新数据")</f>
        <v>32</v>
      </c>
      <c r="M1337">
        <v>64</v>
      </c>
      <c r="N1337">
        <v>16</v>
      </c>
    </row>
    <row r="1338" spans="2:15">
      <c r="B1338" t="s">
        <v>3516</v>
      </c>
      <c r="C1338" t="s">
        <v>1874</v>
      </c>
      <c r="E1338" s="6" t="s">
        <v>3564</v>
      </c>
      <c r="F1338" s="6">
        <v>192</v>
      </c>
      <c r="G1338" s="6" t="str">
        <f t="shared" si="20"/>
        <v>选CPU!$L$1338#</v>
      </c>
      <c r="H1338" s="6" t="str" cm="1">
        <f t="array" ref="H1338">_xlfn.LET(_xlpm.x, L1337,
         _xlpm.cellAddress, "【 选CPU!" &amp; ADDRESS(ROW(选CPU[[#This Row],[自检]]),COLUMN(选CPU[[#This Row],[自检]])) &amp; "】",
         _xlfn.IFS(ISBLANK(_xlpm.x),   "error:右侧选项不足:" &amp;  _xlpm.cellAddress,
               ISERROR(_xlpm.x),   "error:右侧选项执行失败:" &amp; _xlpm.cellAddress,
               TRUE,             "ok")
)</f>
        <v>ok</v>
      </c>
      <c r="L1338" cm="1">
        <f t="array" ref="L1338:N1338">IFERROR(_xlfn._xlws.SORT(
    _xlfn.UNIQUE(
        TRANSPOSE(
            _xlfn.FILTERXML("&lt;select&gt;&lt;x&gt;"&amp;SUBSTITUTE(选CPU[[#This Row],[CPU选项表]],",","&lt;/x&gt;&lt;x&gt;") &amp;"&lt;/x&gt;&lt;/select&gt;","//x")
        )
    )
),"无合适选项，请联系作者更新数据")</f>
        <v>48</v>
      </c>
      <c r="M1338">
        <v>64</v>
      </c>
      <c r="N1338">
        <v>96</v>
      </c>
    </row>
    <row r="1339" spans="2:15">
      <c r="B1339" t="s">
        <v>3516</v>
      </c>
      <c r="C1339" t="s">
        <v>11</v>
      </c>
      <c r="E1339" s="6" t="s">
        <v>3564</v>
      </c>
      <c r="F1339" s="6">
        <v>192</v>
      </c>
      <c r="G1339" s="6" t="str">
        <f t="shared" si="20"/>
        <v>选CPU!$L$1339#</v>
      </c>
      <c r="H1339" s="6" t="str" cm="1">
        <f t="array" ref="H1339">_xlfn.LET(_xlpm.x, L1338,
         _xlpm.cellAddress, "【 选CPU!" &amp; ADDRESS(ROW(选CPU[[#This Row],[自检]]),COLUMN(选CPU[[#This Row],[自检]])) &amp; "】",
         _xlfn.IFS(ISBLANK(_xlpm.x),   "error:右侧选项不足:" &amp;  _xlpm.cellAddress,
               ISERROR(_xlpm.x),   "error:右侧选项执行失败:" &amp; _xlpm.cellAddress,
               TRUE,             "ok")
)</f>
        <v>ok</v>
      </c>
      <c r="L1339" cm="1">
        <f t="array" ref="L1339:N1339">IFERROR(_xlfn._xlws.SORT(
    _xlfn.UNIQUE(
        TRANSPOSE(
            _xlfn.FILTERXML("&lt;select&gt;&lt;x&gt;"&amp;SUBSTITUTE(选CPU[[#This Row],[CPU选项表]],",","&lt;/x&gt;&lt;x&gt;") &amp;"&lt;/x&gt;&lt;/select&gt;","//x")
        )
    )
),"无合适选项，请联系作者更新数据")</f>
        <v>48</v>
      </c>
      <c r="M1339">
        <v>64</v>
      </c>
      <c r="N1339">
        <v>96</v>
      </c>
    </row>
    <row r="1340" spans="2:15">
      <c r="B1340" t="s">
        <v>3516</v>
      </c>
      <c r="C1340" t="s">
        <v>1873</v>
      </c>
      <c r="E1340" s="6" t="s">
        <v>3564</v>
      </c>
      <c r="F1340" s="6">
        <v>192</v>
      </c>
      <c r="G1340" s="6" t="str">
        <f t="shared" si="20"/>
        <v>选CPU!$L$1340#</v>
      </c>
      <c r="H1340" s="6" t="str" cm="1">
        <f t="array" ref="H1340">_xlfn.LET(_xlpm.x, L1339,
         _xlpm.cellAddress, "【 选CPU!" &amp; ADDRESS(ROW(选CPU[[#This Row],[自检]]),COLUMN(选CPU[[#This Row],[自检]])) &amp; "】",
         _xlfn.IFS(ISBLANK(_xlpm.x),   "error:右侧选项不足:" &amp;  _xlpm.cellAddress,
               ISERROR(_xlpm.x),   "error:右侧选项执行失败:" &amp; _xlpm.cellAddress,
               TRUE,             "ok")
)</f>
        <v>ok</v>
      </c>
      <c r="L1340" cm="1">
        <f t="array" ref="L1340:N1340">IFERROR(_xlfn._xlws.SORT(
    _xlfn.UNIQUE(
        TRANSPOSE(
            _xlfn.FILTERXML("&lt;select&gt;&lt;x&gt;"&amp;SUBSTITUTE(选CPU[[#This Row],[CPU选项表]],",","&lt;/x&gt;&lt;x&gt;") &amp;"&lt;/x&gt;&lt;/select&gt;","//x")
        )
    )
),"无合适选项，请联系作者更新数据")</f>
        <v>48</v>
      </c>
      <c r="M1340">
        <v>64</v>
      </c>
      <c r="N1340">
        <v>96</v>
      </c>
    </row>
    <row r="1341" spans="2:15">
      <c r="B1341" t="s">
        <v>3516</v>
      </c>
      <c r="C1341" t="s">
        <v>1874</v>
      </c>
      <c r="E1341" s="6" t="s">
        <v>3565</v>
      </c>
      <c r="F1341" s="6">
        <v>256</v>
      </c>
      <c r="G1341" s="6" t="str">
        <f t="shared" si="20"/>
        <v>选CPU!$L$1341#</v>
      </c>
      <c r="H1341" s="6" t="str" cm="1">
        <f t="array" ref="H1341">_xlfn.LET(_xlpm.x, L1340,
         _xlpm.cellAddress, "【 选CPU!" &amp; ADDRESS(ROW(选CPU[[#This Row],[自检]]),COLUMN(选CPU[[#This Row],[自检]])) &amp; "】",
         _xlfn.IFS(ISBLANK(_xlpm.x),   "error:右侧选项不足:" &amp;  _xlpm.cellAddress,
               ISERROR(_xlpm.x),   "error:右侧选项执行失败:" &amp; _xlpm.cellAddress,
               TRUE,             "ok")
)</f>
        <v>ok</v>
      </c>
      <c r="L1341" cm="1">
        <f t="array" ref="L1341:O1341">IFERROR(_xlfn._xlws.SORT(
    _xlfn.UNIQUE(
        TRANSPOSE(
            _xlfn.FILTERXML("&lt;select&gt;&lt;x&gt;"&amp;SUBSTITUTE(选CPU[[#This Row],[CPU选项表]],",","&lt;/x&gt;&lt;x&gt;") &amp;"&lt;/x&gt;&lt;/select&gt;","//x")
        )
    )
),"无合适选项，请联系作者更新数据")</f>
        <v>64</v>
      </c>
      <c r="M1341">
        <v>76</v>
      </c>
      <c r="N1341">
        <v>128</v>
      </c>
      <c r="O1341">
        <v>32</v>
      </c>
    </row>
    <row r="1342" spans="2:15">
      <c r="B1342" t="s">
        <v>3516</v>
      </c>
      <c r="C1342" t="s">
        <v>11</v>
      </c>
      <c r="E1342" s="6" t="s">
        <v>3565</v>
      </c>
      <c r="F1342" s="6">
        <v>256</v>
      </c>
      <c r="G1342" s="6" t="str">
        <f t="shared" si="20"/>
        <v>选CPU!$L$1342#</v>
      </c>
      <c r="H1342" s="6" t="str" cm="1">
        <f t="array" ref="H1342">_xlfn.LET(_xlpm.x, L1341,
         _xlpm.cellAddress, "【 选CPU!" &amp; ADDRESS(ROW(选CPU[[#This Row],[自检]]),COLUMN(选CPU[[#This Row],[自检]])) &amp; "】",
         _xlfn.IFS(ISBLANK(_xlpm.x),   "error:右侧选项不足:" &amp;  _xlpm.cellAddress,
               ISERROR(_xlpm.x),   "error:右侧选项执行失败:" &amp; _xlpm.cellAddress,
               TRUE,             "ok")
)</f>
        <v>ok</v>
      </c>
      <c r="L1342" cm="1">
        <f t="array" ref="L1342:O1342">IFERROR(_xlfn._xlws.SORT(
    _xlfn.UNIQUE(
        TRANSPOSE(
            _xlfn.FILTERXML("&lt;select&gt;&lt;x&gt;"&amp;SUBSTITUTE(选CPU[[#This Row],[CPU选项表]],",","&lt;/x&gt;&lt;x&gt;") &amp;"&lt;/x&gt;&lt;/select&gt;","//x")
        )
    )
),"无合适选项，请联系作者更新数据")</f>
        <v>64</v>
      </c>
      <c r="M1342">
        <v>76</v>
      </c>
      <c r="N1342">
        <v>128</v>
      </c>
      <c r="O1342">
        <v>32</v>
      </c>
    </row>
    <row r="1343" spans="2:15">
      <c r="B1343" t="s">
        <v>3516</v>
      </c>
      <c r="C1343" t="s">
        <v>1873</v>
      </c>
      <c r="E1343" s="6" t="s">
        <v>3565</v>
      </c>
      <c r="F1343" s="6">
        <v>256</v>
      </c>
      <c r="G1343" s="6" t="str">
        <f t="shared" si="20"/>
        <v>选CPU!$L$1343#</v>
      </c>
      <c r="H1343" s="6" t="str" cm="1">
        <f t="array" ref="H1343">_xlfn.LET(_xlpm.x, L1342,
         _xlpm.cellAddress, "【 选CPU!" &amp; ADDRESS(ROW(选CPU[[#This Row],[自检]]),COLUMN(选CPU[[#This Row],[自检]])) &amp; "】",
         _xlfn.IFS(ISBLANK(_xlpm.x),   "error:右侧选项不足:" &amp;  _xlpm.cellAddress,
               ISERROR(_xlpm.x),   "error:右侧选项执行失败:" &amp; _xlpm.cellAddress,
               TRUE,             "ok")
)</f>
        <v>ok</v>
      </c>
      <c r="L1343" cm="1">
        <f t="array" ref="L1343:O1343">IFERROR(_xlfn._xlws.SORT(
    _xlfn.UNIQUE(
        TRANSPOSE(
            _xlfn.FILTERXML("&lt;select&gt;&lt;x&gt;"&amp;SUBSTITUTE(选CPU[[#This Row],[CPU选项表]],",","&lt;/x&gt;&lt;x&gt;") &amp;"&lt;/x&gt;&lt;/select&gt;","//x")
        )
    )
),"无合适选项，请联系作者更新数据")</f>
        <v>64</v>
      </c>
      <c r="M1343">
        <v>76</v>
      </c>
      <c r="N1343">
        <v>128</v>
      </c>
      <c r="O1343">
        <v>32</v>
      </c>
    </row>
    <row r="1344" spans="2:15">
      <c r="B1344" t="s">
        <v>3516</v>
      </c>
      <c r="C1344" t="s">
        <v>1874</v>
      </c>
      <c r="E1344" s="6" t="s">
        <v>3256</v>
      </c>
      <c r="F1344" s="6">
        <v>160</v>
      </c>
      <c r="G1344" s="6" t="str">
        <f t="shared" si="20"/>
        <v>选CPU!$L$1344#</v>
      </c>
      <c r="H1344" s="6" t="str" cm="1">
        <f t="array" ref="H1344">_xlfn.LET(_xlpm.x, L1343,
         _xlpm.cellAddress, "【 选CPU!" &amp; ADDRESS(ROW(选CPU[[#This Row],[自检]]),COLUMN(选CPU[[#This Row],[自检]])) &amp; "】",
         _xlfn.IFS(ISBLANK(_xlpm.x),   "error:右侧选项不足:" &amp;  _xlpm.cellAddress,
               ISERROR(_xlpm.x),   "error:右侧选项执行失败:" &amp; _xlpm.cellAddress,
               TRUE,             "ok")
)</f>
        <v>ok</v>
      </c>
      <c r="L1344" cm="1">
        <f t="array" ref="L1344">IFERROR(_xlfn._xlws.SORT(
    _xlfn.UNIQUE(
        TRANSPOSE(
            _xlfn.FILTERXML("&lt;select&gt;&lt;x&gt;"&amp;SUBSTITUTE(选CPU[[#This Row],[CPU选项表]],",","&lt;/x&gt;&lt;x&gt;") &amp;"&lt;/x&gt;&lt;/select&gt;","//x")
        )
    )
),"无合适选项，请联系作者更新数据")</f>
        <v>80</v>
      </c>
    </row>
    <row r="1345" spans="2:13">
      <c r="B1345" t="s">
        <v>3516</v>
      </c>
      <c r="C1345" t="s">
        <v>11</v>
      </c>
      <c r="E1345" s="6" t="s">
        <v>3256</v>
      </c>
      <c r="F1345" s="6">
        <v>160</v>
      </c>
      <c r="G1345" s="6" t="str">
        <f t="shared" si="20"/>
        <v>选CPU!$L$1345#</v>
      </c>
      <c r="H1345" s="6" t="str" cm="1">
        <f t="array" ref="H1345">_xlfn.LET(_xlpm.x, L1344,
         _xlpm.cellAddress, "【 选CPU!" &amp; ADDRESS(ROW(选CPU[[#This Row],[自检]]),COLUMN(选CPU[[#This Row],[自检]])) &amp; "】",
         _xlfn.IFS(ISBLANK(_xlpm.x),   "error:右侧选项不足:" &amp;  _xlpm.cellAddress,
               ISERROR(_xlpm.x),   "error:右侧选项执行失败:" &amp; _xlpm.cellAddress,
               TRUE,             "ok")
)</f>
        <v>ok</v>
      </c>
      <c r="L1345" cm="1">
        <f t="array" ref="L1345">IFERROR(_xlfn._xlws.SORT(
    _xlfn.UNIQUE(
        TRANSPOSE(
            _xlfn.FILTERXML("&lt;select&gt;&lt;x&gt;"&amp;SUBSTITUTE(选CPU[[#This Row],[CPU选项表]],",","&lt;/x&gt;&lt;x&gt;") &amp;"&lt;/x&gt;&lt;/select&gt;","//x")
        )
    )
),"无合适选项，请联系作者更新数据")</f>
        <v>80</v>
      </c>
    </row>
    <row r="1346" spans="2:13">
      <c r="B1346" t="s">
        <v>3516</v>
      </c>
      <c r="C1346" t="s">
        <v>1873</v>
      </c>
      <c r="E1346" s="6" t="s">
        <v>3256</v>
      </c>
      <c r="F1346" s="6">
        <v>160</v>
      </c>
      <c r="G1346" s="6" t="str">
        <f t="shared" ref="G1346:G1403" si="21">"选CPU!" &amp; ADDRESS(ROW(L1346),COLUMN(L1346)) &amp; "#"</f>
        <v>选CPU!$L$1346#</v>
      </c>
      <c r="H1346" s="6" t="str" cm="1">
        <f t="array" ref="H1346">_xlfn.LET(_xlpm.x, L1345,
         _xlpm.cellAddress, "【 选CPU!" &amp; ADDRESS(ROW(选CPU[[#This Row],[自检]]),COLUMN(选CPU[[#This Row],[自检]])) &amp; "】",
         _xlfn.IFS(ISBLANK(_xlpm.x),   "error:右侧选项不足:" &amp;  _xlpm.cellAddress,
               ISERROR(_xlpm.x),   "error:右侧选项执行失败:" &amp; _xlpm.cellAddress,
               TRUE,             "ok")
)</f>
        <v>ok</v>
      </c>
      <c r="L1346" cm="1">
        <f t="array" ref="L1346">IFERROR(_xlfn._xlws.SORT(
    _xlfn.UNIQUE(
        TRANSPOSE(
            _xlfn.FILTERXML("&lt;select&gt;&lt;x&gt;"&amp;SUBSTITUTE(选CPU[[#This Row],[CPU选项表]],",","&lt;/x&gt;&lt;x&gt;") &amp;"&lt;/x&gt;&lt;/select&gt;","//x")
        )
    )
),"无合适选项，请联系作者更新数据")</f>
        <v>80</v>
      </c>
    </row>
    <row r="1347" spans="2:13">
      <c r="B1347" t="s">
        <v>3516</v>
      </c>
      <c r="C1347" t="s">
        <v>1874</v>
      </c>
      <c r="E1347" s="6" t="s">
        <v>3473</v>
      </c>
      <c r="F1347" s="6">
        <v>320</v>
      </c>
      <c r="G1347" s="6" t="str">
        <f t="shared" si="21"/>
        <v>选CPU!$L$1347#</v>
      </c>
      <c r="H1347" s="6" t="str" cm="1">
        <f t="array" ref="H1347">_xlfn.LET(_xlpm.x, L1346,
         _xlpm.cellAddress, "【 选CPU!" &amp; ADDRESS(ROW(选CPU[[#This Row],[自检]]),COLUMN(选CPU[[#This Row],[自检]])) &amp; "】",
         _xlfn.IFS(ISBLANK(_xlpm.x),   "error:右侧选项不足:" &amp;  _xlpm.cellAddress,
               ISERROR(_xlpm.x),   "error:右侧选项执行失败:" &amp; _xlpm.cellAddress,
               TRUE,             "ok")
)</f>
        <v>ok</v>
      </c>
      <c r="L1347" cm="1">
        <f t="array" ref="L1347:M1347">IFERROR(_xlfn._xlws.SORT(
    _xlfn.UNIQUE(
        TRANSPOSE(
            _xlfn.FILTERXML("&lt;select&gt;&lt;x&gt;"&amp;SUBSTITUTE(选CPU[[#This Row],[CPU选项表]],",","&lt;/x&gt;&lt;x&gt;") &amp;"&lt;/x&gt;&lt;/select&gt;","//x")
        )
    )
),"无合适选项，请联系作者更新数据")</f>
        <v>80</v>
      </c>
      <c r="M1347">
        <v>160</v>
      </c>
    </row>
    <row r="1348" spans="2:13">
      <c r="B1348" t="s">
        <v>3516</v>
      </c>
      <c r="C1348" t="s">
        <v>11</v>
      </c>
      <c r="E1348" s="6" t="s">
        <v>3473</v>
      </c>
      <c r="F1348" s="6">
        <v>320</v>
      </c>
      <c r="G1348" s="6" t="str">
        <f t="shared" si="21"/>
        <v>选CPU!$L$1348#</v>
      </c>
      <c r="H1348" s="6" t="str" cm="1">
        <f t="array" ref="H1348">_xlfn.LET(_xlpm.x, L1347,
         _xlpm.cellAddress, "【 选CPU!" &amp; ADDRESS(ROW(选CPU[[#This Row],[自检]]),COLUMN(选CPU[[#This Row],[自检]])) &amp; "】",
         _xlfn.IFS(ISBLANK(_xlpm.x),   "error:右侧选项不足:" &amp;  _xlpm.cellAddress,
               ISERROR(_xlpm.x),   "error:右侧选项执行失败:" &amp; _xlpm.cellAddress,
               TRUE,             "ok")
)</f>
        <v>ok</v>
      </c>
      <c r="L1348" cm="1">
        <f t="array" ref="L1348:M1348">IFERROR(_xlfn._xlws.SORT(
    _xlfn.UNIQUE(
        TRANSPOSE(
            _xlfn.FILTERXML("&lt;select&gt;&lt;x&gt;"&amp;SUBSTITUTE(选CPU[[#This Row],[CPU选项表]],",","&lt;/x&gt;&lt;x&gt;") &amp;"&lt;/x&gt;&lt;/select&gt;","//x")
        )
    )
),"无合适选项，请联系作者更新数据")</f>
        <v>80</v>
      </c>
      <c r="M1348">
        <v>160</v>
      </c>
    </row>
    <row r="1349" spans="2:13">
      <c r="B1349" t="s">
        <v>3516</v>
      </c>
      <c r="C1349" t="s">
        <v>1873</v>
      </c>
      <c r="E1349" s="6" t="s">
        <v>3473</v>
      </c>
      <c r="F1349" s="6">
        <v>320</v>
      </c>
      <c r="G1349" s="6" t="str">
        <f t="shared" si="21"/>
        <v>选CPU!$L$1349#</v>
      </c>
      <c r="H1349" s="6" t="str" cm="1">
        <f t="array" ref="H1349">_xlfn.LET(_xlpm.x, L1348,
         _xlpm.cellAddress, "【 选CPU!" &amp; ADDRESS(ROW(选CPU[[#This Row],[自检]]),COLUMN(选CPU[[#This Row],[自检]])) &amp; "】",
         _xlfn.IFS(ISBLANK(_xlpm.x),   "error:右侧选项不足:" &amp;  _xlpm.cellAddress,
               ISERROR(_xlpm.x),   "error:右侧选项执行失败:" &amp; _xlpm.cellAddress,
               TRUE,             "ok")
)</f>
        <v>ok</v>
      </c>
      <c r="L1349" cm="1">
        <f t="array" ref="L1349:M1349">IFERROR(_xlfn._xlws.SORT(
    _xlfn.UNIQUE(
        TRANSPOSE(
            _xlfn.FILTERXML("&lt;select&gt;&lt;x&gt;"&amp;SUBSTITUTE(选CPU[[#This Row],[CPU选项表]],",","&lt;/x&gt;&lt;x&gt;") &amp;"&lt;/x&gt;&lt;/select&gt;","//x")
        )
    )
),"无合适选项，请联系作者更新数据")</f>
        <v>80</v>
      </c>
      <c r="M1349">
        <v>160</v>
      </c>
    </row>
    <row r="1350" spans="2:13">
      <c r="B1350" t="s">
        <v>3516</v>
      </c>
      <c r="C1350" t="s">
        <v>1874</v>
      </c>
      <c r="E1350" s="6" t="s">
        <v>3566</v>
      </c>
      <c r="F1350" s="6">
        <v>384</v>
      </c>
      <c r="G1350" s="6" t="str">
        <f t="shared" si="21"/>
        <v>选CPU!$L$1350#</v>
      </c>
      <c r="H1350" s="6" t="str" cm="1">
        <f t="array" ref="H1350">_xlfn.LET(_xlpm.x, L1349,
         _xlpm.cellAddress, "【 选CPU!" &amp; ADDRESS(ROW(选CPU[[#This Row],[自检]]),COLUMN(选CPU[[#This Row],[自检]])) &amp; "】",
         _xlfn.IFS(ISBLANK(_xlpm.x),   "error:右侧选项不足:" &amp;  _xlpm.cellAddress,
               ISERROR(_xlpm.x),   "error:右侧选项执行失败:" &amp; _xlpm.cellAddress,
               TRUE,             "ok")
)</f>
        <v>ok</v>
      </c>
      <c r="L1350" cm="1">
        <f t="array" ref="L1350:M1350">IFERROR(_xlfn._xlws.SORT(
    _xlfn.UNIQUE(
        TRANSPOSE(
            _xlfn.FILTERXML("&lt;select&gt;&lt;x&gt;"&amp;SUBSTITUTE(选CPU[[#This Row],[CPU选项表]],",","&lt;/x&gt;&lt;x&gt;") &amp;"&lt;/x&gt;&lt;/select&gt;","//x")
        )
    )
),"无合适选项，请联系作者更新数据")</f>
        <v>96</v>
      </c>
      <c r="M1350">
        <v>48</v>
      </c>
    </row>
    <row r="1351" spans="2:13">
      <c r="B1351" t="s">
        <v>3516</v>
      </c>
      <c r="C1351" t="s">
        <v>11</v>
      </c>
      <c r="E1351" s="6" t="s">
        <v>3566</v>
      </c>
      <c r="F1351" s="6">
        <v>384</v>
      </c>
      <c r="G1351" s="6" t="str">
        <f t="shared" si="21"/>
        <v>选CPU!$L$1351#</v>
      </c>
      <c r="H1351" s="6" t="str" cm="1">
        <f t="array" ref="H1351">_xlfn.LET(_xlpm.x, L1350,
         _xlpm.cellAddress, "【 选CPU!" &amp; ADDRESS(ROW(选CPU[[#This Row],[自检]]),COLUMN(选CPU[[#This Row],[自检]])) &amp; "】",
         _xlfn.IFS(ISBLANK(_xlpm.x),   "error:右侧选项不足:" &amp;  _xlpm.cellAddress,
               ISERROR(_xlpm.x),   "error:右侧选项执行失败:" &amp; _xlpm.cellAddress,
               TRUE,             "ok")
)</f>
        <v>ok</v>
      </c>
      <c r="L1351" cm="1">
        <f t="array" ref="L1351:M1351">IFERROR(_xlfn._xlws.SORT(
    _xlfn.UNIQUE(
        TRANSPOSE(
            _xlfn.FILTERXML("&lt;select&gt;&lt;x&gt;"&amp;SUBSTITUTE(选CPU[[#This Row],[CPU选项表]],",","&lt;/x&gt;&lt;x&gt;") &amp;"&lt;/x&gt;&lt;/select&gt;","//x")
        )
    )
),"无合适选项，请联系作者更新数据")</f>
        <v>96</v>
      </c>
      <c r="M1351">
        <v>48</v>
      </c>
    </row>
    <row r="1352" spans="2:13">
      <c r="B1352" t="s">
        <v>3516</v>
      </c>
      <c r="C1352" t="s">
        <v>1873</v>
      </c>
      <c r="E1352" s="6" t="s">
        <v>3566</v>
      </c>
      <c r="F1352" s="6">
        <v>384</v>
      </c>
      <c r="G1352" s="6" t="str">
        <f t="shared" si="21"/>
        <v>选CPU!$L$1352#</v>
      </c>
      <c r="H1352" s="6" t="str" cm="1">
        <f t="array" ref="H1352">_xlfn.LET(_xlpm.x, L1351,
         _xlpm.cellAddress, "【 选CPU!" &amp; ADDRESS(ROW(选CPU[[#This Row],[自检]]),COLUMN(选CPU[[#This Row],[自检]])) &amp; "】",
         _xlfn.IFS(ISBLANK(_xlpm.x),   "error:右侧选项不足:" &amp;  _xlpm.cellAddress,
               ISERROR(_xlpm.x),   "error:右侧选项执行失败:" &amp; _xlpm.cellAddress,
               TRUE,             "ok")
)</f>
        <v>ok</v>
      </c>
      <c r="L1352" cm="1">
        <f t="array" ref="L1352:M1352">IFERROR(_xlfn._xlws.SORT(
    _xlfn.UNIQUE(
        TRANSPOSE(
            _xlfn.FILTERXML("&lt;select&gt;&lt;x&gt;"&amp;SUBSTITUTE(选CPU[[#This Row],[CPU选项表]],",","&lt;/x&gt;&lt;x&gt;") &amp;"&lt;/x&gt;&lt;/select&gt;","//x")
        )
    )
),"无合适选项，请联系作者更新数据")</f>
        <v>96</v>
      </c>
      <c r="M1352">
        <v>48</v>
      </c>
    </row>
    <row r="1353" spans="2:13">
      <c r="B1353" t="s">
        <v>3516</v>
      </c>
      <c r="C1353" t="s">
        <v>1874</v>
      </c>
      <c r="E1353" s="6" t="s">
        <v>3306</v>
      </c>
      <c r="F1353" s="6">
        <v>216</v>
      </c>
      <c r="G1353" s="6" t="str">
        <f t="shared" si="21"/>
        <v>选CPU!$L$1353#</v>
      </c>
      <c r="H1353" s="6" t="str" cm="1">
        <f t="array" ref="H1353">_xlfn.LET(_xlpm.x, L1352,
         _xlpm.cellAddress, "【 选CPU!" &amp; ADDRESS(ROW(选CPU[[#This Row],[自检]]),COLUMN(选CPU[[#This Row],[自检]])) &amp; "】",
         _xlfn.IFS(ISBLANK(_xlpm.x),   "error:右侧选项不足:" &amp;  _xlpm.cellAddress,
               ISERROR(_xlpm.x),   "error:右侧选项执行失败:" &amp; _xlpm.cellAddress,
               TRUE,             "ok")
)</f>
        <v>ok</v>
      </c>
      <c r="L1353" cm="1">
        <f t="array" ref="L1353">IFERROR(_xlfn._xlws.SORT(
    _xlfn.UNIQUE(
        TRANSPOSE(
            _xlfn.FILTERXML("&lt;select&gt;&lt;x&gt;"&amp;SUBSTITUTE(选CPU[[#This Row],[CPU选项表]],",","&lt;/x&gt;&lt;x&gt;") &amp;"&lt;/x&gt;&lt;/select&gt;","//x")
        )
    )
),"无合适选项，请联系作者更新数据")</f>
        <v>116</v>
      </c>
    </row>
    <row r="1354" spans="2:13">
      <c r="B1354" t="s">
        <v>3516</v>
      </c>
      <c r="C1354" t="s">
        <v>11</v>
      </c>
      <c r="E1354" s="6" t="s">
        <v>3306</v>
      </c>
      <c r="F1354" s="6">
        <v>216</v>
      </c>
      <c r="G1354" s="6" t="str">
        <f t="shared" si="21"/>
        <v>选CPU!$L$1354#</v>
      </c>
      <c r="H1354" s="6" t="str" cm="1">
        <f t="array" ref="H1354">_xlfn.LET(_xlpm.x, L1353,
         _xlpm.cellAddress, "【 选CPU!" &amp; ADDRESS(ROW(选CPU[[#This Row],[自检]]),COLUMN(选CPU[[#This Row],[自检]])) &amp; "】",
         _xlfn.IFS(ISBLANK(_xlpm.x),   "error:右侧选项不足:" &amp;  _xlpm.cellAddress,
               ISERROR(_xlpm.x),   "error:右侧选项执行失败:" &amp; _xlpm.cellAddress,
               TRUE,             "ok")
)</f>
        <v>ok</v>
      </c>
      <c r="L1354" cm="1">
        <f t="array" ref="L1354">IFERROR(_xlfn._xlws.SORT(
    _xlfn.UNIQUE(
        TRANSPOSE(
            _xlfn.FILTERXML("&lt;select&gt;&lt;x&gt;"&amp;SUBSTITUTE(选CPU[[#This Row],[CPU选项表]],",","&lt;/x&gt;&lt;x&gt;") &amp;"&lt;/x&gt;&lt;/select&gt;","//x")
        )
    )
),"无合适选项，请联系作者更新数据")</f>
        <v>116</v>
      </c>
    </row>
    <row r="1355" spans="2:13">
      <c r="B1355" t="s">
        <v>3516</v>
      </c>
      <c r="C1355" t="s">
        <v>1873</v>
      </c>
      <c r="E1355" s="6" t="s">
        <v>3306</v>
      </c>
      <c r="F1355" s="6">
        <v>216</v>
      </c>
      <c r="G1355" s="6" t="str">
        <f t="shared" si="21"/>
        <v>选CPU!$L$1355#</v>
      </c>
      <c r="H1355" s="6" t="str" cm="1">
        <f t="array" ref="H1355">_xlfn.LET(_xlpm.x, L1354,
         _xlpm.cellAddress, "【 选CPU!" &amp; ADDRESS(ROW(选CPU[[#This Row],[自检]]),COLUMN(选CPU[[#This Row],[自检]])) &amp; "】",
         _xlfn.IFS(ISBLANK(_xlpm.x),   "error:右侧选项不足:" &amp;  _xlpm.cellAddress,
               ISERROR(_xlpm.x),   "error:右侧选项执行失败:" &amp; _xlpm.cellAddress,
               TRUE,             "ok")
)</f>
        <v>ok</v>
      </c>
      <c r="L1355" cm="1">
        <f t="array" ref="L1355">IFERROR(_xlfn._xlws.SORT(
    _xlfn.UNIQUE(
        TRANSPOSE(
            _xlfn.FILTERXML("&lt;select&gt;&lt;x&gt;"&amp;SUBSTITUTE(选CPU[[#This Row],[CPU选项表]],",","&lt;/x&gt;&lt;x&gt;") &amp;"&lt;/x&gt;&lt;/select&gt;","//x")
        )
    )
),"无合适选项，请联系作者更新数据")</f>
        <v>116</v>
      </c>
    </row>
    <row r="1356" spans="2:13">
      <c r="B1356" t="s">
        <v>3516</v>
      </c>
      <c r="C1356" t="s">
        <v>1874</v>
      </c>
      <c r="E1356" s="6" t="s">
        <v>3306</v>
      </c>
      <c r="F1356" s="6">
        <v>470</v>
      </c>
      <c r="G1356" s="6" t="str">
        <f t="shared" si="21"/>
        <v>选CPU!$L$1356#</v>
      </c>
      <c r="H1356" s="6" t="str" cm="1">
        <f t="array" ref="H1356">_xlfn.LET(_xlpm.x, L1355,
         _xlpm.cellAddress, "【 选CPU!" &amp; ADDRESS(ROW(选CPU[[#This Row],[自检]]),COLUMN(选CPU[[#This Row],[自检]])) &amp; "】",
         _xlfn.IFS(ISBLANK(_xlpm.x),   "error:右侧选项不足:" &amp;  _xlpm.cellAddress,
               ISERROR(_xlpm.x),   "error:右侧选项执行失败:" &amp; _xlpm.cellAddress,
               TRUE,             "ok")
)</f>
        <v>ok</v>
      </c>
      <c r="L1356" cm="1">
        <f t="array" ref="L1356">IFERROR(_xlfn._xlws.SORT(
    _xlfn.UNIQUE(
        TRANSPOSE(
            _xlfn.FILTERXML("&lt;select&gt;&lt;x&gt;"&amp;SUBSTITUTE(选CPU[[#This Row],[CPU选项表]],",","&lt;/x&gt;&lt;x&gt;") &amp;"&lt;/x&gt;&lt;/select&gt;","//x")
        )
    )
),"无合适选项，请联系作者更新数据")</f>
        <v>116</v>
      </c>
    </row>
    <row r="1357" spans="2:13">
      <c r="B1357" t="s">
        <v>3516</v>
      </c>
      <c r="C1357" t="s">
        <v>11</v>
      </c>
      <c r="E1357" s="6" t="s">
        <v>3306</v>
      </c>
      <c r="F1357" s="6">
        <v>470</v>
      </c>
      <c r="G1357" s="6" t="str">
        <f t="shared" si="21"/>
        <v>选CPU!$L$1357#</v>
      </c>
      <c r="H1357" s="6" t="str" cm="1">
        <f t="array" ref="H1357">_xlfn.LET(_xlpm.x, L1356,
         _xlpm.cellAddress, "【 选CPU!" &amp; ADDRESS(ROW(选CPU[[#This Row],[自检]]),COLUMN(选CPU[[#This Row],[自检]])) &amp; "】",
         _xlfn.IFS(ISBLANK(_xlpm.x),   "error:右侧选项不足:" &amp;  _xlpm.cellAddress,
               ISERROR(_xlpm.x),   "error:右侧选项执行失败:" &amp; _xlpm.cellAddress,
               TRUE,             "ok")
)</f>
        <v>ok</v>
      </c>
      <c r="L1357" cm="1">
        <f t="array" ref="L1357">IFERROR(_xlfn._xlws.SORT(
    _xlfn.UNIQUE(
        TRANSPOSE(
            _xlfn.FILTERXML("&lt;select&gt;&lt;x&gt;"&amp;SUBSTITUTE(选CPU[[#This Row],[CPU选项表]],",","&lt;/x&gt;&lt;x&gt;") &amp;"&lt;/x&gt;&lt;/select&gt;","//x")
        )
    )
),"无合适选项，请联系作者更新数据")</f>
        <v>116</v>
      </c>
    </row>
    <row r="1358" spans="2:13">
      <c r="B1358" t="s">
        <v>3516</v>
      </c>
      <c r="C1358" t="s">
        <v>1873</v>
      </c>
      <c r="E1358" s="6" t="s">
        <v>3306</v>
      </c>
      <c r="F1358" s="6">
        <v>470</v>
      </c>
      <c r="G1358" s="6" t="str">
        <f t="shared" si="21"/>
        <v>选CPU!$L$1358#</v>
      </c>
      <c r="H1358" s="6" t="str" cm="1">
        <f t="array" ref="H1358">_xlfn.LET(_xlpm.x, L1357,
         _xlpm.cellAddress, "【 选CPU!" &amp; ADDRESS(ROW(选CPU[[#This Row],[自检]]),COLUMN(选CPU[[#This Row],[自检]])) &amp; "】",
         _xlfn.IFS(ISBLANK(_xlpm.x),   "error:右侧选项不足:" &amp;  _xlpm.cellAddress,
               ISERROR(_xlpm.x),   "error:右侧选项执行失败:" &amp; _xlpm.cellAddress,
               TRUE,             "ok")
)</f>
        <v>ok</v>
      </c>
      <c r="L1358" cm="1">
        <f t="array" ref="L1358">IFERROR(_xlfn._xlws.SORT(
    _xlfn.UNIQUE(
        TRANSPOSE(
            _xlfn.FILTERXML("&lt;select&gt;&lt;x&gt;"&amp;SUBSTITUTE(选CPU[[#This Row],[CPU选项表]],",","&lt;/x&gt;&lt;x&gt;") &amp;"&lt;/x&gt;&lt;/select&gt;","//x")
        )
    )
),"无合适选项，请联系作者更新数据")</f>
        <v>116</v>
      </c>
    </row>
    <row r="1359" spans="2:13">
      <c r="B1359" t="s">
        <v>3516</v>
      </c>
      <c r="C1359" t="s">
        <v>1874</v>
      </c>
      <c r="E1359" s="6" t="s">
        <v>3307</v>
      </c>
      <c r="F1359" s="6">
        <v>512</v>
      </c>
      <c r="G1359" s="6" t="str">
        <f t="shared" si="21"/>
        <v>选CPU!$L$1359#</v>
      </c>
      <c r="H1359" s="6" t="str" cm="1">
        <f t="array" ref="H1359">_xlfn.LET(_xlpm.x, L1358,
         _xlpm.cellAddress, "【 选CPU!" &amp; ADDRESS(ROW(选CPU[[#This Row],[自检]]),COLUMN(选CPU[[#This Row],[自检]])) &amp; "】",
         _xlfn.IFS(ISBLANK(_xlpm.x),   "error:右侧选项不足:" &amp;  _xlpm.cellAddress,
               ISERROR(_xlpm.x),   "error:右侧选项执行失败:" &amp; _xlpm.cellAddress,
               TRUE,             "ok")
)</f>
        <v>ok</v>
      </c>
      <c r="L1359" cm="1">
        <f t="array" ref="L1359">IFERROR(_xlfn._xlws.SORT(
    _xlfn.UNIQUE(
        TRANSPOSE(
            _xlfn.FILTERXML("&lt;select&gt;&lt;x&gt;"&amp;SUBSTITUTE(选CPU[[#This Row],[CPU选项表]],",","&lt;/x&gt;&lt;x&gt;") &amp;"&lt;/x&gt;&lt;/select&gt;","//x")
        )
    )
),"无合适选项，请联系作者更新数据")</f>
        <v>128</v>
      </c>
    </row>
    <row r="1360" spans="2:13">
      <c r="B1360" t="s">
        <v>3516</v>
      </c>
      <c r="C1360" t="s">
        <v>11</v>
      </c>
      <c r="E1360" s="6" t="s">
        <v>3307</v>
      </c>
      <c r="F1360" s="6">
        <v>512</v>
      </c>
      <c r="G1360" s="6" t="str">
        <f t="shared" si="21"/>
        <v>选CPU!$L$1360#</v>
      </c>
      <c r="H1360" s="6" t="str" cm="1">
        <f t="array" ref="H1360">_xlfn.LET(_xlpm.x, L1359,
         _xlpm.cellAddress, "【 选CPU!" &amp; ADDRESS(ROW(选CPU[[#This Row],[自检]]),COLUMN(选CPU[[#This Row],[自检]])) &amp; "】",
         _xlfn.IFS(ISBLANK(_xlpm.x),   "error:右侧选项不足:" &amp;  _xlpm.cellAddress,
               ISERROR(_xlpm.x),   "error:右侧选项执行失败:" &amp; _xlpm.cellAddress,
               TRUE,             "ok")
)</f>
        <v>ok</v>
      </c>
      <c r="L1360" cm="1">
        <f t="array" ref="L1360">IFERROR(_xlfn._xlws.SORT(
    _xlfn.UNIQUE(
        TRANSPOSE(
            _xlfn.FILTERXML("&lt;select&gt;&lt;x&gt;"&amp;SUBSTITUTE(选CPU[[#This Row],[CPU选项表]],",","&lt;/x&gt;&lt;x&gt;") &amp;"&lt;/x&gt;&lt;/select&gt;","//x")
        )
    )
),"无合适选项，请联系作者更新数据")</f>
        <v>128</v>
      </c>
    </row>
    <row r="1361" spans="2:13">
      <c r="B1361" t="s">
        <v>3516</v>
      </c>
      <c r="C1361" t="s">
        <v>1873</v>
      </c>
      <c r="E1361" s="6" t="s">
        <v>3307</v>
      </c>
      <c r="F1361" s="6">
        <v>512</v>
      </c>
      <c r="G1361" s="6" t="str">
        <f t="shared" si="21"/>
        <v>选CPU!$L$1361#</v>
      </c>
      <c r="H1361" s="6" t="str" cm="1">
        <f t="array" ref="H1361">_xlfn.LET(_xlpm.x, L1360,
         _xlpm.cellAddress, "【 选CPU!" &amp; ADDRESS(ROW(选CPU[[#This Row],[自检]]),COLUMN(选CPU[[#This Row],[自检]])) &amp; "】",
         _xlfn.IFS(ISBLANK(_xlpm.x),   "error:右侧选项不足:" &amp;  _xlpm.cellAddress,
               ISERROR(_xlpm.x),   "error:右侧选项执行失败:" &amp; _xlpm.cellAddress,
               TRUE,             "ok")
)</f>
        <v>ok</v>
      </c>
      <c r="L1361" cm="1">
        <f t="array" ref="L1361">IFERROR(_xlfn._xlws.SORT(
    _xlfn.UNIQUE(
        TRANSPOSE(
            _xlfn.FILTERXML("&lt;select&gt;&lt;x&gt;"&amp;SUBSTITUTE(选CPU[[#This Row],[CPU选项表]],",","&lt;/x&gt;&lt;x&gt;") &amp;"&lt;/x&gt;&lt;/select&gt;","//x")
        )
    )
),"无合适选项，请联系作者更新数据")</f>
        <v>128</v>
      </c>
    </row>
    <row r="1362" spans="2:13">
      <c r="B1362" t="s">
        <v>3516</v>
      </c>
      <c r="C1362" t="s">
        <v>1874</v>
      </c>
      <c r="E1362" s="6" t="s">
        <v>3308</v>
      </c>
      <c r="F1362" s="6">
        <v>640</v>
      </c>
      <c r="G1362" s="6" t="str">
        <f t="shared" si="21"/>
        <v>选CPU!$L$1362#</v>
      </c>
      <c r="H1362" s="6" t="str" cm="1">
        <f t="array" ref="H1362">_xlfn.LET(_xlpm.x, L1361,
         _xlpm.cellAddress, "【 选CPU!" &amp; ADDRESS(ROW(选CPU[[#This Row],[自检]]),COLUMN(选CPU[[#This Row],[自检]])) &amp; "】",
         _xlfn.IFS(ISBLANK(_xlpm.x),   "error:右侧选项不足:" &amp;  _xlpm.cellAddress,
               ISERROR(_xlpm.x),   "error:右侧选项执行失败:" &amp; _xlpm.cellAddress,
               TRUE,             "ok")
)</f>
        <v>ok</v>
      </c>
      <c r="L1362" cm="1">
        <f t="array" ref="L1362">IFERROR(_xlfn._xlws.SORT(
    _xlfn.UNIQUE(
        TRANSPOSE(
            _xlfn.FILTERXML("&lt;select&gt;&lt;x&gt;"&amp;SUBSTITUTE(选CPU[[#This Row],[CPU选项表]],",","&lt;/x&gt;&lt;x&gt;") &amp;"&lt;/x&gt;&lt;/select&gt;","//x")
        )
    )
),"无合适选项，请联系作者更新数据")</f>
        <v>160</v>
      </c>
    </row>
    <row r="1363" spans="2:13">
      <c r="B1363" t="s">
        <v>3516</v>
      </c>
      <c r="C1363" t="s">
        <v>11</v>
      </c>
      <c r="E1363" s="6" t="s">
        <v>3308</v>
      </c>
      <c r="F1363" s="6">
        <v>640</v>
      </c>
      <c r="G1363" s="6" t="str">
        <f t="shared" si="21"/>
        <v>选CPU!$L$1363#</v>
      </c>
      <c r="H1363" s="6" t="str" cm="1">
        <f t="array" ref="H1363">_xlfn.LET(_xlpm.x, L1362,
         _xlpm.cellAddress, "【 选CPU!" &amp; ADDRESS(ROW(选CPU[[#This Row],[自检]]),COLUMN(选CPU[[#This Row],[自检]])) &amp; "】",
         _xlfn.IFS(ISBLANK(_xlpm.x),   "error:右侧选项不足:" &amp;  _xlpm.cellAddress,
               ISERROR(_xlpm.x),   "error:右侧选项执行失败:" &amp; _xlpm.cellAddress,
               TRUE,             "ok")
)</f>
        <v>ok</v>
      </c>
      <c r="L1363" cm="1">
        <f t="array" ref="L1363">IFERROR(_xlfn._xlws.SORT(
    _xlfn.UNIQUE(
        TRANSPOSE(
            _xlfn.FILTERXML("&lt;select&gt;&lt;x&gt;"&amp;SUBSTITUTE(选CPU[[#This Row],[CPU选项表]],",","&lt;/x&gt;&lt;x&gt;") &amp;"&lt;/x&gt;&lt;/select&gt;","//x")
        )
    )
),"无合适选项，请联系作者更新数据")</f>
        <v>160</v>
      </c>
    </row>
    <row r="1364" spans="2:13">
      <c r="B1364" t="s">
        <v>3516</v>
      </c>
      <c r="C1364" t="s">
        <v>1873</v>
      </c>
      <c r="E1364" s="6" t="s">
        <v>3308</v>
      </c>
      <c r="F1364" s="6">
        <v>640</v>
      </c>
      <c r="G1364" s="6" t="str">
        <f t="shared" si="21"/>
        <v>选CPU!$L$1364#</v>
      </c>
      <c r="H1364" s="6" t="str" cm="1">
        <f t="array" ref="H1364">_xlfn.LET(_xlpm.x, L1363,
         _xlpm.cellAddress, "【 选CPU!" &amp; ADDRESS(ROW(选CPU[[#This Row],[自检]]),COLUMN(选CPU[[#This Row],[自检]])) &amp; "】",
         _xlfn.IFS(ISBLANK(_xlpm.x),   "error:右侧选项不足:" &amp;  _xlpm.cellAddress,
               ISERROR(_xlpm.x),   "error:右侧选项执行失败:" &amp; _xlpm.cellAddress,
               TRUE,             "ok")
)</f>
        <v>ok</v>
      </c>
      <c r="L1364" cm="1">
        <f t="array" ref="L1364">IFERROR(_xlfn._xlws.SORT(
    _xlfn.UNIQUE(
        TRANSPOSE(
            _xlfn.FILTERXML("&lt;select&gt;&lt;x&gt;"&amp;SUBSTITUTE(选CPU[[#This Row],[CPU选项表]],",","&lt;/x&gt;&lt;x&gt;") &amp;"&lt;/x&gt;&lt;/select&gt;","//x")
        )
    )
),"无合适选项，请联系作者更新数据")</f>
        <v>160</v>
      </c>
    </row>
    <row r="1365" spans="2:13">
      <c r="B1365" t="s">
        <v>3516</v>
      </c>
      <c r="C1365" t="s">
        <v>1874</v>
      </c>
      <c r="E1365" s="6" t="s">
        <v>3310</v>
      </c>
      <c r="F1365" s="6">
        <v>432</v>
      </c>
      <c r="G1365" s="6" t="str">
        <f t="shared" si="21"/>
        <v>选CPU!$L$1365#</v>
      </c>
      <c r="H1365" s="6" t="str" cm="1">
        <f t="array" ref="H1365">_xlfn.LET(_xlpm.x, L1364,
         _xlpm.cellAddress, "【 选CPU!" &amp; ADDRESS(ROW(选CPU[[#This Row],[自检]]),COLUMN(选CPU[[#This Row],[自检]])) &amp; "】",
         _xlfn.IFS(ISBLANK(_xlpm.x),   "error:右侧选项不足:" &amp;  _xlpm.cellAddress,
               ISERROR(_xlpm.x),   "error:右侧选项执行失败:" &amp; _xlpm.cellAddress,
               TRUE,             "ok")
)</f>
        <v>ok</v>
      </c>
      <c r="L1365" cm="1">
        <f t="array" ref="L1365">IFERROR(_xlfn._xlws.SORT(
    _xlfn.UNIQUE(
        TRANSPOSE(
            _xlfn.FILTERXML("&lt;select&gt;&lt;x&gt;"&amp;SUBSTITUTE(选CPU[[#This Row],[CPU选项表]],",","&lt;/x&gt;&lt;x&gt;") &amp;"&lt;/x&gt;&lt;/select&gt;","//x")
        )
    )
),"无合适选项，请联系作者更新数据")</f>
        <v>232</v>
      </c>
    </row>
    <row r="1366" spans="2:13">
      <c r="B1366" t="s">
        <v>3516</v>
      </c>
      <c r="C1366" t="s">
        <v>11</v>
      </c>
      <c r="E1366" s="6" t="s">
        <v>3310</v>
      </c>
      <c r="F1366" s="6">
        <v>432</v>
      </c>
      <c r="G1366" s="6" t="str">
        <f t="shared" si="21"/>
        <v>选CPU!$L$1366#</v>
      </c>
      <c r="H1366" s="6" t="str" cm="1">
        <f t="array" ref="H1366">_xlfn.LET(_xlpm.x, L1365,
         _xlpm.cellAddress, "【 选CPU!" &amp; ADDRESS(ROW(选CPU[[#This Row],[自检]]),COLUMN(选CPU[[#This Row],[自检]])) &amp; "】",
         _xlfn.IFS(ISBLANK(_xlpm.x),   "error:右侧选项不足:" &amp;  _xlpm.cellAddress,
               ISERROR(_xlpm.x),   "error:右侧选项执行失败:" &amp; _xlpm.cellAddress,
               TRUE,             "ok")
)</f>
        <v>ok</v>
      </c>
      <c r="L1366" cm="1">
        <f t="array" ref="L1366">IFERROR(_xlfn._xlws.SORT(
    _xlfn.UNIQUE(
        TRANSPOSE(
            _xlfn.FILTERXML("&lt;select&gt;&lt;x&gt;"&amp;SUBSTITUTE(选CPU[[#This Row],[CPU选项表]],",","&lt;/x&gt;&lt;x&gt;") &amp;"&lt;/x&gt;&lt;/select&gt;","//x")
        )
    )
),"无合适选项，请联系作者更新数据")</f>
        <v>232</v>
      </c>
    </row>
    <row r="1367" spans="2:13">
      <c r="B1367" t="s">
        <v>3516</v>
      </c>
      <c r="C1367" t="s">
        <v>1873</v>
      </c>
      <c r="E1367" s="6" t="s">
        <v>3310</v>
      </c>
      <c r="F1367" s="6">
        <v>432</v>
      </c>
      <c r="G1367" s="6" t="str">
        <f t="shared" si="21"/>
        <v>选CPU!$L$1367#</v>
      </c>
      <c r="H1367" s="6" t="str" cm="1">
        <f t="array" ref="H1367">_xlfn.LET(_xlpm.x, L1366,
         _xlpm.cellAddress, "【 选CPU!" &amp; ADDRESS(ROW(选CPU[[#This Row],[自检]]),COLUMN(选CPU[[#This Row],[自检]])) &amp; "】",
         _xlfn.IFS(ISBLANK(_xlpm.x),   "error:右侧选项不足:" &amp;  _xlpm.cellAddress,
               ISERROR(_xlpm.x),   "error:右侧选项执行失败:" &amp; _xlpm.cellAddress,
               TRUE,             "ok")
)</f>
        <v>ok</v>
      </c>
      <c r="L1367" cm="1">
        <f t="array" ref="L1367">IFERROR(_xlfn._xlws.SORT(
    _xlfn.UNIQUE(
        TRANSPOSE(
            _xlfn.FILTERXML("&lt;select&gt;&lt;x&gt;"&amp;SUBSTITUTE(选CPU[[#This Row],[CPU选项表]],",","&lt;/x&gt;&lt;x&gt;") &amp;"&lt;/x&gt;&lt;/select&gt;","//x")
        )
    )
),"无合适选项，请联系作者更新数据")</f>
        <v>232</v>
      </c>
    </row>
    <row r="1368" spans="2:13">
      <c r="B1368" t="s">
        <v>3516</v>
      </c>
      <c r="C1368" t="s">
        <v>1874</v>
      </c>
      <c r="E1368" s="6" t="s">
        <v>3310</v>
      </c>
      <c r="F1368" s="6">
        <v>940</v>
      </c>
      <c r="G1368" s="6" t="str">
        <f t="shared" si="21"/>
        <v>选CPU!$L$1368#</v>
      </c>
      <c r="H1368" s="6" t="str" cm="1">
        <f t="array" ref="H1368">_xlfn.LET(_xlpm.x, L1367,
         _xlpm.cellAddress, "【 选CPU!" &amp; ADDRESS(ROW(选CPU[[#This Row],[自检]]),COLUMN(选CPU[[#This Row],[自检]])) &amp; "】",
         _xlfn.IFS(ISBLANK(_xlpm.x),   "error:右侧选项不足:" &amp;  _xlpm.cellAddress,
               ISERROR(_xlpm.x),   "error:右侧选项执行失败:" &amp; _xlpm.cellAddress,
               TRUE,             "ok")
)</f>
        <v>ok</v>
      </c>
      <c r="L1368" cm="1">
        <f t="array" ref="L1368">IFERROR(_xlfn._xlws.SORT(
    _xlfn.UNIQUE(
        TRANSPOSE(
            _xlfn.FILTERXML("&lt;select&gt;&lt;x&gt;"&amp;SUBSTITUTE(选CPU[[#This Row],[CPU选项表]],",","&lt;/x&gt;&lt;x&gt;") &amp;"&lt;/x&gt;&lt;/select&gt;","//x")
        )
    )
),"无合适选项，请联系作者更新数据")</f>
        <v>232</v>
      </c>
    </row>
    <row r="1369" spans="2:13">
      <c r="B1369" t="s">
        <v>3516</v>
      </c>
      <c r="C1369" t="s">
        <v>11</v>
      </c>
      <c r="E1369" s="6" t="s">
        <v>3310</v>
      </c>
      <c r="F1369" s="6">
        <v>940</v>
      </c>
      <c r="G1369" s="6" t="str">
        <f t="shared" si="21"/>
        <v>选CPU!$L$1369#</v>
      </c>
      <c r="H1369" s="6" t="str" cm="1">
        <f t="array" ref="H1369">_xlfn.LET(_xlpm.x, L1368,
         _xlpm.cellAddress, "【 选CPU!" &amp; ADDRESS(ROW(选CPU[[#This Row],[自检]]),COLUMN(选CPU[[#This Row],[自检]])) &amp; "】",
         _xlfn.IFS(ISBLANK(_xlpm.x),   "error:右侧选项不足:" &amp;  _xlpm.cellAddress,
               ISERROR(_xlpm.x),   "error:右侧选项执行失败:" &amp; _xlpm.cellAddress,
               TRUE,             "ok")
)</f>
        <v>ok</v>
      </c>
      <c r="L1369" cm="1">
        <f t="array" ref="L1369">IFERROR(_xlfn._xlws.SORT(
    _xlfn.UNIQUE(
        TRANSPOSE(
            _xlfn.FILTERXML("&lt;select&gt;&lt;x&gt;"&amp;SUBSTITUTE(选CPU[[#This Row],[CPU选项表]],",","&lt;/x&gt;&lt;x&gt;") &amp;"&lt;/x&gt;&lt;/select&gt;","//x")
        )
    )
),"无合适选项，请联系作者更新数据")</f>
        <v>232</v>
      </c>
    </row>
    <row r="1370" spans="2:13">
      <c r="B1370" t="s">
        <v>3516</v>
      </c>
      <c r="C1370" t="s">
        <v>1873</v>
      </c>
      <c r="E1370" s="6" t="s">
        <v>3310</v>
      </c>
      <c r="F1370" s="6">
        <v>940</v>
      </c>
      <c r="G1370" s="6" t="str">
        <f t="shared" si="21"/>
        <v>选CPU!$L$1370#</v>
      </c>
      <c r="H1370" s="6" t="str" cm="1">
        <f t="array" ref="H1370">_xlfn.LET(_xlpm.x, L1369,
         _xlpm.cellAddress, "【 选CPU!" &amp; ADDRESS(ROW(选CPU[[#This Row],[自检]]),COLUMN(选CPU[[#This Row],[自检]])) &amp; "】",
         _xlfn.IFS(ISBLANK(_xlpm.x),   "error:右侧选项不足:" &amp;  _xlpm.cellAddress,
               ISERROR(_xlpm.x),   "error:右侧选项执行失败:" &amp; _xlpm.cellAddress,
               TRUE,             "ok")
)</f>
        <v>ok</v>
      </c>
      <c r="L1370" cm="1">
        <f t="array" ref="L1370">IFERROR(_xlfn._xlws.SORT(
    _xlfn.UNIQUE(
        TRANSPOSE(
            _xlfn.FILTERXML("&lt;select&gt;&lt;x&gt;"&amp;SUBSTITUTE(选CPU[[#This Row],[CPU选项表]],",","&lt;/x&gt;&lt;x&gt;") &amp;"&lt;/x&gt;&lt;/select&gt;","//x")
        )
    )
),"无合适选项，请联系作者更新数据")</f>
        <v>232</v>
      </c>
    </row>
    <row r="1371" spans="2:13">
      <c r="B1371" t="s">
        <v>241</v>
      </c>
      <c r="C1371" t="s">
        <v>1874</v>
      </c>
      <c r="E1371" s="6" t="s">
        <v>3299</v>
      </c>
      <c r="F1371" s="6">
        <v>1</v>
      </c>
      <c r="G1371" s="6" t="str">
        <f t="shared" si="21"/>
        <v>选CPU!$L$1371#</v>
      </c>
      <c r="H1371" s="6" t="str" cm="1">
        <f t="array" ref="H1371">_xlfn.LET(_xlpm.x, L1370,
         _xlpm.cellAddress, "【 选CPU!" &amp; ADDRESS(ROW(选CPU[[#This Row],[自检]]),COLUMN(选CPU[[#This Row],[自检]])) &amp; "】",
         _xlfn.IFS(ISBLANK(_xlpm.x),   "error:右侧选项不足:" &amp;  _xlpm.cellAddress,
               ISERROR(_xlpm.x),   "error:右侧选项执行失败:" &amp; _xlpm.cellAddress,
               TRUE,             "ok")
)</f>
        <v>ok</v>
      </c>
      <c r="L1371" cm="1">
        <f t="array" ref="L1371">IFERROR(_xlfn._xlws.SORT(
    _xlfn.UNIQUE(
        TRANSPOSE(
            _xlfn.FILTERXML("&lt;select&gt;&lt;x&gt;"&amp;SUBSTITUTE(选CPU[[#This Row],[CPU选项表]],",","&lt;/x&gt;&lt;x&gt;") &amp;"&lt;/x&gt;&lt;/select&gt;","//x")
        )
    )
),"无合适选项，请联系作者更新数据")</f>
        <v>1</v>
      </c>
    </row>
    <row r="1372" spans="2:13">
      <c r="B1372" t="s">
        <v>241</v>
      </c>
      <c r="C1372" t="s">
        <v>1874</v>
      </c>
      <c r="E1372" s="6" t="s">
        <v>3299</v>
      </c>
      <c r="F1372" s="6">
        <v>2</v>
      </c>
      <c r="G1372" s="6" t="str">
        <f t="shared" si="21"/>
        <v>选CPU!$L$1372#</v>
      </c>
      <c r="H1372" s="6" t="str" cm="1">
        <f t="array" ref="H1372">_xlfn.LET(_xlpm.x, L1371,
         _xlpm.cellAddress, "【 选CPU!" &amp; ADDRESS(ROW(选CPU[[#This Row],[自检]]),COLUMN(选CPU[[#This Row],[自检]])) &amp; "】",
         _xlfn.IFS(ISBLANK(_xlpm.x),   "error:右侧选项不足:" &amp;  _xlpm.cellAddress,
               ISERROR(_xlpm.x),   "error:右侧选项执行失败:" &amp; _xlpm.cellAddress,
               TRUE,             "ok")
)</f>
        <v>ok</v>
      </c>
      <c r="L1372" cm="1">
        <f t="array" ref="L1372">IFERROR(_xlfn._xlws.SORT(
    _xlfn.UNIQUE(
        TRANSPOSE(
            _xlfn.FILTERXML("&lt;select&gt;&lt;x&gt;"&amp;SUBSTITUTE(选CPU[[#This Row],[CPU选项表]],",","&lt;/x&gt;&lt;x&gt;") &amp;"&lt;/x&gt;&lt;/select&gt;","//x")
        )
    )
),"无合适选项，请联系作者更新数据")</f>
        <v>1</v>
      </c>
    </row>
    <row r="1373" spans="2:13">
      <c r="B1373" t="s">
        <v>241</v>
      </c>
      <c r="C1373" t="s">
        <v>1874</v>
      </c>
      <c r="E1373" s="6" t="s">
        <v>3300</v>
      </c>
      <c r="F1373" s="6">
        <v>4</v>
      </c>
      <c r="G1373" s="6" t="str">
        <f t="shared" si="21"/>
        <v>选CPU!$L$1373#</v>
      </c>
      <c r="H1373" s="6" t="str" cm="1">
        <f t="array" ref="H1373">_xlfn.LET(_xlpm.x, L1372,
         _xlpm.cellAddress, "【 选CPU!" &amp; ADDRESS(ROW(选CPU[[#This Row],[自检]]),COLUMN(选CPU[[#This Row],[自检]])) &amp; "】",
         _xlfn.IFS(ISBLANK(_xlpm.x),   "error:右侧选项不足:" &amp;  _xlpm.cellAddress,
               ISERROR(_xlpm.x),   "error:右侧选项执行失败:" &amp; _xlpm.cellAddress,
               TRUE,             "ok")
)</f>
        <v>ok</v>
      </c>
      <c r="L1373" cm="1">
        <f t="array" ref="L1373">IFERROR(_xlfn._xlws.SORT(
    _xlfn.UNIQUE(
        TRANSPOSE(
            _xlfn.FILTERXML("&lt;select&gt;&lt;x&gt;"&amp;SUBSTITUTE(选CPU[[#This Row],[CPU选项表]],",","&lt;/x&gt;&lt;x&gt;") &amp;"&lt;/x&gt;&lt;/select&gt;","//x")
        )
    )
),"无合适选项，请联系作者更新数据")</f>
        <v>2</v>
      </c>
    </row>
    <row r="1374" spans="2:13">
      <c r="B1374" t="s">
        <v>241</v>
      </c>
      <c r="C1374" t="s">
        <v>1874</v>
      </c>
      <c r="E1374" s="6" t="s">
        <v>3291</v>
      </c>
      <c r="F1374" s="6">
        <v>8</v>
      </c>
      <c r="G1374" s="6" t="str">
        <f t="shared" si="21"/>
        <v>选CPU!$L$1374#</v>
      </c>
      <c r="H1374" s="6" t="str" cm="1">
        <f t="array" ref="H1374">_xlfn.LET(_xlpm.x, L1373,
         _xlpm.cellAddress, "【 选CPU!" &amp; ADDRESS(ROW(选CPU[[#This Row],[自检]]),COLUMN(选CPU[[#This Row],[自检]])) &amp; "】",
         _xlfn.IFS(ISBLANK(_xlpm.x),   "error:右侧选项不足:" &amp;  _xlpm.cellAddress,
               ISERROR(_xlpm.x),   "error:右侧选项执行失败:" &amp; _xlpm.cellAddress,
               TRUE,             "ok")
)</f>
        <v>ok</v>
      </c>
      <c r="L1374" cm="1">
        <f t="array" ref="L1374">IFERROR(_xlfn._xlws.SORT(
    _xlfn.UNIQUE(
        TRANSPOSE(
            _xlfn.FILTERXML("&lt;select&gt;&lt;x&gt;"&amp;SUBSTITUTE(选CPU[[#This Row],[CPU选项表]],",","&lt;/x&gt;&lt;x&gt;") &amp;"&lt;/x&gt;&lt;/select&gt;","//x")
        )
    )
),"无合适选项，请联系作者更新数据")</f>
        <v>4</v>
      </c>
    </row>
    <row r="1375" spans="2:13">
      <c r="B1375" t="s">
        <v>241</v>
      </c>
      <c r="C1375" t="s">
        <v>1874</v>
      </c>
      <c r="E1375" s="6" t="s">
        <v>3483</v>
      </c>
      <c r="F1375" s="6">
        <v>16</v>
      </c>
      <c r="G1375" s="6" t="str">
        <f t="shared" si="21"/>
        <v>选CPU!$L$1375#</v>
      </c>
      <c r="H1375" s="6" t="str" cm="1">
        <f t="array" ref="H1375">_xlfn.LET(_xlpm.x, L1374,
         _xlpm.cellAddress, "【 选CPU!" &amp; ADDRESS(ROW(选CPU[[#This Row],[自检]]),COLUMN(选CPU[[#This Row],[自检]])) &amp; "】",
         _xlfn.IFS(ISBLANK(_xlpm.x),   "error:右侧选项不足:" &amp;  _xlpm.cellAddress,
               ISERROR(_xlpm.x),   "error:右侧选项执行失败:" &amp; _xlpm.cellAddress,
               TRUE,             "ok")
)</f>
        <v>ok</v>
      </c>
      <c r="L1375" cm="1">
        <f t="array" ref="L1375:M1375">IFERROR(_xlfn._xlws.SORT(
    _xlfn.UNIQUE(
        TRANSPOSE(
            _xlfn.FILTERXML("&lt;select&gt;&lt;x&gt;"&amp;SUBSTITUTE(选CPU[[#This Row],[CPU选项表]],",","&lt;/x&gt;&lt;x&gt;") &amp;"&lt;/x&gt;&lt;/select&gt;","//x")
        )
    )
),"无合适选项，请联系作者更新数据")</f>
        <v>8</v>
      </c>
      <c r="M1375">
        <v>4</v>
      </c>
    </row>
    <row r="1376" spans="2:13">
      <c r="B1376" t="s">
        <v>241</v>
      </c>
      <c r="C1376" t="s">
        <v>1874</v>
      </c>
      <c r="E1376" s="6" t="s">
        <v>3448</v>
      </c>
      <c r="F1376" s="6">
        <v>32</v>
      </c>
      <c r="G1376" s="6" t="str">
        <f t="shared" si="21"/>
        <v>选CPU!$L$1376#</v>
      </c>
      <c r="H1376" s="6" t="str" cm="1">
        <f t="array" ref="H1376">_xlfn.LET(_xlpm.x, L1375,
         _xlpm.cellAddress, "【 选CPU!" &amp; ADDRESS(ROW(选CPU[[#This Row],[自检]]),COLUMN(选CPU[[#This Row],[自检]])) &amp; "】",
         _xlfn.IFS(ISBLANK(_xlpm.x),   "error:右侧选项不足:" &amp;  _xlpm.cellAddress,
               ISERROR(_xlpm.x),   "error:右侧选项执行失败:" &amp; _xlpm.cellAddress,
               TRUE,             "ok")
)</f>
        <v>ok</v>
      </c>
      <c r="L1376" cm="1">
        <f t="array" ref="L1376:M1376">IFERROR(_xlfn._xlws.SORT(
    _xlfn.UNIQUE(
        TRANSPOSE(
            _xlfn.FILTERXML("&lt;select&gt;&lt;x&gt;"&amp;SUBSTITUTE(选CPU[[#This Row],[CPU选项表]],",","&lt;/x&gt;&lt;x&gt;") &amp;"&lt;/x&gt;&lt;/select&gt;","//x")
        )
    )
),"无合适选项，请联系作者更新数据")</f>
        <v>8</v>
      </c>
      <c r="M1376">
        <v>16</v>
      </c>
    </row>
    <row r="1377" spans="2:13">
      <c r="B1377" t="s">
        <v>241</v>
      </c>
      <c r="C1377" t="s">
        <v>1874</v>
      </c>
      <c r="E1377" s="6" t="s">
        <v>3286</v>
      </c>
      <c r="F1377" s="6">
        <v>64</v>
      </c>
      <c r="G1377" s="6" t="str">
        <f t="shared" si="21"/>
        <v>选CPU!$L$1377#</v>
      </c>
      <c r="H1377" s="6" t="str" cm="1">
        <f t="array" ref="H1377">_xlfn.LET(_xlpm.x, L1376,
         _xlpm.cellAddress, "【 选CPU!" &amp; ADDRESS(ROW(选CPU[[#This Row],[自检]]),COLUMN(选CPU[[#This Row],[自检]])) &amp; "】",
         _xlfn.IFS(ISBLANK(_xlpm.x),   "error:右侧选项不足:" &amp;  _xlpm.cellAddress,
               ISERROR(_xlpm.x),   "error:右侧选项执行失败:" &amp; _xlpm.cellAddress,
               TRUE,             "ok")
)</f>
        <v>ok</v>
      </c>
      <c r="L1377" cm="1">
        <f t="array" ref="L1377">IFERROR(_xlfn._xlws.SORT(
    _xlfn.UNIQUE(
        TRANSPOSE(
            _xlfn.FILTERXML("&lt;select&gt;&lt;x&gt;"&amp;SUBSTITUTE(选CPU[[#This Row],[CPU选项表]],",","&lt;/x&gt;&lt;x&gt;") &amp;"&lt;/x&gt;&lt;/select&gt;","//x")
        )
    )
),"无合适选项，请联系作者更新数据")</f>
        <v>16</v>
      </c>
    </row>
    <row r="1378" spans="2:13">
      <c r="B1378" t="s">
        <v>241</v>
      </c>
      <c r="C1378" t="s">
        <v>1874</v>
      </c>
      <c r="E1378" s="6" t="s">
        <v>3286</v>
      </c>
      <c r="F1378" s="6">
        <v>96</v>
      </c>
      <c r="G1378" s="6" t="str">
        <f t="shared" si="21"/>
        <v>选CPU!$L$1378#</v>
      </c>
      <c r="H1378" s="6" t="str" cm="1">
        <f t="array" ref="H1378">_xlfn.LET(_xlpm.x, L1377,
         _xlpm.cellAddress, "【 选CPU!" &amp; ADDRESS(ROW(选CPU[[#This Row],[自检]]),COLUMN(选CPU[[#This Row],[自检]])) &amp; "】",
         _xlfn.IFS(ISBLANK(_xlpm.x),   "error:右侧选项不足:" &amp;  _xlpm.cellAddress,
               ISERROR(_xlpm.x),   "error:右侧选项执行失败:" &amp; _xlpm.cellAddress,
               TRUE,             "ok")
)</f>
        <v>ok</v>
      </c>
      <c r="L1378" cm="1">
        <f t="array" ref="L1378">IFERROR(_xlfn._xlws.SORT(
    _xlfn.UNIQUE(
        TRANSPOSE(
            _xlfn.FILTERXML("&lt;select&gt;&lt;x&gt;"&amp;SUBSTITUTE(选CPU[[#This Row],[CPU选项表]],",","&lt;/x&gt;&lt;x&gt;") &amp;"&lt;/x&gt;&lt;/select&gt;","//x")
        )
    )
),"无合适选项，请联系作者更新数据")</f>
        <v>16</v>
      </c>
    </row>
    <row r="1379" spans="2:13">
      <c r="B1379" t="s">
        <v>241</v>
      </c>
      <c r="C1379" t="s">
        <v>1874</v>
      </c>
      <c r="E1379" s="6" t="s">
        <v>3286</v>
      </c>
      <c r="F1379" s="6">
        <v>128</v>
      </c>
      <c r="G1379" s="6" t="str">
        <f t="shared" si="21"/>
        <v>选CPU!$L$1379#</v>
      </c>
      <c r="H1379" s="6" t="str" cm="1">
        <f t="array" ref="H1379">_xlfn.LET(_xlpm.x, L1378,
         _xlpm.cellAddress, "【 选CPU!" &amp; ADDRESS(ROW(选CPU[[#This Row],[自检]]),COLUMN(选CPU[[#This Row],[自检]])) &amp; "】",
         _xlfn.IFS(ISBLANK(_xlpm.x),   "error:右侧选项不足:" &amp;  _xlpm.cellAddress,
               ISERROR(_xlpm.x),   "error:右侧选项执行失败:" &amp; _xlpm.cellAddress,
               TRUE,             "ok")
)</f>
        <v>ok</v>
      </c>
      <c r="L1379" cm="1">
        <f t="array" ref="L1379">IFERROR(_xlfn._xlws.SORT(
    _xlfn.UNIQUE(
        TRANSPOSE(
            _xlfn.FILTERXML("&lt;select&gt;&lt;x&gt;"&amp;SUBSTITUTE(选CPU[[#This Row],[CPU选项表]],",","&lt;/x&gt;&lt;x&gt;") &amp;"&lt;/x&gt;&lt;/select&gt;","//x")
        )
    )
),"无合适选项，请联系作者更新数据")</f>
        <v>16</v>
      </c>
    </row>
    <row r="1380" spans="2:13">
      <c r="B1380" t="s">
        <v>241</v>
      </c>
      <c r="C1380" t="s">
        <v>1874</v>
      </c>
      <c r="E1380" s="6" t="s">
        <v>3290</v>
      </c>
      <c r="F1380" s="6">
        <v>244</v>
      </c>
      <c r="G1380" s="6" t="str">
        <f t="shared" si="21"/>
        <v>选CPU!$L$1380#</v>
      </c>
      <c r="H1380" s="6" t="str" cm="1">
        <f t="array" ref="H1380">_xlfn.LET(_xlpm.x, L1379,
         _xlpm.cellAddress, "【 选CPU!" &amp; ADDRESS(ROW(选CPU[[#This Row],[自检]]),COLUMN(选CPU[[#This Row],[自检]])) &amp; "】",
         _xlfn.IFS(ISBLANK(_xlpm.x),   "error:右侧选项不足:" &amp;  _xlpm.cellAddress,
               ISERROR(_xlpm.x),   "error:右侧选项执行失败:" &amp; _xlpm.cellAddress,
               TRUE,             "ok")
)</f>
        <v>ok</v>
      </c>
      <c r="L1380" cm="1">
        <f t="array" ref="L1380">IFERROR(_xlfn._xlws.SORT(
    _xlfn.UNIQUE(
        TRANSPOSE(
            _xlfn.FILTERXML("&lt;select&gt;&lt;x&gt;"&amp;SUBSTITUTE(选CPU[[#This Row],[CPU选项表]],",","&lt;/x&gt;&lt;x&gt;") &amp;"&lt;/x&gt;&lt;/select&gt;","//x")
        )
    )
),"无合适选项，请联系作者更新数据")</f>
        <v>24</v>
      </c>
    </row>
    <row r="1381" spans="2:13">
      <c r="B1381" t="s">
        <v>241</v>
      </c>
      <c r="C1381" t="s">
        <v>1874</v>
      </c>
      <c r="E1381" s="6" t="s">
        <v>3294</v>
      </c>
      <c r="F1381" s="6">
        <v>488</v>
      </c>
      <c r="G1381" s="6" t="str">
        <f t="shared" si="21"/>
        <v>选CPU!$L$1381#</v>
      </c>
      <c r="H1381" s="6" t="str" cm="1">
        <f t="array" ref="H1381">_xlfn.LET(_xlpm.x, L1380,
         _xlpm.cellAddress, "【 选CPU!" &amp; ADDRESS(ROW(选CPU[[#This Row],[自检]]),COLUMN(选CPU[[#This Row],[自检]])) &amp; "】",
         _xlfn.IFS(ISBLANK(_xlpm.x),   "error:右侧选项不足:" &amp;  _xlpm.cellAddress,
               ISERROR(_xlpm.x),   "error:右侧选项执行失败:" &amp; _xlpm.cellAddress,
               TRUE,             "ok")
)</f>
        <v>ok</v>
      </c>
      <c r="L1381" cm="1">
        <f t="array" ref="L1381">IFERROR(_xlfn._xlws.SORT(
    _xlfn.UNIQUE(
        TRANSPOSE(
            _xlfn.FILTERXML("&lt;select&gt;&lt;x&gt;"&amp;SUBSTITUTE(选CPU[[#This Row],[CPU选项表]],",","&lt;/x&gt;&lt;x&gt;") &amp;"&lt;/x&gt;&lt;/select&gt;","//x")
        )
    )
),"无合适选项，请联系作者更新数据")</f>
        <v>48</v>
      </c>
    </row>
    <row r="1382" spans="2:13">
      <c r="B1382" t="s">
        <v>241</v>
      </c>
      <c r="C1382" t="s">
        <v>1873</v>
      </c>
      <c r="E1382" s="6" t="s">
        <v>3299</v>
      </c>
      <c r="F1382" s="6">
        <v>1</v>
      </c>
      <c r="G1382" s="6" t="str">
        <f t="shared" si="21"/>
        <v>选CPU!$L$1382#</v>
      </c>
      <c r="H1382" s="6" t="str" cm="1">
        <f t="array" ref="H1382">_xlfn.LET(_xlpm.x, L1381,
         _xlpm.cellAddress, "【 选CPU!" &amp; ADDRESS(ROW(选CPU[[#This Row],[自检]]),COLUMN(选CPU[[#This Row],[自检]])) &amp; "】",
         _xlfn.IFS(ISBLANK(_xlpm.x),   "error:右侧选项不足:" &amp;  _xlpm.cellAddress,
               ISERROR(_xlpm.x),   "error:右侧选项执行失败:" &amp; _xlpm.cellAddress,
               TRUE,             "ok")
)</f>
        <v>ok</v>
      </c>
      <c r="L1382" cm="1">
        <f t="array" ref="L1382">IFERROR(_xlfn._xlws.SORT(
    _xlfn.UNIQUE(
        TRANSPOSE(
            _xlfn.FILTERXML("&lt;select&gt;&lt;x&gt;"&amp;SUBSTITUTE(选CPU[[#This Row],[CPU选项表]],",","&lt;/x&gt;&lt;x&gt;") &amp;"&lt;/x&gt;&lt;/select&gt;","//x")
        )
    )
),"无合适选项，请联系作者更新数据")</f>
        <v>1</v>
      </c>
    </row>
    <row r="1383" spans="2:13">
      <c r="B1383" t="s">
        <v>241</v>
      </c>
      <c r="C1383" t="s">
        <v>1873</v>
      </c>
      <c r="E1383" s="6" t="s">
        <v>3299</v>
      </c>
      <c r="F1383" s="6">
        <v>2</v>
      </c>
      <c r="G1383" s="6" t="str">
        <f t="shared" si="21"/>
        <v>选CPU!$L$1383#</v>
      </c>
      <c r="H1383" s="6" t="str" cm="1">
        <f t="array" ref="H1383">_xlfn.LET(_xlpm.x, L1382,
         _xlpm.cellAddress, "【 选CPU!" &amp; ADDRESS(ROW(选CPU[[#This Row],[自检]]),COLUMN(选CPU[[#This Row],[自检]])) &amp; "】",
         _xlfn.IFS(ISBLANK(_xlpm.x),   "error:右侧选项不足:" &amp;  _xlpm.cellAddress,
               ISERROR(_xlpm.x),   "error:右侧选项执行失败:" &amp; _xlpm.cellAddress,
               TRUE,             "ok")
)</f>
        <v>ok</v>
      </c>
      <c r="L1383" cm="1">
        <f t="array" ref="L1383">IFERROR(_xlfn._xlws.SORT(
    _xlfn.UNIQUE(
        TRANSPOSE(
            _xlfn.FILTERXML("&lt;select&gt;&lt;x&gt;"&amp;SUBSTITUTE(选CPU[[#This Row],[CPU选项表]],",","&lt;/x&gt;&lt;x&gt;") &amp;"&lt;/x&gt;&lt;/select&gt;","//x")
        )
    )
),"无合适选项，请联系作者更新数据")</f>
        <v>1</v>
      </c>
    </row>
    <row r="1384" spans="2:13">
      <c r="B1384" t="s">
        <v>241</v>
      </c>
      <c r="C1384" t="s">
        <v>1873</v>
      </c>
      <c r="E1384" s="6" t="s">
        <v>3300</v>
      </c>
      <c r="F1384" s="6">
        <v>4</v>
      </c>
      <c r="G1384" s="6" t="str">
        <f t="shared" si="21"/>
        <v>选CPU!$L$1384#</v>
      </c>
      <c r="H1384" s="6" t="str" cm="1">
        <f t="array" ref="H1384">_xlfn.LET(_xlpm.x, L1383,
         _xlpm.cellAddress, "【 选CPU!" &amp; ADDRESS(ROW(选CPU[[#This Row],[自检]]),COLUMN(选CPU[[#This Row],[自检]])) &amp; "】",
         _xlfn.IFS(ISBLANK(_xlpm.x),   "error:右侧选项不足:" &amp;  _xlpm.cellAddress,
               ISERROR(_xlpm.x),   "error:右侧选项执行失败:" &amp; _xlpm.cellAddress,
               TRUE,             "ok")
)</f>
        <v>ok</v>
      </c>
      <c r="L1384" cm="1">
        <f t="array" ref="L1384">IFERROR(_xlfn._xlws.SORT(
    _xlfn.UNIQUE(
        TRANSPOSE(
            _xlfn.FILTERXML("&lt;select&gt;&lt;x&gt;"&amp;SUBSTITUTE(选CPU[[#This Row],[CPU选项表]],",","&lt;/x&gt;&lt;x&gt;") &amp;"&lt;/x&gt;&lt;/select&gt;","//x")
        )
    )
),"无合适选项，请联系作者更新数据")</f>
        <v>2</v>
      </c>
    </row>
    <row r="1385" spans="2:13">
      <c r="B1385" t="s">
        <v>241</v>
      </c>
      <c r="C1385" t="s">
        <v>1873</v>
      </c>
      <c r="E1385" s="6" t="s">
        <v>3291</v>
      </c>
      <c r="F1385" s="6">
        <v>8</v>
      </c>
      <c r="G1385" s="6" t="str">
        <f t="shared" si="21"/>
        <v>选CPU!$L$1385#</v>
      </c>
      <c r="H1385" s="6" t="str" cm="1">
        <f t="array" ref="H1385">_xlfn.LET(_xlpm.x, L1384,
         _xlpm.cellAddress, "【 选CPU!" &amp; ADDRESS(ROW(选CPU[[#This Row],[自检]]),COLUMN(选CPU[[#This Row],[自检]])) &amp; "】",
         _xlfn.IFS(ISBLANK(_xlpm.x),   "error:右侧选项不足:" &amp;  _xlpm.cellAddress,
               ISERROR(_xlpm.x),   "error:右侧选项执行失败:" &amp; _xlpm.cellAddress,
               TRUE,             "ok")
)</f>
        <v>ok</v>
      </c>
      <c r="L1385" cm="1">
        <f t="array" ref="L1385">IFERROR(_xlfn._xlws.SORT(
    _xlfn.UNIQUE(
        TRANSPOSE(
            _xlfn.FILTERXML("&lt;select&gt;&lt;x&gt;"&amp;SUBSTITUTE(选CPU[[#This Row],[CPU选项表]],",","&lt;/x&gt;&lt;x&gt;") &amp;"&lt;/x&gt;&lt;/select&gt;","//x")
        )
    )
),"无合适选项，请联系作者更新数据")</f>
        <v>4</v>
      </c>
    </row>
    <row r="1386" spans="2:13">
      <c r="B1386" t="s">
        <v>241</v>
      </c>
      <c r="C1386" t="s">
        <v>1873</v>
      </c>
      <c r="E1386" s="6" t="s">
        <v>3483</v>
      </c>
      <c r="F1386" s="6">
        <v>16</v>
      </c>
      <c r="G1386" s="6" t="str">
        <f t="shared" si="21"/>
        <v>选CPU!$L$1386#</v>
      </c>
      <c r="H1386" s="6" t="str" cm="1">
        <f t="array" ref="H1386">_xlfn.LET(_xlpm.x, L1385,
         _xlpm.cellAddress, "【 选CPU!" &amp; ADDRESS(ROW(选CPU[[#This Row],[自检]]),COLUMN(选CPU[[#This Row],[自检]])) &amp; "】",
         _xlfn.IFS(ISBLANK(_xlpm.x),   "error:右侧选项不足:" &amp;  _xlpm.cellAddress,
               ISERROR(_xlpm.x),   "error:右侧选项执行失败:" &amp; _xlpm.cellAddress,
               TRUE,             "ok")
)</f>
        <v>ok</v>
      </c>
      <c r="L1386" cm="1">
        <f t="array" ref="L1386:M1386">IFERROR(_xlfn._xlws.SORT(
    _xlfn.UNIQUE(
        TRANSPOSE(
            _xlfn.FILTERXML("&lt;select&gt;&lt;x&gt;"&amp;SUBSTITUTE(选CPU[[#This Row],[CPU选项表]],",","&lt;/x&gt;&lt;x&gt;") &amp;"&lt;/x&gt;&lt;/select&gt;","//x")
        )
    )
),"无合适选项，请联系作者更新数据")</f>
        <v>8</v>
      </c>
      <c r="M1386">
        <v>4</v>
      </c>
    </row>
    <row r="1387" spans="2:13">
      <c r="B1387" t="s">
        <v>241</v>
      </c>
      <c r="C1387" t="s">
        <v>1873</v>
      </c>
      <c r="E1387" s="6" t="s">
        <v>3448</v>
      </c>
      <c r="F1387" s="6">
        <v>32</v>
      </c>
      <c r="G1387" s="6" t="str">
        <f t="shared" si="21"/>
        <v>选CPU!$L$1387#</v>
      </c>
      <c r="H1387" s="6" t="str" cm="1">
        <f t="array" ref="H1387">_xlfn.LET(_xlpm.x, L1386,
         _xlpm.cellAddress, "【 选CPU!" &amp; ADDRESS(ROW(选CPU[[#This Row],[自检]]),COLUMN(选CPU[[#This Row],[自检]])) &amp; "】",
         _xlfn.IFS(ISBLANK(_xlpm.x),   "error:右侧选项不足:" &amp;  _xlpm.cellAddress,
               ISERROR(_xlpm.x),   "error:右侧选项执行失败:" &amp; _xlpm.cellAddress,
               TRUE,             "ok")
)</f>
        <v>ok</v>
      </c>
      <c r="L1387" cm="1">
        <f t="array" ref="L1387:M1387">IFERROR(_xlfn._xlws.SORT(
    _xlfn.UNIQUE(
        TRANSPOSE(
            _xlfn.FILTERXML("&lt;select&gt;&lt;x&gt;"&amp;SUBSTITUTE(选CPU[[#This Row],[CPU选项表]],",","&lt;/x&gt;&lt;x&gt;") &amp;"&lt;/x&gt;&lt;/select&gt;","//x")
        )
    )
),"无合适选项，请联系作者更新数据")</f>
        <v>8</v>
      </c>
      <c r="M1387">
        <v>16</v>
      </c>
    </row>
    <row r="1388" spans="2:13">
      <c r="B1388" t="s">
        <v>241</v>
      </c>
      <c r="C1388" t="s">
        <v>1873</v>
      </c>
      <c r="E1388" s="6" t="s">
        <v>3286</v>
      </c>
      <c r="F1388" s="6">
        <v>64</v>
      </c>
      <c r="G1388" s="6" t="str">
        <f t="shared" si="21"/>
        <v>选CPU!$L$1388#</v>
      </c>
      <c r="H1388" s="6" t="str" cm="1">
        <f t="array" ref="H1388">_xlfn.LET(_xlpm.x, L1387,
         _xlpm.cellAddress, "【 选CPU!" &amp; ADDRESS(ROW(选CPU[[#This Row],[自检]]),COLUMN(选CPU[[#This Row],[自检]])) &amp; "】",
         _xlfn.IFS(ISBLANK(_xlpm.x),   "error:右侧选项不足:" &amp;  _xlpm.cellAddress,
               ISERROR(_xlpm.x),   "error:右侧选项执行失败:" &amp; _xlpm.cellAddress,
               TRUE,             "ok")
)</f>
        <v>ok</v>
      </c>
      <c r="L1388" cm="1">
        <f t="array" ref="L1388">IFERROR(_xlfn._xlws.SORT(
    _xlfn.UNIQUE(
        TRANSPOSE(
            _xlfn.FILTERXML("&lt;select&gt;&lt;x&gt;"&amp;SUBSTITUTE(选CPU[[#This Row],[CPU选项表]],",","&lt;/x&gt;&lt;x&gt;") &amp;"&lt;/x&gt;&lt;/select&gt;","//x")
        )
    )
),"无合适选项，请联系作者更新数据")</f>
        <v>16</v>
      </c>
    </row>
    <row r="1389" spans="2:13">
      <c r="B1389" t="s">
        <v>241</v>
      </c>
      <c r="C1389" t="s">
        <v>1873</v>
      </c>
      <c r="E1389" s="6" t="s">
        <v>3286</v>
      </c>
      <c r="F1389" s="6">
        <v>96</v>
      </c>
      <c r="G1389" s="6" t="str">
        <f t="shared" si="21"/>
        <v>选CPU!$L$1389#</v>
      </c>
      <c r="H1389" s="6" t="str" cm="1">
        <f t="array" ref="H1389">_xlfn.LET(_xlpm.x, L1388,
         _xlpm.cellAddress, "【 选CPU!" &amp; ADDRESS(ROW(选CPU[[#This Row],[自检]]),COLUMN(选CPU[[#This Row],[自检]])) &amp; "】",
         _xlfn.IFS(ISBLANK(_xlpm.x),   "error:右侧选项不足:" &amp;  _xlpm.cellAddress,
               ISERROR(_xlpm.x),   "error:右侧选项执行失败:" &amp; _xlpm.cellAddress,
               TRUE,             "ok")
)</f>
        <v>ok</v>
      </c>
      <c r="L1389" cm="1">
        <f t="array" ref="L1389">IFERROR(_xlfn._xlws.SORT(
    _xlfn.UNIQUE(
        TRANSPOSE(
            _xlfn.FILTERXML("&lt;select&gt;&lt;x&gt;"&amp;SUBSTITUTE(选CPU[[#This Row],[CPU选项表]],",","&lt;/x&gt;&lt;x&gt;") &amp;"&lt;/x&gt;&lt;/select&gt;","//x")
        )
    )
),"无合适选项，请联系作者更新数据")</f>
        <v>16</v>
      </c>
    </row>
    <row r="1390" spans="2:13">
      <c r="B1390" t="s">
        <v>241</v>
      </c>
      <c r="C1390" t="s">
        <v>1873</v>
      </c>
      <c r="E1390" s="6" t="s">
        <v>3286</v>
      </c>
      <c r="F1390" s="6">
        <v>128</v>
      </c>
      <c r="G1390" s="6" t="str">
        <f t="shared" si="21"/>
        <v>选CPU!$L$1390#</v>
      </c>
      <c r="H1390" s="6" t="str" cm="1">
        <f t="array" ref="H1390">_xlfn.LET(_xlpm.x, L1389,
         _xlpm.cellAddress, "【 选CPU!" &amp; ADDRESS(ROW(选CPU[[#This Row],[自检]]),COLUMN(选CPU[[#This Row],[自检]])) &amp; "】",
         _xlfn.IFS(ISBLANK(_xlpm.x),   "error:右侧选项不足:" &amp;  _xlpm.cellAddress,
               ISERROR(_xlpm.x),   "error:右侧选项执行失败:" &amp; _xlpm.cellAddress,
               TRUE,             "ok")
)</f>
        <v>ok</v>
      </c>
      <c r="L1390" cm="1">
        <f t="array" ref="L1390">IFERROR(_xlfn._xlws.SORT(
    _xlfn.UNIQUE(
        TRANSPOSE(
            _xlfn.FILTERXML("&lt;select&gt;&lt;x&gt;"&amp;SUBSTITUTE(选CPU[[#This Row],[CPU选项表]],",","&lt;/x&gt;&lt;x&gt;") &amp;"&lt;/x&gt;&lt;/select&gt;","//x")
        )
    )
),"无合适选项，请联系作者更新数据")</f>
        <v>16</v>
      </c>
    </row>
    <row r="1391" spans="2:13">
      <c r="B1391" t="s">
        <v>241</v>
      </c>
      <c r="C1391" t="s">
        <v>1873</v>
      </c>
      <c r="E1391" s="6" t="s">
        <v>3290</v>
      </c>
      <c r="F1391" s="6">
        <v>244</v>
      </c>
      <c r="G1391" s="6" t="str">
        <f t="shared" si="21"/>
        <v>选CPU!$L$1391#</v>
      </c>
      <c r="H1391" s="6" t="str" cm="1">
        <f t="array" ref="H1391">_xlfn.LET(_xlpm.x, L1390,
         _xlpm.cellAddress, "【 选CPU!" &amp; ADDRESS(ROW(选CPU[[#This Row],[自检]]),COLUMN(选CPU[[#This Row],[自检]])) &amp; "】",
         _xlfn.IFS(ISBLANK(_xlpm.x),   "error:右侧选项不足:" &amp;  _xlpm.cellAddress,
               ISERROR(_xlpm.x),   "error:右侧选项执行失败:" &amp; _xlpm.cellAddress,
               TRUE,             "ok")
)</f>
        <v>ok</v>
      </c>
      <c r="L1391" cm="1">
        <f t="array" ref="L1391">IFERROR(_xlfn._xlws.SORT(
    _xlfn.UNIQUE(
        TRANSPOSE(
            _xlfn.FILTERXML("&lt;select&gt;&lt;x&gt;"&amp;SUBSTITUTE(选CPU[[#This Row],[CPU选项表]],",","&lt;/x&gt;&lt;x&gt;") &amp;"&lt;/x&gt;&lt;/select&gt;","//x")
        )
    )
),"无合适选项，请联系作者更新数据")</f>
        <v>24</v>
      </c>
    </row>
    <row r="1392" spans="2:13">
      <c r="B1392" t="s">
        <v>241</v>
      </c>
      <c r="C1392" t="s">
        <v>1873</v>
      </c>
      <c r="E1392" s="6" t="s">
        <v>3294</v>
      </c>
      <c r="F1392" s="6">
        <v>488</v>
      </c>
      <c r="G1392" s="6" t="str">
        <f t="shared" si="21"/>
        <v>选CPU!$L$1392#</v>
      </c>
      <c r="H1392" s="6" t="str" cm="1">
        <f t="array" ref="H1392">_xlfn.LET(_xlpm.x, L1391,
         _xlpm.cellAddress, "【 选CPU!" &amp; ADDRESS(ROW(选CPU[[#This Row],[自检]]),COLUMN(选CPU[[#This Row],[自检]])) &amp; "】",
         _xlfn.IFS(ISBLANK(_xlpm.x),   "error:右侧选项不足:" &amp;  _xlpm.cellAddress,
               ISERROR(_xlpm.x),   "error:右侧选项执行失败:" &amp; _xlpm.cellAddress,
               TRUE,             "ok")
)</f>
        <v>ok</v>
      </c>
      <c r="L1392" cm="1">
        <f t="array" ref="L1392">IFERROR(_xlfn._xlws.SORT(
    _xlfn.UNIQUE(
        TRANSPOSE(
            _xlfn.FILTERXML("&lt;select&gt;&lt;x&gt;"&amp;SUBSTITUTE(选CPU[[#This Row],[CPU选项表]],",","&lt;/x&gt;&lt;x&gt;") &amp;"&lt;/x&gt;&lt;/select&gt;","//x")
        )
    )
),"无合适选项，请联系作者更新数据")</f>
        <v>48</v>
      </c>
    </row>
    <row r="1393" spans="2:13">
      <c r="B1393" t="s">
        <v>241</v>
      </c>
      <c r="C1393" t="s">
        <v>11</v>
      </c>
      <c r="E1393" s="6" t="s">
        <v>3299</v>
      </c>
      <c r="F1393" s="6">
        <v>1</v>
      </c>
      <c r="G1393" s="6" t="str">
        <f t="shared" si="21"/>
        <v>选CPU!$L$1393#</v>
      </c>
      <c r="H1393" s="6" t="str" cm="1">
        <f t="array" ref="H1393">_xlfn.LET(_xlpm.x, L1392,
         _xlpm.cellAddress, "【 选CPU!" &amp; ADDRESS(ROW(选CPU[[#This Row],[自检]]),COLUMN(选CPU[[#This Row],[自检]])) &amp; "】",
         _xlfn.IFS(ISBLANK(_xlpm.x),   "error:右侧选项不足:" &amp;  _xlpm.cellAddress,
               ISERROR(_xlpm.x),   "error:右侧选项执行失败:" &amp; _xlpm.cellAddress,
               TRUE,             "ok")
)</f>
        <v>ok</v>
      </c>
      <c r="L1393" cm="1">
        <f t="array" ref="L1393">IFERROR(_xlfn._xlws.SORT(
    _xlfn.UNIQUE(
        TRANSPOSE(
            _xlfn.FILTERXML("&lt;select&gt;&lt;x&gt;"&amp;SUBSTITUTE(选CPU[[#This Row],[CPU选项表]],",","&lt;/x&gt;&lt;x&gt;") &amp;"&lt;/x&gt;&lt;/select&gt;","//x")
        )
    )
),"无合适选项，请联系作者更新数据")</f>
        <v>1</v>
      </c>
    </row>
    <row r="1394" spans="2:13">
      <c r="B1394" t="s">
        <v>241</v>
      </c>
      <c r="C1394" t="s">
        <v>11</v>
      </c>
      <c r="E1394" s="6" t="s">
        <v>3299</v>
      </c>
      <c r="F1394" s="6">
        <v>2</v>
      </c>
      <c r="G1394" s="6" t="str">
        <f t="shared" si="21"/>
        <v>选CPU!$L$1394#</v>
      </c>
      <c r="H1394" s="6" t="str" cm="1">
        <f t="array" ref="H1394">_xlfn.LET(_xlpm.x, L1393,
         _xlpm.cellAddress, "【 选CPU!" &amp; ADDRESS(ROW(选CPU[[#This Row],[自检]]),COLUMN(选CPU[[#This Row],[自检]])) &amp; "】",
         _xlfn.IFS(ISBLANK(_xlpm.x),   "error:右侧选项不足:" &amp;  _xlpm.cellAddress,
               ISERROR(_xlpm.x),   "error:右侧选项执行失败:" &amp; _xlpm.cellAddress,
               TRUE,             "ok")
)</f>
        <v>ok</v>
      </c>
      <c r="L1394" cm="1">
        <f t="array" ref="L1394">IFERROR(_xlfn._xlws.SORT(
    _xlfn.UNIQUE(
        TRANSPOSE(
            _xlfn.FILTERXML("&lt;select&gt;&lt;x&gt;"&amp;SUBSTITUTE(选CPU[[#This Row],[CPU选项表]],",","&lt;/x&gt;&lt;x&gt;") &amp;"&lt;/x&gt;&lt;/select&gt;","//x")
        )
    )
),"无合适选项，请联系作者更新数据")</f>
        <v>1</v>
      </c>
    </row>
    <row r="1395" spans="2:13">
      <c r="B1395" t="s">
        <v>241</v>
      </c>
      <c r="C1395" t="s">
        <v>11</v>
      </c>
      <c r="E1395" s="6" t="s">
        <v>3300</v>
      </c>
      <c r="F1395" s="6">
        <v>4</v>
      </c>
      <c r="G1395" s="6" t="str">
        <f t="shared" si="21"/>
        <v>选CPU!$L$1395#</v>
      </c>
      <c r="H1395" s="6" t="str" cm="1">
        <f t="array" ref="H1395">_xlfn.LET(_xlpm.x, L1394,
         _xlpm.cellAddress, "【 选CPU!" &amp; ADDRESS(ROW(选CPU[[#This Row],[自检]]),COLUMN(选CPU[[#This Row],[自检]])) &amp; "】",
         _xlfn.IFS(ISBLANK(_xlpm.x),   "error:右侧选项不足:" &amp;  _xlpm.cellAddress,
               ISERROR(_xlpm.x),   "error:右侧选项执行失败:" &amp; _xlpm.cellAddress,
               TRUE,             "ok")
)</f>
        <v>ok</v>
      </c>
      <c r="L1395" cm="1">
        <f t="array" ref="L1395">IFERROR(_xlfn._xlws.SORT(
    _xlfn.UNIQUE(
        TRANSPOSE(
            _xlfn.FILTERXML("&lt;select&gt;&lt;x&gt;"&amp;SUBSTITUTE(选CPU[[#This Row],[CPU选项表]],",","&lt;/x&gt;&lt;x&gt;") &amp;"&lt;/x&gt;&lt;/select&gt;","//x")
        )
    )
),"无合适选项，请联系作者更新数据")</f>
        <v>2</v>
      </c>
    </row>
    <row r="1396" spans="2:13">
      <c r="B1396" t="s">
        <v>241</v>
      </c>
      <c r="C1396" t="s">
        <v>11</v>
      </c>
      <c r="E1396" s="6" t="s">
        <v>3291</v>
      </c>
      <c r="F1396" s="6">
        <v>8</v>
      </c>
      <c r="G1396" s="6" t="str">
        <f t="shared" si="21"/>
        <v>选CPU!$L$1396#</v>
      </c>
      <c r="H1396" s="6" t="str" cm="1">
        <f t="array" ref="H1396">_xlfn.LET(_xlpm.x, L1395,
         _xlpm.cellAddress, "【 选CPU!" &amp; ADDRESS(ROW(选CPU[[#This Row],[自检]]),COLUMN(选CPU[[#This Row],[自检]])) &amp; "】",
         _xlfn.IFS(ISBLANK(_xlpm.x),   "error:右侧选项不足:" &amp;  _xlpm.cellAddress,
               ISERROR(_xlpm.x),   "error:右侧选项执行失败:" &amp; _xlpm.cellAddress,
               TRUE,             "ok")
)</f>
        <v>ok</v>
      </c>
      <c r="L1396" cm="1">
        <f t="array" ref="L1396">IFERROR(_xlfn._xlws.SORT(
    _xlfn.UNIQUE(
        TRANSPOSE(
            _xlfn.FILTERXML("&lt;select&gt;&lt;x&gt;"&amp;SUBSTITUTE(选CPU[[#This Row],[CPU选项表]],",","&lt;/x&gt;&lt;x&gt;") &amp;"&lt;/x&gt;&lt;/select&gt;","//x")
        )
    )
),"无合适选项，请联系作者更新数据")</f>
        <v>4</v>
      </c>
    </row>
    <row r="1397" spans="2:13">
      <c r="B1397" t="s">
        <v>241</v>
      </c>
      <c r="C1397" t="s">
        <v>11</v>
      </c>
      <c r="E1397" s="6" t="s">
        <v>3483</v>
      </c>
      <c r="F1397" s="6">
        <v>16</v>
      </c>
      <c r="G1397" s="6" t="str">
        <f t="shared" si="21"/>
        <v>选CPU!$L$1397#</v>
      </c>
      <c r="H1397" s="6" t="str" cm="1">
        <f t="array" ref="H1397">_xlfn.LET(_xlpm.x, L1396,
         _xlpm.cellAddress, "【 选CPU!" &amp; ADDRESS(ROW(选CPU[[#This Row],[自检]]),COLUMN(选CPU[[#This Row],[自检]])) &amp; "】",
         _xlfn.IFS(ISBLANK(_xlpm.x),   "error:右侧选项不足:" &amp;  _xlpm.cellAddress,
               ISERROR(_xlpm.x),   "error:右侧选项执行失败:" &amp; _xlpm.cellAddress,
               TRUE,             "ok")
)</f>
        <v>ok</v>
      </c>
      <c r="L1397" cm="1">
        <f t="array" ref="L1397:M1397">IFERROR(_xlfn._xlws.SORT(
    _xlfn.UNIQUE(
        TRANSPOSE(
            _xlfn.FILTERXML("&lt;select&gt;&lt;x&gt;"&amp;SUBSTITUTE(选CPU[[#This Row],[CPU选项表]],",","&lt;/x&gt;&lt;x&gt;") &amp;"&lt;/x&gt;&lt;/select&gt;","//x")
        )
    )
),"无合适选项，请联系作者更新数据")</f>
        <v>8</v>
      </c>
      <c r="M1397">
        <v>4</v>
      </c>
    </row>
    <row r="1398" spans="2:13">
      <c r="B1398" t="s">
        <v>241</v>
      </c>
      <c r="C1398" t="s">
        <v>11</v>
      </c>
      <c r="E1398" s="6" t="s">
        <v>3448</v>
      </c>
      <c r="F1398" s="6">
        <v>32</v>
      </c>
      <c r="G1398" s="6" t="str">
        <f t="shared" si="21"/>
        <v>选CPU!$L$1398#</v>
      </c>
      <c r="H1398" s="6" t="str" cm="1">
        <f t="array" ref="H1398">_xlfn.LET(_xlpm.x, L1397,
         _xlpm.cellAddress, "【 选CPU!" &amp; ADDRESS(ROW(选CPU[[#This Row],[自检]]),COLUMN(选CPU[[#This Row],[自检]])) &amp; "】",
         _xlfn.IFS(ISBLANK(_xlpm.x),   "error:右侧选项不足:" &amp;  _xlpm.cellAddress,
               ISERROR(_xlpm.x),   "error:右侧选项执行失败:" &amp; _xlpm.cellAddress,
               TRUE,             "ok")
)</f>
        <v>ok</v>
      </c>
      <c r="L1398" cm="1">
        <f t="array" ref="L1398:M1398">IFERROR(_xlfn._xlws.SORT(
    _xlfn.UNIQUE(
        TRANSPOSE(
            _xlfn.FILTERXML("&lt;select&gt;&lt;x&gt;"&amp;SUBSTITUTE(选CPU[[#This Row],[CPU选项表]],",","&lt;/x&gt;&lt;x&gt;") &amp;"&lt;/x&gt;&lt;/select&gt;","//x")
        )
    )
),"无合适选项，请联系作者更新数据")</f>
        <v>8</v>
      </c>
      <c r="M1398">
        <v>16</v>
      </c>
    </row>
    <row r="1399" spans="2:13">
      <c r="B1399" t="s">
        <v>241</v>
      </c>
      <c r="C1399" t="s">
        <v>11</v>
      </c>
      <c r="E1399" s="6" t="s">
        <v>3286</v>
      </c>
      <c r="F1399" s="6">
        <v>64</v>
      </c>
      <c r="G1399" s="6" t="str">
        <f t="shared" si="21"/>
        <v>选CPU!$L$1399#</v>
      </c>
      <c r="H1399" s="6" t="str" cm="1">
        <f t="array" ref="H1399">_xlfn.LET(_xlpm.x, L1398,
         _xlpm.cellAddress, "【 选CPU!" &amp; ADDRESS(ROW(选CPU[[#This Row],[自检]]),COLUMN(选CPU[[#This Row],[自检]])) &amp; "】",
         _xlfn.IFS(ISBLANK(_xlpm.x),   "error:右侧选项不足:" &amp;  _xlpm.cellAddress,
               ISERROR(_xlpm.x),   "error:右侧选项执行失败:" &amp; _xlpm.cellAddress,
               TRUE,             "ok")
)</f>
        <v>ok</v>
      </c>
      <c r="L1399" cm="1">
        <f t="array" ref="L1399">IFERROR(_xlfn._xlws.SORT(
    _xlfn.UNIQUE(
        TRANSPOSE(
            _xlfn.FILTERXML("&lt;select&gt;&lt;x&gt;"&amp;SUBSTITUTE(选CPU[[#This Row],[CPU选项表]],",","&lt;/x&gt;&lt;x&gt;") &amp;"&lt;/x&gt;&lt;/select&gt;","//x")
        )
    )
),"无合适选项，请联系作者更新数据")</f>
        <v>16</v>
      </c>
    </row>
    <row r="1400" spans="2:13">
      <c r="B1400" t="s">
        <v>241</v>
      </c>
      <c r="C1400" t="s">
        <v>11</v>
      </c>
      <c r="E1400" s="6" t="s">
        <v>3286</v>
      </c>
      <c r="F1400" s="6">
        <v>96</v>
      </c>
      <c r="G1400" s="6" t="str">
        <f t="shared" si="21"/>
        <v>选CPU!$L$1400#</v>
      </c>
      <c r="H1400" s="6" t="str" cm="1">
        <f t="array" ref="H1400">_xlfn.LET(_xlpm.x, L1399,
         _xlpm.cellAddress, "【 选CPU!" &amp; ADDRESS(ROW(选CPU[[#This Row],[自检]]),COLUMN(选CPU[[#This Row],[自检]])) &amp; "】",
         _xlfn.IFS(ISBLANK(_xlpm.x),   "error:右侧选项不足:" &amp;  _xlpm.cellAddress,
               ISERROR(_xlpm.x),   "error:右侧选项执行失败:" &amp; _xlpm.cellAddress,
               TRUE,             "ok")
)</f>
        <v>ok</v>
      </c>
      <c r="L1400" cm="1">
        <f t="array" ref="L1400">IFERROR(_xlfn._xlws.SORT(
    _xlfn.UNIQUE(
        TRANSPOSE(
            _xlfn.FILTERXML("&lt;select&gt;&lt;x&gt;"&amp;SUBSTITUTE(选CPU[[#This Row],[CPU选项表]],",","&lt;/x&gt;&lt;x&gt;") &amp;"&lt;/x&gt;&lt;/select&gt;","//x")
        )
    )
),"无合适选项，请联系作者更新数据")</f>
        <v>16</v>
      </c>
    </row>
    <row r="1401" spans="2:13">
      <c r="B1401" t="s">
        <v>241</v>
      </c>
      <c r="C1401" t="s">
        <v>11</v>
      </c>
      <c r="E1401" s="6" t="s">
        <v>3286</v>
      </c>
      <c r="F1401" s="6">
        <v>128</v>
      </c>
      <c r="G1401" s="6" t="str">
        <f t="shared" si="21"/>
        <v>选CPU!$L$1401#</v>
      </c>
      <c r="H1401" s="6" t="str" cm="1">
        <f t="array" ref="H1401">_xlfn.LET(_xlpm.x, L1400,
         _xlpm.cellAddress, "【 选CPU!" &amp; ADDRESS(ROW(选CPU[[#This Row],[自检]]),COLUMN(选CPU[[#This Row],[自检]])) &amp; "】",
         _xlfn.IFS(ISBLANK(_xlpm.x),   "error:右侧选项不足:" &amp;  _xlpm.cellAddress,
               ISERROR(_xlpm.x),   "error:右侧选项执行失败:" &amp; _xlpm.cellAddress,
               TRUE,             "ok")
)</f>
        <v>ok</v>
      </c>
      <c r="L1401" cm="1">
        <f t="array" ref="L1401">IFERROR(_xlfn._xlws.SORT(
    _xlfn.UNIQUE(
        TRANSPOSE(
            _xlfn.FILTERXML("&lt;select&gt;&lt;x&gt;"&amp;SUBSTITUTE(选CPU[[#This Row],[CPU选项表]],",","&lt;/x&gt;&lt;x&gt;") &amp;"&lt;/x&gt;&lt;/select&gt;","//x")
        )
    )
),"无合适选项，请联系作者更新数据")</f>
        <v>16</v>
      </c>
    </row>
    <row r="1402" spans="2:13">
      <c r="B1402" t="s">
        <v>241</v>
      </c>
      <c r="C1402" t="s">
        <v>11</v>
      </c>
      <c r="E1402" s="6" t="s">
        <v>3290</v>
      </c>
      <c r="F1402" s="6">
        <v>244</v>
      </c>
      <c r="G1402" s="6" t="str">
        <f t="shared" si="21"/>
        <v>选CPU!$L$1402#</v>
      </c>
      <c r="H1402" s="6" t="str" cm="1">
        <f t="array" ref="H1402">_xlfn.LET(_xlpm.x, L1401,
         _xlpm.cellAddress, "【 选CPU!" &amp; ADDRESS(ROW(选CPU[[#This Row],[自检]]),COLUMN(选CPU[[#This Row],[自检]])) &amp; "】",
         _xlfn.IFS(ISBLANK(_xlpm.x),   "error:右侧选项不足:" &amp;  _xlpm.cellAddress,
               ISERROR(_xlpm.x),   "error:右侧选项执行失败:" &amp; _xlpm.cellAddress,
               TRUE,             "ok")
)</f>
        <v>ok</v>
      </c>
      <c r="L1402" cm="1">
        <f t="array" ref="L1402">IFERROR(_xlfn._xlws.SORT(
    _xlfn.UNIQUE(
        TRANSPOSE(
            _xlfn.FILTERXML("&lt;select&gt;&lt;x&gt;"&amp;SUBSTITUTE(选CPU[[#This Row],[CPU选项表]],",","&lt;/x&gt;&lt;x&gt;") &amp;"&lt;/x&gt;&lt;/select&gt;","//x")
        )
    )
),"无合适选项，请联系作者更新数据")</f>
        <v>24</v>
      </c>
    </row>
    <row r="1403" spans="2:13">
      <c r="B1403" t="s">
        <v>241</v>
      </c>
      <c r="C1403" t="s">
        <v>11</v>
      </c>
      <c r="E1403" s="6" t="s">
        <v>3294</v>
      </c>
      <c r="F1403" s="6">
        <v>488</v>
      </c>
      <c r="G1403" s="6" t="str">
        <f t="shared" si="21"/>
        <v>选CPU!$L$1403#</v>
      </c>
      <c r="H1403" s="6" t="str" cm="1">
        <f t="array" ref="H1403">_xlfn.LET(_xlpm.x, L1402,
         _xlpm.cellAddress, "【 选CPU!" &amp; ADDRESS(ROW(选CPU[[#This Row],[自检]]),COLUMN(选CPU[[#This Row],[自检]])) &amp; "】",
         _xlfn.IFS(ISBLANK(_xlpm.x),   "error:右侧选项不足:" &amp;  _xlpm.cellAddress,
               ISERROR(_xlpm.x),   "error:右侧选项执行失败:" &amp; _xlpm.cellAddress,
               TRUE,             "ok")
)</f>
        <v>ok</v>
      </c>
      <c r="L1403" cm="1">
        <f t="array" ref="L1403">IFERROR(_xlfn._xlws.SORT(
    _xlfn.UNIQUE(
        TRANSPOSE(
            _xlfn.FILTERXML("&lt;select&gt;&lt;x&gt;"&amp;SUBSTITUTE(选CPU[[#This Row],[CPU选项表]],",","&lt;/x&gt;&lt;x&gt;") &amp;"&lt;/x&gt;&lt;/select&gt;","//x")
        )
    )
),"无合适选项，请联系作者更新数据")</f>
        <v>48</v>
      </c>
    </row>
    <row r="1404" spans="2:13">
      <c r="L1404" t="str" cm="1">
        <f t="array" ref="L1404">IFERROR(_xlfn._xlws.SORT(
    _xlfn.UNIQUE(
        TRANSPOSE(
            _xlfn.FILTERXML("&lt;select&gt;&lt;x&gt;"&amp;SUBSTITUTE(选CPU[[#This Row],[CPU选项表]],",","&lt;/x&gt;&lt;x&gt;") &amp;"&lt;/x&gt;&lt;/select&gt;","//x")
        )
    )
),"无合适选项，请联系作者更新数据")</f>
        <v>无合适选项，请联系作者更新数据</v>
      </c>
    </row>
    <row r="1405" spans="2:13">
      <c r="L1405" t="str" cm="1">
        <f t="array" ref="L1405">IFERROR(_xlfn._xlws.SORT(
    _xlfn.UNIQUE(
        TRANSPOSE(
            _xlfn.FILTERXML("&lt;select&gt;&lt;x&gt;"&amp;SUBSTITUTE(选CPU[[#This Row],[CPU选项表]],",","&lt;/x&gt;&lt;x&gt;") &amp;"&lt;/x&gt;&lt;/select&gt;","//x")
        )
    )
),"无合适选项，请联系作者更新数据")</f>
        <v>无合适选项，请联系作者更新数据</v>
      </c>
    </row>
    <row r="1406" spans="2:13">
      <c r="L1406" t="str" cm="1">
        <f t="array" ref="L1406">IFERROR(_xlfn._xlws.SORT(
    _xlfn.UNIQUE(
        TRANSPOSE(
            _xlfn.FILTERXML("&lt;select&gt;&lt;x&gt;"&amp;SUBSTITUTE(选CPU[[#This Row],[CPU选项表]],",","&lt;/x&gt;&lt;x&gt;") &amp;"&lt;/x&gt;&lt;/select&gt;","//x")
        )
    )
),"无合适选项，请联系作者更新数据")</f>
        <v>无合适选项，请联系作者更新数据</v>
      </c>
    </row>
    <row r="1407" spans="2:13">
      <c r="L1407" t="str" cm="1">
        <f t="array" ref="L1407">IFERROR(_xlfn._xlws.SORT(
    _xlfn.UNIQUE(
        TRANSPOSE(
            _xlfn.FILTERXML("&lt;select&gt;&lt;x&gt;"&amp;SUBSTITUTE(选CPU[[#This Row],[CPU选项表]],",","&lt;/x&gt;&lt;x&gt;") &amp;"&lt;/x&gt;&lt;/select&gt;","//x")
        )
    )
),"无合适选项，请联系作者更新数据")</f>
        <v>无合适选项，请联系作者更新数据</v>
      </c>
    </row>
    <row r="1408" spans="2:13">
      <c r="L1408" t="str" cm="1">
        <f t="array" ref="L1408">IFERROR(_xlfn._xlws.SORT(
    _xlfn.UNIQUE(
        TRANSPOSE(
            _xlfn.FILTERXML("&lt;select&gt;&lt;x&gt;"&amp;SUBSTITUTE(选CPU[[#This Row],[CPU选项表]],",","&lt;/x&gt;&lt;x&gt;") &amp;"&lt;/x&gt;&lt;/select&gt;","//x")
        )
    )
),"无合适选项，请联系作者更新数据")</f>
        <v>无合适选项，请联系作者更新数据</v>
      </c>
    </row>
    <row r="1409" spans="12:12">
      <c r="L1409" t="str" cm="1">
        <f t="array" ref="L1409">IFERROR(_xlfn._xlws.SORT(
    _xlfn.UNIQUE(
        TRANSPOSE(
            _xlfn.FILTERXML("&lt;select&gt;&lt;x&gt;"&amp;SUBSTITUTE(选CPU[[#This Row],[CPU选项表]],",","&lt;/x&gt;&lt;x&gt;") &amp;"&lt;/x&gt;&lt;/select&gt;","//x")
        )
    )
),"无合适选项，请联系作者更新数据")</f>
        <v>无合适选项，请联系作者更新数据</v>
      </c>
    </row>
    <row r="1410" spans="12:12">
      <c r="L1410" t="str" cm="1">
        <f t="array" ref="L1410">IFERROR(_xlfn._xlws.SORT(
    _xlfn.UNIQUE(
        TRANSPOSE(
            _xlfn.FILTERXML("&lt;select&gt;&lt;x&gt;"&amp;SUBSTITUTE(选CPU[[#This Row],[CPU选项表]],",","&lt;/x&gt;&lt;x&gt;") &amp;"&lt;/x&gt;&lt;/select&gt;","//x")
        )
    )
),"无合适选项，请联系作者更新数据")</f>
        <v>无合适选项，请联系作者更新数据</v>
      </c>
    </row>
    <row r="1411" spans="12:12">
      <c r="L1411" t="str" cm="1">
        <f t="array" ref="L1411">IFERROR(_xlfn._xlws.SORT(
    _xlfn.UNIQUE(
        TRANSPOSE(
            _xlfn.FILTERXML("&lt;select&gt;&lt;x&gt;"&amp;SUBSTITUTE(选CPU[[#This Row],[CPU选项表]],",","&lt;/x&gt;&lt;x&gt;") &amp;"&lt;/x&gt;&lt;/select&gt;","//x")
        )
    )
),"无合适选项，请联系作者更新数据")</f>
        <v>无合适选项，请联系作者更新数据</v>
      </c>
    </row>
    <row r="1412" spans="12:12">
      <c r="L1412" t="str" cm="1">
        <f t="array" ref="L1412">IFERROR(_xlfn._xlws.SORT(
    _xlfn.UNIQUE(
        TRANSPOSE(
            _xlfn.FILTERXML("&lt;select&gt;&lt;x&gt;"&amp;SUBSTITUTE(选CPU[[#This Row],[CPU选项表]],",","&lt;/x&gt;&lt;x&gt;") &amp;"&lt;/x&gt;&lt;/select&gt;","//x")
        )
    )
),"无合适选项，请联系作者更新数据")</f>
        <v>无合适选项，请联系作者更新数据</v>
      </c>
    </row>
    <row r="1413" spans="12:12">
      <c r="L1413" t="str" cm="1">
        <f t="array" ref="L1413">IFERROR(_xlfn._xlws.SORT(
    _xlfn.UNIQUE(
        TRANSPOSE(
            _xlfn.FILTERXML("&lt;select&gt;&lt;x&gt;"&amp;SUBSTITUTE(选CPU[[#This Row],[CPU选项表]],",","&lt;/x&gt;&lt;x&gt;") &amp;"&lt;/x&gt;&lt;/select&gt;","//x")
        )
    )
),"无合适选项，请联系作者更新数据")</f>
        <v>无合适选项，请联系作者更新数据</v>
      </c>
    </row>
    <row r="1414" spans="12:12">
      <c r="L1414" t="str" cm="1">
        <f t="array" ref="L1414">IFERROR(_xlfn._xlws.SORT(
    _xlfn.UNIQUE(
        TRANSPOSE(
            _xlfn.FILTERXML("&lt;select&gt;&lt;x&gt;"&amp;SUBSTITUTE(选CPU[[#This Row],[CPU选项表]],",","&lt;/x&gt;&lt;x&gt;") &amp;"&lt;/x&gt;&lt;/select&gt;","//x")
        )
    )
),"无合适选项，请联系作者更新数据")</f>
        <v>无合适选项，请联系作者更新数据</v>
      </c>
    </row>
    <row r="1415" spans="12:12">
      <c r="L1415" t="str" cm="1">
        <f t="array" ref="L1415">IFERROR(_xlfn._xlws.SORT(
    _xlfn.UNIQUE(
        TRANSPOSE(
            _xlfn.FILTERXML("&lt;select&gt;&lt;x&gt;"&amp;SUBSTITUTE(选CPU[[#This Row],[CPU选项表]],",","&lt;/x&gt;&lt;x&gt;") &amp;"&lt;/x&gt;&lt;/select&gt;","//x")
        )
    )
),"无合适选项，请联系作者更新数据")</f>
        <v>无合适选项，请联系作者更新数据</v>
      </c>
    </row>
    <row r="1416" spans="12:12">
      <c r="L1416" t="str" cm="1">
        <f t="array" ref="L1416">IFERROR(_xlfn._xlws.SORT(
    _xlfn.UNIQUE(
        TRANSPOSE(
            _xlfn.FILTERXML("&lt;select&gt;&lt;x&gt;"&amp;SUBSTITUTE(选CPU[[#This Row],[CPU选项表]],",","&lt;/x&gt;&lt;x&gt;") &amp;"&lt;/x&gt;&lt;/select&gt;","//x")
        )
    )
),"无合适选项，请联系作者更新数据")</f>
        <v>无合适选项，请联系作者更新数据</v>
      </c>
    </row>
    <row r="1417" spans="12:12">
      <c r="L1417" t="str" cm="1">
        <f t="array" ref="L1417">IFERROR(_xlfn._xlws.SORT(
    _xlfn.UNIQUE(
        TRANSPOSE(
            _xlfn.FILTERXML("&lt;select&gt;&lt;x&gt;"&amp;SUBSTITUTE(选CPU[[#This Row],[CPU选项表]],",","&lt;/x&gt;&lt;x&gt;") &amp;"&lt;/x&gt;&lt;/select&gt;","//x")
        )
    )
),"无合适选项，请联系作者更新数据")</f>
        <v>无合适选项，请联系作者更新数据</v>
      </c>
    </row>
    <row r="1418" spans="12:12">
      <c r="L1418" t="str" cm="1">
        <f t="array" ref="L1418">IFERROR(_xlfn._xlws.SORT(
    _xlfn.UNIQUE(
        TRANSPOSE(
            _xlfn.FILTERXML("&lt;select&gt;&lt;x&gt;"&amp;SUBSTITUTE(选CPU[[#This Row],[CPU选项表]],",","&lt;/x&gt;&lt;x&gt;") &amp;"&lt;/x&gt;&lt;/select&gt;","//x")
        )
    )
),"无合适选项，请联系作者更新数据")</f>
        <v>无合适选项，请联系作者更新数据</v>
      </c>
    </row>
    <row r="1419" spans="12:12">
      <c r="L1419" t="str" cm="1">
        <f t="array" ref="L1419">IFERROR(_xlfn._xlws.SORT(
    _xlfn.UNIQUE(
        TRANSPOSE(
            _xlfn.FILTERXML("&lt;select&gt;&lt;x&gt;"&amp;SUBSTITUTE(选CPU[[#This Row],[CPU选项表]],",","&lt;/x&gt;&lt;x&gt;") &amp;"&lt;/x&gt;&lt;/select&gt;","//x")
        )
    )
),"无合适选项，请联系作者更新数据")</f>
        <v>无合适选项，请联系作者更新数据</v>
      </c>
    </row>
    <row r="1420" spans="12:12">
      <c r="L1420" t="str" cm="1">
        <f t="array" ref="L1420">IFERROR(_xlfn._xlws.SORT(
    _xlfn.UNIQUE(
        TRANSPOSE(
            _xlfn.FILTERXML("&lt;select&gt;&lt;x&gt;"&amp;SUBSTITUTE(选CPU[[#This Row],[CPU选项表]],",","&lt;/x&gt;&lt;x&gt;") &amp;"&lt;/x&gt;&lt;/select&gt;","//x")
        )
    )
),"无合适选项，请联系作者更新数据")</f>
        <v>无合适选项，请联系作者更新数据</v>
      </c>
    </row>
    <row r="1421" spans="12:12">
      <c r="L1421" t="str" cm="1">
        <f t="array" ref="L1421">IFERROR(_xlfn._xlws.SORT(
    _xlfn.UNIQUE(
        TRANSPOSE(
            _xlfn.FILTERXML("&lt;select&gt;&lt;x&gt;"&amp;SUBSTITUTE(选CPU[[#This Row],[CPU选项表]],",","&lt;/x&gt;&lt;x&gt;") &amp;"&lt;/x&gt;&lt;/select&gt;","//x")
        )
    )
),"无合适选项，请联系作者更新数据")</f>
        <v>无合适选项，请联系作者更新数据</v>
      </c>
    </row>
    <row r="1422" spans="12:12">
      <c r="L1422" t="str" cm="1">
        <f t="array" ref="L1422">IFERROR(_xlfn._xlws.SORT(
    _xlfn.UNIQUE(
        TRANSPOSE(
            _xlfn.FILTERXML("&lt;select&gt;&lt;x&gt;"&amp;SUBSTITUTE(选CPU[[#This Row],[CPU选项表]],",","&lt;/x&gt;&lt;x&gt;") &amp;"&lt;/x&gt;&lt;/select&gt;","//x")
        )
    )
),"无合适选项，请联系作者更新数据")</f>
        <v>无合适选项，请联系作者更新数据</v>
      </c>
    </row>
    <row r="1423" spans="12:12">
      <c r="L1423" t="str" cm="1">
        <f t="array" ref="L1423">IFERROR(_xlfn._xlws.SORT(
    _xlfn.UNIQUE(
        TRANSPOSE(
            _xlfn.FILTERXML("&lt;select&gt;&lt;x&gt;"&amp;SUBSTITUTE(选CPU[[#This Row],[CPU选项表]],",","&lt;/x&gt;&lt;x&gt;") &amp;"&lt;/x&gt;&lt;/select&gt;","//x")
        )
    )
),"无合适选项，请联系作者更新数据")</f>
        <v>无合适选项，请联系作者更新数据</v>
      </c>
    </row>
    <row r="1424" spans="12:12">
      <c r="L1424" t="str" cm="1">
        <f t="array" ref="L1424">IFERROR(_xlfn._xlws.SORT(
    _xlfn.UNIQUE(
        TRANSPOSE(
            _xlfn.FILTERXML("&lt;select&gt;&lt;x&gt;"&amp;SUBSTITUTE(选CPU[[#This Row],[CPU选项表]],",","&lt;/x&gt;&lt;x&gt;") &amp;"&lt;/x&gt;&lt;/select&gt;","//x")
        )
    )
),"无合适选项，请联系作者更新数据")</f>
        <v>无合适选项，请联系作者更新数据</v>
      </c>
    </row>
    <row r="1425" spans="12:12">
      <c r="L1425" t="str" cm="1">
        <f t="array" ref="L1425">IFERROR(_xlfn._xlws.SORT(
    _xlfn.UNIQUE(
        TRANSPOSE(
            _xlfn.FILTERXML("&lt;select&gt;&lt;x&gt;"&amp;SUBSTITUTE(选CPU[[#This Row],[CPU选项表]],",","&lt;/x&gt;&lt;x&gt;") &amp;"&lt;/x&gt;&lt;/select&gt;","//x")
        )
    )
),"无合适选项，请联系作者更新数据")</f>
        <v>无合适选项，请联系作者更新数据</v>
      </c>
    </row>
    <row r="1426" spans="12:12">
      <c r="L1426" t="str" cm="1">
        <f t="array" ref="L1426">IFERROR(_xlfn._xlws.SORT(
    _xlfn.UNIQUE(
        TRANSPOSE(
            _xlfn.FILTERXML("&lt;select&gt;&lt;x&gt;"&amp;SUBSTITUTE(选CPU[[#This Row],[CPU选项表]],",","&lt;/x&gt;&lt;x&gt;") &amp;"&lt;/x&gt;&lt;/select&gt;","//x")
        )
    )
),"无合适选项，请联系作者更新数据")</f>
        <v>无合适选项，请联系作者更新数据</v>
      </c>
    </row>
    <row r="1427" spans="12:12">
      <c r="L1427" t="str" cm="1">
        <f t="array" ref="L1427">IFERROR(_xlfn._xlws.SORT(
    _xlfn.UNIQUE(
        TRANSPOSE(
            _xlfn.FILTERXML("&lt;select&gt;&lt;x&gt;"&amp;SUBSTITUTE(选CPU[[#This Row],[CPU选项表]],",","&lt;/x&gt;&lt;x&gt;") &amp;"&lt;/x&gt;&lt;/select&gt;","//x")
        )
    )
),"无合适选项，请联系作者更新数据")</f>
        <v>无合适选项，请联系作者更新数据</v>
      </c>
    </row>
    <row r="1428" spans="12:12">
      <c r="L1428" t="str" cm="1">
        <f t="array" ref="L1428">IFERROR(_xlfn._xlws.SORT(
    _xlfn.UNIQUE(
        TRANSPOSE(
            _xlfn.FILTERXML("&lt;select&gt;&lt;x&gt;"&amp;SUBSTITUTE(选CPU[[#This Row],[CPU选项表]],",","&lt;/x&gt;&lt;x&gt;") &amp;"&lt;/x&gt;&lt;/select&gt;","//x")
        )
    )
),"无合适选项，请联系作者更新数据")</f>
        <v>无合适选项，请联系作者更新数据</v>
      </c>
    </row>
    <row r="1429" spans="12:12">
      <c r="L1429" t="str" cm="1">
        <f t="array" ref="L1429">IFERROR(_xlfn._xlws.SORT(
    _xlfn.UNIQUE(
        TRANSPOSE(
            _xlfn.FILTERXML("&lt;select&gt;&lt;x&gt;"&amp;SUBSTITUTE(选CPU[[#This Row],[CPU选项表]],",","&lt;/x&gt;&lt;x&gt;") &amp;"&lt;/x&gt;&lt;/select&gt;","//x")
        )
    )
),"无合适选项，请联系作者更新数据")</f>
        <v>无合适选项，请联系作者更新数据</v>
      </c>
    </row>
    <row r="1430" spans="12:12">
      <c r="L1430" t="str" cm="1">
        <f t="array" ref="L1430">IFERROR(_xlfn._xlws.SORT(
    _xlfn.UNIQUE(
        TRANSPOSE(
            _xlfn.FILTERXML("&lt;select&gt;&lt;x&gt;"&amp;SUBSTITUTE(选CPU[[#This Row],[CPU选项表]],",","&lt;/x&gt;&lt;x&gt;") &amp;"&lt;/x&gt;&lt;/select&gt;","//x")
        )
    )
),"无合适选项，请联系作者更新数据")</f>
        <v>无合适选项，请联系作者更新数据</v>
      </c>
    </row>
    <row r="1431" spans="12:12">
      <c r="L1431" t="str" cm="1">
        <f t="array" ref="L1431">IFERROR(_xlfn._xlws.SORT(
    _xlfn.UNIQUE(
        TRANSPOSE(
            _xlfn.FILTERXML("&lt;select&gt;&lt;x&gt;"&amp;SUBSTITUTE(选CPU[[#This Row],[CPU选项表]],",","&lt;/x&gt;&lt;x&gt;") &amp;"&lt;/x&gt;&lt;/select&gt;","//x")
        )
    )
),"无合适选项，请联系作者更新数据")</f>
        <v>无合适选项，请联系作者更新数据</v>
      </c>
    </row>
    <row r="1432" spans="12:12">
      <c r="L1432" t="str" cm="1">
        <f t="array" ref="L1432">IFERROR(_xlfn._xlws.SORT(
    _xlfn.UNIQUE(
        TRANSPOSE(
            _xlfn.FILTERXML("&lt;select&gt;&lt;x&gt;"&amp;SUBSTITUTE(选CPU[[#This Row],[CPU选项表]],",","&lt;/x&gt;&lt;x&gt;") &amp;"&lt;/x&gt;&lt;/select&gt;","//x")
        )
    )
),"无合适选项，请联系作者更新数据")</f>
        <v>无合适选项，请联系作者更新数据</v>
      </c>
    </row>
    <row r="1433" spans="12:12">
      <c r="L1433" t="str" cm="1">
        <f t="array" ref="L1433">IFERROR(_xlfn._xlws.SORT(
    _xlfn.UNIQUE(
        TRANSPOSE(
            _xlfn.FILTERXML("&lt;select&gt;&lt;x&gt;"&amp;SUBSTITUTE(选CPU[[#This Row],[CPU选项表]],",","&lt;/x&gt;&lt;x&gt;") &amp;"&lt;/x&gt;&lt;/select&gt;","//x")
        )
    )
),"无合适选项，请联系作者更新数据")</f>
        <v>无合适选项，请联系作者更新数据</v>
      </c>
    </row>
    <row r="1434" spans="12:12">
      <c r="L1434" t="str" cm="1">
        <f t="array" ref="L1434">IFERROR(_xlfn._xlws.SORT(
    _xlfn.UNIQUE(
        TRANSPOSE(
            _xlfn.FILTERXML("&lt;select&gt;&lt;x&gt;"&amp;SUBSTITUTE(选CPU[[#This Row],[CPU选项表]],",","&lt;/x&gt;&lt;x&gt;") &amp;"&lt;/x&gt;&lt;/select&gt;","//x")
        )
    )
),"无合适选项，请联系作者更新数据")</f>
        <v>无合适选项，请联系作者更新数据</v>
      </c>
    </row>
    <row r="1435" spans="12:12">
      <c r="L1435" t="str" cm="1">
        <f t="array" ref="L1435">IFERROR(_xlfn._xlws.SORT(
    _xlfn.UNIQUE(
        TRANSPOSE(
            _xlfn.FILTERXML("&lt;select&gt;&lt;x&gt;"&amp;SUBSTITUTE(选CPU[[#This Row],[CPU选项表]],",","&lt;/x&gt;&lt;x&gt;") &amp;"&lt;/x&gt;&lt;/select&gt;","//x")
        )
    )
),"无合适选项，请联系作者更新数据")</f>
        <v>无合适选项，请联系作者更新数据</v>
      </c>
    </row>
    <row r="1436" spans="12:12">
      <c r="L1436" t="str" cm="1">
        <f t="array" ref="L1436">IFERROR(_xlfn._xlws.SORT(
    _xlfn.UNIQUE(
        TRANSPOSE(
            _xlfn.FILTERXML("&lt;select&gt;&lt;x&gt;"&amp;SUBSTITUTE(选CPU[[#This Row],[CPU选项表]],",","&lt;/x&gt;&lt;x&gt;") &amp;"&lt;/x&gt;&lt;/select&gt;","//x")
        )
    )
),"无合适选项，请联系作者更新数据")</f>
        <v>无合适选项，请联系作者更新数据</v>
      </c>
    </row>
    <row r="1437" spans="12:12">
      <c r="L1437" t="str" cm="1">
        <f t="array" ref="L1437">IFERROR(_xlfn._xlws.SORT(
    _xlfn.UNIQUE(
        TRANSPOSE(
            _xlfn.FILTERXML("&lt;select&gt;&lt;x&gt;"&amp;SUBSTITUTE(选CPU[[#This Row],[CPU选项表]],",","&lt;/x&gt;&lt;x&gt;") &amp;"&lt;/x&gt;&lt;/select&gt;","//x")
        )
    )
),"无合适选项，请联系作者更新数据")</f>
        <v>无合适选项，请联系作者更新数据</v>
      </c>
    </row>
    <row r="1438" spans="12:12">
      <c r="L1438" t="str" cm="1">
        <f t="array" ref="L1438">IFERROR(_xlfn._xlws.SORT(
    _xlfn.UNIQUE(
        TRANSPOSE(
            _xlfn.FILTERXML("&lt;select&gt;&lt;x&gt;"&amp;SUBSTITUTE(选CPU[[#This Row],[CPU选项表]],",","&lt;/x&gt;&lt;x&gt;") &amp;"&lt;/x&gt;&lt;/select&gt;","//x")
        )
    )
),"无合适选项，请联系作者更新数据")</f>
        <v>无合适选项，请联系作者更新数据</v>
      </c>
    </row>
    <row r="1439" spans="12:12">
      <c r="L1439" t="str" cm="1">
        <f t="array" ref="L1439">IFERROR(_xlfn._xlws.SORT(
    _xlfn.UNIQUE(
        TRANSPOSE(
            _xlfn.FILTERXML("&lt;select&gt;&lt;x&gt;"&amp;SUBSTITUTE(选CPU[[#This Row],[CPU选项表]],",","&lt;/x&gt;&lt;x&gt;") &amp;"&lt;/x&gt;&lt;/select&gt;","//x")
        )
    )
),"无合适选项，请联系作者更新数据")</f>
        <v>无合适选项，请联系作者更新数据</v>
      </c>
    </row>
    <row r="1440" spans="12:12">
      <c r="L1440" t="str" cm="1">
        <f t="array" ref="L1440">IFERROR(_xlfn._xlws.SORT(
    _xlfn.UNIQUE(
        TRANSPOSE(
            _xlfn.FILTERXML("&lt;select&gt;&lt;x&gt;"&amp;SUBSTITUTE(选CPU[[#This Row],[CPU选项表]],",","&lt;/x&gt;&lt;x&gt;") &amp;"&lt;/x&gt;&lt;/select&gt;","//x")
        )
    )
),"无合适选项，请联系作者更新数据")</f>
        <v>无合适选项，请联系作者更新数据</v>
      </c>
    </row>
    <row r="1441" spans="12:12">
      <c r="L1441" t="str" cm="1">
        <f t="array" ref="L1441">IFERROR(_xlfn._xlws.SORT(
    _xlfn.UNIQUE(
        TRANSPOSE(
            _xlfn.FILTERXML("&lt;select&gt;&lt;x&gt;"&amp;SUBSTITUTE(选CPU[[#This Row],[CPU选项表]],",","&lt;/x&gt;&lt;x&gt;") &amp;"&lt;/x&gt;&lt;/select&gt;","//x")
        )
    )
),"无合适选项，请联系作者更新数据")</f>
        <v>无合适选项，请联系作者更新数据</v>
      </c>
    </row>
    <row r="1442" spans="12:12">
      <c r="L1442" t="str" cm="1">
        <f t="array" ref="L1442">IFERROR(_xlfn._xlws.SORT(
    _xlfn.UNIQUE(
        TRANSPOSE(
            _xlfn.FILTERXML("&lt;select&gt;&lt;x&gt;"&amp;SUBSTITUTE(选CPU[[#This Row],[CPU选项表]],",","&lt;/x&gt;&lt;x&gt;") &amp;"&lt;/x&gt;&lt;/select&gt;","//x")
        )
    )
),"无合适选项，请联系作者更新数据")</f>
        <v>无合适选项，请联系作者更新数据</v>
      </c>
    </row>
    <row r="1443" spans="12:12">
      <c r="L1443" t="str" cm="1">
        <f t="array" ref="L1443">IFERROR(_xlfn._xlws.SORT(
    _xlfn.UNIQUE(
        TRANSPOSE(
            _xlfn.FILTERXML("&lt;select&gt;&lt;x&gt;"&amp;SUBSTITUTE(选CPU[[#This Row],[CPU选项表]],",","&lt;/x&gt;&lt;x&gt;") &amp;"&lt;/x&gt;&lt;/select&gt;","//x")
        )
    )
),"无合适选项，请联系作者更新数据")</f>
        <v>无合适选项，请联系作者更新数据</v>
      </c>
    </row>
    <row r="1444" spans="12:12">
      <c r="L1444" t="str" cm="1">
        <f t="array" ref="L1444">IFERROR(_xlfn._xlws.SORT(
    _xlfn.UNIQUE(
        TRANSPOSE(
            _xlfn.FILTERXML("&lt;select&gt;&lt;x&gt;"&amp;SUBSTITUTE(选CPU[[#This Row],[CPU选项表]],",","&lt;/x&gt;&lt;x&gt;") &amp;"&lt;/x&gt;&lt;/select&gt;","//x")
        )
    )
),"无合适选项，请联系作者更新数据")</f>
        <v>无合适选项，请联系作者更新数据</v>
      </c>
    </row>
    <row r="1445" spans="12:12">
      <c r="L1445" t="str" cm="1">
        <f t="array" ref="L1445">IFERROR(_xlfn._xlws.SORT(
    _xlfn.UNIQUE(
        TRANSPOSE(
            _xlfn.FILTERXML("&lt;select&gt;&lt;x&gt;"&amp;SUBSTITUTE(选CPU[[#This Row],[CPU选项表]],",","&lt;/x&gt;&lt;x&gt;") &amp;"&lt;/x&gt;&lt;/select&gt;","//x")
        )
    )
),"无合适选项，请联系作者更新数据")</f>
        <v>无合适选项，请联系作者更新数据</v>
      </c>
    </row>
    <row r="1446" spans="12:12">
      <c r="L1446" t="str" cm="1">
        <f t="array" ref="L1446">IFERROR(_xlfn._xlws.SORT(
    _xlfn.UNIQUE(
        TRANSPOSE(
            _xlfn.FILTERXML("&lt;select&gt;&lt;x&gt;"&amp;SUBSTITUTE(选CPU[[#This Row],[CPU选项表]],",","&lt;/x&gt;&lt;x&gt;") &amp;"&lt;/x&gt;&lt;/select&gt;","//x")
        )
    )
),"无合适选项，请联系作者更新数据")</f>
        <v>无合适选项，请联系作者更新数据</v>
      </c>
    </row>
    <row r="1447" spans="12:12">
      <c r="L1447" t="str" cm="1">
        <f t="array" ref="L1447">IFERROR(_xlfn._xlws.SORT(
    _xlfn.UNIQUE(
        TRANSPOSE(
            _xlfn.FILTERXML("&lt;select&gt;&lt;x&gt;"&amp;SUBSTITUTE(选CPU[[#This Row],[CPU选项表]],",","&lt;/x&gt;&lt;x&gt;") &amp;"&lt;/x&gt;&lt;/select&gt;","//x")
        )
    )
),"无合适选项，请联系作者更新数据")</f>
        <v>无合适选项，请联系作者更新数据</v>
      </c>
    </row>
    <row r="1448" spans="12:12">
      <c r="L1448" t="str" cm="1">
        <f t="array" ref="L1448">IFERROR(_xlfn._xlws.SORT(
    _xlfn.UNIQUE(
        TRANSPOSE(
            _xlfn.FILTERXML("&lt;select&gt;&lt;x&gt;"&amp;SUBSTITUTE(选CPU[[#This Row],[CPU选项表]],",","&lt;/x&gt;&lt;x&gt;") &amp;"&lt;/x&gt;&lt;/select&gt;","//x")
        )
    )
),"无合适选项，请联系作者更新数据")</f>
        <v>无合适选项，请联系作者更新数据</v>
      </c>
    </row>
    <row r="1449" spans="12:12">
      <c r="L1449" t="str" cm="1">
        <f t="array" ref="L1449">IFERROR(_xlfn._xlws.SORT(
    _xlfn.UNIQUE(
        TRANSPOSE(
            _xlfn.FILTERXML("&lt;select&gt;&lt;x&gt;"&amp;SUBSTITUTE(选CPU[[#This Row],[CPU选项表]],",","&lt;/x&gt;&lt;x&gt;") &amp;"&lt;/x&gt;&lt;/select&gt;","//x")
        )
    )
),"无合适选项，请联系作者更新数据")</f>
        <v>无合适选项，请联系作者更新数据</v>
      </c>
    </row>
    <row r="1450" spans="12:12">
      <c r="L1450" t="str" cm="1">
        <f t="array" ref="L1450">IFERROR(_xlfn._xlws.SORT(
    _xlfn.UNIQUE(
        TRANSPOSE(
            _xlfn.FILTERXML("&lt;select&gt;&lt;x&gt;"&amp;SUBSTITUTE(选CPU[[#This Row],[CPU选项表]],",","&lt;/x&gt;&lt;x&gt;") &amp;"&lt;/x&gt;&lt;/select&gt;","//x")
        )
    )
),"无合适选项，请联系作者更新数据")</f>
        <v>无合适选项，请联系作者更新数据</v>
      </c>
    </row>
    <row r="1451" spans="12:12">
      <c r="L1451" t="str" cm="1">
        <f t="array" ref="L1451">IFERROR(_xlfn._xlws.SORT(
    _xlfn.UNIQUE(
        TRANSPOSE(
            _xlfn.FILTERXML("&lt;select&gt;&lt;x&gt;"&amp;SUBSTITUTE(选CPU[[#This Row],[CPU选项表]],",","&lt;/x&gt;&lt;x&gt;") &amp;"&lt;/x&gt;&lt;/select&gt;","//x")
        )
    )
),"无合适选项，请联系作者更新数据")</f>
        <v>无合适选项，请联系作者更新数据</v>
      </c>
    </row>
    <row r="1452" spans="12:12">
      <c r="L1452" t="str" cm="1">
        <f t="array" ref="L1452">IFERROR(_xlfn._xlws.SORT(
    _xlfn.UNIQUE(
        TRANSPOSE(
            _xlfn.FILTERXML("&lt;select&gt;&lt;x&gt;"&amp;SUBSTITUTE(选CPU[[#This Row],[CPU选项表]],",","&lt;/x&gt;&lt;x&gt;") &amp;"&lt;/x&gt;&lt;/select&gt;","//x")
        )
    )
),"无合适选项，请联系作者更新数据")</f>
        <v>无合适选项，请联系作者更新数据</v>
      </c>
    </row>
    <row r="1453" spans="12:12">
      <c r="L1453" t="str" cm="1">
        <f t="array" ref="L1453">IFERROR(_xlfn._xlws.SORT(
    _xlfn.UNIQUE(
        TRANSPOSE(
            _xlfn.FILTERXML("&lt;select&gt;&lt;x&gt;"&amp;SUBSTITUTE(选CPU[[#This Row],[CPU选项表]],",","&lt;/x&gt;&lt;x&gt;") &amp;"&lt;/x&gt;&lt;/select&gt;","//x")
        )
    )
),"无合适选项，请联系作者更新数据")</f>
        <v>无合适选项，请联系作者更新数据</v>
      </c>
    </row>
    <row r="1454" spans="12:12">
      <c r="L1454" t="str" cm="1">
        <f t="array" ref="L1454">IFERROR(_xlfn._xlws.SORT(
    _xlfn.UNIQUE(
        TRANSPOSE(
            _xlfn.FILTERXML("&lt;select&gt;&lt;x&gt;"&amp;SUBSTITUTE(选CPU[[#This Row],[CPU选项表]],",","&lt;/x&gt;&lt;x&gt;") &amp;"&lt;/x&gt;&lt;/select&gt;","//x")
        )
    )
),"无合适选项，请联系作者更新数据")</f>
        <v>无合适选项，请联系作者更新数据</v>
      </c>
    </row>
    <row r="1455" spans="12:12">
      <c r="L1455" t="str" cm="1">
        <f t="array" ref="L1455">IFERROR(_xlfn._xlws.SORT(
    _xlfn.UNIQUE(
        TRANSPOSE(
            _xlfn.FILTERXML("&lt;select&gt;&lt;x&gt;"&amp;SUBSTITUTE(选CPU[[#This Row],[CPU选项表]],",","&lt;/x&gt;&lt;x&gt;") &amp;"&lt;/x&gt;&lt;/select&gt;","//x")
        )
    )
),"无合适选项，请联系作者更新数据")</f>
        <v>无合适选项，请联系作者更新数据</v>
      </c>
    </row>
    <row r="1456" spans="12:12">
      <c r="L1456" t="str" cm="1">
        <f t="array" ref="L1456">IFERROR(_xlfn._xlws.SORT(
    _xlfn.UNIQUE(
        TRANSPOSE(
            _xlfn.FILTERXML("&lt;select&gt;&lt;x&gt;"&amp;SUBSTITUTE(选CPU[[#This Row],[CPU选项表]],",","&lt;/x&gt;&lt;x&gt;") &amp;"&lt;/x&gt;&lt;/select&gt;","//x")
        )
    )
),"无合适选项，请联系作者更新数据")</f>
        <v>无合适选项，请联系作者更新数据</v>
      </c>
    </row>
    <row r="1457" spans="12:12">
      <c r="L1457" t="str" cm="1">
        <f t="array" ref="L1457">IFERROR(_xlfn._xlws.SORT(
    _xlfn.UNIQUE(
        TRANSPOSE(
            _xlfn.FILTERXML("&lt;select&gt;&lt;x&gt;"&amp;SUBSTITUTE(选CPU[[#This Row],[CPU选项表]],",","&lt;/x&gt;&lt;x&gt;") &amp;"&lt;/x&gt;&lt;/select&gt;","//x")
        )
    )
),"无合适选项，请联系作者更新数据")</f>
        <v>无合适选项，请联系作者更新数据</v>
      </c>
    </row>
    <row r="1458" spans="12:12">
      <c r="L1458" t="str" cm="1">
        <f t="array" ref="L1458">IFERROR(_xlfn._xlws.SORT(
    _xlfn.UNIQUE(
        TRANSPOSE(
            _xlfn.FILTERXML("&lt;select&gt;&lt;x&gt;"&amp;SUBSTITUTE(选CPU[[#This Row],[CPU选项表]],",","&lt;/x&gt;&lt;x&gt;") &amp;"&lt;/x&gt;&lt;/select&gt;","//x")
        )
    )
),"无合适选项，请联系作者更新数据")</f>
        <v>无合适选项，请联系作者更新数据</v>
      </c>
    </row>
    <row r="1459" spans="12:12">
      <c r="L1459" t="str" cm="1">
        <f t="array" ref="L1459">IFERROR(_xlfn._xlws.SORT(
    _xlfn.UNIQUE(
        TRANSPOSE(
            _xlfn.FILTERXML("&lt;select&gt;&lt;x&gt;"&amp;SUBSTITUTE(选CPU[[#This Row],[CPU选项表]],",","&lt;/x&gt;&lt;x&gt;") &amp;"&lt;/x&gt;&lt;/select&gt;","//x")
        )
    )
),"无合适选项，请联系作者更新数据")</f>
        <v>无合适选项，请联系作者更新数据</v>
      </c>
    </row>
    <row r="1460" spans="12:12">
      <c r="L1460" t="str" cm="1">
        <f t="array" ref="L1460">IFERROR(_xlfn._xlws.SORT(
    _xlfn.UNIQUE(
        TRANSPOSE(
            _xlfn.FILTERXML("&lt;select&gt;&lt;x&gt;"&amp;SUBSTITUTE(选CPU[[#This Row],[CPU选项表]],",","&lt;/x&gt;&lt;x&gt;") &amp;"&lt;/x&gt;&lt;/select&gt;","//x")
        )
    )
),"无合适选项，请联系作者更新数据")</f>
        <v>无合适选项，请联系作者更新数据</v>
      </c>
    </row>
    <row r="1461" spans="12:12">
      <c r="L1461" t="str" cm="1">
        <f t="array" ref="L1461">IFERROR(_xlfn._xlws.SORT(
    _xlfn.UNIQUE(
        TRANSPOSE(
            _xlfn.FILTERXML("&lt;select&gt;&lt;x&gt;"&amp;SUBSTITUTE(选CPU[[#This Row],[CPU选项表]],",","&lt;/x&gt;&lt;x&gt;") &amp;"&lt;/x&gt;&lt;/select&gt;","//x")
        )
    )
),"无合适选项，请联系作者更新数据")</f>
        <v>无合适选项，请联系作者更新数据</v>
      </c>
    </row>
    <row r="1462" spans="12:12">
      <c r="L1462" t="str" cm="1">
        <f t="array" ref="L1462">IFERROR(_xlfn._xlws.SORT(
    _xlfn.UNIQUE(
        TRANSPOSE(
            _xlfn.FILTERXML("&lt;select&gt;&lt;x&gt;"&amp;SUBSTITUTE(选CPU[[#This Row],[CPU选项表]],",","&lt;/x&gt;&lt;x&gt;") &amp;"&lt;/x&gt;&lt;/select&gt;","//x")
        )
    )
),"无合适选项，请联系作者更新数据")</f>
        <v>无合适选项，请联系作者更新数据</v>
      </c>
    </row>
    <row r="1463" spans="12:12">
      <c r="L1463" t="str" cm="1">
        <f t="array" ref="L1463">IFERROR(_xlfn._xlws.SORT(
    _xlfn.UNIQUE(
        TRANSPOSE(
            _xlfn.FILTERXML("&lt;select&gt;&lt;x&gt;"&amp;SUBSTITUTE(选CPU[[#This Row],[CPU选项表]],",","&lt;/x&gt;&lt;x&gt;") &amp;"&lt;/x&gt;&lt;/select&gt;","//x")
        )
    )
),"无合适选项，请联系作者更新数据")</f>
        <v>无合适选项，请联系作者更新数据</v>
      </c>
    </row>
    <row r="1464" spans="12:12">
      <c r="L1464" t="str" cm="1">
        <f t="array" ref="L1464">IFERROR(_xlfn._xlws.SORT(
    _xlfn.UNIQUE(
        TRANSPOSE(
            _xlfn.FILTERXML("&lt;select&gt;&lt;x&gt;"&amp;SUBSTITUTE(选CPU[[#This Row],[CPU选项表]],",","&lt;/x&gt;&lt;x&gt;") &amp;"&lt;/x&gt;&lt;/select&gt;","//x")
        )
    )
),"无合适选项，请联系作者更新数据")</f>
        <v>无合适选项，请联系作者更新数据</v>
      </c>
    </row>
    <row r="1465" spans="12:12">
      <c r="L1465" t="str" cm="1">
        <f t="array" ref="L1465">IFERROR(_xlfn._xlws.SORT(
    _xlfn.UNIQUE(
        TRANSPOSE(
            _xlfn.FILTERXML("&lt;select&gt;&lt;x&gt;"&amp;SUBSTITUTE(选CPU[[#This Row],[CPU选项表]],",","&lt;/x&gt;&lt;x&gt;") &amp;"&lt;/x&gt;&lt;/select&gt;","//x")
        )
    )
),"无合适选项，请联系作者更新数据")</f>
        <v>无合适选项，请联系作者更新数据</v>
      </c>
    </row>
    <row r="1466" spans="12:12">
      <c r="L1466" t="str" cm="1">
        <f t="array" ref="L1466">IFERROR(_xlfn._xlws.SORT(
    _xlfn.UNIQUE(
        TRANSPOSE(
            _xlfn.FILTERXML("&lt;select&gt;&lt;x&gt;"&amp;SUBSTITUTE(选CPU[[#This Row],[CPU选项表]],",","&lt;/x&gt;&lt;x&gt;") &amp;"&lt;/x&gt;&lt;/select&gt;","//x")
        )
    )
),"无合适选项，请联系作者更新数据")</f>
        <v>无合适选项，请联系作者更新数据</v>
      </c>
    </row>
    <row r="1467" spans="12:12">
      <c r="L1467" t="str" cm="1">
        <f t="array" ref="L1467">IFERROR(_xlfn._xlws.SORT(
    _xlfn.UNIQUE(
        TRANSPOSE(
            _xlfn.FILTERXML("&lt;select&gt;&lt;x&gt;"&amp;SUBSTITUTE(选CPU[[#This Row],[CPU选项表]],",","&lt;/x&gt;&lt;x&gt;") &amp;"&lt;/x&gt;&lt;/select&gt;","//x")
        )
    )
),"无合适选项，请联系作者更新数据")</f>
        <v>无合适选项，请联系作者更新数据</v>
      </c>
    </row>
    <row r="1468" spans="12:12">
      <c r="L1468" t="str" cm="1">
        <f t="array" ref="L1468">IFERROR(_xlfn._xlws.SORT(
    _xlfn.UNIQUE(
        TRANSPOSE(
            _xlfn.FILTERXML("&lt;select&gt;&lt;x&gt;"&amp;SUBSTITUTE(选CPU[[#This Row],[CPU选项表]],",","&lt;/x&gt;&lt;x&gt;") &amp;"&lt;/x&gt;&lt;/select&gt;","//x")
        )
    )
),"无合适选项，请联系作者更新数据")</f>
        <v>无合适选项，请联系作者更新数据</v>
      </c>
    </row>
    <row r="1469" spans="12:12">
      <c r="L1469" t="str" cm="1">
        <f t="array" ref="L1469">IFERROR(_xlfn._xlws.SORT(
    _xlfn.UNIQUE(
        TRANSPOSE(
            _xlfn.FILTERXML("&lt;select&gt;&lt;x&gt;"&amp;SUBSTITUTE(选CPU[[#This Row],[CPU选项表]],",","&lt;/x&gt;&lt;x&gt;") &amp;"&lt;/x&gt;&lt;/select&gt;","//x")
        )
    )
),"无合适选项，请联系作者更新数据")</f>
        <v>无合适选项，请联系作者更新数据</v>
      </c>
    </row>
    <row r="1470" spans="12:12">
      <c r="L1470" t="str" cm="1">
        <f t="array" ref="L1470">IFERROR(_xlfn._xlws.SORT(
    _xlfn.UNIQUE(
        TRANSPOSE(
            _xlfn.FILTERXML("&lt;select&gt;&lt;x&gt;"&amp;SUBSTITUTE(选CPU[[#This Row],[CPU选项表]],",","&lt;/x&gt;&lt;x&gt;") &amp;"&lt;/x&gt;&lt;/select&gt;","//x")
        )
    )
),"无合适选项，请联系作者更新数据")</f>
        <v>无合适选项，请联系作者更新数据</v>
      </c>
    </row>
    <row r="1471" spans="12:12">
      <c r="L1471" t="str" cm="1">
        <f t="array" ref="L1471">IFERROR(_xlfn._xlws.SORT(
    _xlfn.UNIQUE(
        TRANSPOSE(
            _xlfn.FILTERXML("&lt;select&gt;&lt;x&gt;"&amp;SUBSTITUTE(选CPU[[#This Row],[CPU选项表]],",","&lt;/x&gt;&lt;x&gt;") &amp;"&lt;/x&gt;&lt;/select&gt;","//x")
        )
    )
),"无合适选项，请联系作者更新数据")</f>
        <v>无合适选项，请联系作者更新数据</v>
      </c>
    </row>
    <row r="1472" spans="12:12">
      <c r="L1472" t="str" cm="1">
        <f t="array" ref="L1472">IFERROR(_xlfn._xlws.SORT(
    _xlfn.UNIQUE(
        TRANSPOSE(
            _xlfn.FILTERXML("&lt;select&gt;&lt;x&gt;"&amp;SUBSTITUTE(选CPU[[#This Row],[CPU选项表]],",","&lt;/x&gt;&lt;x&gt;") &amp;"&lt;/x&gt;&lt;/select&gt;","//x")
        )
    )
),"无合适选项，请联系作者更新数据")</f>
        <v>无合适选项，请联系作者更新数据</v>
      </c>
    </row>
    <row r="1473" spans="12:12">
      <c r="L1473" t="str" cm="1">
        <f t="array" ref="L1473">IFERROR(_xlfn._xlws.SORT(
    _xlfn.UNIQUE(
        TRANSPOSE(
            _xlfn.FILTERXML("&lt;select&gt;&lt;x&gt;"&amp;SUBSTITUTE(选CPU[[#This Row],[CPU选项表]],",","&lt;/x&gt;&lt;x&gt;") &amp;"&lt;/x&gt;&lt;/select&gt;","//x")
        )
    )
),"无合适选项，请联系作者更新数据")</f>
        <v>无合适选项，请联系作者更新数据</v>
      </c>
    </row>
    <row r="1474" spans="12:12">
      <c r="L1474" t="str" cm="1">
        <f t="array" ref="L1474">IFERROR(_xlfn._xlws.SORT(
    _xlfn.UNIQUE(
        TRANSPOSE(
            _xlfn.FILTERXML("&lt;select&gt;&lt;x&gt;"&amp;SUBSTITUTE(选CPU[[#This Row],[CPU选项表]],",","&lt;/x&gt;&lt;x&gt;") &amp;"&lt;/x&gt;&lt;/select&gt;","//x")
        )
    )
),"无合适选项，请联系作者更新数据")</f>
        <v>无合适选项，请联系作者更新数据</v>
      </c>
    </row>
    <row r="1475" spans="12:12">
      <c r="L1475" t="str" cm="1">
        <f t="array" ref="L1475">IFERROR(_xlfn._xlws.SORT(
    _xlfn.UNIQUE(
        TRANSPOSE(
            _xlfn.FILTERXML("&lt;select&gt;&lt;x&gt;"&amp;SUBSTITUTE(选CPU[[#This Row],[CPU选项表]],",","&lt;/x&gt;&lt;x&gt;") &amp;"&lt;/x&gt;&lt;/select&gt;","//x")
        )
    )
),"无合适选项，请联系作者更新数据")</f>
        <v>无合适选项，请联系作者更新数据</v>
      </c>
    </row>
    <row r="1476" spans="12:12">
      <c r="L1476" t="str" cm="1">
        <f t="array" ref="L1476">IFERROR(_xlfn._xlws.SORT(
    _xlfn.UNIQUE(
        TRANSPOSE(
            _xlfn.FILTERXML("&lt;select&gt;&lt;x&gt;"&amp;SUBSTITUTE(选CPU[[#This Row],[CPU选项表]],",","&lt;/x&gt;&lt;x&gt;") &amp;"&lt;/x&gt;&lt;/select&gt;","//x")
        )
    )
),"无合适选项，请联系作者更新数据")</f>
        <v>无合适选项，请联系作者更新数据</v>
      </c>
    </row>
    <row r="1477" spans="12:12">
      <c r="L1477" t="str" cm="1">
        <f t="array" ref="L1477">IFERROR(_xlfn._xlws.SORT(
    _xlfn.UNIQUE(
        TRANSPOSE(
            _xlfn.FILTERXML("&lt;select&gt;&lt;x&gt;"&amp;SUBSTITUTE(选CPU[[#This Row],[CPU选项表]],",","&lt;/x&gt;&lt;x&gt;") &amp;"&lt;/x&gt;&lt;/select&gt;","//x")
        )
    )
),"无合适选项，请联系作者更新数据")</f>
        <v>无合适选项，请联系作者更新数据</v>
      </c>
    </row>
    <row r="1478" spans="12:12">
      <c r="L1478" t="str" cm="1">
        <f t="array" ref="L1478">IFERROR(_xlfn._xlws.SORT(
    _xlfn.UNIQUE(
        TRANSPOSE(
            _xlfn.FILTERXML("&lt;select&gt;&lt;x&gt;"&amp;SUBSTITUTE(选CPU[[#This Row],[CPU选项表]],",","&lt;/x&gt;&lt;x&gt;") &amp;"&lt;/x&gt;&lt;/select&gt;","//x")
        )
    )
),"无合适选项，请联系作者更新数据")</f>
        <v>无合适选项，请联系作者更新数据</v>
      </c>
    </row>
    <row r="1479" spans="12:12">
      <c r="L1479" t="str" cm="1">
        <f t="array" ref="L1479">IFERROR(_xlfn._xlws.SORT(
    _xlfn.UNIQUE(
        TRANSPOSE(
            _xlfn.FILTERXML("&lt;select&gt;&lt;x&gt;"&amp;SUBSTITUTE(选CPU[[#This Row],[CPU选项表]],",","&lt;/x&gt;&lt;x&gt;") &amp;"&lt;/x&gt;&lt;/select&gt;","//x")
        )
    )
),"无合适选项，请联系作者更新数据")</f>
        <v>无合适选项，请联系作者更新数据</v>
      </c>
    </row>
    <row r="1480" spans="12:12">
      <c r="L1480" t="str" cm="1">
        <f t="array" ref="L1480">IFERROR(_xlfn._xlws.SORT(
    _xlfn.UNIQUE(
        TRANSPOSE(
            _xlfn.FILTERXML("&lt;select&gt;&lt;x&gt;"&amp;SUBSTITUTE(选CPU[[#This Row],[CPU选项表]],",","&lt;/x&gt;&lt;x&gt;") &amp;"&lt;/x&gt;&lt;/select&gt;","//x")
        )
    )
),"无合适选项，请联系作者更新数据")</f>
        <v>无合适选项，请联系作者更新数据</v>
      </c>
    </row>
    <row r="1481" spans="12:12">
      <c r="L1481" t="str" cm="1">
        <f t="array" ref="L1481">IFERROR(_xlfn._xlws.SORT(
    _xlfn.UNIQUE(
        TRANSPOSE(
            _xlfn.FILTERXML("&lt;select&gt;&lt;x&gt;"&amp;SUBSTITUTE(选CPU[[#This Row],[CPU选项表]],",","&lt;/x&gt;&lt;x&gt;") &amp;"&lt;/x&gt;&lt;/select&gt;","//x")
        )
    )
),"无合适选项，请联系作者更新数据")</f>
        <v>无合适选项，请联系作者更新数据</v>
      </c>
    </row>
    <row r="1482" spans="12:12">
      <c r="L1482" t="str" cm="1">
        <f t="array" ref="L1482">IFERROR(_xlfn._xlws.SORT(
    _xlfn.UNIQUE(
        TRANSPOSE(
            _xlfn.FILTERXML("&lt;select&gt;&lt;x&gt;"&amp;SUBSTITUTE(选CPU[[#This Row],[CPU选项表]],",","&lt;/x&gt;&lt;x&gt;") &amp;"&lt;/x&gt;&lt;/select&gt;","//x")
        )
    )
),"无合适选项，请联系作者更新数据")</f>
        <v>无合适选项，请联系作者更新数据</v>
      </c>
    </row>
    <row r="1483" spans="12:12">
      <c r="L1483" t="str" cm="1">
        <f t="array" ref="L1483">IFERROR(_xlfn._xlws.SORT(
    _xlfn.UNIQUE(
        TRANSPOSE(
            _xlfn.FILTERXML("&lt;select&gt;&lt;x&gt;"&amp;SUBSTITUTE(选CPU[[#This Row],[CPU选项表]],",","&lt;/x&gt;&lt;x&gt;") &amp;"&lt;/x&gt;&lt;/select&gt;","//x")
        )
    )
),"无合适选项，请联系作者更新数据")</f>
        <v>无合适选项，请联系作者更新数据</v>
      </c>
    </row>
    <row r="1484" spans="12:12">
      <c r="L1484" t="str" cm="1">
        <f t="array" ref="L1484">IFERROR(_xlfn._xlws.SORT(
    _xlfn.UNIQUE(
        TRANSPOSE(
            _xlfn.FILTERXML("&lt;select&gt;&lt;x&gt;"&amp;SUBSTITUTE(选CPU[[#This Row],[CPU选项表]],",","&lt;/x&gt;&lt;x&gt;") &amp;"&lt;/x&gt;&lt;/select&gt;","//x")
        )
    )
),"无合适选项，请联系作者更新数据")</f>
        <v>无合适选项，请联系作者更新数据</v>
      </c>
    </row>
    <row r="1485" spans="12:12">
      <c r="L1485" t="str" cm="1">
        <f t="array" ref="L1485">IFERROR(_xlfn._xlws.SORT(
    _xlfn.UNIQUE(
        TRANSPOSE(
            _xlfn.FILTERXML("&lt;select&gt;&lt;x&gt;"&amp;SUBSTITUTE(选CPU[[#This Row],[CPU选项表]],",","&lt;/x&gt;&lt;x&gt;") &amp;"&lt;/x&gt;&lt;/select&gt;","//x")
        )
    )
),"无合适选项，请联系作者更新数据")</f>
        <v>无合适选项，请联系作者更新数据</v>
      </c>
    </row>
    <row r="1486" spans="12:12">
      <c r="L1486" t="str" cm="1">
        <f t="array" ref="L1486">IFERROR(_xlfn._xlws.SORT(
    _xlfn.UNIQUE(
        TRANSPOSE(
            _xlfn.FILTERXML("&lt;select&gt;&lt;x&gt;"&amp;SUBSTITUTE(选CPU[[#This Row],[CPU选项表]],",","&lt;/x&gt;&lt;x&gt;") &amp;"&lt;/x&gt;&lt;/select&gt;","//x")
        )
    )
),"无合适选项，请联系作者更新数据")</f>
        <v>无合适选项，请联系作者更新数据</v>
      </c>
    </row>
    <row r="1487" spans="12:12">
      <c r="L1487" t="str" cm="1">
        <f t="array" ref="L1487">IFERROR(_xlfn._xlws.SORT(
    _xlfn.UNIQUE(
        TRANSPOSE(
            _xlfn.FILTERXML("&lt;select&gt;&lt;x&gt;"&amp;SUBSTITUTE(选CPU[[#This Row],[CPU选项表]],",","&lt;/x&gt;&lt;x&gt;") &amp;"&lt;/x&gt;&lt;/select&gt;","//x")
        )
    )
),"无合适选项，请联系作者更新数据")</f>
        <v>无合适选项，请联系作者更新数据</v>
      </c>
    </row>
    <row r="1488" spans="12:12">
      <c r="L1488" t="str" cm="1">
        <f t="array" ref="L1488">IFERROR(_xlfn._xlws.SORT(
    _xlfn.UNIQUE(
        TRANSPOSE(
            _xlfn.FILTERXML("&lt;select&gt;&lt;x&gt;"&amp;SUBSTITUTE(选CPU[[#This Row],[CPU选项表]],",","&lt;/x&gt;&lt;x&gt;") &amp;"&lt;/x&gt;&lt;/select&gt;","//x")
        )
    )
),"无合适选项，请联系作者更新数据")</f>
        <v>无合适选项，请联系作者更新数据</v>
      </c>
    </row>
    <row r="1489" spans="12:12">
      <c r="L1489" t="str" cm="1">
        <f t="array" ref="L1489">IFERROR(_xlfn._xlws.SORT(
    _xlfn.UNIQUE(
        TRANSPOSE(
            _xlfn.FILTERXML("&lt;select&gt;&lt;x&gt;"&amp;SUBSTITUTE(选CPU[[#This Row],[CPU选项表]],",","&lt;/x&gt;&lt;x&gt;") &amp;"&lt;/x&gt;&lt;/select&gt;","//x")
        )
    )
),"无合适选项，请联系作者更新数据")</f>
        <v>无合适选项，请联系作者更新数据</v>
      </c>
    </row>
    <row r="1490" spans="12:12">
      <c r="L1490" t="str" cm="1">
        <f t="array" ref="L1490">IFERROR(_xlfn._xlws.SORT(
    _xlfn.UNIQUE(
        TRANSPOSE(
            _xlfn.FILTERXML("&lt;select&gt;&lt;x&gt;"&amp;SUBSTITUTE(选CPU[[#This Row],[CPU选项表]],",","&lt;/x&gt;&lt;x&gt;") &amp;"&lt;/x&gt;&lt;/select&gt;","//x")
        )
    )
),"无合适选项，请联系作者更新数据")</f>
        <v>无合适选项，请联系作者更新数据</v>
      </c>
    </row>
    <row r="1491" spans="12:12">
      <c r="L1491" t="str" cm="1">
        <f t="array" ref="L1491">IFERROR(_xlfn._xlws.SORT(
    _xlfn.UNIQUE(
        TRANSPOSE(
            _xlfn.FILTERXML("&lt;select&gt;&lt;x&gt;"&amp;SUBSTITUTE(选CPU[[#This Row],[CPU选项表]],",","&lt;/x&gt;&lt;x&gt;") &amp;"&lt;/x&gt;&lt;/select&gt;","//x")
        )
    )
),"无合适选项，请联系作者更新数据")</f>
        <v>无合适选项，请联系作者更新数据</v>
      </c>
    </row>
    <row r="1492" spans="12:12">
      <c r="L1492" t="str" cm="1">
        <f t="array" ref="L1492">IFERROR(_xlfn._xlws.SORT(
    _xlfn.UNIQUE(
        TRANSPOSE(
            _xlfn.FILTERXML("&lt;select&gt;&lt;x&gt;"&amp;SUBSTITUTE(选CPU[[#This Row],[CPU选项表]],",","&lt;/x&gt;&lt;x&gt;") &amp;"&lt;/x&gt;&lt;/select&gt;","//x")
        )
    )
),"无合适选项，请联系作者更新数据")</f>
        <v>无合适选项，请联系作者更新数据</v>
      </c>
    </row>
    <row r="1493" spans="12:12">
      <c r="L1493" t="str" cm="1">
        <f t="array" ref="L1493">IFERROR(_xlfn._xlws.SORT(
    _xlfn.UNIQUE(
        TRANSPOSE(
            _xlfn.FILTERXML("&lt;select&gt;&lt;x&gt;"&amp;SUBSTITUTE(选CPU[[#This Row],[CPU选项表]],",","&lt;/x&gt;&lt;x&gt;") &amp;"&lt;/x&gt;&lt;/select&gt;","//x")
        )
    )
),"无合适选项，请联系作者更新数据")</f>
        <v>无合适选项，请联系作者更新数据</v>
      </c>
    </row>
    <row r="1494" spans="12:12">
      <c r="L1494" t="str" cm="1">
        <f t="array" ref="L1494">IFERROR(_xlfn._xlws.SORT(
    _xlfn.UNIQUE(
        TRANSPOSE(
            _xlfn.FILTERXML("&lt;select&gt;&lt;x&gt;"&amp;SUBSTITUTE(选CPU[[#This Row],[CPU选项表]],",","&lt;/x&gt;&lt;x&gt;") &amp;"&lt;/x&gt;&lt;/select&gt;","//x")
        )
    )
),"无合适选项，请联系作者更新数据")</f>
        <v>无合适选项，请联系作者更新数据</v>
      </c>
    </row>
    <row r="1495" spans="12:12">
      <c r="L1495" t="str" cm="1">
        <f t="array" ref="L1495">IFERROR(_xlfn._xlws.SORT(
    _xlfn.UNIQUE(
        TRANSPOSE(
            _xlfn.FILTERXML("&lt;select&gt;&lt;x&gt;"&amp;SUBSTITUTE(选CPU[[#This Row],[CPU选项表]],",","&lt;/x&gt;&lt;x&gt;") &amp;"&lt;/x&gt;&lt;/select&gt;","//x")
        )
    )
),"无合适选项，请联系作者更新数据")</f>
        <v>无合适选项，请联系作者更新数据</v>
      </c>
    </row>
    <row r="1496" spans="12:12">
      <c r="L1496" t="str" cm="1">
        <f t="array" ref="L1496">IFERROR(_xlfn._xlws.SORT(
    _xlfn.UNIQUE(
        TRANSPOSE(
            _xlfn.FILTERXML("&lt;select&gt;&lt;x&gt;"&amp;SUBSTITUTE(选CPU[[#This Row],[CPU选项表]],",","&lt;/x&gt;&lt;x&gt;") &amp;"&lt;/x&gt;&lt;/select&gt;","//x")
        )
    )
),"无合适选项，请联系作者更新数据")</f>
        <v>无合适选项，请联系作者更新数据</v>
      </c>
    </row>
    <row r="1497" spans="12:12">
      <c r="L1497" t="str" cm="1">
        <f t="array" ref="L1497">IFERROR(_xlfn._xlws.SORT(
    _xlfn.UNIQUE(
        TRANSPOSE(
            _xlfn.FILTERXML("&lt;select&gt;&lt;x&gt;"&amp;SUBSTITUTE(选CPU[[#This Row],[CPU选项表]],",","&lt;/x&gt;&lt;x&gt;") &amp;"&lt;/x&gt;&lt;/select&gt;","//x")
        )
    )
),"无合适选项，请联系作者更新数据")</f>
        <v>无合适选项，请联系作者更新数据</v>
      </c>
    </row>
    <row r="1498" spans="12:12">
      <c r="L1498" t="str" cm="1">
        <f t="array" ref="L1498">IFERROR(_xlfn._xlws.SORT(
    _xlfn.UNIQUE(
        TRANSPOSE(
            _xlfn.FILTERXML("&lt;select&gt;&lt;x&gt;"&amp;SUBSTITUTE(选CPU[[#This Row],[CPU选项表]],",","&lt;/x&gt;&lt;x&gt;") &amp;"&lt;/x&gt;&lt;/select&gt;","//x")
        )
    )
),"无合适选项，请联系作者更新数据")</f>
        <v>无合适选项，请联系作者更新数据</v>
      </c>
    </row>
    <row r="1499" spans="12:12">
      <c r="L1499" t="str" cm="1">
        <f t="array" ref="L1499">IFERROR(_xlfn._xlws.SORT(
    _xlfn.UNIQUE(
        TRANSPOSE(
            _xlfn.FILTERXML("&lt;select&gt;&lt;x&gt;"&amp;SUBSTITUTE(选CPU[[#This Row],[CPU选项表]],",","&lt;/x&gt;&lt;x&gt;") &amp;"&lt;/x&gt;&lt;/select&gt;","//x")
        )
    )
),"无合适选项，请联系作者更新数据")</f>
        <v>无合适选项，请联系作者更新数据</v>
      </c>
    </row>
    <row r="1500" spans="12:12">
      <c r="L1500" t="str" cm="1">
        <f t="array" ref="L1500">IFERROR(_xlfn._xlws.SORT(
    _xlfn.UNIQUE(
        TRANSPOSE(
            _xlfn.FILTERXML("&lt;select&gt;&lt;x&gt;"&amp;SUBSTITUTE(选CPU[[#This Row],[CPU选项表]],",","&lt;/x&gt;&lt;x&gt;") &amp;"&lt;/x&gt;&lt;/select&gt;","//x")
        )
    )
),"无合适选项，请联系作者更新数据")</f>
        <v>无合适选项，请联系作者更新数据</v>
      </c>
    </row>
    <row r="1501" spans="12:12">
      <c r="L1501" t="str" cm="1">
        <f t="array" ref="L1501">IFERROR(_xlfn._xlws.SORT(
    _xlfn.UNIQUE(
        TRANSPOSE(
            _xlfn.FILTERXML("&lt;select&gt;&lt;x&gt;"&amp;SUBSTITUTE(选CPU[[#This Row],[CPU选项表]],",","&lt;/x&gt;&lt;x&gt;") &amp;"&lt;/x&gt;&lt;/select&gt;","//x")
        )
    )
),"无合适选项，请联系作者更新数据")</f>
        <v>无合适选项，请联系作者更新数据</v>
      </c>
    </row>
    <row r="1502" spans="12:12">
      <c r="L1502" t="str" cm="1">
        <f t="array" ref="L1502">IFERROR(_xlfn._xlws.SORT(
    _xlfn.UNIQUE(
        TRANSPOSE(
            _xlfn.FILTERXML("&lt;select&gt;&lt;x&gt;"&amp;SUBSTITUTE(选CPU[[#This Row],[CPU选项表]],",","&lt;/x&gt;&lt;x&gt;") &amp;"&lt;/x&gt;&lt;/select&gt;","//x")
        )
    )
),"无合适选项，请联系作者更新数据")</f>
        <v>无合适选项，请联系作者更新数据</v>
      </c>
    </row>
    <row r="1503" spans="12:12">
      <c r="L1503" t="str" cm="1">
        <f t="array" ref="L1503">IFERROR(_xlfn._xlws.SORT(
    _xlfn.UNIQUE(
        TRANSPOSE(
            _xlfn.FILTERXML("&lt;select&gt;&lt;x&gt;"&amp;SUBSTITUTE(选CPU[[#This Row],[CPU选项表]],",","&lt;/x&gt;&lt;x&gt;") &amp;"&lt;/x&gt;&lt;/select&gt;","//x")
        )
    )
),"无合适选项，请联系作者更新数据")</f>
        <v>无合适选项，请联系作者更新数据</v>
      </c>
    </row>
    <row r="1504" spans="12:12">
      <c r="L1504" t="str" cm="1">
        <f t="array" ref="L1504">IFERROR(_xlfn._xlws.SORT(
    _xlfn.UNIQUE(
        TRANSPOSE(
            _xlfn.FILTERXML("&lt;select&gt;&lt;x&gt;"&amp;SUBSTITUTE(选CPU[[#This Row],[CPU选项表]],",","&lt;/x&gt;&lt;x&gt;") &amp;"&lt;/x&gt;&lt;/select&gt;","//x")
        )
    )
),"无合适选项，请联系作者更新数据")</f>
        <v>无合适选项，请联系作者更新数据</v>
      </c>
    </row>
    <row r="1505" spans="12:12">
      <c r="L1505" t="str" cm="1">
        <f t="array" ref="L1505">IFERROR(_xlfn._xlws.SORT(
    _xlfn.UNIQUE(
        TRANSPOSE(
            _xlfn.FILTERXML("&lt;select&gt;&lt;x&gt;"&amp;SUBSTITUTE(选CPU[[#This Row],[CPU选项表]],",","&lt;/x&gt;&lt;x&gt;") &amp;"&lt;/x&gt;&lt;/select&gt;","//x")
        )
    )
),"无合适选项，请联系作者更新数据")</f>
        <v>无合适选项，请联系作者更新数据</v>
      </c>
    </row>
    <row r="1506" spans="12:12">
      <c r="L1506" t="str" cm="1">
        <f t="array" ref="L1506">IFERROR(_xlfn._xlws.SORT(
    _xlfn.UNIQUE(
        TRANSPOSE(
            _xlfn.FILTERXML("&lt;select&gt;&lt;x&gt;"&amp;SUBSTITUTE(选CPU[[#This Row],[CPU选项表]],",","&lt;/x&gt;&lt;x&gt;") &amp;"&lt;/x&gt;&lt;/select&gt;","//x")
        )
    )
),"无合适选项，请联系作者更新数据")</f>
        <v>无合适选项，请联系作者更新数据</v>
      </c>
    </row>
    <row r="1507" spans="12:12">
      <c r="L1507" t="str" cm="1">
        <f t="array" ref="L1507">IFERROR(_xlfn._xlws.SORT(
    _xlfn.UNIQUE(
        TRANSPOSE(
            _xlfn.FILTERXML("&lt;select&gt;&lt;x&gt;"&amp;SUBSTITUTE(选CPU[[#This Row],[CPU选项表]],",","&lt;/x&gt;&lt;x&gt;") &amp;"&lt;/x&gt;&lt;/select&gt;","//x")
        )
    )
),"无合适选项，请联系作者更新数据")</f>
        <v>无合适选项，请联系作者更新数据</v>
      </c>
    </row>
    <row r="1508" spans="12:12">
      <c r="L1508" t="str" cm="1">
        <f t="array" ref="L1508">IFERROR(_xlfn._xlws.SORT(
    _xlfn.UNIQUE(
        TRANSPOSE(
            _xlfn.FILTERXML("&lt;select&gt;&lt;x&gt;"&amp;SUBSTITUTE(选CPU[[#This Row],[CPU选项表]],",","&lt;/x&gt;&lt;x&gt;") &amp;"&lt;/x&gt;&lt;/select&gt;","//x")
        )
    )
),"无合适选项，请联系作者更新数据")</f>
        <v>无合适选项，请联系作者更新数据</v>
      </c>
    </row>
    <row r="1509" spans="12:12">
      <c r="L1509" t="str" cm="1">
        <f t="array" ref="L1509">IFERROR(_xlfn._xlws.SORT(
    _xlfn.UNIQUE(
        TRANSPOSE(
            _xlfn.FILTERXML("&lt;select&gt;&lt;x&gt;"&amp;SUBSTITUTE(选CPU[[#This Row],[CPU选项表]],",","&lt;/x&gt;&lt;x&gt;") &amp;"&lt;/x&gt;&lt;/select&gt;","//x")
        )
    )
),"无合适选项，请联系作者更新数据")</f>
        <v>无合适选项，请联系作者更新数据</v>
      </c>
    </row>
    <row r="1510" spans="12:12">
      <c r="L1510" t="str" cm="1">
        <f t="array" ref="L1510">IFERROR(_xlfn._xlws.SORT(
    _xlfn.UNIQUE(
        TRANSPOSE(
            _xlfn.FILTERXML("&lt;select&gt;&lt;x&gt;"&amp;SUBSTITUTE(选CPU[[#This Row],[CPU选项表]],",","&lt;/x&gt;&lt;x&gt;") &amp;"&lt;/x&gt;&lt;/select&gt;","//x")
        )
    )
),"无合适选项，请联系作者更新数据")</f>
        <v>无合适选项，请联系作者更新数据</v>
      </c>
    </row>
    <row r="1511" spans="12:12">
      <c r="L1511" t="str" cm="1">
        <f t="array" ref="L1511">IFERROR(_xlfn._xlws.SORT(
    _xlfn.UNIQUE(
        TRANSPOSE(
            _xlfn.FILTERXML("&lt;select&gt;&lt;x&gt;"&amp;SUBSTITUTE(选CPU[[#This Row],[CPU选项表]],",","&lt;/x&gt;&lt;x&gt;") &amp;"&lt;/x&gt;&lt;/select&gt;","//x")
        )
    )
),"无合适选项，请联系作者更新数据")</f>
        <v>无合适选项，请联系作者更新数据</v>
      </c>
    </row>
    <row r="1512" spans="12:12">
      <c r="L1512" t="str" cm="1">
        <f t="array" ref="L1512">IFERROR(_xlfn._xlws.SORT(
    _xlfn.UNIQUE(
        TRANSPOSE(
            _xlfn.FILTERXML("&lt;select&gt;&lt;x&gt;"&amp;SUBSTITUTE(选CPU[[#This Row],[CPU选项表]],",","&lt;/x&gt;&lt;x&gt;") &amp;"&lt;/x&gt;&lt;/select&gt;","//x")
        )
    )
),"无合适选项，请联系作者更新数据")</f>
        <v>无合适选项，请联系作者更新数据</v>
      </c>
    </row>
    <row r="1513" spans="12:12">
      <c r="L1513" t="str" cm="1">
        <f t="array" ref="L1513">IFERROR(_xlfn._xlws.SORT(
    _xlfn.UNIQUE(
        TRANSPOSE(
            _xlfn.FILTERXML("&lt;select&gt;&lt;x&gt;"&amp;SUBSTITUTE(选CPU[[#This Row],[CPU选项表]],",","&lt;/x&gt;&lt;x&gt;") &amp;"&lt;/x&gt;&lt;/select&gt;","//x")
        )
    )
),"无合适选项，请联系作者更新数据")</f>
        <v>无合适选项，请联系作者更新数据</v>
      </c>
    </row>
    <row r="1514" spans="12:12">
      <c r="L1514" t="str" cm="1">
        <f t="array" ref="L1514">IFERROR(_xlfn._xlws.SORT(
    _xlfn.UNIQUE(
        TRANSPOSE(
            _xlfn.FILTERXML("&lt;select&gt;&lt;x&gt;"&amp;SUBSTITUTE(选CPU[[#This Row],[CPU选项表]],",","&lt;/x&gt;&lt;x&gt;") &amp;"&lt;/x&gt;&lt;/select&gt;","//x")
        )
    )
),"无合适选项，请联系作者更新数据")</f>
        <v>无合适选项，请联系作者更新数据</v>
      </c>
    </row>
    <row r="1515" spans="12:12">
      <c r="L1515" t="str" cm="1">
        <f t="array" ref="L1515">IFERROR(_xlfn._xlws.SORT(
    _xlfn.UNIQUE(
        TRANSPOSE(
            _xlfn.FILTERXML("&lt;select&gt;&lt;x&gt;"&amp;SUBSTITUTE(选CPU[[#This Row],[CPU选项表]],",","&lt;/x&gt;&lt;x&gt;") &amp;"&lt;/x&gt;&lt;/select&gt;","//x")
        )
    )
),"无合适选项，请联系作者更新数据")</f>
        <v>无合适选项，请联系作者更新数据</v>
      </c>
    </row>
    <row r="1516" spans="12:12">
      <c r="L1516" t="str" cm="1">
        <f t="array" ref="L1516">IFERROR(_xlfn._xlws.SORT(
    _xlfn.UNIQUE(
        TRANSPOSE(
            _xlfn.FILTERXML("&lt;select&gt;&lt;x&gt;"&amp;SUBSTITUTE(选CPU[[#This Row],[CPU选项表]],",","&lt;/x&gt;&lt;x&gt;") &amp;"&lt;/x&gt;&lt;/select&gt;","//x")
        )
    )
),"无合适选项，请联系作者更新数据")</f>
        <v>无合适选项，请联系作者更新数据</v>
      </c>
    </row>
    <row r="1517" spans="12:12">
      <c r="L1517" t="str" cm="1">
        <f t="array" ref="L1517">IFERROR(_xlfn._xlws.SORT(
    _xlfn.UNIQUE(
        TRANSPOSE(
            _xlfn.FILTERXML("&lt;select&gt;&lt;x&gt;"&amp;SUBSTITUTE(选CPU[[#This Row],[CPU选项表]],",","&lt;/x&gt;&lt;x&gt;") &amp;"&lt;/x&gt;&lt;/select&gt;","//x")
        )
    )
),"无合适选项，请联系作者更新数据")</f>
        <v>无合适选项，请联系作者更新数据</v>
      </c>
    </row>
    <row r="1518" spans="12:12">
      <c r="L1518" t="str" cm="1">
        <f t="array" ref="L1518">IFERROR(_xlfn._xlws.SORT(
    _xlfn.UNIQUE(
        TRANSPOSE(
            _xlfn.FILTERXML("&lt;select&gt;&lt;x&gt;"&amp;SUBSTITUTE(选CPU[[#This Row],[CPU选项表]],",","&lt;/x&gt;&lt;x&gt;") &amp;"&lt;/x&gt;&lt;/select&gt;","//x")
        )
    )
),"无合适选项，请联系作者更新数据")</f>
        <v>无合适选项，请联系作者更新数据</v>
      </c>
    </row>
    <row r="1519" spans="12:12">
      <c r="L1519" t="str" cm="1">
        <f t="array" ref="L1519">IFERROR(_xlfn._xlws.SORT(
    _xlfn.UNIQUE(
        TRANSPOSE(
            _xlfn.FILTERXML("&lt;select&gt;&lt;x&gt;"&amp;SUBSTITUTE(选CPU[[#This Row],[CPU选项表]],",","&lt;/x&gt;&lt;x&gt;") &amp;"&lt;/x&gt;&lt;/select&gt;","//x")
        )
    )
),"无合适选项，请联系作者更新数据")</f>
        <v>无合适选项，请联系作者更新数据</v>
      </c>
    </row>
    <row r="1520" spans="12:12">
      <c r="L1520" t="str" cm="1">
        <f t="array" ref="L1520">IFERROR(_xlfn._xlws.SORT(
    _xlfn.UNIQUE(
        TRANSPOSE(
            _xlfn.FILTERXML("&lt;select&gt;&lt;x&gt;"&amp;SUBSTITUTE(选CPU[[#This Row],[CPU选项表]],",","&lt;/x&gt;&lt;x&gt;") &amp;"&lt;/x&gt;&lt;/select&gt;","//x")
        )
    )
),"无合适选项，请联系作者更新数据")</f>
        <v>无合适选项，请联系作者更新数据</v>
      </c>
    </row>
    <row r="1521" spans="12:12">
      <c r="L1521" t="str" cm="1">
        <f t="array" ref="L1521">IFERROR(_xlfn._xlws.SORT(
    _xlfn.UNIQUE(
        TRANSPOSE(
            _xlfn.FILTERXML("&lt;select&gt;&lt;x&gt;"&amp;SUBSTITUTE(选CPU[[#This Row],[CPU选项表]],",","&lt;/x&gt;&lt;x&gt;") &amp;"&lt;/x&gt;&lt;/select&gt;","//x")
        )
    )
),"无合适选项，请联系作者更新数据")</f>
        <v>无合适选项，请联系作者更新数据</v>
      </c>
    </row>
    <row r="1522" spans="12:12">
      <c r="L1522" t="str" cm="1">
        <f t="array" ref="L1522">IFERROR(_xlfn._xlws.SORT(
    _xlfn.UNIQUE(
        TRANSPOSE(
            _xlfn.FILTERXML("&lt;select&gt;&lt;x&gt;"&amp;SUBSTITUTE(选CPU[[#This Row],[CPU选项表]],",","&lt;/x&gt;&lt;x&gt;") &amp;"&lt;/x&gt;&lt;/select&gt;","//x")
        )
    )
),"无合适选项，请联系作者更新数据")</f>
        <v>无合适选项，请联系作者更新数据</v>
      </c>
    </row>
    <row r="1523" spans="12:12">
      <c r="L1523" t="str" cm="1">
        <f t="array" ref="L1523">IFERROR(_xlfn._xlws.SORT(
    _xlfn.UNIQUE(
        TRANSPOSE(
            _xlfn.FILTERXML("&lt;select&gt;&lt;x&gt;"&amp;SUBSTITUTE(选CPU[[#This Row],[CPU选项表]],",","&lt;/x&gt;&lt;x&gt;") &amp;"&lt;/x&gt;&lt;/select&gt;","//x")
        )
    )
),"无合适选项，请联系作者更新数据")</f>
        <v>无合适选项，请联系作者更新数据</v>
      </c>
    </row>
    <row r="1524" spans="12:12">
      <c r="L1524" t="str" cm="1">
        <f t="array" ref="L1524">IFERROR(_xlfn._xlws.SORT(
    _xlfn.UNIQUE(
        TRANSPOSE(
            _xlfn.FILTERXML("&lt;select&gt;&lt;x&gt;"&amp;SUBSTITUTE(选CPU[[#This Row],[CPU选项表]],",","&lt;/x&gt;&lt;x&gt;") &amp;"&lt;/x&gt;&lt;/select&gt;","//x")
        )
    )
),"无合适选项，请联系作者更新数据")</f>
        <v>无合适选项，请联系作者更新数据</v>
      </c>
    </row>
    <row r="1525" spans="12:12">
      <c r="L1525" t="str" cm="1">
        <f t="array" ref="L1525">IFERROR(_xlfn._xlws.SORT(
    _xlfn.UNIQUE(
        TRANSPOSE(
            _xlfn.FILTERXML("&lt;select&gt;&lt;x&gt;"&amp;SUBSTITUTE(选CPU[[#This Row],[CPU选项表]],",","&lt;/x&gt;&lt;x&gt;") &amp;"&lt;/x&gt;&lt;/select&gt;","//x")
        )
    )
),"无合适选项，请联系作者更新数据")</f>
        <v>无合适选项，请联系作者更新数据</v>
      </c>
    </row>
    <row r="1526" spans="12:12">
      <c r="L1526" t="str" cm="1">
        <f t="array" ref="L1526">IFERROR(_xlfn._xlws.SORT(
    _xlfn.UNIQUE(
        TRANSPOSE(
            _xlfn.FILTERXML("&lt;select&gt;&lt;x&gt;"&amp;SUBSTITUTE(选CPU[[#This Row],[CPU选项表]],",","&lt;/x&gt;&lt;x&gt;") &amp;"&lt;/x&gt;&lt;/select&gt;","//x")
        )
    )
),"无合适选项，请联系作者更新数据")</f>
        <v>无合适选项，请联系作者更新数据</v>
      </c>
    </row>
    <row r="1527" spans="12:12">
      <c r="L1527" t="str" cm="1">
        <f t="array" ref="L1527">IFERROR(_xlfn._xlws.SORT(
    _xlfn.UNIQUE(
        TRANSPOSE(
            _xlfn.FILTERXML("&lt;select&gt;&lt;x&gt;"&amp;SUBSTITUTE(选CPU[[#This Row],[CPU选项表]],",","&lt;/x&gt;&lt;x&gt;") &amp;"&lt;/x&gt;&lt;/select&gt;","//x")
        )
    )
),"无合适选项，请联系作者更新数据")</f>
        <v>无合适选项，请联系作者更新数据</v>
      </c>
    </row>
    <row r="1528" spans="12:12">
      <c r="L1528" t="str" cm="1">
        <f t="array" ref="L1528">IFERROR(_xlfn._xlws.SORT(
    _xlfn.UNIQUE(
        TRANSPOSE(
            _xlfn.FILTERXML("&lt;select&gt;&lt;x&gt;"&amp;SUBSTITUTE(选CPU[[#This Row],[CPU选项表]],",","&lt;/x&gt;&lt;x&gt;") &amp;"&lt;/x&gt;&lt;/select&gt;","//x")
        )
    )
),"无合适选项，请联系作者更新数据")</f>
        <v>无合适选项，请联系作者更新数据</v>
      </c>
    </row>
    <row r="1529" spans="12:12">
      <c r="L1529" t="str" cm="1">
        <f t="array" ref="L1529">IFERROR(_xlfn._xlws.SORT(
    _xlfn.UNIQUE(
        TRANSPOSE(
            _xlfn.FILTERXML("&lt;select&gt;&lt;x&gt;"&amp;SUBSTITUTE(选CPU[[#This Row],[CPU选项表]],",","&lt;/x&gt;&lt;x&gt;") &amp;"&lt;/x&gt;&lt;/select&gt;","//x")
        )
    )
),"无合适选项，请联系作者更新数据")</f>
        <v>无合适选项，请联系作者更新数据</v>
      </c>
    </row>
    <row r="1530" spans="12:12">
      <c r="L1530" t="str" cm="1">
        <f t="array" ref="L1530">IFERROR(_xlfn._xlws.SORT(
    _xlfn.UNIQUE(
        TRANSPOSE(
            _xlfn.FILTERXML("&lt;select&gt;&lt;x&gt;"&amp;SUBSTITUTE(选CPU[[#This Row],[CPU选项表]],",","&lt;/x&gt;&lt;x&gt;") &amp;"&lt;/x&gt;&lt;/select&gt;","//x")
        )
    )
),"无合适选项，请联系作者更新数据")</f>
        <v>无合适选项，请联系作者更新数据</v>
      </c>
    </row>
    <row r="1531" spans="12:12">
      <c r="L1531" t="str" cm="1">
        <f t="array" ref="L1531">IFERROR(_xlfn._xlws.SORT(
    _xlfn.UNIQUE(
        TRANSPOSE(
            _xlfn.FILTERXML("&lt;select&gt;&lt;x&gt;"&amp;SUBSTITUTE(选CPU[[#This Row],[CPU选项表]],",","&lt;/x&gt;&lt;x&gt;") &amp;"&lt;/x&gt;&lt;/select&gt;","//x")
        )
    )
),"无合适选项，请联系作者更新数据")</f>
        <v>无合适选项，请联系作者更新数据</v>
      </c>
    </row>
    <row r="1532" spans="12:12">
      <c r="L1532" t="str" cm="1">
        <f t="array" ref="L1532">IFERROR(_xlfn._xlws.SORT(
    _xlfn.UNIQUE(
        TRANSPOSE(
            _xlfn.FILTERXML("&lt;select&gt;&lt;x&gt;"&amp;SUBSTITUTE(选CPU[[#This Row],[CPU选项表]],",","&lt;/x&gt;&lt;x&gt;") &amp;"&lt;/x&gt;&lt;/select&gt;","//x")
        )
    )
),"无合适选项，请联系作者更新数据")</f>
        <v>无合适选项，请联系作者更新数据</v>
      </c>
    </row>
    <row r="1533" spans="12:12">
      <c r="L1533" t="str" cm="1">
        <f t="array" ref="L1533">IFERROR(_xlfn._xlws.SORT(
    _xlfn.UNIQUE(
        TRANSPOSE(
            _xlfn.FILTERXML("&lt;select&gt;&lt;x&gt;"&amp;SUBSTITUTE(选CPU[[#This Row],[CPU选项表]],",","&lt;/x&gt;&lt;x&gt;") &amp;"&lt;/x&gt;&lt;/select&gt;","//x")
        )
    )
),"无合适选项，请联系作者更新数据")</f>
        <v>无合适选项，请联系作者更新数据</v>
      </c>
    </row>
    <row r="1534" spans="12:12">
      <c r="L1534" t="str" cm="1">
        <f t="array" ref="L1534">IFERROR(_xlfn._xlws.SORT(
    _xlfn.UNIQUE(
        TRANSPOSE(
            _xlfn.FILTERXML("&lt;select&gt;&lt;x&gt;"&amp;SUBSTITUTE(选CPU[[#This Row],[CPU选项表]],",","&lt;/x&gt;&lt;x&gt;") &amp;"&lt;/x&gt;&lt;/select&gt;","//x")
        )
    )
),"无合适选项，请联系作者更新数据")</f>
        <v>无合适选项，请联系作者更新数据</v>
      </c>
    </row>
    <row r="1535" spans="12:12">
      <c r="L1535" t="str" cm="1">
        <f t="array" ref="L1535">IFERROR(_xlfn._xlws.SORT(
    _xlfn.UNIQUE(
        TRANSPOSE(
            _xlfn.FILTERXML("&lt;select&gt;&lt;x&gt;"&amp;SUBSTITUTE(选CPU[[#This Row],[CPU选项表]],",","&lt;/x&gt;&lt;x&gt;") &amp;"&lt;/x&gt;&lt;/select&gt;","//x")
        )
    )
),"无合适选项，请联系作者更新数据")</f>
        <v>无合适选项，请联系作者更新数据</v>
      </c>
    </row>
    <row r="1536" spans="12:12">
      <c r="L1536" t="str" cm="1">
        <f t="array" ref="L1536">IFERROR(_xlfn._xlws.SORT(
    _xlfn.UNIQUE(
        TRANSPOSE(
            _xlfn.FILTERXML("&lt;select&gt;&lt;x&gt;"&amp;SUBSTITUTE(选CPU[[#This Row],[CPU选项表]],",","&lt;/x&gt;&lt;x&gt;") &amp;"&lt;/x&gt;&lt;/select&gt;","//x")
        )
    )
),"无合适选项，请联系作者更新数据")</f>
        <v>无合适选项，请联系作者更新数据</v>
      </c>
    </row>
    <row r="1537" spans="12:12">
      <c r="L1537" t="str" cm="1">
        <f t="array" ref="L1537">IFERROR(_xlfn._xlws.SORT(
    _xlfn.UNIQUE(
        TRANSPOSE(
            _xlfn.FILTERXML("&lt;select&gt;&lt;x&gt;"&amp;SUBSTITUTE(选CPU[[#This Row],[CPU选项表]],",","&lt;/x&gt;&lt;x&gt;") &amp;"&lt;/x&gt;&lt;/select&gt;","//x")
        )
    )
),"无合适选项，请联系作者更新数据")</f>
        <v>无合适选项，请联系作者更新数据</v>
      </c>
    </row>
    <row r="1538" spans="12:12">
      <c r="L1538" t="str" cm="1">
        <f t="array" ref="L1538">IFERROR(_xlfn._xlws.SORT(
    _xlfn.UNIQUE(
        TRANSPOSE(
            _xlfn.FILTERXML("&lt;select&gt;&lt;x&gt;"&amp;SUBSTITUTE(选CPU[[#This Row],[CPU选项表]],",","&lt;/x&gt;&lt;x&gt;") &amp;"&lt;/x&gt;&lt;/select&gt;","//x")
        )
    )
),"无合适选项，请联系作者更新数据")</f>
        <v>无合适选项，请联系作者更新数据</v>
      </c>
    </row>
    <row r="1539" spans="12:12">
      <c r="L1539" t="str" cm="1">
        <f t="array" ref="L1539">IFERROR(_xlfn._xlws.SORT(
    _xlfn.UNIQUE(
        TRANSPOSE(
            _xlfn.FILTERXML("&lt;select&gt;&lt;x&gt;"&amp;SUBSTITUTE(选CPU[[#This Row],[CPU选项表]],",","&lt;/x&gt;&lt;x&gt;") &amp;"&lt;/x&gt;&lt;/select&gt;","//x")
        )
    )
),"无合适选项，请联系作者更新数据")</f>
        <v>无合适选项，请联系作者更新数据</v>
      </c>
    </row>
    <row r="1540" spans="12:12">
      <c r="L1540" t="str" cm="1">
        <f t="array" ref="L1540">IFERROR(_xlfn._xlws.SORT(
    _xlfn.UNIQUE(
        TRANSPOSE(
            _xlfn.FILTERXML("&lt;select&gt;&lt;x&gt;"&amp;SUBSTITUTE(选CPU[[#This Row],[CPU选项表]],",","&lt;/x&gt;&lt;x&gt;") &amp;"&lt;/x&gt;&lt;/select&gt;","//x")
        )
    )
),"无合适选项，请联系作者更新数据")</f>
        <v>无合适选项，请联系作者更新数据</v>
      </c>
    </row>
    <row r="1541" spans="12:12">
      <c r="L1541" t="str" cm="1">
        <f t="array" ref="L1541">IFERROR(_xlfn._xlws.SORT(
    _xlfn.UNIQUE(
        TRANSPOSE(
            _xlfn.FILTERXML("&lt;select&gt;&lt;x&gt;"&amp;SUBSTITUTE(选CPU[[#This Row],[CPU选项表]],",","&lt;/x&gt;&lt;x&gt;") &amp;"&lt;/x&gt;&lt;/select&gt;","//x")
        )
    )
),"无合适选项，请联系作者更新数据")</f>
        <v>无合适选项，请联系作者更新数据</v>
      </c>
    </row>
    <row r="1542" spans="12:12">
      <c r="L1542" t="str" cm="1">
        <f t="array" ref="L1542">IFERROR(_xlfn._xlws.SORT(
    _xlfn.UNIQUE(
        TRANSPOSE(
            _xlfn.FILTERXML("&lt;select&gt;&lt;x&gt;"&amp;SUBSTITUTE(选CPU[[#This Row],[CPU选项表]],",","&lt;/x&gt;&lt;x&gt;") &amp;"&lt;/x&gt;&lt;/select&gt;","//x")
        )
    )
),"无合适选项，请联系作者更新数据")</f>
        <v>无合适选项，请联系作者更新数据</v>
      </c>
    </row>
    <row r="1543" spans="12:12">
      <c r="L1543" t="str" cm="1">
        <f t="array" ref="L1543">IFERROR(_xlfn._xlws.SORT(
    _xlfn.UNIQUE(
        TRANSPOSE(
            _xlfn.FILTERXML("&lt;select&gt;&lt;x&gt;"&amp;SUBSTITUTE(选CPU[[#This Row],[CPU选项表]],",","&lt;/x&gt;&lt;x&gt;") &amp;"&lt;/x&gt;&lt;/select&gt;","//x")
        )
    )
),"无合适选项，请联系作者更新数据")</f>
        <v>无合适选项，请联系作者更新数据</v>
      </c>
    </row>
    <row r="1544" spans="12:12">
      <c r="L1544" t="str" cm="1">
        <f t="array" ref="L1544">IFERROR(_xlfn._xlws.SORT(
    _xlfn.UNIQUE(
        TRANSPOSE(
            _xlfn.FILTERXML("&lt;select&gt;&lt;x&gt;"&amp;SUBSTITUTE(选CPU[[#This Row],[CPU选项表]],",","&lt;/x&gt;&lt;x&gt;") &amp;"&lt;/x&gt;&lt;/select&gt;","//x")
        )
    )
),"无合适选项，请联系作者更新数据")</f>
        <v>无合适选项，请联系作者更新数据</v>
      </c>
    </row>
    <row r="1545" spans="12:12">
      <c r="L1545" t="str" cm="1">
        <f t="array" ref="L1545">IFERROR(_xlfn._xlws.SORT(
    _xlfn.UNIQUE(
        TRANSPOSE(
            _xlfn.FILTERXML("&lt;select&gt;&lt;x&gt;"&amp;SUBSTITUTE(选CPU[[#This Row],[CPU选项表]],",","&lt;/x&gt;&lt;x&gt;") &amp;"&lt;/x&gt;&lt;/select&gt;","//x")
        )
    )
),"无合适选项，请联系作者更新数据")</f>
        <v>无合适选项，请联系作者更新数据</v>
      </c>
    </row>
    <row r="1546" spans="12:12">
      <c r="L1546" t="str" cm="1">
        <f t="array" ref="L1546">IFERROR(_xlfn._xlws.SORT(
    _xlfn.UNIQUE(
        TRANSPOSE(
            _xlfn.FILTERXML("&lt;select&gt;&lt;x&gt;"&amp;SUBSTITUTE(选CPU[[#This Row],[CPU选项表]],",","&lt;/x&gt;&lt;x&gt;") &amp;"&lt;/x&gt;&lt;/select&gt;","//x")
        )
    )
),"无合适选项，请联系作者更新数据")</f>
        <v>无合适选项，请联系作者更新数据</v>
      </c>
    </row>
    <row r="1547" spans="12:12">
      <c r="L1547" t="str" cm="1">
        <f t="array" ref="L1547">IFERROR(_xlfn._xlws.SORT(
    _xlfn.UNIQUE(
        TRANSPOSE(
            _xlfn.FILTERXML("&lt;select&gt;&lt;x&gt;"&amp;SUBSTITUTE(选CPU[[#This Row],[CPU选项表]],",","&lt;/x&gt;&lt;x&gt;") &amp;"&lt;/x&gt;&lt;/select&gt;","//x")
        )
    )
),"无合适选项，请联系作者更新数据")</f>
        <v>无合适选项，请联系作者更新数据</v>
      </c>
    </row>
    <row r="1548" spans="12:12">
      <c r="L1548" t="str" cm="1">
        <f t="array" ref="L1548">IFERROR(_xlfn._xlws.SORT(
    _xlfn.UNIQUE(
        TRANSPOSE(
            _xlfn.FILTERXML("&lt;select&gt;&lt;x&gt;"&amp;SUBSTITUTE(选CPU[[#This Row],[CPU选项表]],",","&lt;/x&gt;&lt;x&gt;") &amp;"&lt;/x&gt;&lt;/select&gt;","//x")
        )
    )
),"无合适选项，请联系作者更新数据")</f>
        <v>无合适选项，请联系作者更新数据</v>
      </c>
    </row>
    <row r="1549" spans="12:12">
      <c r="L1549" t="str" cm="1">
        <f t="array" ref="L1549">IFERROR(_xlfn._xlws.SORT(
    _xlfn.UNIQUE(
        TRANSPOSE(
            _xlfn.FILTERXML("&lt;select&gt;&lt;x&gt;"&amp;SUBSTITUTE(选CPU[[#This Row],[CPU选项表]],",","&lt;/x&gt;&lt;x&gt;") &amp;"&lt;/x&gt;&lt;/select&gt;","//x")
        )
    )
),"无合适选项，请联系作者更新数据")</f>
        <v>无合适选项，请联系作者更新数据</v>
      </c>
    </row>
    <row r="1550" spans="12:12">
      <c r="L1550" t="str" cm="1">
        <f t="array" ref="L1550">IFERROR(_xlfn._xlws.SORT(
    _xlfn.UNIQUE(
        TRANSPOSE(
            _xlfn.FILTERXML("&lt;select&gt;&lt;x&gt;"&amp;SUBSTITUTE(选CPU[[#This Row],[CPU选项表]],",","&lt;/x&gt;&lt;x&gt;") &amp;"&lt;/x&gt;&lt;/select&gt;","//x")
        )
    )
),"无合适选项，请联系作者更新数据")</f>
        <v>无合适选项，请联系作者更新数据</v>
      </c>
    </row>
    <row r="1551" spans="12:12">
      <c r="L1551" t="str" cm="1">
        <f t="array" ref="L1551">IFERROR(_xlfn._xlws.SORT(
    _xlfn.UNIQUE(
        TRANSPOSE(
            _xlfn.FILTERXML("&lt;select&gt;&lt;x&gt;"&amp;SUBSTITUTE(选CPU[[#This Row],[CPU选项表]],",","&lt;/x&gt;&lt;x&gt;") &amp;"&lt;/x&gt;&lt;/select&gt;","//x")
        )
    )
),"无合适选项，请联系作者更新数据")</f>
        <v>无合适选项，请联系作者更新数据</v>
      </c>
    </row>
    <row r="1552" spans="12:12">
      <c r="L1552" t="str" cm="1">
        <f t="array" ref="L1552">IFERROR(_xlfn._xlws.SORT(
    _xlfn.UNIQUE(
        TRANSPOSE(
            _xlfn.FILTERXML("&lt;select&gt;&lt;x&gt;"&amp;SUBSTITUTE(选CPU[[#This Row],[CPU选项表]],",","&lt;/x&gt;&lt;x&gt;") &amp;"&lt;/x&gt;&lt;/select&gt;","//x")
        )
    )
),"无合适选项，请联系作者更新数据")</f>
        <v>无合适选项，请联系作者更新数据</v>
      </c>
    </row>
    <row r="1553" spans="12:12">
      <c r="L1553" t="str" cm="1">
        <f t="array" ref="L1553">IFERROR(_xlfn._xlws.SORT(
    _xlfn.UNIQUE(
        TRANSPOSE(
            _xlfn.FILTERXML("&lt;select&gt;&lt;x&gt;"&amp;SUBSTITUTE(选CPU[[#This Row],[CPU选项表]],",","&lt;/x&gt;&lt;x&gt;") &amp;"&lt;/x&gt;&lt;/select&gt;","//x")
        )
    )
),"无合适选项，请联系作者更新数据")</f>
        <v>无合适选项，请联系作者更新数据</v>
      </c>
    </row>
    <row r="1554" spans="12:12">
      <c r="L1554" t="str" cm="1">
        <f t="array" ref="L1554">IFERROR(_xlfn._xlws.SORT(
    _xlfn.UNIQUE(
        TRANSPOSE(
            _xlfn.FILTERXML("&lt;select&gt;&lt;x&gt;"&amp;SUBSTITUTE(选CPU[[#This Row],[CPU选项表]],",","&lt;/x&gt;&lt;x&gt;") &amp;"&lt;/x&gt;&lt;/select&gt;","//x")
        )
    )
),"无合适选项，请联系作者更新数据")</f>
        <v>无合适选项，请联系作者更新数据</v>
      </c>
    </row>
    <row r="1555" spans="12:12">
      <c r="L1555" t="str" cm="1">
        <f t="array" ref="L1555">IFERROR(_xlfn._xlws.SORT(
    _xlfn.UNIQUE(
        TRANSPOSE(
            _xlfn.FILTERXML("&lt;select&gt;&lt;x&gt;"&amp;SUBSTITUTE(选CPU[[#This Row],[CPU选项表]],",","&lt;/x&gt;&lt;x&gt;") &amp;"&lt;/x&gt;&lt;/select&gt;","//x")
        )
    )
),"无合适选项，请联系作者更新数据")</f>
        <v>无合适选项，请联系作者更新数据</v>
      </c>
    </row>
    <row r="1556" spans="12:12">
      <c r="L1556" t="str" cm="1">
        <f t="array" ref="L1556">IFERROR(_xlfn._xlws.SORT(
    _xlfn.UNIQUE(
        TRANSPOSE(
            _xlfn.FILTERXML("&lt;select&gt;&lt;x&gt;"&amp;SUBSTITUTE(选CPU[[#This Row],[CPU选项表]],",","&lt;/x&gt;&lt;x&gt;") &amp;"&lt;/x&gt;&lt;/select&gt;","//x")
        )
    )
),"无合适选项，请联系作者更新数据")</f>
        <v>无合适选项，请联系作者更新数据</v>
      </c>
    </row>
    <row r="1557" spans="12:12">
      <c r="L1557" t="str" cm="1">
        <f t="array" ref="L1557">IFERROR(_xlfn._xlws.SORT(
    _xlfn.UNIQUE(
        TRANSPOSE(
            _xlfn.FILTERXML("&lt;select&gt;&lt;x&gt;"&amp;SUBSTITUTE(选CPU[[#This Row],[CPU选项表]],",","&lt;/x&gt;&lt;x&gt;") &amp;"&lt;/x&gt;&lt;/select&gt;","//x")
        )
    )
),"无合适选项，请联系作者更新数据")</f>
        <v>无合适选项，请联系作者更新数据</v>
      </c>
    </row>
    <row r="1558" spans="12:12">
      <c r="L1558" t="str" cm="1">
        <f t="array" ref="L1558">IFERROR(_xlfn._xlws.SORT(
    _xlfn.UNIQUE(
        TRANSPOSE(
            _xlfn.FILTERXML("&lt;select&gt;&lt;x&gt;"&amp;SUBSTITUTE(选CPU[[#This Row],[CPU选项表]],",","&lt;/x&gt;&lt;x&gt;") &amp;"&lt;/x&gt;&lt;/select&gt;","//x")
        )
    )
),"无合适选项，请联系作者更新数据")</f>
        <v>无合适选项，请联系作者更新数据</v>
      </c>
    </row>
    <row r="1559" spans="12:12">
      <c r="L1559" t="str" cm="1">
        <f t="array" ref="L1559">IFERROR(_xlfn._xlws.SORT(
    _xlfn.UNIQUE(
        TRANSPOSE(
            _xlfn.FILTERXML("&lt;select&gt;&lt;x&gt;"&amp;SUBSTITUTE(选CPU[[#This Row],[CPU选项表]],",","&lt;/x&gt;&lt;x&gt;") &amp;"&lt;/x&gt;&lt;/select&gt;","//x")
        )
    )
),"无合适选项，请联系作者更新数据")</f>
        <v>无合适选项，请联系作者更新数据</v>
      </c>
    </row>
    <row r="1560" spans="12:12">
      <c r="L1560" t="str" cm="1">
        <f t="array" ref="L1560">IFERROR(_xlfn._xlws.SORT(
    _xlfn.UNIQUE(
        TRANSPOSE(
            _xlfn.FILTERXML("&lt;select&gt;&lt;x&gt;"&amp;SUBSTITUTE(选CPU[[#This Row],[CPU选项表]],",","&lt;/x&gt;&lt;x&gt;") &amp;"&lt;/x&gt;&lt;/select&gt;","//x")
        )
    )
),"无合适选项，请联系作者更新数据")</f>
        <v>无合适选项，请联系作者更新数据</v>
      </c>
    </row>
    <row r="1561" spans="12:12">
      <c r="L1561" t="str" cm="1">
        <f t="array" ref="L1561">IFERROR(_xlfn._xlws.SORT(
    _xlfn.UNIQUE(
        TRANSPOSE(
            _xlfn.FILTERXML("&lt;select&gt;&lt;x&gt;"&amp;SUBSTITUTE(选CPU[[#This Row],[CPU选项表]],",","&lt;/x&gt;&lt;x&gt;") &amp;"&lt;/x&gt;&lt;/select&gt;","//x")
        )
    )
),"无合适选项，请联系作者更新数据")</f>
        <v>无合适选项，请联系作者更新数据</v>
      </c>
    </row>
    <row r="1562" spans="12:12">
      <c r="L1562" t="str" cm="1">
        <f t="array" ref="L1562">IFERROR(_xlfn._xlws.SORT(
    _xlfn.UNIQUE(
        TRANSPOSE(
            _xlfn.FILTERXML("&lt;select&gt;&lt;x&gt;"&amp;SUBSTITUTE(选CPU[[#This Row],[CPU选项表]],",","&lt;/x&gt;&lt;x&gt;") &amp;"&lt;/x&gt;&lt;/select&gt;","//x")
        )
    )
),"无合适选项，请联系作者更新数据")</f>
        <v>无合适选项，请联系作者更新数据</v>
      </c>
    </row>
    <row r="1563" spans="12:12">
      <c r="L1563" t="str" cm="1">
        <f t="array" ref="L1563">IFERROR(_xlfn._xlws.SORT(
    _xlfn.UNIQUE(
        TRANSPOSE(
            _xlfn.FILTERXML("&lt;select&gt;&lt;x&gt;"&amp;SUBSTITUTE(选CPU[[#This Row],[CPU选项表]],",","&lt;/x&gt;&lt;x&gt;") &amp;"&lt;/x&gt;&lt;/select&gt;","//x")
        )
    )
),"无合适选项，请联系作者更新数据")</f>
        <v>无合适选项，请联系作者更新数据</v>
      </c>
    </row>
    <row r="1564" spans="12:12">
      <c r="L1564" t="str" cm="1">
        <f t="array" ref="L1564">IFERROR(_xlfn._xlws.SORT(
    _xlfn.UNIQUE(
        TRANSPOSE(
            _xlfn.FILTERXML("&lt;select&gt;&lt;x&gt;"&amp;SUBSTITUTE(选CPU[[#This Row],[CPU选项表]],",","&lt;/x&gt;&lt;x&gt;") &amp;"&lt;/x&gt;&lt;/select&gt;","//x")
        )
    )
),"无合适选项，请联系作者更新数据")</f>
        <v>无合适选项，请联系作者更新数据</v>
      </c>
    </row>
    <row r="1565" spans="12:12">
      <c r="L1565" t="str" cm="1">
        <f t="array" ref="L1565">IFERROR(_xlfn._xlws.SORT(
    _xlfn.UNIQUE(
        TRANSPOSE(
            _xlfn.FILTERXML("&lt;select&gt;&lt;x&gt;"&amp;SUBSTITUTE(选CPU[[#This Row],[CPU选项表]],",","&lt;/x&gt;&lt;x&gt;") &amp;"&lt;/x&gt;&lt;/select&gt;","//x")
        )
    )
),"无合适选项，请联系作者更新数据")</f>
        <v>无合适选项，请联系作者更新数据</v>
      </c>
    </row>
    <row r="1566" spans="12:12">
      <c r="L1566" t="str" cm="1">
        <f t="array" ref="L1566">IFERROR(_xlfn._xlws.SORT(
    _xlfn.UNIQUE(
        TRANSPOSE(
            _xlfn.FILTERXML("&lt;select&gt;&lt;x&gt;"&amp;SUBSTITUTE(选CPU[[#This Row],[CPU选项表]],",","&lt;/x&gt;&lt;x&gt;") &amp;"&lt;/x&gt;&lt;/select&gt;","//x")
        )
    )
),"无合适选项，请联系作者更新数据")</f>
        <v>无合适选项，请联系作者更新数据</v>
      </c>
    </row>
    <row r="1567" spans="12:12">
      <c r="L1567" t="str" cm="1">
        <f t="array" ref="L1567">IFERROR(_xlfn._xlws.SORT(
    _xlfn.UNIQUE(
        TRANSPOSE(
            _xlfn.FILTERXML("&lt;select&gt;&lt;x&gt;"&amp;SUBSTITUTE(选CPU[[#This Row],[CPU选项表]],",","&lt;/x&gt;&lt;x&gt;") &amp;"&lt;/x&gt;&lt;/select&gt;","//x")
        )
    )
),"无合适选项，请联系作者更新数据")</f>
        <v>无合适选项，请联系作者更新数据</v>
      </c>
    </row>
    <row r="1568" spans="12:12">
      <c r="L1568" t="str" cm="1">
        <f t="array" ref="L1568">IFERROR(_xlfn._xlws.SORT(
    _xlfn.UNIQUE(
        TRANSPOSE(
            _xlfn.FILTERXML("&lt;select&gt;&lt;x&gt;"&amp;SUBSTITUTE(选CPU[[#This Row],[CPU选项表]],",","&lt;/x&gt;&lt;x&gt;") &amp;"&lt;/x&gt;&lt;/select&gt;","//x")
        )
    )
),"无合适选项，请联系作者更新数据")</f>
        <v>无合适选项，请联系作者更新数据</v>
      </c>
    </row>
    <row r="1569" spans="12:12">
      <c r="L1569" t="str" cm="1">
        <f t="array" ref="L1569">IFERROR(_xlfn._xlws.SORT(
    _xlfn.UNIQUE(
        TRANSPOSE(
            _xlfn.FILTERXML("&lt;select&gt;&lt;x&gt;"&amp;SUBSTITUTE(选CPU[[#This Row],[CPU选项表]],",","&lt;/x&gt;&lt;x&gt;") &amp;"&lt;/x&gt;&lt;/select&gt;","//x")
        )
    )
),"无合适选项，请联系作者更新数据")</f>
        <v>无合适选项，请联系作者更新数据</v>
      </c>
    </row>
    <row r="1570" spans="12:12">
      <c r="L1570" t="str" cm="1">
        <f t="array" ref="L1570">IFERROR(_xlfn._xlws.SORT(
    _xlfn.UNIQUE(
        TRANSPOSE(
            _xlfn.FILTERXML("&lt;select&gt;&lt;x&gt;"&amp;SUBSTITUTE(选CPU[[#This Row],[CPU选项表]],",","&lt;/x&gt;&lt;x&gt;") &amp;"&lt;/x&gt;&lt;/select&gt;","//x")
        )
    )
),"无合适选项，请联系作者更新数据")</f>
        <v>无合适选项，请联系作者更新数据</v>
      </c>
    </row>
    <row r="1571" spans="12:12">
      <c r="L1571" t="str" cm="1">
        <f t="array" ref="L1571">IFERROR(_xlfn._xlws.SORT(
    _xlfn.UNIQUE(
        TRANSPOSE(
            _xlfn.FILTERXML("&lt;select&gt;&lt;x&gt;"&amp;SUBSTITUTE(选CPU[[#This Row],[CPU选项表]],",","&lt;/x&gt;&lt;x&gt;") &amp;"&lt;/x&gt;&lt;/select&gt;","//x")
        )
    )
),"无合适选项，请联系作者更新数据")</f>
        <v>无合适选项，请联系作者更新数据</v>
      </c>
    </row>
    <row r="1572" spans="12:12">
      <c r="L1572" t="str" cm="1">
        <f t="array" ref="L1572">IFERROR(_xlfn._xlws.SORT(
    _xlfn.UNIQUE(
        TRANSPOSE(
            _xlfn.FILTERXML("&lt;select&gt;&lt;x&gt;"&amp;SUBSTITUTE(选CPU[[#This Row],[CPU选项表]],",","&lt;/x&gt;&lt;x&gt;") &amp;"&lt;/x&gt;&lt;/select&gt;","//x")
        )
    )
),"无合适选项，请联系作者更新数据")</f>
        <v>无合适选项，请联系作者更新数据</v>
      </c>
    </row>
    <row r="1573" spans="12:12">
      <c r="L1573" t="str" cm="1">
        <f t="array" ref="L1573">IFERROR(_xlfn._xlws.SORT(
    _xlfn.UNIQUE(
        TRANSPOSE(
            _xlfn.FILTERXML("&lt;select&gt;&lt;x&gt;"&amp;SUBSTITUTE(选CPU[[#This Row],[CPU选项表]],",","&lt;/x&gt;&lt;x&gt;") &amp;"&lt;/x&gt;&lt;/select&gt;","//x")
        )
    )
),"无合适选项，请联系作者更新数据")</f>
        <v>无合适选项，请联系作者更新数据</v>
      </c>
    </row>
    <row r="1574" spans="12:12">
      <c r="L1574" t="str" cm="1">
        <f t="array" ref="L1574">IFERROR(_xlfn._xlws.SORT(
    _xlfn.UNIQUE(
        TRANSPOSE(
            _xlfn.FILTERXML("&lt;select&gt;&lt;x&gt;"&amp;SUBSTITUTE(选CPU[[#This Row],[CPU选项表]],",","&lt;/x&gt;&lt;x&gt;") &amp;"&lt;/x&gt;&lt;/select&gt;","//x")
        )
    )
),"无合适选项，请联系作者更新数据")</f>
        <v>无合适选项，请联系作者更新数据</v>
      </c>
    </row>
    <row r="1575" spans="12:12">
      <c r="L1575" t="str" cm="1">
        <f t="array" ref="L1575">IFERROR(_xlfn._xlws.SORT(
    _xlfn.UNIQUE(
        TRANSPOSE(
            _xlfn.FILTERXML("&lt;select&gt;&lt;x&gt;"&amp;SUBSTITUTE(选CPU[[#This Row],[CPU选项表]],",","&lt;/x&gt;&lt;x&gt;") &amp;"&lt;/x&gt;&lt;/select&gt;","//x")
        )
    )
),"无合适选项，请联系作者更新数据")</f>
        <v>无合适选项，请联系作者更新数据</v>
      </c>
    </row>
    <row r="1576" spans="12:12">
      <c r="L1576" t="str" cm="1">
        <f t="array" ref="L1576">IFERROR(_xlfn._xlws.SORT(
    _xlfn.UNIQUE(
        TRANSPOSE(
            _xlfn.FILTERXML("&lt;select&gt;&lt;x&gt;"&amp;SUBSTITUTE(选CPU[[#This Row],[CPU选项表]],",","&lt;/x&gt;&lt;x&gt;") &amp;"&lt;/x&gt;&lt;/select&gt;","//x")
        )
    )
),"无合适选项，请联系作者更新数据")</f>
        <v>无合适选项，请联系作者更新数据</v>
      </c>
    </row>
    <row r="1577" spans="12:12">
      <c r="L1577" t="str" cm="1">
        <f t="array" ref="L1577">IFERROR(_xlfn._xlws.SORT(
    _xlfn.UNIQUE(
        TRANSPOSE(
            _xlfn.FILTERXML("&lt;select&gt;&lt;x&gt;"&amp;SUBSTITUTE(选CPU[[#This Row],[CPU选项表]],",","&lt;/x&gt;&lt;x&gt;") &amp;"&lt;/x&gt;&lt;/select&gt;","//x")
        )
    )
),"无合适选项，请联系作者更新数据")</f>
        <v>无合适选项，请联系作者更新数据</v>
      </c>
    </row>
    <row r="1578" spans="12:12">
      <c r="L1578" t="str" cm="1">
        <f t="array" ref="L1578">IFERROR(_xlfn._xlws.SORT(
    _xlfn.UNIQUE(
        TRANSPOSE(
            _xlfn.FILTERXML("&lt;select&gt;&lt;x&gt;"&amp;SUBSTITUTE(选CPU[[#This Row],[CPU选项表]],",","&lt;/x&gt;&lt;x&gt;") &amp;"&lt;/x&gt;&lt;/select&gt;","//x")
        )
    )
),"无合适选项，请联系作者更新数据")</f>
        <v>无合适选项，请联系作者更新数据</v>
      </c>
    </row>
    <row r="1579" spans="12:12">
      <c r="L1579" t="str" cm="1">
        <f t="array" ref="L1579">IFERROR(_xlfn._xlws.SORT(
    _xlfn.UNIQUE(
        TRANSPOSE(
            _xlfn.FILTERXML("&lt;select&gt;&lt;x&gt;"&amp;SUBSTITUTE(选CPU[[#This Row],[CPU选项表]],",","&lt;/x&gt;&lt;x&gt;") &amp;"&lt;/x&gt;&lt;/select&gt;","//x")
        )
    )
),"无合适选项，请联系作者更新数据")</f>
        <v>无合适选项，请联系作者更新数据</v>
      </c>
    </row>
    <row r="1580" spans="12:12">
      <c r="L1580" t="str" cm="1">
        <f t="array" ref="L1580">IFERROR(_xlfn._xlws.SORT(
    _xlfn.UNIQUE(
        TRANSPOSE(
            _xlfn.FILTERXML("&lt;select&gt;&lt;x&gt;"&amp;SUBSTITUTE(选CPU[[#This Row],[CPU选项表]],",","&lt;/x&gt;&lt;x&gt;") &amp;"&lt;/x&gt;&lt;/select&gt;","//x")
        )
    )
),"无合适选项，请联系作者更新数据")</f>
        <v>无合适选项，请联系作者更新数据</v>
      </c>
    </row>
    <row r="1581" spans="12:12">
      <c r="L1581" t="str" cm="1">
        <f t="array" ref="L1581">IFERROR(_xlfn._xlws.SORT(
    _xlfn.UNIQUE(
        TRANSPOSE(
            _xlfn.FILTERXML("&lt;select&gt;&lt;x&gt;"&amp;SUBSTITUTE(选CPU[[#This Row],[CPU选项表]],",","&lt;/x&gt;&lt;x&gt;") &amp;"&lt;/x&gt;&lt;/select&gt;","//x")
        )
    )
),"无合适选项，请联系作者更新数据")</f>
        <v>无合适选项，请联系作者更新数据</v>
      </c>
    </row>
    <row r="1582" spans="12:12">
      <c r="L1582" t="str" cm="1">
        <f t="array" ref="L1582">IFERROR(_xlfn._xlws.SORT(
    _xlfn.UNIQUE(
        TRANSPOSE(
            _xlfn.FILTERXML("&lt;select&gt;&lt;x&gt;"&amp;SUBSTITUTE(选CPU[[#This Row],[CPU选项表]],",","&lt;/x&gt;&lt;x&gt;") &amp;"&lt;/x&gt;&lt;/select&gt;","//x")
        )
    )
),"无合适选项，请联系作者更新数据")</f>
        <v>无合适选项，请联系作者更新数据</v>
      </c>
    </row>
    <row r="1583" spans="12:12">
      <c r="L1583" t="str" cm="1">
        <f t="array" ref="L1583">IFERROR(_xlfn._xlws.SORT(
    _xlfn.UNIQUE(
        TRANSPOSE(
            _xlfn.FILTERXML("&lt;select&gt;&lt;x&gt;"&amp;SUBSTITUTE(选CPU[[#This Row],[CPU选项表]],",","&lt;/x&gt;&lt;x&gt;") &amp;"&lt;/x&gt;&lt;/select&gt;","//x")
        )
    )
),"无合适选项，请联系作者更新数据")</f>
        <v>无合适选项，请联系作者更新数据</v>
      </c>
    </row>
    <row r="1584" spans="12:12">
      <c r="L1584" t="str" cm="1">
        <f t="array" ref="L1584">IFERROR(_xlfn._xlws.SORT(
    _xlfn.UNIQUE(
        TRANSPOSE(
            _xlfn.FILTERXML("&lt;select&gt;&lt;x&gt;"&amp;SUBSTITUTE(选CPU[[#This Row],[CPU选项表]],",","&lt;/x&gt;&lt;x&gt;") &amp;"&lt;/x&gt;&lt;/select&gt;","//x")
        )
    )
),"无合适选项，请联系作者更新数据")</f>
        <v>无合适选项，请联系作者更新数据</v>
      </c>
    </row>
    <row r="1585" spans="12:12">
      <c r="L1585" t="str" cm="1">
        <f t="array" ref="L1585">IFERROR(_xlfn._xlws.SORT(
    _xlfn.UNIQUE(
        TRANSPOSE(
            _xlfn.FILTERXML("&lt;select&gt;&lt;x&gt;"&amp;SUBSTITUTE(选CPU[[#This Row],[CPU选项表]],",","&lt;/x&gt;&lt;x&gt;") &amp;"&lt;/x&gt;&lt;/select&gt;","//x")
        )
    )
),"无合适选项，请联系作者更新数据")</f>
        <v>无合适选项，请联系作者更新数据</v>
      </c>
    </row>
    <row r="1586" spans="12:12">
      <c r="L1586" t="str" cm="1">
        <f t="array" ref="L1586">IFERROR(_xlfn._xlws.SORT(
    _xlfn.UNIQUE(
        TRANSPOSE(
            _xlfn.FILTERXML("&lt;select&gt;&lt;x&gt;"&amp;SUBSTITUTE(选CPU[[#This Row],[CPU选项表]],",","&lt;/x&gt;&lt;x&gt;") &amp;"&lt;/x&gt;&lt;/select&gt;","//x")
        )
    )
),"无合适选项，请联系作者更新数据")</f>
        <v>无合适选项，请联系作者更新数据</v>
      </c>
    </row>
    <row r="1587" spans="12:12">
      <c r="L1587" t="str" cm="1">
        <f t="array" ref="L1587">IFERROR(_xlfn._xlws.SORT(
    _xlfn.UNIQUE(
        TRANSPOSE(
            _xlfn.FILTERXML("&lt;select&gt;&lt;x&gt;"&amp;SUBSTITUTE(选CPU[[#This Row],[CPU选项表]],",","&lt;/x&gt;&lt;x&gt;") &amp;"&lt;/x&gt;&lt;/select&gt;","//x")
        )
    )
),"无合适选项，请联系作者更新数据")</f>
        <v>无合适选项，请联系作者更新数据</v>
      </c>
    </row>
    <row r="1588" spans="12:12">
      <c r="L1588" t="str" cm="1">
        <f t="array" ref="L1588">IFERROR(_xlfn._xlws.SORT(
    _xlfn.UNIQUE(
        TRANSPOSE(
            _xlfn.FILTERXML("&lt;select&gt;&lt;x&gt;"&amp;SUBSTITUTE(选CPU[[#This Row],[CPU选项表]],",","&lt;/x&gt;&lt;x&gt;") &amp;"&lt;/x&gt;&lt;/select&gt;","//x")
        )
    )
),"无合适选项，请联系作者更新数据")</f>
        <v>无合适选项，请联系作者更新数据</v>
      </c>
    </row>
    <row r="1589" spans="12:12">
      <c r="L1589" t="str" cm="1">
        <f t="array" ref="L1589">IFERROR(_xlfn._xlws.SORT(
    _xlfn.UNIQUE(
        TRANSPOSE(
            _xlfn.FILTERXML("&lt;select&gt;&lt;x&gt;"&amp;SUBSTITUTE(选CPU[[#This Row],[CPU选项表]],",","&lt;/x&gt;&lt;x&gt;") &amp;"&lt;/x&gt;&lt;/select&gt;","//x")
        )
    )
),"无合适选项，请联系作者更新数据")</f>
        <v>无合适选项，请联系作者更新数据</v>
      </c>
    </row>
    <row r="1590" spans="12:12">
      <c r="L1590" t="str" cm="1">
        <f t="array" ref="L1590">IFERROR(_xlfn._xlws.SORT(
    _xlfn.UNIQUE(
        TRANSPOSE(
            _xlfn.FILTERXML("&lt;select&gt;&lt;x&gt;"&amp;SUBSTITUTE(选CPU[[#This Row],[CPU选项表]],",","&lt;/x&gt;&lt;x&gt;") &amp;"&lt;/x&gt;&lt;/select&gt;","//x")
        )
    )
),"无合适选项，请联系作者更新数据")</f>
        <v>无合适选项，请联系作者更新数据</v>
      </c>
    </row>
    <row r="1591" spans="12:12">
      <c r="L1591" t="str" cm="1">
        <f t="array" ref="L1591">IFERROR(_xlfn._xlws.SORT(
    _xlfn.UNIQUE(
        TRANSPOSE(
            _xlfn.FILTERXML("&lt;select&gt;&lt;x&gt;"&amp;SUBSTITUTE(选CPU[[#This Row],[CPU选项表]],",","&lt;/x&gt;&lt;x&gt;") &amp;"&lt;/x&gt;&lt;/select&gt;","//x")
        )
    )
),"无合适选项，请联系作者更新数据")</f>
        <v>无合适选项，请联系作者更新数据</v>
      </c>
    </row>
    <row r="1592" spans="12:12">
      <c r="L1592" t="str" cm="1">
        <f t="array" ref="L1592">IFERROR(_xlfn._xlws.SORT(
    _xlfn.UNIQUE(
        TRANSPOSE(
            _xlfn.FILTERXML("&lt;select&gt;&lt;x&gt;"&amp;SUBSTITUTE(选CPU[[#This Row],[CPU选项表]],",","&lt;/x&gt;&lt;x&gt;") &amp;"&lt;/x&gt;&lt;/select&gt;","//x")
        )
    )
),"无合适选项，请联系作者更新数据")</f>
        <v>无合适选项，请联系作者更新数据</v>
      </c>
    </row>
    <row r="1593" spans="12:12">
      <c r="L1593" t="str" cm="1">
        <f t="array" ref="L1593">IFERROR(_xlfn._xlws.SORT(
    _xlfn.UNIQUE(
        TRANSPOSE(
            _xlfn.FILTERXML("&lt;select&gt;&lt;x&gt;"&amp;SUBSTITUTE(选CPU[[#This Row],[CPU选项表]],",","&lt;/x&gt;&lt;x&gt;") &amp;"&lt;/x&gt;&lt;/select&gt;","//x")
        )
    )
),"无合适选项，请联系作者更新数据")</f>
        <v>无合适选项，请联系作者更新数据</v>
      </c>
    </row>
    <row r="1594" spans="12:12">
      <c r="L1594" t="str" cm="1">
        <f t="array" ref="L1594">IFERROR(_xlfn._xlws.SORT(
    _xlfn.UNIQUE(
        TRANSPOSE(
            _xlfn.FILTERXML("&lt;select&gt;&lt;x&gt;"&amp;SUBSTITUTE(选CPU[[#This Row],[CPU选项表]],",","&lt;/x&gt;&lt;x&gt;") &amp;"&lt;/x&gt;&lt;/select&gt;","//x")
        )
    )
),"无合适选项，请联系作者更新数据")</f>
        <v>无合适选项，请联系作者更新数据</v>
      </c>
    </row>
    <row r="1595" spans="12:12">
      <c r="L1595" t="str" cm="1">
        <f t="array" ref="L1595">IFERROR(_xlfn._xlws.SORT(
    _xlfn.UNIQUE(
        TRANSPOSE(
            _xlfn.FILTERXML("&lt;select&gt;&lt;x&gt;"&amp;SUBSTITUTE(选CPU[[#This Row],[CPU选项表]],",","&lt;/x&gt;&lt;x&gt;") &amp;"&lt;/x&gt;&lt;/select&gt;","//x")
        )
    )
),"无合适选项，请联系作者更新数据")</f>
        <v>无合适选项，请联系作者更新数据</v>
      </c>
    </row>
    <row r="1596" spans="12:12">
      <c r="L1596" t="str" cm="1">
        <f t="array" ref="L1596">IFERROR(_xlfn._xlws.SORT(
    _xlfn.UNIQUE(
        TRANSPOSE(
            _xlfn.FILTERXML("&lt;select&gt;&lt;x&gt;"&amp;SUBSTITUTE(选CPU[[#This Row],[CPU选项表]],",","&lt;/x&gt;&lt;x&gt;") &amp;"&lt;/x&gt;&lt;/select&gt;","//x")
        )
    )
),"无合适选项，请联系作者更新数据")</f>
        <v>无合适选项，请联系作者更新数据</v>
      </c>
    </row>
    <row r="1597" spans="12:12">
      <c r="L1597" t="str" cm="1">
        <f t="array" ref="L1597">IFERROR(_xlfn._xlws.SORT(
    _xlfn.UNIQUE(
        TRANSPOSE(
            _xlfn.FILTERXML("&lt;select&gt;&lt;x&gt;"&amp;SUBSTITUTE(选CPU[[#This Row],[CPU选项表]],",","&lt;/x&gt;&lt;x&gt;") &amp;"&lt;/x&gt;&lt;/select&gt;","//x")
        )
    )
),"无合适选项，请联系作者更新数据")</f>
        <v>无合适选项，请联系作者更新数据</v>
      </c>
    </row>
    <row r="1598" spans="12:12">
      <c r="L1598" t="str" cm="1">
        <f t="array" ref="L1598">IFERROR(_xlfn._xlws.SORT(
    _xlfn.UNIQUE(
        TRANSPOSE(
            _xlfn.FILTERXML("&lt;select&gt;&lt;x&gt;"&amp;SUBSTITUTE(选CPU[[#This Row],[CPU选项表]],",","&lt;/x&gt;&lt;x&gt;") &amp;"&lt;/x&gt;&lt;/select&gt;","//x")
        )
    )
),"无合适选项，请联系作者更新数据")</f>
        <v>无合适选项，请联系作者更新数据</v>
      </c>
    </row>
    <row r="1599" spans="12:12">
      <c r="L1599" t="str" cm="1">
        <f t="array" ref="L1599">IFERROR(_xlfn._xlws.SORT(
    _xlfn.UNIQUE(
        TRANSPOSE(
            _xlfn.FILTERXML("&lt;select&gt;&lt;x&gt;"&amp;SUBSTITUTE(选CPU[[#This Row],[CPU选项表]],",","&lt;/x&gt;&lt;x&gt;") &amp;"&lt;/x&gt;&lt;/select&gt;","//x")
        )
    )
),"无合适选项，请联系作者更新数据")</f>
        <v>无合适选项，请联系作者更新数据</v>
      </c>
    </row>
    <row r="1600" spans="12:12">
      <c r="L1600" t="str" cm="1">
        <f t="array" ref="L1600">IFERROR(_xlfn._xlws.SORT(
    _xlfn.UNIQUE(
        TRANSPOSE(
            _xlfn.FILTERXML("&lt;select&gt;&lt;x&gt;"&amp;SUBSTITUTE(选CPU[[#This Row],[CPU选项表]],",","&lt;/x&gt;&lt;x&gt;") &amp;"&lt;/x&gt;&lt;/select&gt;","//x")
        )
    )
),"无合适选项，请联系作者更新数据")</f>
        <v>无合适选项，请联系作者更新数据</v>
      </c>
    </row>
    <row r="1601" spans="12:12">
      <c r="L1601" t="str" cm="1">
        <f t="array" ref="L1601">IFERROR(_xlfn._xlws.SORT(
    _xlfn.UNIQUE(
        TRANSPOSE(
            _xlfn.FILTERXML("&lt;select&gt;&lt;x&gt;"&amp;SUBSTITUTE(选CPU[[#This Row],[CPU选项表]],",","&lt;/x&gt;&lt;x&gt;") &amp;"&lt;/x&gt;&lt;/select&gt;","//x")
        )
    )
),"无合适选项，请联系作者更新数据")</f>
        <v>无合适选项，请联系作者更新数据</v>
      </c>
    </row>
    <row r="1602" spans="12:12">
      <c r="L1602" t="str" cm="1">
        <f t="array" ref="L1602">IFERROR(_xlfn._xlws.SORT(
    _xlfn.UNIQUE(
        TRANSPOSE(
            _xlfn.FILTERXML("&lt;select&gt;&lt;x&gt;"&amp;SUBSTITUTE(选CPU[[#This Row],[CPU选项表]],",","&lt;/x&gt;&lt;x&gt;") &amp;"&lt;/x&gt;&lt;/select&gt;","//x")
        )
    )
),"无合适选项，请联系作者更新数据")</f>
        <v>无合适选项，请联系作者更新数据</v>
      </c>
    </row>
    <row r="1603" spans="12:12">
      <c r="L1603" t="str" cm="1">
        <f t="array" ref="L1603">IFERROR(_xlfn._xlws.SORT(
    _xlfn.UNIQUE(
        TRANSPOSE(
            _xlfn.FILTERXML("&lt;select&gt;&lt;x&gt;"&amp;SUBSTITUTE(选CPU[[#This Row],[CPU选项表]],",","&lt;/x&gt;&lt;x&gt;") &amp;"&lt;/x&gt;&lt;/select&gt;","//x")
        )
    )
),"无合适选项，请联系作者更新数据")</f>
        <v>无合适选项，请联系作者更新数据</v>
      </c>
    </row>
    <row r="1604" spans="12:12">
      <c r="L1604" t="str" cm="1">
        <f t="array" ref="L1604">IFERROR(_xlfn._xlws.SORT(
    _xlfn.UNIQUE(
        TRANSPOSE(
            _xlfn.FILTERXML("&lt;select&gt;&lt;x&gt;"&amp;SUBSTITUTE(选CPU[[#This Row],[CPU选项表]],",","&lt;/x&gt;&lt;x&gt;") &amp;"&lt;/x&gt;&lt;/select&gt;","//x")
        )
    )
),"无合适选项，请联系作者更新数据")</f>
        <v>无合适选项，请联系作者更新数据</v>
      </c>
    </row>
    <row r="1605" spans="12:12">
      <c r="L1605" t="str" cm="1">
        <f t="array" ref="L1605">IFERROR(_xlfn._xlws.SORT(
    _xlfn.UNIQUE(
        TRANSPOSE(
            _xlfn.FILTERXML("&lt;select&gt;&lt;x&gt;"&amp;SUBSTITUTE(选CPU[[#This Row],[CPU选项表]],",","&lt;/x&gt;&lt;x&gt;") &amp;"&lt;/x&gt;&lt;/select&gt;","//x")
        )
    )
),"无合适选项，请联系作者更新数据")</f>
        <v>无合适选项，请联系作者更新数据</v>
      </c>
    </row>
    <row r="1606" spans="12:12">
      <c r="L1606" t="str" cm="1">
        <f t="array" ref="L1606">IFERROR(_xlfn._xlws.SORT(
    _xlfn.UNIQUE(
        TRANSPOSE(
            _xlfn.FILTERXML("&lt;select&gt;&lt;x&gt;"&amp;SUBSTITUTE(选CPU[[#This Row],[CPU选项表]],",","&lt;/x&gt;&lt;x&gt;") &amp;"&lt;/x&gt;&lt;/select&gt;","//x")
        )
    )
),"无合适选项，请联系作者更新数据")</f>
        <v>无合适选项，请联系作者更新数据</v>
      </c>
    </row>
    <row r="1607" spans="12:12">
      <c r="L1607" t="str" cm="1">
        <f t="array" ref="L1607">IFERROR(_xlfn._xlws.SORT(
    _xlfn.UNIQUE(
        TRANSPOSE(
            _xlfn.FILTERXML("&lt;select&gt;&lt;x&gt;"&amp;SUBSTITUTE(选CPU[[#This Row],[CPU选项表]],",","&lt;/x&gt;&lt;x&gt;") &amp;"&lt;/x&gt;&lt;/select&gt;","//x")
        )
    )
),"无合适选项，请联系作者更新数据")</f>
        <v>无合适选项，请联系作者更新数据</v>
      </c>
    </row>
    <row r="1608" spans="12:12">
      <c r="L1608" t="str" cm="1">
        <f t="array" ref="L1608">IFERROR(_xlfn._xlws.SORT(
    _xlfn.UNIQUE(
        TRANSPOSE(
            _xlfn.FILTERXML("&lt;select&gt;&lt;x&gt;"&amp;SUBSTITUTE(选CPU[[#This Row],[CPU选项表]],",","&lt;/x&gt;&lt;x&gt;") &amp;"&lt;/x&gt;&lt;/select&gt;","//x")
        )
    )
),"无合适选项，请联系作者更新数据")</f>
        <v>无合适选项，请联系作者更新数据</v>
      </c>
    </row>
    <row r="1609" spans="12:12">
      <c r="L1609" t="str" cm="1">
        <f t="array" ref="L1609">IFERROR(_xlfn._xlws.SORT(
    _xlfn.UNIQUE(
        TRANSPOSE(
            _xlfn.FILTERXML("&lt;select&gt;&lt;x&gt;"&amp;SUBSTITUTE(选CPU[[#This Row],[CPU选项表]],",","&lt;/x&gt;&lt;x&gt;") &amp;"&lt;/x&gt;&lt;/select&gt;","//x")
        )
    )
),"无合适选项，请联系作者更新数据")</f>
        <v>无合适选项，请联系作者更新数据</v>
      </c>
    </row>
    <row r="1610" spans="12:12">
      <c r="L1610" t="str" cm="1">
        <f t="array" ref="L1610">IFERROR(_xlfn._xlws.SORT(
    _xlfn.UNIQUE(
        TRANSPOSE(
            _xlfn.FILTERXML("&lt;select&gt;&lt;x&gt;"&amp;SUBSTITUTE(选CPU[[#This Row],[CPU选项表]],",","&lt;/x&gt;&lt;x&gt;") &amp;"&lt;/x&gt;&lt;/select&gt;","//x")
        )
    )
),"无合适选项，请联系作者更新数据")</f>
        <v>无合适选项，请联系作者更新数据</v>
      </c>
    </row>
    <row r="1611" spans="12:12">
      <c r="L1611" t="str" cm="1">
        <f t="array" ref="L1611">IFERROR(_xlfn._xlws.SORT(
    _xlfn.UNIQUE(
        TRANSPOSE(
            _xlfn.FILTERXML("&lt;select&gt;&lt;x&gt;"&amp;SUBSTITUTE(选CPU[[#This Row],[CPU选项表]],",","&lt;/x&gt;&lt;x&gt;") &amp;"&lt;/x&gt;&lt;/select&gt;","//x")
        )
    )
),"无合适选项，请联系作者更新数据")</f>
        <v>无合适选项，请联系作者更新数据</v>
      </c>
    </row>
    <row r="1612" spans="12:12">
      <c r="L1612" t="str" cm="1">
        <f t="array" ref="L1612">IFERROR(_xlfn._xlws.SORT(
    _xlfn.UNIQUE(
        TRANSPOSE(
            _xlfn.FILTERXML("&lt;select&gt;&lt;x&gt;"&amp;SUBSTITUTE(选CPU[[#This Row],[CPU选项表]],",","&lt;/x&gt;&lt;x&gt;") &amp;"&lt;/x&gt;&lt;/select&gt;","//x")
        )
    )
),"无合适选项，请联系作者更新数据")</f>
        <v>无合适选项，请联系作者更新数据</v>
      </c>
    </row>
    <row r="1613" spans="12:12">
      <c r="L1613" t="str" cm="1">
        <f t="array" ref="L1613">IFERROR(_xlfn._xlws.SORT(
    _xlfn.UNIQUE(
        TRANSPOSE(
            _xlfn.FILTERXML("&lt;select&gt;&lt;x&gt;"&amp;SUBSTITUTE(选CPU[[#This Row],[CPU选项表]],",","&lt;/x&gt;&lt;x&gt;") &amp;"&lt;/x&gt;&lt;/select&gt;","//x")
        )
    )
),"无合适选项，请联系作者更新数据")</f>
        <v>无合适选项，请联系作者更新数据</v>
      </c>
    </row>
    <row r="1614" spans="12:12">
      <c r="L1614" t="str" cm="1">
        <f t="array" ref="L1614">IFERROR(_xlfn._xlws.SORT(
    _xlfn.UNIQUE(
        TRANSPOSE(
            _xlfn.FILTERXML("&lt;select&gt;&lt;x&gt;"&amp;SUBSTITUTE(选CPU[[#This Row],[CPU选项表]],",","&lt;/x&gt;&lt;x&gt;") &amp;"&lt;/x&gt;&lt;/select&gt;","//x")
        )
    )
),"无合适选项，请联系作者更新数据")</f>
        <v>无合适选项，请联系作者更新数据</v>
      </c>
    </row>
    <row r="1615" spans="12:12">
      <c r="L1615" t="str" cm="1">
        <f t="array" ref="L1615">IFERROR(_xlfn._xlws.SORT(
    _xlfn.UNIQUE(
        TRANSPOSE(
            _xlfn.FILTERXML("&lt;select&gt;&lt;x&gt;"&amp;SUBSTITUTE(选CPU[[#This Row],[CPU选项表]],",","&lt;/x&gt;&lt;x&gt;") &amp;"&lt;/x&gt;&lt;/select&gt;","//x")
        )
    )
),"无合适选项，请联系作者更新数据")</f>
        <v>无合适选项，请联系作者更新数据</v>
      </c>
    </row>
    <row r="1616" spans="12:12">
      <c r="L1616" t="str" cm="1">
        <f t="array" ref="L1616">IFERROR(_xlfn._xlws.SORT(
    _xlfn.UNIQUE(
        TRANSPOSE(
            _xlfn.FILTERXML("&lt;select&gt;&lt;x&gt;"&amp;SUBSTITUTE(选CPU[[#This Row],[CPU选项表]],",","&lt;/x&gt;&lt;x&gt;") &amp;"&lt;/x&gt;&lt;/select&gt;","//x")
        )
    )
),"无合适选项，请联系作者更新数据")</f>
        <v>无合适选项，请联系作者更新数据</v>
      </c>
    </row>
    <row r="1617" spans="12:12">
      <c r="L1617" t="str" cm="1">
        <f t="array" ref="L1617">IFERROR(_xlfn._xlws.SORT(
    _xlfn.UNIQUE(
        TRANSPOSE(
            _xlfn.FILTERXML("&lt;select&gt;&lt;x&gt;"&amp;SUBSTITUTE(选CPU[[#This Row],[CPU选项表]],",","&lt;/x&gt;&lt;x&gt;") &amp;"&lt;/x&gt;&lt;/select&gt;","//x")
        )
    )
),"无合适选项，请联系作者更新数据")</f>
        <v>无合适选项，请联系作者更新数据</v>
      </c>
    </row>
    <row r="1618" spans="12:12">
      <c r="L1618" t="str" cm="1">
        <f t="array" ref="L1618">IFERROR(_xlfn._xlws.SORT(
    _xlfn.UNIQUE(
        TRANSPOSE(
            _xlfn.FILTERXML("&lt;select&gt;&lt;x&gt;"&amp;SUBSTITUTE(选CPU[[#This Row],[CPU选项表]],",","&lt;/x&gt;&lt;x&gt;") &amp;"&lt;/x&gt;&lt;/select&gt;","//x")
        )
    )
),"无合适选项，请联系作者更新数据")</f>
        <v>无合适选项，请联系作者更新数据</v>
      </c>
    </row>
    <row r="1619" spans="12:12">
      <c r="L1619" t="str" cm="1">
        <f t="array" ref="L1619">IFERROR(_xlfn._xlws.SORT(
    _xlfn.UNIQUE(
        TRANSPOSE(
            _xlfn.FILTERXML("&lt;select&gt;&lt;x&gt;"&amp;SUBSTITUTE(选CPU[[#This Row],[CPU选项表]],",","&lt;/x&gt;&lt;x&gt;") &amp;"&lt;/x&gt;&lt;/select&gt;","//x")
        )
    )
),"无合适选项，请联系作者更新数据")</f>
        <v>无合适选项，请联系作者更新数据</v>
      </c>
    </row>
    <row r="1620" spans="12:12">
      <c r="L1620" t="str" cm="1">
        <f t="array" ref="L1620">IFERROR(_xlfn._xlws.SORT(
    _xlfn.UNIQUE(
        TRANSPOSE(
            _xlfn.FILTERXML("&lt;select&gt;&lt;x&gt;"&amp;SUBSTITUTE(选CPU[[#This Row],[CPU选项表]],",","&lt;/x&gt;&lt;x&gt;") &amp;"&lt;/x&gt;&lt;/select&gt;","//x")
        )
    )
),"无合适选项，请联系作者更新数据")</f>
        <v>无合适选项，请联系作者更新数据</v>
      </c>
    </row>
    <row r="1621" spans="12:12">
      <c r="L1621" t="str" cm="1">
        <f t="array" ref="L1621">IFERROR(_xlfn._xlws.SORT(
    _xlfn.UNIQUE(
        TRANSPOSE(
            _xlfn.FILTERXML("&lt;select&gt;&lt;x&gt;"&amp;SUBSTITUTE(选CPU[[#This Row],[CPU选项表]],",","&lt;/x&gt;&lt;x&gt;") &amp;"&lt;/x&gt;&lt;/select&gt;","//x")
        )
    )
),"无合适选项，请联系作者更新数据")</f>
        <v>无合适选项，请联系作者更新数据</v>
      </c>
    </row>
    <row r="1622" spans="12:12">
      <c r="L1622" t="str" cm="1">
        <f t="array" ref="L1622">IFERROR(_xlfn._xlws.SORT(
    _xlfn.UNIQUE(
        TRANSPOSE(
            _xlfn.FILTERXML("&lt;select&gt;&lt;x&gt;"&amp;SUBSTITUTE(选CPU[[#This Row],[CPU选项表]],",","&lt;/x&gt;&lt;x&gt;") &amp;"&lt;/x&gt;&lt;/select&gt;","//x")
        )
    )
),"无合适选项，请联系作者更新数据")</f>
        <v>无合适选项，请联系作者更新数据</v>
      </c>
    </row>
    <row r="1623" spans="12:12">
      <c r="L1623" t="str" cm="1">
        <f t="array" ref="L1623">IFERROR(_xlfn._xlws.SORT(
    _xlfn.UNIQUE(
        TRANSPOSE(
            _xlfn.FILTERXML("&lt;select&gt;&lt;x&gt;"&amp;SUBSTITUTE(选CPU[[#This Row],[CPU选项表]],",","&lt;/x&gt;&lt;x&gt;") &amp;"&lt;/x&gt;&lt;/select&gt;","//x")
        )
    )
),"无合适选项，请联系作者更新数据")</f>
        <v>无合适选项，请联系作者更新数据</v>
      </c>
    </row>
    <row r="1624" spans="12:12">
      <c r="L1624" t="str" cm="1">
        <f t="array" ref="L1624">IFERROR(_xlfn._xlws.SORT(
    _xlfn.UNIQUE(
        TRANSPOSE(
            _xlfn.FILTERXML("&lt;select&gt;&lt;x&gt;"&amp;SUBSTITUTE(选CPU[[#This Row],[CPU选项表]],",","&lt;/x&gt;&lt;x&gt;") &amp;"&lt;/x&gt;&lt;/select&gt;","//x")
        )
    )
),"无合适选项，请联系作者更新数据")</f>
        <v>无合适选项，请联系作者更新数据</v>
      </c>
    </row>
    <row r="1625" spans="12:12">
      <c r="L1625" t="str" cm="1">
        <f t="array" ref="L1625">IFERROR(_xlfn._xlws.SORT(
    _xlfn.UNIQUE(
        TRANSPOSE(
            _xlfn.FILTERXML("&lt;select&gt;&lt;x&gt;"&amp;SUBSTITUTE(选CPU[[#This Row],[CPU选项表]],",","&lt;/x&gt;&lt;x&gt;") &amp;"&lt;/x&gt;&lt;/select&gt;","//x")
        )
    )
),"无合适选项，请联系作者更新数据")</f>
        <v>无合适选项，请联系作者更新数据</v>
      </c>
    </row>
    <row r="1626" spans="12:12">
      <c r="L1626" t="str" cm="1">
        <f t="array" ref="L1626">IFERROR(_xlfn._xlws.SORT(
    _xlfn.UNIQUE(
        TRANSPOSE(
            _xlfn.FILTERXML("&lt;select&gt;&lt;x&gt;"&amp;SUBSTITUTE(选CPU[[#This Row],[CPU选项表]],",","&lt;/x&gt;&lt;x&gt;") &amp;"&lt;/x&gt;&lt;/select&gt;","//x")
        )
    )
),"无合适选项，请联系作者更新数据")</f>
        <v>无合适选项，请联系作者更新数据</v>
      </c>
    </row>
    <row r="1627" spans="12:12">
      <c r="L1627" t="str" cm="1">
        <f t="array" ref="L1627">IFERROR(_xlfn._xlws.SORT(
    _xlfn.UNIQUE(
        TRANSPOSE(
            _xlfn.FILTERXML("&lt;select&gt;&lt;x&gt;"&amp;SUBSTITUTE(选CPU[[#This Row],[CPU选项表]],",","&lt;/x&gt;&lt;x&gt;") &amp;"&lt;/x&gt;&lt;/select&gt;","//x")
        )
    )
),"无合适选项，请联系作者更新数据")</f>
        <v>无合适选项，请联系作者更新数据</v>
      </c>
    </row>
    <row r="1628" spans="12:12">
      <c r="L1628" t="str" cm="1">
        <f t="array" ref="L1628">IFERROR(_xlfn._xlws.SORT(
    _xlfn.UNIQUE(
        TRANSPOSE(
            _xlfn.FILTERXML("&lt;select&gt;&lt;x&gt;"&amp;SUBSTITUTE(选CPU[[#This Row],[CPU选项表]],",","&lt;/x&gt;&lt;x&gt;") &amp;"&lt;/x&gt;&lt;/select&gt;","//x")
        )
    )
),"无合适选项，请联系作者更新数据")</f>
        <v>无合适选项，请联系作者更新数据</v>
      </c>
    </row>
    <row r="1629" spans="12:12">
      <c r="L1629" t="str" cm="1">
        <f t="array" ref="L1629">IFERROR(_xlfn._xlws.SORT(
    _xlfn.UNIQUE(
        TRANSPOSE(
            _xlfn.FILTERXML("&lt;select&gt;&lt;x&gt;"&amp;SUBSTITUTE(选CPU[[#This Row],[CPU选项表]],",","&lt;/x&gt;&lt;x&gt;") &amp;"&lt;/x&gt;&lt;/select&gt;","//x")
        )
    )
),"无合适选项，请联系作者更新数据")</f>
        <v>无合适选项，请联系作者更新数据</v>
      </c>
    </row>
    <row r="1630" spans="12:12">
      <c r="L1630" t="str" cm="1">
        <f t="array" ref="L1630">IFERROR(_xlfn._xlws.SORT(
    _xlfn.UNIQUE(
        TRANSPOSE(
            _xlfn.FILTERXML("&lt;select&gt;&lt;x&gt;"&amp;SUBSTITUTE(选CPU[[#This Row],[CPU选项表]],",","&lt;/x&gt;&lt;x&gt;") &amp;"&lt;/x&gt;&lt;/select&gt;","//x")
        )
    )
),"无合适选项，请联系作者更新数据")</f>
        <v>无合适选项，请联系作者更新数据</v>
      </c>
    </row>
    <row r="1631" spans="12:12">
      <c r="L1631" t="str" cm="1">
        <f t="array" ref="L1631">IFERROR(_xlfn._xlws.SORT(
    _xlfn.UNIQUE(
        TRANSPOSE(
            _xlfn.FILTERXML("&lt;select&gt;&lt;x&gt;"&amp;SUBSTITUTE(选CPU[[#This Row],[CPU选项表]],",","&lt;/x&gt;&lt;x&gt;") &amp;"&lt;/x&gt;&lt;/select&gt;","//x")
        )
    )
),"无合适选项，请联系作者更新数据")</f>
        <v>无合适选项，请联系作者更新数据</v>
      </c>
    </row>
    <row r="1632" spans="12:12">
      <c r="L1632" t="str" cm="1">
        <f t="array" ref="L1632">IFERROR(_xlfn._xlws.SORT(
    _xlfn.UNIQUE(
        TRANSPOSE(
            _xlfn.FILTERXML("&lt;select&gt;&lt;x&gt;"&amp;SUBSTITUTE(选CPU[[#This Row],[CPU选项表]],",","&lt;/x&gt;&lt;x&gt;") &amp;"&lt;/x&gt;&lt;/select&gt;","//x")
        )
    )
),"无合适选项，请联系作者更新数据")</f>
        <v>无合适选项，请联系作者更新数据</v>
      </c>
    </row>
    <row r="1633" spans="12:12">
      <c r="L1633" t="str" cm="1">
        <f t="array" ref="L1633">IFERROR(_xlfn._xlws.SORT(
    _xlfn.UNIQUE(
        TRANSPOSE(
            _xlfn.FILTERXML("&lt;select&gt;&lt;x&gt;"&amp;SUBSTITUTE(选CPU[[#This Row],[CPU选项表]],",","&lt;/x&gt;&lt;x&gt;") &amp;"&lt;/x&gt;&lt;/select&gt;","//x")
        )
    )
),"无合适选项，请联系作者更新数据")</f>
        <v>无合适选项，请联系作者更新数据</v>
      </c>
    </row>
    <row r="1634" spans="12:12">
      <c r="L1634" t="str" cm="1">
        <f t="array" ref="L1634">IFERROR(_xlfn._xlws.SORT(
    _xlfn.UNIQUE(
        TRANSPOSE(
            _xlfn.FILTERXML("&lt;select&gt;&lt;x&gt;"&amp;SUBSTITUTE(选CPU[[#This Row],[CPU选项表]],",","&lt;/x&gt;&lt;x&gt;") &amp;"&lt;/x&gt;&lt;/select&gt;","//x")
        )
    )
),"无合适选项，请联系作者更新数据")</f>
        <v>无合适选项，请联系作者更新数据</v>
      </c>
    </row>
    <row r="1635" spans="12:12">
      <c r="L1635" t="str" cm="1">
        <f t="array" ref="L1635">IFERROR(_xlfn._xlws.SORT(
    _xlfn.UNIQUE(
        TRANSPOSE(
            _xlfn.FILTERXML("&lt;select&gt;&lt;x&gt;"&amp;SUBSTITUTE(选CPU[[#This Row],[CPU选项表]],",","&lt;/x&gt;&lt;x&gt;") &amp;"&lt;/x&gt;&lt;/select&gt;","//x")
        )
    )
),"无合适选项，请联系作者更新数据")</f>
        <v>无合适选项，请联系作者更新数据</v>
      </c>
    </row>
    <row r="1636" spans="12:12">
      <c r="L1636" t="str" cm="1">
        <f t="array" ref="L1636">IFERROR(_xlfn._xlws.SORT(
    _xlfn.UNIQUE(
        TRANSPOSE(
            _xlfn.FILTERXML("&lt;select&gt;&lt;x&gt;"&amp;SUBSTITUTE(选CPU[[#This Row],[CPU选项表]],",","&lt;/x&gt;&lt;x&gt;") &amp;"&lt;/x&gt;&lt;/select&gt;","//x")
        )
    )
),"无合适选项，请联系作者更新数据")</f>
        <v>无合适选项，请联系作者更新数据</v>
      </c>
    </row>
    <row r="1637" spans="12:12">
      <c r="L1637" t="str" cm="1">
        <f t="array" ref="L1637">IFERROR(_xlfn._xlws.SORT(
    _xlfn.UNIQUE(
        TRANSPOSE(
            _xlfn.FILTERXML("&lt;select&gt;&lt;x&gt;"&amp;SUBSTITUTE(选CPU[[#This Row],[CPU选项表]],",","&lt;/x&gt;&lt;x&gt;") &amp;"&lt;/x&gt;&lt;/select&gt;","//x")
        )
    )
),"无合适选项，请联系作者更新数据")</f>
        <v>无合适选项，请联系作者更新数据</v>
      </c>
    </row>
    <row r="1638" spans="12:12">
      <c r="L1638" t="str" cm="1">
        <f t="array" ref="L1638">IFERROR(_xlfn._xlws.SORT(
    _xlfn.UNIQUE(
        TRANSPOSE(
            _xlfn.FILTERXML("&lt;select&gt;&lt;x&gt;"&amp;SUBSTITUTE(选CPU[[#This Row],[CPU选项表]],",","&lt;/x&gt;&lt;x&gt;") &amp;"&lt;/x&gt;&lt;/select&gt;","//x")
        )
    )
),"无合适选项，请联系作者更新数据")</f>
        <v>无合适选项，请联系作者更新数据</v>
      </c>
    </row>
    <row r="1639" spans="12:12">
      <c r="L1639" t="str" cm="1">
        <f t="array" ref="L1639">IFERROR(_xlfn._xlws.SORT(
    _xlfn.UNIQUE(
        TRANSPOSE(
            _xlfn.FILTERXML("&lt;select&gt;&lt;x&gt;"&amp;SUBSTITUTE(选CPU[[#This Row],[CPU选项表]],",","&lt;/x&gt;&lt;x&gt;") &amp;"&lt;/x&gt;&lt;/select&gt;","//x")
        )
    )
),"无合适选项，请联系作者更新数据")</f>
        <v>无合适选项，请联系作者更新数据</v>
      </c>
    </row>
    <row r="1640" spans="12:12">
      <c r="L1640" t="str" cm="1">
        <f t="array" ref="L1640">IFERROR(_xlfn._xlws.SORT(
    _xlfn.UNIQUE(
        TRANSPOSE(
            _xlfn.FILTERXML("&lt;select&gt;&lt;x&gt;"&amp;SUBSTITUTE(选CPU[[#This Row],[CPU选项表]],",","&lt;/x&gt;&lt;x&gt;") &amp;"&lt;/x&gt;&lt;/select&gt;","//x")
        )
    )
),"无合适选项，请联系作者更新数据")</f>
        <v>无合适选项，请联系作者更新数据</v>
      </c>
    </row>
    <row r="1641" spans="12:12">
      <c r="L1641" t="str" cm="1">
        <f t="array" ref="L1641">IFERROR(_xlfn._xlws.SORT(
    _xlfn.UNIQUE(
        TRANSPOSE(
            _xlfn.FILTERXML("&lt;select&gt;&lt;x&gt;"&amp;SUBSTITUTE(选CPU[[#This Row],[CPU选项表]],",","&lt;/x&gt;&lt;x&gt;") &amp;"&lt;/x&gt;&lt;/select&gt;","//x")
        )
    )
),"无合适选项，请联系作者更新数据")</f>
        <v>无合适选项，请联系作者更新数据</v>
      </c>
    </row>
    <row r="1642" spans="12:12">
      <c r="L1642" t="str" cm="1">
        <f t="array" ref="L1642">IFERROR(_xlfn._xlws.SORT(
    _xlfn.UNIQUE(
        TRANSPOSE(
            _xlfn.FILTERXML("&lt;select&gt;&lt;x&gt;"&amp;SUBSTITUTE(选CPU[[#This Row],[CPU选项表]],",","&lt;/x&gt;&lt;x&gt;") &amp;"&lt;/x&gt;&lt;/select&gt;","//x")
        )
    )
),"无合适选项，请联系作者更新数据")</f>
        <v>无合适选项，请联系作者更新数据</v>
      </c>
    </row>
    <row r="1643" spans="12:12">
      <c r="L1643" t="str" cm="1">
        <f t="array" ref="L1643">IFERROR(_xlfn._xlws.SORT(
    _xlfn.UNIQUE(
        TRANSPOSE(
            _xlfn.FILTERXML("&lt;select&gt;&lt;x&gt;"&amp;SUBSTITUTE(选CPU[[#This Row],[CPU选项表]],",","&lt;/x&gt;&lt;x&gt;") &amp;"&lt;/x&gt;&lt;/select&gt;","//x")
        )
    )
),"无合适选项，请联系作者更新数据")</f>
        <v>无合适选项，请联系作者更新数据</v>
      </c>
    </row>
    <row r="1644" spans="12:12">
      <c r="L1644" t="str" cm="1">
        <f t="array" ref="L1644">IFERROR(_xlfn._xlws.SORT(
    _xlfn.UNIQUE(
        TRANSPOSE(
            _xlfn.FILTERXML("&lt;select&gt;&lt;x&gt;"&amp;SUBSTITUTE(选CPU[[#This Row],[CPU选项表]],",","&lt;/x&gt;&lt;x&gt;") &amp;"&lt;/x&gt;&lt;/select&gt;","//x")
        )
    )
),"无合适选项，请联系作者更新数据")</f>
        <v>无合适选项，请联系作者更新数据</v>
      </c>
    </row>
    <row r="1645" spans="12:12">
      <c r="L1645" t="str" cm="1">
        <f t="array" ref="L1645">IFERROR(_xlfn._xlws.SORT(
    _xlfn.UNIQUE(
        TRANSPOSE(
            _xlfn.FILTERXML("&lt;select&gt;&lt;x&gt;"&amp;SUBSTITUTE(选CPU[[#This Row],[CPU选项表]],",","&lt;/x&gt;&lt;x&gt;") &amp;"&lt;/x&gt;&lt;/select&gt;","//x")
        )
    )
),"无合适选项，请联系作者更新数据")</f>
        <v>无合适选项，请联系作者更新数据</v>
      </c>
    </row>
    <row r="1646" spans="12:12">
      <c r="L1646" t="str" cm="1">
        <f t="array" ref="L1646">IFERROR(_xlfn._xlws.SORT(
    _xlfn.UNIQUE(
        TRANSPOSE(
            _xlfn.FILTERXML("&lt;select&gt;&lt;x&gt;"&amp;SUBSTITUTE(选CPU[[#This Row],[CPU选项表]],",","&lt;/x&gt;&lt;x&gt;") &amp;"&lt;/x&gt;&lt;/select&gt;","//x")
        )
    )
),"无合适选项，请联系作者更新数据")</f>
        <v>无合适选项，请联系作者更新数据</v>
      </c>
    </row>
    <row r="1647" spans="12:12">
      <c r="L1647" t="str" cm="1">
        <f t="array" ref="L1647">IFERROR(_xlfn._xlws.SORT(
    _xlfn.UNIQUE(
        TRANSPOSE(
            _xlfn.FILTERXML("&lt;select&gt;&lt;x&gt;"&amp;SUBSTITUTE(选CPU[[#This Row],[CPU选项表]],",","&lt;/x&gt;&lt;x&gt;") &amp;"&lt;/x&gt;&lt;/select&gt;","//x")
        )
    )
),"无合适选项，请联系作者更新数据")</f>
        <v>无合适选项，请联系作者更新数据</v>
      </c>
    </row>
    <row r="1648" spans="12:12">
      <c r="L1648" t="str" cm="1">
        <f t="array" ref="L1648">IFERROR(_xlfn._xlws.SORT(
    _xlfn.UNIQUE(
        TRANSPOSE(
            _xlfn.FILTERXML("&lt;select&gt;&lt;x&gt;"&amp;SUBSTITUTE(选CPU[[#This Row],[CPU选项表]],",","&lt;/x&gt;&lt;x&gt;") &amp;"&lt;/x&gt;&lt;/select&gt;","//x")
        )
    )
),"无合适选项，请联系作者更新数据")</f>
        <v>无合适选项，请联系作者更新数据</v>
      </c>
    </row>
    <row r="1649" spans="12:12">
      <c r="L1649" t="str" cm="1">
        <f t="array" ref="L1649">IFERROR(_xlfn._xlws.SORT(
    _xlfn.UNIQUE(
        TRANSPOSE(
            _xlfn.FILTERXML("&lt;select&gt;&lt;x&gt;"&amp;SUBSTITUTE(选CPU[[#This Row],[CPU选项表]],",","&lt;/x&gt;&lt;x&gt;") &amp;"&lt;/x&gt;&lt;/select&gt;","//x")
        )
    )
),"无合适选项，请联系作者更新数据")</f>
        <v>无合适选项，请联系作者更新数据</v>
      </c>
    </row>
    <row r="1650" spans="12:12">
      <c r="L1650" t="str" cm="1">
        <f t="array" ref="L1650">IFERROR(_xlfn._xlws.SORT(
    _xlfn.UNIQUE(
        TRANSPOSE(
            _xlfn.FILTERXML("&lt;select&gt;&lt;x&gt;"&amp;SUBSTITUTE(选CPU[[#This Row],[CPU选项表]],",","&lt;/x&gt;&lt;x&gt;") &amp;"&lt;/x&gt;&lt;/select&gt;","//x")
        )
    )
),"无合适选项，请联系作者更新数据")</f>
        <v>无合适选项，请联系作者更新数据</v>
      </c>
    </row>
    <row r="1651" spans="12:12">
      <c r="L1651" t="str" cm="1">
        <f t="array" ref="L1651">IFERROR(_xlfn._xlws.SORT(
    _xlfn.UNIQUE(
        TRANSPOSE(
            _xlfn.FILTERXML("&lt;select&gt;&lt;x&gt;"&amp;SUBSTITUTE(选CPU[[#This Row],[CPU选项表]],",","&lt;/x&gt;&lt;x&gt;") &amp;"&lt;/x&gt;&lt;/select&gt;","//x")
        )
    )
),"无合适选项，请联系作者更新数据")</f>
        <v>无合适选项，请联系作者更新数据</v>
      </c>
    </row>
    <row r="1652" spans="12:12">
      <c r="L1652" t="str" cm="1">
        <f t="array" ref="L1652">IFERROR(_xlfn._xlws.SORT(
    _xlfn.UNIQUE(
        TRANSPOSE(
            _xlfn.FILTERXML("&lt;select&gt;&lt;x&gt;"&amp;SUBSTITUTE(选CPU[[#This Row],[CPU选项表]],",","&lt;/x&gt;&lt;x&gt;") &amp;"&lt;/x&gt;&lt;/select&gt;","//x")
        )
    )
),"无合适选项，请联系作者更新数据")</f>
        <v>无合适选项，请联系作者更新数据</v>
      </c>
    </row>
    <row r="1653" spans="12:12">
      <c r="L1653" t="str" cm="1">
        <f t="array" ref="L1653">IFERROR(_xlfn._xlws.SORT(
    _xlfn.UNIQUE(
        TRANSPOSE(
            _xlfn.FILTERXML("&lt;select&gt;&lt;x&gt;"&amp;SUBSTITUTE(选CPU[[#This Row],[CPU选项表]],",","&lt;/x&gt;&lt;x&gt;") &amp;"&lt;/x&gt;&lt;/select&gt;","//x")
        )
    )
),"无合适选项，请联系作者更新数据")</f>
        <v>无合适选项，请联系作者更新数据</v>
      </c>
    </row>
    <row r="1654" spans="12:12">
      <c r="L1654" t="str" cm="1">
        <f t="array" ref="L1654">IFERROR(_xlfn._xlws.SORT(
    _xlfn.UNIQUE(
        TRANSPOSE(
            _xlfn.FILTERXML("&lt;select&gt;&lt;x&gt;"&amp;SUBSTITUTE(选CPU[[#This Row],[CPU选项表]],",","&lt;/x&gt;&lt;x&gt;") &amp;"&lt;/x&gt;&lt;/select&gt;","//x")
        )
    )
),"无合适选项，请联系作者更新数据")</f>
        <v>无合适选项，请联系作者更新数据</v>
      </c>
    </row>
    <row r="1655" spans="12:12">
      <c r="L1655" t="str" cm="1">
        <f t="array" ref="L1655">IFERROR(_xlfn._xlws.SORT(
    _xlfn.UNIQUE(
        TRANSPOSE(
            _xlfn.FILTERXML("&lt;select&gt;&lt;x&gt;"&amp;SUBSTITUTE(选CPU[[#This Row],[CPU选项表]],",","&lt;/x&gt;&lt;x&gt;") &amp;"&lt;/x&gt;&lt;/select&gt;","//x")
        )
    )
),"无合适选项，请联系作者更新数据")</f>
        <v>无合适选项，请联系作者更新数据</v>
      </c>
    </row>
    <row r="1656" spans="12:12">
      <c r="L1656" t="str" cm="1">
        <f t="array" ref="L1656">IFERROR(_xlfn._xlws.SORT(
    _xlfn.UNIQUE(
        TRANSPOSE(
            _xlfn.FILTERXML("&lt;select&gt;&lt;x&gt;"&amp;SUBSTITUTE(选CPU[[#This Row],[CPU选项表]],",","&lt;/x&gt;&lt;x&gt;") &amp;"&lt;/x&gt;&lt;/select&gt;","//x")
        )
    )
),"无合适选项，请联系作者更新数据")</f>
        <v>无合适选项，请联系作者更新数据</v>
      </c>
    </row>
    <row r="1657" spans="12:12">
      <c r="L1657" t="str" cm="1">
        <f t="array" ref="L1657">IFERROR(_xlfn._xlws.SORT(
    _xlfn.UNIQUE(
        TRANSPOSE(
            _xlfn.FILTERXML("&lt;select&gt;&lt;x&gt;"&amp;SUBSTITUTE(选CPU[[#This Row],[CPU选项表]],",","&lt;/x&gt;&lt;x&gt;") &amp;"&lt;/x&gt;&lt;/select&gt;","//x")
        )
    )
),"无合适选项，请联系作者更新数据")</f>
        <v>无合适选项，请联系作者更新数据</v>
      </c>
    </row>
    <row r="1658" spans="12:12">
      <c r="L1658" t="str" cm="1">
        <f t="array" ref="L1658">IFERROR(_xlfn._xlws.SORT(
    _xlfn.UNIQUE(
        TRANSPOSE(
            _xlfn.FILTERXML("&lt;select&gt;&lt;x&gt;"&amp;SUBSTITUTE(选CPU[[#This Row],[CPU选项表]],",","&lt;/x&gt;&lt;x&gt;") &amp;"&lt;/x&gt;&lt;/select&gt;","//x")
        )
    )
),"无合适选项，请联系作者更新数据")</f>
        <v>无合适选项，请联系作者更新数据</v>
      </c>
    </row>
    <row r="1659" spans="12:12">
      <c r="L1659" t="str" cm="1">
        <f t="array" ref="L1659">IFERROR(_xlfn._xlws.SORT(
    _xlfn.UNIQUE(
        TRANSPOSE(
            _xlfn.FILTERXML("&lt;select&gt;&lt;x&gt;"&amp;SUBSTITUTE(选CPU[[#This Row],[CPU选项表]],",","&lt;/x&gt;&lt;x&gt;") &amp;"&lt;/x&gt;&lt;/select&gt;","//x")
        )
    )
),"无合适选项，请联系作者更新数据")</f>
        <v>无合适选项，请联系作者更新数据</v>
      </c>
    </row>
    <row r="1660" spans="12:12">
      <c r="L1660" t="str" cm="1">
        <f t="array" ref="L1660">IFERROR(_xlfn._xlws.SORT(
    _xlfn.UNIQUE(
        TRANSPOSE(
            _xlfn.FILTERXML("&lt;select&gt;&lt;x&gt;"&amp;SUBSTITUTE(选CPU[[#This Row],[CPU选项表]],",","&lt;/x&gt;&lt;x&gt;") &amp;"&lt;/x&gt;&lt;/select&gt;","//x")
        )
    )
),"无合适选项，请联系作者更新数据")</f>
        <v>无合适选项，请联系作者更新数据</v>
      </c>
    </row>
    <row r="1661" spans="12:12">
      <c r="L1661" t="str" cm="1">
        <f t="array" ref="L1661">IFERROR(_xlfn._xlws.SORT(
    _xlfn.UNIQUE(
        TRANSPOSE(
            _xlfn.FILTERXML("&lt;select&gt;&lt;x&gt;"&amp;SUBSTITUTE(选CPU[[#This Row],[CPU选项表]],",","&lt;/x&gt;&lt;x&gt;") &amp;"&lt;/x&gt;&lt;/select&gt;","//x")
        )
    )
),"无合适选项，请联系作者更新数据")</f>
        <v>无合适选项，请联系作者更新数据</v>
      </c>
    </row>
    <row r="1662" spans="12:12">
      <c r="L1662" t="str" cm="1">
        <f t="array" ref="L1662">IFERROR(_xlfn._xlws.SORT(
    _xlfn.UNIQUE(
        TRANSPOSE(
            _xlfn.FILTERXML("&lt;select&gt;&lt;x&gt;"&amp;SUBSTITUTE(选CPU[[#This Row],[CPU选项表]],",","&lt;/x&gt;&lt;x&gt;") &amp;"&lt;/x&gt;&lt;/select&gt;","//x")
        )
    )
),"无合适选项，请联系作者更新数据")</f>
        <v>无合适选项，请联系作者更新数据</v>
      </c>
    </row>
    <row r="1663" spans="12:12">
      <c r="L1663" t="str" cm="1">
        <f t="array" ref="L1663">IFERROR(_xlfn._xlws.SORT(
    _xlfn.UNIQUE(
        TRANSPOSE(
            _xlfn.FILTERXML("&lt;select&gt;&lt;x&gt;"&amp;SUBSTITUTE(选CPU[[#This Row],[CPU选项表]],",","&lt;/x&gt;&lt;x&gt;") &amp;"&lt;/x&gt;&lt;/select&gt;","//x")
        )
    )
),"无合适选项，请联系作者更新数据")</f>
        <v>无合适选项，请联系作者更新数据</v>
      </c>
    </row>
    <row r="1664" spans="12:12">
      <c r="L1664" t="str" cm="1">
        <f t="array" ref="L1664">IFERROR(_xlfn._xlws.SORT(
    _xlfn.UNIQUE(
        TRANSPOSE(
            _xlfn.FILTERXML("&lt;select&gt;&lt;x&gt;"&amp;SUBSTITUTE(选CPU[[#This Row],[CPU选项表]],",","&lt;/x&gt;&lt;x&gt;") &amp;"&lt;/x&gt;&lt;/select&gt;","//x")
        )
    )
),"无合适选项，请联系作者更新数据")</f>
        <v>无合适选项，请联系作者更新数据</v>
      </c>
    </row>
    <row r="1665" spans="12:12">
      <c r="L1665" t="str" cm="1">
        <f t="array" ref="L1665">IFERROR(_xlfn._xlws.SORT(
    _xlfn.UNIQUE(
        TRANSPOSE(
            _xlfn.FILTERXML("&lt;select&gt;&lt;x&gt;"&amp;SUBSTITUTE(选CPU[[#This Row],[CPU选项表]],",","&lt;/x&gt;&lt;x&gt;") &amp;"&lt;/x&gt;&lt;/select&gt;","//x")
        )
    )
),"无合适选项，请联系作者更新数据")</f>
        <v>无合适选项，请联系作者更新数据</v>
      </c>
    </row>
    <row r="1666" spans="12:12">
      <c r="L1666" t="str" cm="1">
        <f t="array" ref="L1666">IFERROR(_xlfn._xlws.SORT(
    _xlfn.UNIQUE(
        TRANSPOSE(
            _xlfn.FILTERXML("&lt;select&gt;&lt;x&gt;"&amp;SUBSTITUTE(选CPU[[#This Row],[CPU选项表]],",","&lt;/x&gt;&lt;x&gt;") &amp;"&lt;/x&gt;&lt;/select&gt;","//x")
        )
    )
),"无合适选项，请联系作者更新数据")</f>
        <v>无合适选项，请联系作者更新数据</v>
      </c>
    </row>
    <row r="1667" spans="12:12">
      <c r="L1667" t="str" cm="1">
        <f t="array" ref="L1667">IFERROR(_xlfn._xlws.SORT(
    _xlfn.UNIQUE(
        TRANSPOSE(
            _xlfn.FILTERXML("&lt;select&gt;&lt;x&gt;"&amp;SUBSTITUTE(选CPU[[#This Row],[CPU选项表]],",","&lt;/x&gt;&lt;x&gt;") &amp;"&lt;/x&gt;&lt;/select&gt;","//x")
        )
    )
),"无合适选项，请联系作者更新数据")</f>
        <v>无合适选项，请联系作者更新数据</v>
      </c>
    </row>
    <row r="1668" spans="12:12">
      <c r="L1668" t="str" cm="1">
        <f t="array" ref="L1668">IFERROR(_xlfn._xlws.SORT(
    _xlfn.UNIQUE(
        TRANSPOSE(
            _xlfn.FILTERXML("&lt;select&gt;&lt;x&gt;"&amp;SUBSTITUTE(选CPU[[#This Row],[CPU选项表]],",","&lt;/x&gt;&lt;x&gt;") &amp;"&lt;/x&gt;&lt;/select&gt;","//x")
        )
    )
),"无合适选项，请联系作者更新数据")</f>
        <v>无合适选项，请联系作者更新数据</v>
      </c>
    </row>
    <row r="1669" spans="12:12">
      <c r="L1669" t="str" cm="1">
        <f t="array" ref="L1669">IFERROR(_xlfn._xlws.SORT(
    _xlfn.UNIQUE(
        TRANSPOSE(
            _xlfn.FILTERXML("&lt;select&gt;&lt;x&gt;"&amp;SUBSTITUTE(选CPU[[#This Row],[CPU选项表]],",","&lt;/x&gt;&lt;x&gt;") &amp;"&lt;/x&gt;&lt;/select&gt;","//x")
        )
    )
),"无合适选项，请联系作者更新数据")</f>
        <v>无合适选项，请联系作者更新数据</v>
      </c>
    </row>
    <row r="1670" spans="12:12">
      <c r="L1670" t="str" cm="1">
        <f t="array" ref="L1670">IFERROR(_xlfn._xlws.SORT(
    _xlfn.UNIQUE(
        TRANSPOSE(
            _xlfn.FILTERXML("&lt;select&gt;&lt;x&gt;"&amp;SUBSTITUTE(选CPU[[#This Row],[CPU选项表]],",","&lt;/x&gt;&lt;x&gt;") &amp;"&lt;/x&gt;&lt;/select&gt;","//x")
        )
    )
),"无合适选项，请联系作者更新数据")</f>
        <v>无合适选项，请联系作者更新数据</v>
      </c>
    </row>
    <row r="1671" spans="12:12">
      <c r="L1671" t="str" cm="1">
        <f t="array" ref="L1671">IFERROR(_xlfn._xlws.SORT(
    _xlfn.UNIQUE(
        TRANSPOSE(
            _xlfn.FILTERXML("&lt;select&gt;&lt;x&gt;"&amp;SUBSTITUTE(选CPU[[#This Row],[CPU选项表]],",","&lt;/x&gt;&lt;x&gt;") &amp;"&lt;/x&gt;&lt;/select&gt;","//x")
        )
    )
),"无合适选项，请联系作者更新数据")</f>
        <v>无合适选项，请联系作者更新数据</v>
      </c>
    </row>
    <row r="1672" spans="12:12">
      <c r="L1672" t="str" cm="1">
        <f t="array" ref="L1672">IFERROR(_xlfn._xlws.SORT(
    _xlfn.UNIQUE(
        TRANSPOSE(
            _xlfn.FILTERXML("&lt;select&gt;&lt;x&gt;"&amp;SUBSTITUTE(选CPU[[#This Row],[CPU选项表]],",","&lt;/x&gt;&lt;x&gt;") &amp;"&lt;/x&gt;&lt;/select&gt;","//x")
        )
    )
),"无合适选项，请联系作者更新数据")</f>
        <v>无合适选项，请联系作者更新数据</v>
      </c>
    </row>
    <row r="1673" spans="12:12">
      <c r="L1673" t="str" cm="1">
        <f t="array" ref="L1673">IFERROR(_xlfn._xlws.SORT(
    _xlfn.UNIQUE(
        TRANSPOSE(
            _xlfn.FILTERXML("&lt;select&gt;&lt;x&gt;"&amp;SUBSTITUTE(选CPU[[#This Row],[CPU选项表]],",","&lt;/x&gt;&lt;x&gt;") &amp;"&lt;/x&gt;&lt;/select&gt;","//x")
        )
    )
),"无合适选项，请联系作者更新数据")</f>
        <v>无合适选项，请联系作者更新数据</v>
      </c>
    </row>
    <row r="1674" spans="12:12">
      <c r="L1674" t="str" cm="1">
        <f t="array" ref="L1674">IFERROR(_xlfn._xlws.SORT(
    _xlfn.UNIQUE(
        TRANSPOSE(
            _xlfn.FILTERXML("&lt;select&gt;&lt;x&gt;"&amp;SUBSTITUTE(选CPU[[#This Row],[CPU选项表]],",","&lt;/x&gt;&lt;x&gt;") &amp;"&lt;/x&gt;&lt;/select&gt;","//x")
        )
    )
),"无合适选项，请联系作者更新数据")</f>
        <v>无合适选项，请联系作者更新数据</v>
      </c>
    </row>
    <row r="1675" spans="12:12">
      <c r="L1675" t="str" cm="1">
        <f t="array" ref="L1675">IFERROR(_xlfn._xlws.SORT(
    _xlfn.UNIQUE(
        TRANSPOSE(
            _xlfn.FILTERXML("&lt;select&gt;&lt;x&gt;"&amp;SUBSTITUTE(选CPU[[#This Row],[CPU选项表]],",","&lt;/x&gt;&lt;x&gt;") &amp;"&lt;/x&gt;&lt;/select&gt;","//x")
        )
    )
),"无合适选项，请联系作者更新数据")</f>
        <v>无合适选项，请联系作者更新数据</v>
      </c>
    </row>
    <row r="1676" spans="12:12">
      <c r="L1676" t="str" cm="1">
        <f t="array" ref="L1676">IFERROR(_xlfn._xlws.SORT(
    _xlfn.UNIQUE(
        TRANSPOSE(
            _xlfn.FILTERXML("&lt;select&gt;&lt;x&gt;"&amp;SUBSTITUTE(选CPU[[#This Row],[CPU选项表]],",","&lt;/x&gt;&lt;x&gt;") &amp;"&lt;/x&gt;&lt;/select&gt;","//x")
        )
    )
),"无合适选项，请联系作者更新数据")</f>
        <v>无合适选项，请联系作者更新数据</v>
      </c>
    </row>
    <row r="1677" spans="12:12">
      <c r="L1677" t="str" cm="1">
        <f t="array" ref="L1677">IFERROR(_xlfn._xlws.SORT(
    _xlfn.UNIQUE(
        TRANSPOSE(
            _xlfn.FILTERXML("&lt;select&gt;&lt;x&gt;"&amp;SUBSTITUTE(选CPU[[#This Row],[CPU选项表]],",","&lt;/x&gt;&lt;x&gt;") &amp;"&lt;/x&gt;&lt;/select&gt;","//x")
        )
    )
),"无合适选项，请联系作者更新数据")</f>
        <v>无合适选项，请联系作者更新数据</v>
      </c>
    </row>
    <row r="1678" spans="12:12">
      <c r="L1678" t="str" cm="1">
        <f t="array" ref="L1678">IFERROR(_xlfn._xlws.SORT(
    _xlfn.UNIQUE(
        TRANSPOSE(
            _xlfn.FILTERXML("&lt;select&gt;&lt;x&gt;"&amp;SUBSTITUTE(选CPU[[#This Row],[CPU选项表]],",","&lt;/x&gt;&lt;x&gt;") &amp;"&lt;/x&gt;&lt;/select&gt;","//x")
        )
    )
),"无合适选项，请联系作者更新数据")</f>
        <v>无合适选项，请联系作者更新数据</v>
      </c>
    </row>
    <row r="1679" spans="12:12">
      <c r="L1679" t="str" cm="1">
        <f t="array" ref="L1679">IFERROR(_xlfn._xlws.SORT(
    _xlfn.UNIQUE(
        TRANSPOSE(
            _xlfn.FILTERXML("&lt;select&gt;&lt;x&gt;"&amp;SUBSTITUTE(选CPU[[#This Row],[CPU选项表]],",","&lt;/x&gt;&lt;x&gt;") &amp;"&lt;/x&gt;&lt;/select&gt;","//x")
        )
    )
),"无合适选项，请联系作者更新数据")</f>
        <v>无合适选项，请联系作者更新数据</v>
      </c>
    </row>
    <row r="1680" spans="12:12">
      <c r="L1680" t="str" cm="1">
        <f t="array" ref="L1680">IFERROR(_xlfn._xlws.SORT(
    _xlfn.UNIQUE(
        TRANSPOSE(
            _xlfn.FILTERXML("&lt;select&gt;&lt;x&gt;"&amp;SUBSTITUTE(选CPU[[#This Row],[CPU选项表]],",","&lt;/x&gt;&lt;x&gt;") &amp;"&lt;/x&gt;&lt;/select&gt;","//x")
        )
    )
),"无合适选项，请联系作者更新数据")</f>
        <v>无合适选项，请联系作者更新数据</v>
      </c>
    </row>
    <row r="1681" spans="12:12">
      <c r="L1681" t="str" cm="1">
        <f t="array" ref="L1681">IFERROR(_xlfn._xlws.SORT(
    _xlfn.UNIQUE(
        TRANSPOSE(
            _xlfn.FILTERXML("&lt;select&gt;&lt;x&gt;"&amp;SUBSTITUTE(选CPU[[#This Row],[CPU选项表]],",","&lt;/x&gt;&lt;x&gt;") &amp;"&lt;/x&gt;&lt;/select&gt;","//x")
        )
    )
),"无合适选项，请联系作者更新数据")</f>
        <v>无合适选项，请联系作者更新数据</v>
      </c>
    </row>
    <row r="1682" spans="12:12">
      <c r="L1682" t="str" cm="1">
        <f t="array" ref="L1682">IFERROR(_xlfn._xlws.SORT(
    _xlfn.UNIQUE(
        TRANSPOSE(
            _xlfn.FILTERXML("&lt;select&gt;&lt;x&gt;"&amp;SUBSTITUTE(选CPU[[#This Row],[CPU选项表]],",","&lt;/x&gt;&lt;x&gt;") &amp;"&lt;/x&gt;&lt;/select&gt;","//x")
        )
    )
),"无合适选项，请联系作者更新数据")</f>
        <v>无合适选项，请联系作者更新数据</v>
      </c>
    </row>
    <row r="1683" spans="12:12">
      <c r="L1683" t="str" cm="1">
        <f t="array" ref="L1683">IFERROR(_xlfn._xlws.SORT(
    _xlfn.UNIQUE(
        TRANSPOSE(
            _xlfn.FILTERXML("&lt;select&gt;&lt;x&gt;"&amp;SUBSTITUTE(选CPU[[#This Row],[CPU选项表]],",","&lt;/x&gt;&lt;x&gt;") &amp;"&lt;/x&gt;&lt;/select&gt;","//x")
        )
    )
),"无合适选项，请联系作者更新数据")</f>
        <v>无合适选项，请联系作者更新数据</v>
      </c>
    </row>
    <row r="1684" spans="12:12">
      <c r="L1684" t="str" cm="1">
        <f t="array" ref="L1684">IFERROR(_xlfn._xlws.SORT(
    _xlfn.UNIQUE(
        TRANSPOSE(
            _xlfn.FILTERXML("&lt;select&gt;&lt;x&gt;"&amp;SUBSTITUTE(选CPU[[#This Row],[CPU选项表]],",","&lt;/x&gt;&lt;x&gt;") &amp;"&lt;/x&gt;&lt;/select&gt;","//x")
        )
    )
),"无合适选项，请联系作者更新数据")</f>
        <v>无合适选项，请联系作者更新数据</v>
      </c>
    </row>
    <row r="1685" spans="12:12">
      <c r="L1685" t="str" cm="1">
        <f t="array" ref="L1685">IFERROR(_xlfn._xlws.SORT(
    _xlfn.UNIQUE(
        TRANSPOSE(
            _xlfn.FILTERXML("&lt;select&gt;&lt;x&gt;"&amp;SUBSTITUTE(选CPU[[#This Row],[CPU选项表]],",","&lt;/x&gt;&lt;x&gt;") &amp;"&lt;/x&gt;&lt;/select&gt;","//x")
        )
    )
),"无合适选项，请联系作者更新数据")</f>
        <v>无合适选项，请联系作者更新数据</v>
      </c>
    </row>
    <row r="1686" spans="12:12">
      <c r="L1686" t="str" cm="1">
        <f t="array" ref="L1686">IFERROR(_xlfn._xlws.SORT(
    _xlfn.UNIQUE(
        TRANSPOSE(
            _xlfn.FILTERXML("&lt;select&gt;&lt;x&gt;"&amp;SUBSTITUTE(选CPU[[#This Row],[CPU选项表]],",","&lt;/x&gt;&lt;x&gt;") &amp;"&lt;/x&gt;&lt;/select&gt;","//x")
        )
    )
),"无合适选项，请联系作者更新数据")</f>
        <v>无合适选项，请联系作者更新数据</v>
      </c>
    </row>
    <row r="1687" spans="12:12">
      <c r="L1687" t="str" cm="1">
        <f t="array" ref="L1687">IFERROR(_xlfn._xlws.SORT(
    _xlfn.UNIQUE(
        TRANSPOSE(
            _xlfn.FILTERXML("&lt;select&gt;&lt;x&gt;"&amp;SUBSTITUTE(选CPU[[#This Row],[CPU选项表]],",","&lt;/x&gt;&lt;x&gt;") &amp;"&lt;/x&gt;&lt;/select&gt;","//x")
        )
    )
),"无合适选项，请联系作者更新数据")</f>
        <v>无合适选项，请联系作者更新数据</v>
      </c>
    </row>
    <row r="1688" spans="12:12">
      <c r="L1688" t="str" cm="1">
        <f t="array" ref="L1688">IFERROR(_xlfn._xlws.SORT(
    _xlfn.UNIQUE(
        TRANSPOSE(
            _xlfn.FILTERXML("&lt;select&gt;&lt;x&gt;"&amp;SUBSTITUTE(选CPU[[#This Row],[CPU选项表]],",","&lt;/x&gt;&lt;x&gt;") &amp;"&lt;/x&gt;&lt;/select&gt;","//x")
        )
    )
),"无合适选项，请联系作者更新数据")</f>
        <v>无合适选项，请联系作者更新数据</v>
      </c>
    </row>
    <row r="1689" spans="12:12">
      <c r="L1689" t="str" cm="1">
        <f t="array" ref="L1689">IFERROR(_xlfn._xlws.SORT(
    _xlfn.UNIQUE(
        TRANSPOSE(
            _xlfn.FILTERXML("&lt;select&gt;&lt;x&gt;"&amp;SUBSTITUTE(选CPU[[#This Row],[CPU选项表]],",","&lt;/x&gt;&lt;x&gt;") &amp;"&lt;/x&gt;&lt;/select&gt;","//x")
        )
    )
),"无合适选项，请联系作者更新数据")</f>
        <v>无合适选项，请联系作者更新数据</v>
      </c>
    </row>
    <row r="1690" spans="12:12">
      <c r="L1690" t="str" cm="1">
        <f t="array" ref="L1690">IFERROR(_xlfn._xlws.SORT(
    _xlfn.UNIQUE(
        TRANSPOSE(
            _xlfn.FILTERXML("&lt;select&gt;&lt;x&gt;"&amp;SUBSTITUTE(选CPU[[#This Row],[CPU选项表]],",","&lt;/x&gt;&lt;x&gt;") &amp;"&lt;/x&gt;&lt;/select&gt;","//x")
        )
    )
),"无合适选项，请联系作者更新数据")</f>
        <v>无合适选项，请联系作者更新数据</v>
      </c>
    </row>
    <row r="1691" spans="12:12">
      <c r="L1691" t="str" cm="1">
        <f t="array" ref="L1691">IFERROR(_xlfn._xlws.SORT(
    _xlfn.UNIQUE(
        TRANSPOSE(
            _xlfn.FILTERXML("&lt;select&gt;&lt;x&gt;"&amp;SUBSTITUTE(选CPU[[#This Row],[CPU选项表]],",","&lt;/x&gt;&lt;x&gt;") &amp;"&lt;/x&gt;&lt;/select&gt;","//x")
        )
    )
),"无合适选项，请联系作者更新数据")</f>
        <v>无合适选项，请联系作者更新数据</v>
      </c>
    </row>
    <row r="1692" spans="12:12">
      <c r="L1692" t="str" cm="1">
        <f t="array" ref="L1692">IFERROR(_xlfn._xlws.SORT(
    _xlfn.UNIQUE(
        TRANSPOSE(
            _xlfn.FILTERXML("&lt;select&gt;&lt;x&gt;"&amp;SUBSTITUTE(选CPU[[#This Row],[CPU选项表]],",","&lt;/x&gt;&lt;x&gt;") &amp;"&lt;/x&gt;&lt;/select&gt;","//x")
        )
    )
),"无合适选项，请联系作者更新数据")</f>
        <v>无合适选项，请联系作者更新数据</v>
      </c>
    </row>
    <row r="1693" spans="12:12">
      <c r="L1693" t="str" cm="1">
        <f t="array" ref="L1693">IFERROR(_xlfn._xlws.SORT(
    _xlfn.UNIQUE(
        TRANSPOSE(
            _xlfn.FILTERXML("&lt;select&gt;&lt;x&gt;"&amp;SUBSTITUTE(选CPU[[#This Row],[CPU选项表]],",","&lt;/x&gt;&lt;x&gt;") &amp;"&lt;/x&gt;&lt;/select&gt;","//x")
        )
    )
),"无合适选项，请联系作者更新数据")</f>
        <v>无合适选项，请联系作者更新数据</v>
      </c>
    </row>
    <row r="1694" spans="12:12">
      <c r="L1694" t="str" cm="1">
        <f t="array" ref="L1694">IFERROR(_xlfn._xlws.SORT(
    _xlfn.UNIQUE(
        TRANSPOSE(
            _xlfn.FILTERXML("&lt;select&gt;&lt;x&gt;"&amp;SUBSTITUTE(选CPU[[#This Row],[CPU选项表]],",","&lt;/x&gt;&lt;x&gt;") &amp;"&lt;/x&gt;&lt;/select&gt;","//x")
        )
    )
),"无合适选项，请联系作者更新数据")</f>
        <v>无合适选项，请联系作者更新数据</v>
      </c>
    </row>
    <row r="1695" spans="12:12">
      <c r="L1695" t="str" cm="1">
        <f t="array" ref="L1695">IFERROR(_xlfn._xlws.SORT(
    _xlfn.UNIQUE(
        TRANSPOSE(
            _xlfn.FILTERXML("&lt;select&gt;&lt;x&gt;"&amp;SUBSTITUTE(选CPU[[#This Row],[CPU选项表]],",","&lt;/x&gt;&lt;x&gt;") &amp;"&lt;/x&gt;&lt;/select&gt;","//x")
        )
    )
),"无合适选项，请联系作者更新数据")</f>
        <v>无合适选项，请联系作者更新数据</v>
      </c>
    </row>
    <row r="1696" spans="12:12">
      <c r="L1696" t="str" cm="1">
        <f t="array" ref="L1696">IFERROR(_xlfn._xlws.SORT(
    _xlfn.UNIQUE(
        TRANSPOSE(
            _xlfn.FILTERXML("&lt;select&gt;&lt;x&gt;"&amp;SUBSTITUTE(选CPU[[#This Row],[CPU选项表]],",","&lt;/x&gt;&lt;x&gt;") &amp;"&lt;/x&gt;&lt;/select&gt;","//x")
        )
    )
),"无合适选项，请联系作者更新数据")</f>
        <v>无合适选项，请联系作者更新数据</v>
      </c>
    </row>
    <row r="1697" spans="12:12">
      <c r="L1697" t="str" cm="1">
        <f t="array" ref="L1697">IFERROR(_xlfn._xlws.SORT(
    _xlfn.UNIQUE(
        TRANSPOSE(
            _xlfn.FILTERXML("&lt;select&gt;&lt;x&gt;"&amp;SUBSTITUTE(选CPU[[#This Row],[CPU选项表]],",","&lt;/x&gt;&lt;x&gt;") &amp;"&lt;/x&gt;&lt;/select&gt;","//x")
        )
    )
),"无合适选项，请联系作者更新数据")</f>
        <v>无合适选项，请联系作者更新数据</v>
      </c>
    </row>
    <row r="1698" spans="12:12">
      <c r="L1698" t="str" cm="1">
        <f t="array" ref="L1698">IFERROR(_xlfn._xlws.SORT(
    _xlfn.UNIQUE(
        TRANSPOSE(
            _xlfn.FILTERXML("&lt;select&gt;&lt;x&gt;"&amp;SUBSTITUTE(选CPU[[#This Row],[CPU选项表]],",","&lt;/x&gt;&lt;x&gt;") &amp;"&lt;/x&gt;&lt;/select&gt;","//x")
        )
    )
),"无合适选项，请联系作者更新数据")</f>
        <v>无合适选项，请联系作者更新数据</v>
      </c>
    </row>
    <row r="1699" spans="12:12">
      <c r="L1699" t="str" cm="1">
        <f t="array" ref="L1699">IFERROR(_xlfn._xlws.SORT(
    _xlfn.UNIQUE(
        TRANSPOSE(
            _xlfn.FILTERXML("&lt;select&gt;&lt;x&gt;"&amp;SUBSTITUTE(选CPU[[#This Row],[CPU选项表]],",","&lt;/x&gt;&lt;x&gt;") &amp;"&lt;/x&gt;&lt;/select&gt;","//x")
        )
    )
),"无合适选项，请联系作者更新数据")</f>
        <v>无合适选项，请联系作者更新数据</v>
      </c>
    </row>
    <row r="1700" spans="12:12">
      <c r="L1700" t="str" cm="1">
        <f t="array" ref="L1700">IFERROR(_xlfn._xlws.SORT(
    _xlfn.UNIQUE(
        TRANSPOSE(
            _xlfn.FILTERXML("&lt;select&gt;&lt;x&gt;"&amp;SUBSTITUTE(选CPU[[#This Row],[CPU选项表]],",","&lt;/x&gt;&lt;x&gt;") &amp;"&lt;/x&gt;&lt;/select&gt;","//x")
        )
    )
),"无合适选项，请联系作者更新数据")</f>
        <v>无合适选项，请联系作者更新数据</v>
      </c>
    </row>
    <row r="1701" spans="12:12">
      <c r="L1701" t="str" cm="1">
        <f t="array" ref="L1701">IFERROR(_xlfn._xlws.SORT(
    _xlfn.UNIQUE(
        TRANSPOSE(
            _xlfn.FILTERXML("&lt;select&gt;&lt;x&gt;"&amp;SUBSTITUTE(选CPU[[#This Row],[CPU选项表]],",","&lt;/x&gt;&lt;x&gt;") &amp;"&lt;/x&gt;&lt;/select&gt;","//x")
        )
    )
),"无合适选项，请联系作者更新数据")</f>
        <v>无合适选项，请联系作者更新数据</v>
      </c>
    </row>
    <row r="1702" spans="12:12">
      <c r="L1702" t="str" cm="1">
        <f t="array" ref="L1702">IFERROR(_xlfn._xlws.SORT(
    _xlfn.UNIQUE(
        TRANSPOSE(
            _xlfn.FILTERXML("&lt;select&gt;&lt;x&gt;"&amp;SUBSTITUTE(选CPU[[#This Row],[CPU选项表]],",","&lt;/x&gt;&lt;x&gt;") &amp;"&lt;/x&gt;&lt;/select&gt;","//x")
        )
    )
),"无合适选项，请联系作者更新数据")</f>
        <v>无合适选项，请联系作者更新数据</v>
      </c>
    </row>
    <row r="1703" spans="12:12">
      <c r="L1703" t="str" cm="1">
        <f t="array" ref="L1703">IFERROR(_xlfn._xlws.SORT(
    _xlfn.UNIQUE(
        TRANSPOSE(
            _xlfn.FILTERXML("&lt;select&gt;&lt;x&gt;"&amp;SUBSTITUTE(选CPU[[#This Row],[CPU选项表]],",","&lt;/x&gt;&lt;x&gt;") &amp;"&lt;/x&gt;&lt;/select&gt;","//x")
        )
    )
),"无合适选项，请联系作者更新数据")</f>
        <v>无合适选项，请联系作者更新数据</v>
      </c>
    </row>
    <row r="1704" spans="12:12">
      <c r="L1704" t="str" cm="1">
        <f t="array" ref="L1704">IFERROR(_xlfn._xlws.SORT(
    _xlfn.UNIQUE(
        TRANSPOSE(
            _xlfn.FILTERXML("&lt;select&gt;&lt;x&gt;"&amp;SUBSTITUTE(选CPU[[#This Row],[CPU选项表]],",","&lt;/x&gt;&lt;x&gt;") &amp;"&lt;/x&gt;&lt;/select&gt;","//x")
        )
    )
),"无合适选项，请联系作者更新数据")</f>
        <v>无合适选项，请联系作者更新数据</v>
      </c>
    </row>
    <row r="1705" spans="12:12">
      <c r="L1705" t="str" cm="1">
        <f t="array" ref="L1705">IFERROR(_xlfn._xlws.SORT(
    _xlfn.UNIQUE(
        TRANSPOSE(
            _xlfn.FILTERXML("&lt;select&gt;&lt;x&gt;"&amp;SUBSTITUTE(选CPU[[#This Row],[CPU选项表]],",","&lt;/x&gt;&lt;x&gt;") &amp;"&lt;/x&gt;&lt;/select&gt;","//x")
        )
    )
),"无合适选项，请联系作者更新数据")</f>
        <v>无合适选项，请联系作者更新数据</v>
      </c>
    </row>
    <row r="1706" spans="12:12">
      <c r="L1706" t="str" cm="1">
        <f t="array" ref="L1706">IFERROR(_xlfn._xlws.SORT(
    _xlfn.UNIQUE(
        TRANSPOSE(
            _xlfn.FILTERXML("&lt;select&gt;&lt;x&gt;"&amp;SUBSTITUTE(选CPU[[#This Row],[CPU选项表]],",","&lt;/x&gt;&lt;x&gt;") &amp;"&lt;/x&gt;&lt;/select&gt;","//x")
        )
    )
),"无合适选项，请联系作者更新数据")</f>
        <v>无合适选项，请联系作者更新数据</v>
      </c>
    </row>
    <row r="1707" spans="12:12">
      <c r="L1707" t="str" cm="1">
        <f t="array" ref="L1707">IFERROR(_xlfn._xlws.SORT(
    _xlfn.UNIQUE(
        TRANSPOSE(
            _xlfn.FILTERXML("&lt;select&gt;&lt;x&gt;"&amp;SUBSTITUTE(选CPU[[#This Row],[CPU选项表]],",","&lt;/x&gt;&lt;x&gt;") &amp;"&lt;/x&gt;&lt;/select&gt;","//x")
        )
    )
),"无合适选项，请联系作者更新数据")</f>
        <v>无合适选项，请联系作者更新数据</v>
      </c>
    </row>
    <row r="1708" spans="12:12">
      <c r="L1708" t="str" cm="1">
        <f t="array" ref="L1708">IFERROR(_xlfn._xlws.SORT(
    _xlfn.UNIQUE(
        TRANSPOSE(
            _xlfn.FILTERXML("&lt;select&gt;&lt;x&gt;"&amp;SUBSTITUTE(选CPU[[#This Row],[CPU选项表]],",","&lt;/x&gt;&lt;x&gt;") &amp;"&lt;/x&gt;&lt;/select&gt;","//x")
        )
    )
),"无合适选项，请联系作者更新数据")</f>
        <v>无合适选项，请联系作者更新数据</v>
      </c>
    </row>
    <row r="1709" spans="12:12">
      <c r="L1709" t="str" cm="1">
        <f t="array" ref="L1709">IFERROR(_xlfn._xlws.SORT(
    _xlfn.UNIQUE(
        TRANSPOSE(
            _xlfn.FILTERXML("&lt;select&gt;&lt;x&gt;"&amp;SUBSTITUTE(选CPU[[#This Row],[CPU选项表]],",","&lt;/x&gt;&lt;x&gt;") &amp;"&lt;/x&gt;&lt;/select&gt;","//x")
        )
    )
),"无合适选项，请联系作者更新数据")</f>
        <v>无合适选项，请联系作者更新数据</v>
      </c>
    </row>
    <row r="1710" spans="12:12">
      <c r="L1710" t="str" cm="1">
        <f t="array" ref="L1710">IFERROR(_xlfn._xlws.SORT(
    _xlfn.UNIQUE(
        TRANSPOSE(
            _xlfn.FILTERXML("&lt;select&gt;&lt;x&gt;"&amp;SUBSTITUTE(选CPU[[#This Row],[CPU选项表]],",","&lt;/x&gt;&lt;x&gt;") &amp;"&lt;/x&gt;&lt;/select&gt;","//x")
        )
    )
),"无合适选项，请联系作者更新数据")</f>
        <v>无合适选项，请联系作者更新数据</v>
      </c>
    </row>
    <row r="1711" spans="12:12">
      <c r="L1711" t="str" cm="1">
        <f t="array" ref="L1711">IFERROR(_xlfn._xlws.SORT(
    _xlfn.UNIQUE(
        TRANSPOSE(
            _xlfn.FILTERXML("&lt;select&gt;&lt;x&gt;"&amp;SUBSTITUTE(选CPU[[#This Row],[CPU选项表]],",","&lt;/x&gt;&lt;x&gt;") &amp;"&lt;/x&gt;&lt;/select&gt;","//x")
        )
    )
),"无合适选项，请联系作者更新数据")</f>
        <v>无合适选项，请联系作者更新数据</v>
      </c>
    </row>
    <row r="1712" spans="12:12">
      <c r="L1712" t="str" cm="1">
        <f t="array" ref="L1712">IFERROR(_xlfn._xlws.SORT(
    _xlfn.UNIQUE(
        TRANSPOSE(
            _xlfn.FILTERXML("&lt;select&gt;&lt;x&gt;"&amp;SUBSTITUTE(选CPU[[#This Row],[CPU选项表]],",","&lt;/x&gt;&lt;x&gt;") &amp;"&lt;/x&gt;&lt;/select&gt;","//x")
        )
    )
),"无合适选项，请联系作者更新数据")</f>
        <v>无合适选项，请联系作者更新数据</v>
      </c>
    </row>
    <row r="1713" spans="12:12">
      <c r="L1713" t="str" cm="1">
        <f t="array" ref="L1713">IFERROR(_xlfn._xlws.SORT(
    _xlfn.UNIQUE(
        TRANSPOSE(
            _xlfn.FILTERXML("&lt;select&gt;&lt;x&gt;"&amp;SUBSTITUTE(选CPU[[#This Row],[CPU选项表]],",","&lt;/x&gt;&lt;x&gt;") &amp;"&lt;/x&gt;&lt;/select&gt;","//x")
        )
    )
),"无合适选项，请联系作者更新数据")</f>
        <v>无合适选项，请联系作者更新数据</v>
      </c>
    </row>
    <row r="1714" spans="12:12">
      <c r="L1714" t="str" cm="1">
        <f t="array" ref="L1714">IFERROR(_xlfn._xlws.SORT(
    _xlfn.UNIQUE(
        TRANSPOSE(
            _xlfn.FILTERXML("&lt;select&gt;&lt;x&gt;"&amp;SUBSTITUTE(选CPU[[#This Row],[CPU选项表]],",","&lt;/x&gt;&lt;x&gt;") &amp;"&lt;/x&gt;&lt;/select&gt;","//x")
        )
    )
),"无合适选项，请联系作者更新数据")</f>
        <v>无合适选项，请联系作者更新数据</v>
      </c>
    </row>
    <row r="1715" spans="12:12">
      <c r="L1715" t="str" cm="1">
        <f t="array" ref="L1715">IFERROR(_xlfn._xlws.SORT(
    _xlfn.UNIQUE(
        TRANSPOSE(
            _xlfn.FILTERXML("&lt;select&gt;&lt;x&gt;"&amp;SUBSTITUTE(选CPU[[#This Row],[CPU选项表]],",","&lt;/x&gt;&lt;x&gt;") &amp;"&lt;/x&gt;&lt;/select&gt;","//x")
        )
    )
),"无合适选项，请联系作者更新数据")</f>
        <v>无合适选项，请联系作者更新数据</v>
      </c>
    </row>
    <row r="1716" spans="12:12">
      <c r="L1716" t="str" cm="1">
        <f t="array" ref="L1716">IFERROR(_xlfn._xlws.SORT(
    _xlfn.UNIQUE(
        TRANSPOSE(
            _xlfn.FILTERXML("&lt;select&gt;&lt;x&gt;"&amp;SUBSTITUTE(选CPU[[#This Row],[CPU选项表]],",","&lt;/x&gt;&lt;x&gt;") &amp;"&lt;/x&gt;&lt;/select&gt;","//x")
        )
    )
),"无合适选项，请联系作者更新数据")</f>
        <v>无合适选项，请联系作者更新数据</v>
      </c>
    </row>
    <row r="1717" spans="12:12">
      <c r="L1717" t="str" cm="1">
        <f t="array" ref="L1717">IFERROR(_xlfn._xlws.SORT(
    _xlfn.UNIQUE(
        TRANSPOSE(
            _xlfn.FILTERXML("&lt;select&gt;&lt;x&gt;"&amp;SUBSTITUTE(选CPU[[#This Row],[CPU选项表]],",","&lt;/x&gt;&lt;x&gt;") &amp;"&lt;/x&gt;&lt;/select&gt;","//x")
        )
    )
),"无合适选项，请联系作者更新数据")</f>
        <v>无合适选项，请联系作者更新数据</v>
      </c>
    </row>
    <row r="1718" spans="12:12">
      <c r="L1718" t="str" cm="1">
        <f t="array" ref="L1718">IFERROR(_xlfn._xlws.SORT(
    _xlfn.UNIQUE(
        TRANSPOSE(
            _xlfn.FILTERXML("&lt;select&gt;&lt;x&gt;"&amp;SUBSTITUTE(选CPU[[#This Row],[CPU选项表]],",","&lt;/x&gt;&lt;x&gt;") &amp;"&lt;/x&gt;&lt;/select&gt;","//x")
        )
    )
),"无合适选项，请联系作者更新数据")</f>
        <v>无合适选项，请联系作者更新数据</v>
      </c>
    </row>
    <row r="1719" spans="12:12">
      <c r="L1719" t="str" cm="1">
        <f t="array" ref="L1719">IFERROR(_xlfn._xlws.SORT(
    _xlfn.UNIQUE(
        TRANSPOSE(
            _xlfn.FILTERXML("&lt;select&gt;&lt;x&gt;"&amp;SUBSTITUTE(选CPU[[#This Row],[CPU选项表]],",","&lt;/x&gt;&lt;x&gt;") &amp;"&lt;/x&gt;&lt;/select&gt;","//x")
        )
    )
),"无合适选项，请联系作者更新数据")</f>
        <v>无合适选项，请联系作者更新数据</v>
      </c>
    </row>
    <row r="1720" spans="12:12">
      <c r="L1720" t="str" cm="1">
        <f t="array" ref="L1720">IFERROR(_xlfn._xlws.SORT(
    _xlfn.UNIQUE(
        TRANSPOSE(
            _xlfn.FILTERXML("&lt;select&gt;&lt;x&gt;"&amp;SUBSTITUTE(选CPU[[#This Row],[CPU选项表]],",","&lt;/x&gt;&lt;x&gt;") &amp;"&lt;/x&gt;&lt;/select&gt;","//x")
        )
    )
),"无合适选项，请联系作者更新数据")</f>
        <v>无合适选项，请联系作者更新数据</v>
      </c>
    </row>
    <row r="1721" spans="12:12">
      <c r="L1721" t="str" cm="1">
        <f t="array" ref="L1721">IFERROR(_xlfn._xlws.SORT(
    _xlfn.UNIQUE(
        TRANSPOSE(
            _xlfn.FILTERXML("&lt;select&gt;&lt;x&gt;"&amp;SUBSTITUTE(选CPU[[#This Row],[CPU选项表]],",","&lt;/x&gt;&lt;x&gt;") &amp;"&lt;/x&gt;&lt;/select&gt;","//x")
        )
    )
),"无合适选项，请联系作者更新数据")</f>
        <v>无合适选项，请联系作者更新数据</v>
      </c>
    </row>
    <row r="1722" spans="12:12">
      <c r="L1722" t="str" cm="1">
        <f t="array" ref="L1722">IFERROR(_xlfn._xlws.SORT(
    _xlfn.UNIQUE(
        TRANSPOSE(
            _xlfn.FILTERXML("&lt;select&gt;&lt;x&gt;"&amp;SUBSTITUTE(选CPU[[#This Row],[CPU选项表]],",","&lt;/x&gt;&lt;x&gt;") &amp;"&lt;/x&gt;&lt;/select&gt;","//x")
        )
    )
),"无合适选项，请联系作者更新数据")</f>
        <v>无合适选项，请联系作者更新数据</v>
      </c>
    </row>
    <row r="1723" spans="12:12">
      <c r="L1723" t="str" cm="1">
        <f t="array" ref="L1723">IFERROR(_xlfn._xlws.SORT(
    _xlfn.UNIQUE(
        TRANSPOSE(
            _xlfn.FILTERXML("&lt;select&gt;&lt;x&gt;"&amp;SUBSTITUTE(选CPU[[#This Row],[CPU选项表]],",","&lt;/x&gt;&lt;x&gt;") &amp;"&lt;/x&gt;&lt;/select&gt;","//x")
        )
    )
),"无合适选项，请联系作者更新数据")</f>
        <v>无合适选项，请联系作者更新数据</v>
      </c>
    </row>
    <row r="1724" spans="12:12">
      <c r="L1724" t="str" cm="1">
        <f t="array" ref="L1724">IFERROR(_xlfn._xlws.SORT(
    _xlfn.UNIQUE(
        TRANSPOSE(
            _xlfn.FILTERXML("&lt;select&gt;&lt;x&gt;"&amp;SUBSTITUTE(选CPU[[#This Row],[CPU选项表]],",","&lt;/x&gt;&lt;x&gt;") &amp;"&lt;/x&gt;&lt;/select&gt;","//x")
        )
    )
),"无合适选项，请联系作者更新数据")</f>
        <v>无合适选项，请联系作者更新数据</v>
      </c>
    </row>
    <row r="1725" spans="12:12">
      <c r="L1725" t="str" cm="1">
        <f t="array" ref="L1725">IFERROR(_xlfn._xlws.SORT(
    _xlfn.UNIQUE(
        TRANSPOSE(
            _xlfn.FILTERXML("&lt;select&gt;&lt;x&gt;"&amp;SUBSTITUTE(选CPU[[#This Row],[CPU选项表]],",","&lt;/x&gt;&lt;x&gt;") &amp;"&lt;/x&gt;&lt;/select&gt;","//x")
        )
    )
),"无合适选项，请联系作者更新数据")</f>
        <v>无合适选项，请联系作者更新数据</v>
      </c>
    </row>
    <row r="1726" spans="12:12">
      <c r="L1726" t="str" cm="1">
        <f t="array" ref="L1726">IFERROR(_xlfn._xlws.SORT(
    _xlfn.UNIQUE(
        TRANSPOSE(
            _xlfn.FILTERXML("&lt;select&gt;&lt;x&gt;"&amp;SUBSTITUTE(选CPU[[#This Row],[CPU选项表]],",","&lt;/x&gt;&lt;x&gt;") &amp;"&lt;/x&gt;&lt;/select&gt;","//x")
        )
    )
),"无合适选项，请联系作者更新数据")</f>
        <v>无合适选项，请联系作者更新数据</v>
      </c>
    </row>
    <row r="1727" spans="12:12">
      <c r="L1727" t="str" cm="1">
        <f t="array" ref="L1727">IFERROR(_xlfn._xlws.SORT(
    _xlfn.UNIQUE(
        TRANSPOSE(
            _xlfn.FILTERXML("&lt;select&gt;&lt;x&gt;"&amp;SUBSTITUTE(选CPU[[#This Row],[CPU选项表]],",","&lt;/x&gt;&lt;x&gt;") &amp;"&lt;/x&gt;&lt;/select&gt;","//x")
        )
    )
),"无合适选项，请联系作者更新数据")</f>
        <v>无合适选项，请联系作者更新数据</v>
      </c>
    </row>
    <row r="1728" spans="12:12">
      <c r="L1728" t="str" cm="1">
        <f t="array" ref="L1728">IFERROR(_xlfn._xlws.SORT(
    _xlfn.UNIQUE(
        TRANSPOSE(
            _xlfn.FILTERXML("&lt;select&gt;&lt;x&gt;"&amp;SUBSTITUTE(选CPU[[#This Row],[CPU选项表]],",","&lt;/x&gt;&lt;x&gt;") &amp;"&lt;/x&gt;&lt;/select&gt;","//x")
        )
    )
),"无合适选项，请联系作者更新数据")</f>
        <v>无合适选项，请联系作者更新数据</v>
      </c>
    </row>
    <row r="1729" spans="12:12">
      <c r="L1729" t="str" cm="1">
        <f t="array" ref="L1729">IFERROR(_xlfn._xlws.SORT(
    _xlfn.UNIQUE(
        TRANSPOSE(
            _xlfn.FILTERXML("&lt;select&gt;&lt;x&gt;"&amp;SUBSTITUTE(选CPU[[#This Row],[CPU选项表]],",","&lt;/x&gt;&lt;x&gt;") &amp;"&lt;/x&gt;&lt;/select&gt;","//x")
        )
    )
),"无合适选项，请联系作者更新数据")</f>
        <v>无合适选项，请联系作者更新数据</v>
      </c>
    </row>
    <row r="1730" spans="12:12">
      <c r="L1730" t="str" cm="1">
        <f t="array" ref="L1730">IFERROR(_xlfn._xlws.SORT(
    _xlfn.UNIQUE(
        TRANSPOSE(
            _xlfn.FILTERXML("&lt;select&gt;&lt;x&gt;"&amp;SUBSTITUTE(选CPU[[#This Row],[CPU选项表]],",","&lt;/x&gt;&lt;x&gt;") &amp;"&lt;/x&gt;&lt;/select&gt;","//x")
        )
    )
),"无合适选项，请联系作者更新数据")</f>
        <v>无合适选项，请联系作者更新数据</v>
      </c>
    </row>
    <row r="1731" spans="12:12">
      <c r="L1731" t="str" cm="1">
        <f t="array" ref="L1731">IFERROR(_xlfn._xlws.SORT(
    _xlfn.UNIQUE(
        TRANSPOSE(
            _xlfn.FILTERXML("&lt;select&gt;&lt;x&gt;"&amp;SUBSTITUTE(选CPU[[#This Row],[CPU选项表]],",","&lt;/x&gt;&lt;x&gt;") &amp;"&lt;/x&gt;&lt;/select&gt;","//x")
        )
    )
),"无合适选项，请联系作者更新数据")</f>
        <v>无合适选项，请联系作者更新数据</v>
      </c>
    </row>
    <row r="1732" spans="12:12">
      <c r="L1732" t="str" cm="1">
        <f t="array" ref="L1732">IFERROR(_xlfn._xlws.SORT(
    _xlfn.UNIQUE(
        TRANSPOSE(
            _xlfn.FILTERXML("&lt;select&gt;&lt;x&gt;"&amp;SUBSTITUTE(选CPU[[#This Row],[CPU选项表]],",","&lt;/x&gt;&lt;x&gt;") &amp;"&lt;/x&gt;&lt;/select&gt;","//x")
        )
    )
),"无合适选项，请联系作者更新数据")</f>
        <v>无合适选项，请联系作者更新数据</v>
      </c>
    </row>
    <row r="1733" spans="12:12">
      <c r="L1733" t="str" cm="1">
        <f t="array" ref="L1733">IFERROR(_xlfn._xlws.SORT(
    _xlfn.UNIQUE(
        TRANSPOSE(
            _xlfn.FILTERXML("&lt;select&gt;&lt;x&gt;"&amp;SUBSTITUTE(选CPU[[#This Row],[CPU选项表]],",","&lt;/x&gt;&lt;x&gt;") &amp;"&lt;/x&gt;&lt;/select&gt;","//x")
        )
    )
),"无合适选项，请联系作者更新数据")</f>
        <v>无合适选项，请联系作者更新数据</v>
      </c>
    </row>
    <row r="1734" spans="12:12">
      <c r="L1734" t="str" cm="1">
        <f t="array" ref="L1734">IFERROR(_xlfn._xlws.SORT(
    _xlfn.UNIQUE(
        TRANSPOSE(
            _xlfn.FILTERXML("&lt;select&gt;&lt;x&gt;"&amp;SUBSTITUTE(选CPU[[#This Row],[CPU选项表]],",","&lt;/x&gt;&lt;x&gt;") &amp;"&lt;/x&gt;&lt;/select&gt;","//x")
        )
    )
),"无合适选项，请联系作者更新数据")</f>
        <v>无合适选项，请联系作者更新数据</v>
      </c>
    </row>
    <row r="1735" spans="12:12">
      <c r="L1735" t="str" cm="1">
        <f t="array" ref="L1735">IFERROR(_xlfn._xlws.SORT(
    _xlfn.UNIQUE(
        TRANSPOSE(
            _xlfn.FILTERXML("&lt;select&gt;&lt;x&gt;"&amp;SUBSTITUTE(选CPU[[#This Row],[CPU选项表]],",","&lt;/x&gt;&lt;x&gt;") &amp;"&lt;/x&gt;&lt;/select&gt;","//x")
        )
    )
),"无合适选项，请联系作者更新数据")</f>
        <v>无合适选项，请联系作者更新数据</v>
      </c>
    </row>
    <row r="1736" spans="12:12">
      <c r="L1736" t="str" cm="1">
        <f t="array" ref="L1736">IFERROR(_xlfn._xlws.SORT(
    _xlfn.UNIQUE(
        TRANSPOSE(
            _xlfn.FILTERXML("&lt;select&gt;&lt;x&gt;"&amp;SUBSTITUTE(选CPU[[#This Row],[CPU选项表]],",","&lt;/x&gt;&lt;x&gt;") &amp;"&lt;/x&gt;&lt;/select&gt;","//x")
        )
    )
),"无合适选项，请联系作者更新数据")</f>
        <v>无合适选项，请联系作者更新数据</v>
      </c>
    </row>
    <row r="1737" spans="12:12">
      <c r="L1737" t="str" cm="1">
        <f t="array" ref="L1737">IFERROR(_xlfn._xlws.SORT(
    _xlfn.UNIQUE(
        TRANSPOSE(
            _xlfn.FILTERXML("&lt;select&gt;&lt;x&gt;"&amp;SUBSTITUTE(选CPU[[#This Row],[CPU选项表]],",","&lt;/x&gt;&lt;x&gt;") &amp;"&lt;/x&gt;&lt;/select&gt;","//x")
        )
    )
),"无合适选项，请联系作者更新数据")</f>
        <v>无合适选项，请联系作者更新数据</v>
      </c>
    </row>
    <row r="1738" spans="12:12">
      <c r="L1738" t="str" cm="1">
        <f t="array" ref="L1738">IFERROR(_xlfn._xlws.SORT(
    _xlfn.UNIQUE(
        TRANSPOSE(
            _xlfn.FILTERXML("&lt;select&gt;&lt;x&gt;"&amp;SUBSTITUTE(选CPU[[#This Row],[CPU选项表]],",","&lt;/x&gt;&lt;x&gt;") &amp;"&lt;/x&gt;&lt;/select&gt;","//x")
        )
    )
),"无合适选项，请联系作者更新数据")</f>
        <v>无合适选项，请联系作者更新数据</v>
      </c>
    </row>
    <row r="1739" spans="12:12">
      <c r="L1739" t="str" cm="1">
        <f t="array" ref="L1739">IFERROR(_xlfn._xlws.SORT(
    _xlfn.UNIQUE(
        TRANSPOSE(
            _xlfn.FILTERXML("&lt;select&gt;&lt;x&gt;"&amp;SUBSTITUTE(选CPU[[#This Row],[CPU选项表]],",","&lt;/x&gt;&lt;x&gt;") &amp;"&lt;/x&gt;&lt;/select&gt;","//x")
        )
    )
),"无合适选项，请联系作者更新数据")</f>
        <v>无合适选项，请联系作者更新数据</v>
      </c>
    </row>
    <row r="1740" spans="12:12">
      <c r="L1740" t="str" cm="1">
        <f t="array" ref="L1740">IFERROR(_xlfn._xlws.SORT(
    _xlfn.UNIQUE(
        TRANSPOSE(
            _xlfn.FILTERXML("&lt;select&gt;&lt;x&gt;"&amp;SUBSTITUTE(选CPU[[#This Row],[CPU选项表]],",","&lt;/x&gt;&lt;x&gt;") &amp;"&lt;/x&gt;&lt;/select&gt;","//x")
        )
    )
),"无合适选项，请联系作者更新数据")</f>
        <v>无合适选项，请联系作者更新数据</v>
      </c>
    </row>
    <row r="1741" spans="12:12">
      <c r="L1741" t="str" cm="1">
        <f t="array" ref="L1741">IFERROR(_xlfn._xlws.SORT(
    _xlfn.UNIQUE(
        TRANSPOSE(
            _xlfn.FILTERXML("&lt;select&gt;&lt;x&gt;"&amp;SUBSTITUTE(选CPU[[#This Row],[CPU选项表]],",","&lt;/x&gt;&lt;x&gt;") &amp;"&lt;/x&gt;&lt;/select&gt;","//x")
        )
    )
),"无合适选项，请联系作者更新数据")</f>
        <v>无合适选项，请联系作者更新数据</v>
      </c>
    </row>
    <row r="1742" spans="12:12">
      <c r="L1742" t="str" cm="1">
        <f t="array" ref="L1742">IFERROR(_xlfn._xlws.SORT(
    _xlfn.UNIQUE(
        TRANSPOSE(
            _xlfn.FILTERXML("&lt;select&gt;&lt;x&gt;"&amp;SUBSTITUTE(选CPU[[#This Row],[CPU选项表]],",","&lt;/x&gt;&lt;x&gt;") &amp;"&lt;/x&gt;&lt;/select&gt;","//x")
        )
    )
),"无合适选项，请联系作者更新数据")</f>
        <v>无合适选项，请联系作者更新数据</v>
      </c>
    </row>
    <row r="1743" spans="12:12">
      <c r="L1743" t="str" cm="1">
        <f t="array" ref="L1743">IFERROR(_xlfn._xlws.SORT(
    _xlfn.UNIQUE(
        TRANSPOSE(
            _xlfn.FILTERXML("&lt;select&gt;&lt;x&gt;"&amp;SUBSTITUTE(选CPU[[#This Row],[CPU选项表]],",","&lt;/x&gt;&lt;x&gt;") &amp;"&lt;/x&gt;&lt;/select&gt;","//x")
        )
    )
),"无合适选项，请联系作者更新数据")</f>
        <v>无合适选项，请联系作者更新数据</v>
      </c>
    </row>
    <row r="1744" spans="12:12">
      <c r="L1744" t="str" cm="1">
        <f t="array" ref="L1744">IFERROR(_xlfn._xlws.SORT(
    _xlfn.UNIQUE(
        TRANSPOSE(
            _xlfn.FILTERXML("&lt;select&gt;&lt;x&gt;"&amp;SUBSTITUTE(选CPU[[#This Row],[CPU选项表]],",","&lt;/x&gt;&lt;x&gt;") &amp;"&lt;/x&gt;&lt;/select&gt;","//x")
        )
    )
),"无合适选项，请联系作者更新数据")</f>
        <v>无合适选项，请联系作者更新数据</v>
      </c>
    </row>
    <row r="1745" spans="12:12">
      <c r="L1745" t="str" cm="1">
        <f t="array" ref="L1745">IFERROR(_xlfn._xlws.SORT(
    _xlfn.UNIQUE(
        TRANSPOSE(
            _xlfn.FILTERXML("&lt;select&gt;&lt;x&gt;"&amp;SUBSTITUTE(选CPU[[#This Row],[CPU选项表]],",","&lt;/x&gt;&lt;x&gt;") &amp;"&lt;/x&gt;&lt;/select&gt;","//x")
        )
    )
),"无合适选项，请联系作者更新数据")</f>
        <v>无合适选项，请联系作者更新数据</v>
      </c>
    </row>
    <row r="1746" spans="12:12">
      <c r="L1746" t="str" cm="1">
        <f t="array" ref="L1746">IFERROR(_xlfn._xlws.SORT(
    _xlfn.UNIQUE(
        TRANSPOSE(
            _xlfn.FILTERXML("&lt;select&gt;&lt;x&gt;"&amp;SUBSTITUTE(选CPU[[#This Row],[CPU选项表]],",","&lt;/x&gt;&lt;x&gt;") &amp;"&lt;/x&gt;&lt;/select&gt;","//x")
        )
    )
),"无合适选项，请联系作者更新数据")</f>
        <v>无合适选项，请联系作者更新数据</v>
      </c>
    </row>
    <row r="1747" spans="12:12">
      <c r="L1747" t="str" cm="1">
        <f t="array" ref="L1747">IFERROR(_xlfn._xlws.SORT(
    _xlfn.UNIQUE(
        TRANSPOSE(
            _xlfn.FILTERXML("&lt;select&gt;&lt;x&gt;"&amp;SUBSTITUTE(选CPU[[#This Row],[CPU选项表]],",","&lt;/x&gt;&lt;x&gt;") &amp;"&lt;/x&gt;&lt;/select&gt;","//x")
        )
    )
),"无合适选项，请联系作者更新数据")</f>
        <v>无合适选项，请联系作者更新数据</v>
      </c>
    </row>
    <row r="1748" spans="12:12">
      <c r="L1748" t="str" cm="1">
        <f t="array" ref="L1748">IFERROR(_xlfn._xlws.SORT(
    _xlfn.UNIQUE(
        TRANSPOSE(
            _xlfn.FILTERXML("&lt;select&gt;&lt;x&gt;"&amp;SUBSTITUTE(选CPU[[#This Row],[CPU选项表]],",","&lt;/x&gt;&lt;x&gt;") &amp;"&lt;/x&gt;&lt;/select&gt;","//x")
        )
    )
),"无合适选项，请联系作者更新数据")</f>
        <v>无合适选项，请联系作者更新数据</v>
      </c>
    </row>
    <row r="1749" spans="12:12">
      <c r="L1749" t="str" cm="1">
        <f t="array" ref="L1749">IFERROR(_xlfn._xlws.SORT(
    _xlfn.UNIQUE(
        TRANSPOSE(
            _xlfn.FILTERXML("&lt;select&gt;&lt;x&gt;"&amp;SUBSTITUTE(选CPU[[#This Row],[CPU选项表]],",","&lt;/x&gt;&lt;x&gt;") &amp;"&lt;/x&gt;&lt;/select&gt;","//x")
        )
    )
),"无合适选项，请联系作者更新数据")</f>
        <v>无合适选项，请联系作者更新数据</v>
      </c>
    </row>
    <row r="1750" spans="12:12">
      <c r="L1750" t="str" cm="1">
        <f t="array" ref="L1750">IFERROR(_xlfn._xlws.SORT(
    _xlfn.UNIQUE(
        TRANSPOSE(
            _xlfn.FILTERXML("&lt;select&gt;&lt;x&gt;"&amp;SUBSTITUTE(选CPU[[#This Row],[CPU选项表]],",","&lt;/x&gt;&lt;x&gt;") &amp;"&lt;/x&gt;&lt;/select&gt;","//x")
        )
    )
),"无合适选项，请联系作者更新数据")</f>
        <v>无合适选项，请联系作者更新数据</v>
      </c>
    </row>
    <row r="1751" spans="12:12">
      <c r="L1751" t="str" cm="1">
        <f t="array" ref="L1751">IFERROR(_xlfn._xlws.SORT(
    _xlfn.UNIQUE(
        TRANSPOSE(
            _xlfn.FILTERXML("&lt;select&gt;&lt;x&gt;"&amp;SUBSTITUTE(选CPU[[#This Row],[CPU选项表]],",","&lt;/x&gt;&lt;x&gt;") &amp;"&lt;/x&gt;&lt;/select&gt;","//x")
        )
    )
),"无合适选项，请联系作者更新数据")</f>
        <v>无合适选项，请联系作者更新数据</v>
      </c>
    </row>
    <row r="1752" spans="12:12">
      <c r="L1752" t="str" cm="1">
        <f t="array" ref="L1752">IFERROR(_xlfn._xlws.SORT(
    _xlfn.UNIQUE(
        TRANSPOSE(
            _xlfn.FILTERXML("&lt;select&gt;&lt;x&gt;"&amp;SUBSTITUTE(选CPU[[#This Row],[CPU选项表]],",","&lt;/x&gt;&lt;x&gt;") &amp;"&lt;/x&gt;&lt;/select&gt;","//x")
        )
    )
),"无合适选项，请联系作者更新数据")</f>
        <v>无合适选项，请联系作者更新数据</v>
      </c>
    </row>
    <row r="1753" spans="12:12">
      <c r="L1753" t="str" cm="1">
        <f t="array" ref="L1753">IFERROR(_xlfn._xlws.SORT(
    _xlfn.UNIQUE(
        TRANSPOSE(
            _xlfn.FILTERXML("&lt;select&gt;&lt;x&gt;"&amp;SUBSTITUTE(选CPU[[#This Row],[CPU选项表]],",","&lt;/x&gt;&lt;x&gt;") &amp;"&lt;/x&gt;&lt;/select&gt;","//x")
        )
    )
),"无合适选项，请联系作者更新数据")</f>
        <v>无合适选项，请联系作者更新数据</v>
      </c>
    </row>
    <row r="1754" spans="12:12">
      <c r="L1754" t="str" cm="1">
        <f t="array" ref="L1754">IFERROR(_xlfn._xlws.SORT(
    _xlfn.UNIQUE(
        TRANSPOSE(
            _xlfn.FILTERXML("&lt;select&gt;&lt;x&gt;"&amp;SUBSTITUTE(选CPU[[#This Row],[CPU选项表]],",","&lt;/x&gt;&lt;x&gt;") &amp;"&lt;/x&gt;&lt;/select&gt;","//x")
        )
    )
),"无合适选项，请联系作者更新数据")</f>
        <v>无合适选项，请联系作者更新数据</v>
      </c>
    </row>
    <row r="1755" spans="12:12">
      <c r="L1755" t="str" cm="1">
        <f t="array" ref="L1755">IFERROR(_xlfn._xlws.SORT(
    _xlfn.UNIQUE(
        TRANSPOSE(
            _xlfn.FILTERXML("&lt;select&gt;&lt;x&gt;"&amp;SUBSTITUTE(选CPU[[#This Row],[CPU选项表]],",","&lt;/x&gt;&lt;x&gt;") &amp;"&lt;/x&gt;&lt;/select&gt;","//x")
        )
    )
),"无合适选项，请联系作者更新数据")</f>
        <v>无合适选项，请联系作者更新数据</v>
      </c>
    </row>
    <row r="1756" spans="12:12">
      <c r="L1756" t="str" cm="1">
        <f t="array" ref="L1756">IFERROR(_xlfn._xlws.SORT(
    _xlfn.UNIQUE(
        TRANSPOSE(
            _xlfn.FILTERXML("&lt;select&gt;&lt;x&gt;"&amp;SUBSTITUTE(选CPU[[#This Row],[CPU选项表]],",","&lt;/x&gt;&lt;x&gt;") &amp;"&lt;/x&gt;&lt;/select&gt;","//x")
        )
    )
),"无合适选项，请联系作者更新数据")</f>
        <v>无合适选项，请联系作者更新数据</v>
      </c>
    </row>
    <row r="1757" spans="12:12">
      <c r="L1757" t="str" cm="1">
        <f t="array" ref="L1757">IFERROR(_xlfn._xlws.SORT(
    _xlfn.UNIQUE(
        TRANSPOSE(
            _xlfn.FILTERXML("&lt;select&gt;&lt;x&gt;"&amp;SUBSTITUTE(选CPU[[#This Row],[CPU选项表]],",","&lt;/x&gt;&lt;x&gt;") &amp;"&lt;/x&gt;&lt;/select&gt;","//x")
        )
    )
),"无合适选项，请联系作者更新数据")</f>
        <v>无合适选项，请联系作者更新数据</v>
      </c>
    </row>
    <row r="1758" spans="12:12">
      <c r="L1758" t="str" cm="1">
        <f t="array" ref="L1758">IFERROR(_xlfn._xlws.SORT(
    _xlfn.UNIQUE(
        TRANSPOSE(
            _xlfn.FILTERXML("&lt;select&gt;&lt;x&gt;"&amp;SUBSTITUTE(选CPU[[#This Row],[CPU选项表]],",","&lt;/x&gt;&lt;x&gt;") &amp;"&lt;/x&gt;&lt;/select&gt;","//x")
        )
    )
),"无合适选项，请联系作者更新数据")</f>
        <v>无合适选项，请联系作者更新数据</v>
      </c>
    </row>
    <row r="1759" spans="12:12">
      <c r="L1759" t="str" cm="1">
        <f t="array" ref="L1759">IFERROR(_xlfn._xlws.SORT(
    _xlfn.UNIQUE(
        TRANSPOSE(
            _xlfn.FILTERXML("&lt;select&gt;&lt;x&gt;"&amp;SUBSTITUTE(选CPU[[#This Row],[CPU选项表]],",","&lt;/x&gt;&lt;x&gt;") &amp;"&lt;/x&gt;&lt;/select&gt;","//x")
        )
    )
),"无合适选项，请联系作者更新数据")</f>
        <v>无合适选项，请联系作者更新数据</v>
      </c>
    </row>
    <row r="1760" spans="12:12">
      <c r="L1760" t="str" cm="1">
        <f t="array" ref="L1760">IFERROR(_xlfn._xlws.SORT(
    _xlfn.UNIQUE(
        TRANSPOSE(
            _xlfn.FILTERXML("&lt;select&gt;&lt;x&gt;"&amp;SUBSTITUTE(选CPU[[#This Row],[CPU选项表]],",","&lt;/x&gt;&lt;x&gt;") &amp;"&lt;/x&gt;&lt;/select&gt;","//x")
        )
    )
),"无合适选项，请联系作者更新数据")</f>
        <v>无合适选项，请联系作者更新数据</v>
      </c>
    </row>
    <row r="1761" spans="12:12">
      <c r="L1761" t="str" cm="1">
        <f t="array" ref="L1761">IFERROR(_xlfn._xlws.SORT(
    _xlfn.UNIQUE(
        TRANSPOSE(
            _xlfn.FILTERXML("&lt;select&gt;&lt;x&gt;"&amp;SUBSTITUTE(选CPU[[#This Row],[CPU选项表]],",","&lt;/x&gt;&lt;x&gt;") &amp;"&lt;/x&gt;&lt;/select&gt;","//x")
        )
    )
),"无合适选项，请联系作者更新数据")</f>
        <v>无合适选项，请联系作者更新数据</v>
      </c>
    </row>
    <row r="1762" spans="12:12">
      <c r="L1762" t="str" cm="1">
        <f t="array" ref="L1762">IFERROR(_xlfn._xlws.SORT(
    _xlfn.UNIQUE(
        TRANSPOSE(
            _xlfn.FILTERXML("&lt;select&gt;&lt;x&gt;"&amp;SUBSTITUTE(选CPU[[#This Row],[CPU选项表]],",","&lt;/x&gt;&lt;x&gt;") &amp;"&lt;/x&gt;&lt;/select&gt;","//x")
        )
    )
),"无合适选项，请联系作者更新数据")</f>
        <v>无合适选项，请联系作者更新数据</v>
      </c>
    </row>
    <row r="1763" spans="12:12">
      <c r="L1763" t="str" cm="1">
        <f t="array" ref="L1763">IFERROR(_xlfn._xlws.SORT(
    _xlfn.UNIQUE(
        TRANSPOSE(
            _xlfn.FILTERXML("&lt;select&gt;&lt;x&gt;"&amp;SUBSTITUTE(选CPU[[#This Row],[CPU选项表]],",","&lt;/x&gt;&lt;x&gt;") &amp;"&lt;/x&gt;&lt;/select&gt;","//x")
        )
    )
),"无合适选项，请联系作者更新数据")</f>
        <v>无合适选项，请联系作者更新数据</v>
      </c>
    </row>
    <row r="1764" spans="12:12">
      <c r="L1764" t="str" cm="1">
        <f t="array" ref="L1764">IFERROR(_xlfn._xlws.SORT(
    _xlfn.UNIQUE(
        TRANSPOSE(
            _xlfn.FILTERXML("&lt;select&gt;&lt;x&gt;"&amp;SUBSTITUTE(选CPU[[#This Row],[CPU选项表]],",","&lt;/x&gt;&lt;x&gt;") &amp;"&lt;/x&gt;&lt;/select&gt;","//x")
        )
    )
),"无合适选项，请联系作者更新数据")</f>
        <v>无合适选项，请联系作者更新数据</v>
      </c>
    </row>
    <row r="1765" spans="12:12">
      <c r="L1765" t="str" cm="1">
        <f t="array" ref="L1765">IFERROR(_xlfn._xlws.SORT(
    _xlfn.UNIQUE(
        TRANSPOSE(
            _xlfn.FILTERXML("&lt;select&gt;&lt;x&gt;"&amp;SUBSTITUTE(选CPU[[#This Row],[CPU选项表]],",","&lt;/x&gt;&lt;x&gt;") &amp;"&lt;/x&gt;&lt;/select&gt;","//x")
        )
    )
),"无合适选项，请联系作者更新数据")</f>
        <v>无合适选项，请联系作者更新数据</v>
      </c>
    </row>
    <row r="1766" spans="12:12">
      <c r="L1766" t="str" cm="1">
        <f t="array" ref="L1766">IFERROR(_xlfn._xlws.SORT(
    _xlfn.UNIQUE(
        TRANSPOSE(
            _xlfn.FILTERXML("&lt;select&gt;&lt;x&gt;"&amp;SUBSTITUTE(选CPU[[#This Row],[CPU选项表]],",","&lt;/x&gt;&lt;x&gt;") &amp;"&lt;/x&gt;&lt;/select&gt;","//x")
        )
    )
),"无合适选项，请联系作者更新数据")</f>
        <v>无合适选项，请联系作者更新数据</v>
      </c>
    </row>
    <row r="1767" spans="12:12">
      <c r="L1767" t="str" cm="1">
        <f t="array" ref="L1767">IFERROR(_xlfn._xlws.SORT(
    _xlfn.UNIQUE(
        TRANSPOSE(
            _xlfn.FILTERXML("&lt;select&gt;&lt;x&gt;"&amp;SUBSTITUTE(选CPU[[#This Row],[CPU选项表]],",","&lt;/x&gt;&lt;x&gt;") &amp;"&lt;/x&gt;&lt;/select&gt;","//x")
        )
    )
),"无合适选项，请联系作者更新数据")</f>
        <v>无合适选项，请联系作者更新数据</v>
      </c>
    </row>
    <row r="1768" spans="12:12">
      <c r="L1768" t="str" cm="1">
        <f t="array" ref="L1768">IFERROR(_xlfn._xlws.SORT(
    _xlfn.UNIQUE(
        TRANSPOSE(
            _xlfn.FILTERXML("&lt;select&gt;&lt;x&gt;"&amp;SUBSTITUTE(选CPU[[#This Row],[CPU选项表]],",","&lt;/x&gt;&lt;x&gt;") &amp;"&lt;/x&gt;&lt;/select&gt;","//x")
        )
    )
),"无合适选项，请联系作者更新数据")</f>
        <v>无合适选项，请联系作者更新数据</v>
      </c>
    </row>
    <row r="1769" spans="12:12">
      <c r="L1769" t="str" cm="1">
        <f t="array" ref="L1769">IFERROR(_xlfn._xlws.SORT(
    _xlfn.UNIQUE(
        TRANSPOSE(
            _xlfn.FILTERXML("&lt;select&gt;&lt;x&gt;"&amp;SUBSTITUTE(选CPU[[#This Row],[CPU选项表]],",","&lt;/x&gt;&lt;x&gt;") &amp;"&lt;/x&gt;&lt;/select&gt;","//x")
        )
    )
),"无合适选项，请联系作者更新数据")</f>
        <v>无合适选项，请联系作者更新数据</v>
      </c>
    </row>
    <row r="1770" spans="12:12">
      <c r="L1770" t="str" cm="1">
        <f t="array" ref="L1770">IFERROR(_xlfn._xlws.SORT(
    _xlfn.UNIQUE(
        TRANSPOSE(
            _xlfn.FILTERXML("&lt;select&gt;&lt;x&gt;"&amp;SUBSTITUTE(选CPU[[#This Row],[CPU选项表]],",","&lt;/x&gt;&lt;x&gt;") &amp;"&lt;/x&gt;&lt;/select&gt;","//x")
        )
    )
),"无合适选项，请联系作者更新数据")</f>
        <v>无合适选项，请联系作者更新数据</v>
      </c>
    </row>
    <row r="1771" spans="12:12">
      <c r="L1771" t="str" cm="1">
        <f t="array" ref="L1771">IFERROR(_xlfn._xlws.SORT(
    _xlfn.UNIQUE(
        TRANSPOSE(
            _xlfn.FILTERXML("&lt;select&gt;&lt;x&gt;"&amp;SUBSTITUTE(选CPU[[#This Row],[CPU选项表]],",","&lt;/x&gt;&lt;x&gt;") &amp;"&lt;/x&gt;&lt;/select&gt;","//x")
        )
    )
),"无合适选项，请联系作者更新数据")</f>
        <v>无合适选项，请联系作者更新数据</v>
      </c>
    </row>
    <row r="1772" spans="12:12">
      <c r="L1772" t="str" cm="1">
        <f t="array" ref="L1772">IFERROR(_xlfn._xlws.SORT(
    _xlfn.UNIQUE(
        TRANSPOSE(
            _xlfn.FILTERXML("&lt;select&gt;&lt;x&gt;"&amp;SUBSTITUTE(选CPU[[#This Row],[CPU选项表]],",","&lt;/x&gt;&lt;x&gt;") &amp;"&lt;/x&gt;&lt;/select&gt;","//x")
        )
    )
),"无合适选项，请联系作者更新数据")</f>
        <v>无合适选项，请联系作者更新数据</v>
      </c>
    </row>
    <row r="1773" spans="12:12">
      <c r="L1773" t="str" cm="1">
        <f t="array" ref="L1773">IFERROR(_xlfn._xlws.SORT(
    _xlfn.UNIQUE(
        TRANSPOSE(
            _xlfn.FILTERXML("&lt;select&gt;&lt;x&gt;"&amp;SUBSTITUTE(选CPU[[#This Row],[CPU选项表]],",","&lt;/x&gt;&lt;x&gt;") &amp;"&lt;/x&gt;&lt;/select&gt;","//x")
        )
    )
),"无合适选项，请联系作者更新数据")</f>
        <v>无合适选项，请联系作者更新数据</v>
      </c>
    </row>
    <row r="1774" spans="12:12">
      <c r="L1774" t="str" cm="1">
        <f t="array" ref="L1774">IFERROR(_xlfn._xlws.SORT(
    _xlfn.UNIQUE(
        TRANSPOSE(
            _xlfn.FILTERXML("&lt;select&gt;&lt;x&gt;"&amp;SUBSTITUTE(选CPU[[#This Row],[CPU选项表]],",","&lt;/x&gt;&lt;x&gt;") &amp;"&lt;/x&gt;&lt;/select&gt;","//x")
        )
    )
),"无合适选项，请联系作者更新数据")</f>
        <v>无合适选项，请联系作者更新数据</v>
      </c>
    </row>
    <row r="1775" spans="12:12">
      <c r="L1775" t="str" cm="1">
        <f t="array" ref="L1775">IFERROR(_xlfn._xlws.SORT(
    _xlfn.UNIQUE(
        TRANSPOSE(
            _xlfn.FILTERXML("&lt;select&gt;&lt;x&gt;"&amp;SUBSTITUTE(选CPU[[#This Row],[CPU选项表]],",","&lt;/x&gt;&lt;x&gt;") &amp;"&lt;/x&gt;&lt;/select&gt;","//x")
        )
    )
),"无合适选项，请联系作者更新数据")</f>
        <v>无合适选项，请联系作者更新数据</v>
      </c>
    </row>
    <row r="1776" spans="12:12">
      <c r="L1776" t="str" cm="1">
        <f t="array" ref="L1776">IFERROR(_xlfn._xlws.SORT(
    _xlfn.UNIQUE(
        TRANSPOSE(
            _xlfn.FILTERXML("&lt;select&gt;&lt;x&gt;"&amp;SUBSTITUTE(选CPU[[#This Row],[CPU选项表]],",","&lt;/x&gt;&lt;x&gt;") &amp;"&lt;/x&gt;&lt;/select&gt;","//x")
        )
    )
),"无合适选项，请联系作者更新数据")</f>
        <v>无合适选项，请联系作者更新数据</v>
      </c>
    </row>
    <row r="1777" spans="12:12">
      <c r="L1777" t="str" cm="1">
        <f t="array" ref="L1777">IFERROR(_xlfn._xlws.SORT(
    _xlfn.UNIQUE(
        TRANSPOSE(
            _xlfn.FILTERXML("&lt;select&gt;&lt;x&gt;"&amp;SUBSTITUTE(选CPU[[#This Row],[CPU选项表]],",","&lt;/x&gt;&lt;x&gt;") &amp;"&lt;/x&gt;&lt;/select&gt;","//x")
        )
    )
),"无合适选项，请联系作者更新数据")</f>
        <v>无合适选项，请联系作者更新数据</v>
      </c>
    </row>
    <row r="1778" spans="12:12">
      <c r="L1778" t="str" cm="1">
        <f t="array" ref="L1778">IFERROR(_xlfn._xlws.SORT(
    _xlfn.UNIQUE(
        TRANSPOSE(
            _xlfn.FILTERXML("&lt;select&gt;&lt;x&gt;"&amp;SUBSTITUTE(选CPU[[#This Row],[CPU选项表]],",","&lt;/x&gt;&lt;x&gt;") &amp;"&lt;/x&gt;&lt;/select&gt;","//x")
        )
    )
),"无合适选项，请联系作者更新数据")</f>
        <v>无合适选项，请联系作者更新数据</v>
      </c>
    </row>
    <row r="1779" spans="12:12">
      <c r="L1779" t="str" cm="1">
        <f t="array" ref="L1779">IFERROR(_xlfn._xlws.SORT(
    _xlfn.UNIQUE(
        TRANSPOSE(
            _xlfn.FILTERXML("&lt;select&gt;&lt;x&gt;"&amp;SUBSTITUTE(选CPU[[#This Row],[CPU选项表]],",","&lt;/x&gt;&lt;x&gt;") &amp;"&lt;/x&gt;&lt;/select&gt;","//x")
        )
    )
),"无合适选项，请联系作者更新数据")</f>
        <v>无合适选项，请联系作者更新数据</v>
      </c>
    </row>
    <row r="1780" spans="12:12">
      <c r="L1780" t="str" cm="1">
        <f t="array" ref="L1780">IFERROR(_xlfn._xlws.SORT(
    _xlfn.UNIQUE(
        TRANSPOSE(
            _xlfn.FILTERXML("&lt;select&gt;&lt;x&gt;"&amp;SUBSTITUTE(选CPU[[#This Row],[CPU选项表]],",","&lt;/x&gt;&lt;x&gt;") &amp;"&lt;/x&gt;&lt;/select&gt;","//x")
        )
    )
),"无合适选项，请联系作者更新数据")</f>
        <v>无合适选项，请联系作者更新数据</v>
      </c>
    </row>
    <row r="1781" spans="12:12">
      <c r="L1781" t="str" cm="1">
        <f t="array" ref="L1781">IFERROR(_xlfn._xlws.SORT(
    _xlfn.UNIQUE(
        TRANSPOSE(
            _xlfn.FILTERXML("&lt;select&gt;&lt;x&gt;"&amp;SUBSTITUTE(选CPU[[#This Row],[CPU选项表]],",","&lt;/x&gt;&lt;x&gt;") &amp;"&lt;/x&gt;&lt;/select&gt;","//x")
        )
    )
),"无合适选项，请联系作者更新数据")</f>
        <v>无合适选项，请联系作者更新数据</v>
      </c>
    </row>
    <row r="1782" spans="12:12">
      <c r="L1782" t="str" cm="1">
        <f t="array" ref="L1782">IFERROR(_xlfn._xlws.SORT(
    _xlfn.UNIQUE(
        TRANSPOSE(
            _xlfn.FILTERXML("&lt;select&gt;&lt;x&gt;"&amp;SUBSTITUTE(选CPU[[#This Row],[CPU选项表]],",","&lt;/x&gt;&lt;x&gt;") &amp;"&lt;/x&gt;&lt;/select&gt;","//x")
        )
    )
),"无合适选项，请联系作者更新数据")</f>
        <v>无合适选项，请联系作者更新数据</v>
      </c>
    </row>
    <row r="1783" spans="12:12">
      <c r="L1783" t="str" cm="1">
        <f t="array" ref="L1783">IFERROR(_xlfn._xlws.SORT(
    _xlfn.UNIQUE(
        TRANSPOSE(
            _xlfn.FILTERXML("&lt;select&gt;&lt;x&gt;"&amp;SUBSTITUTE(选CPU[[#This Row],[CPU选项表]],",","&lt;/x&gt;&lt;x&gt;") &amp;"&lt;/x&gt;&lt;/select&gt;","//x")
        )
    )
),"无合适选项，请联系作者更新数据")</f>
        <v>无合适选项，请联系作者更新数据</v>
      </c>
    </row>
    <row r="1784" spans="12:12">
      <c r="L1784" t="str" cm="1">
        <f t="array" ref="L1784">IFERROR(_xlfn._xlws.SORT(
    _xlfn.UNIQUE(
        TRANSPOSE(
            _xlfn.FILTERXML("&lt;select&gt;&lt;x&gt;"&amp;SUBSTITUTE(选CPU[[#This Row],[CPU选项表]],",","&lt;/x&gt;&lt;x&gt;") &amp;"&lt;/x&gt;&lt;/select&gt;","//x")
        )
    )
),"无合适选项，请联系作者更新数据")</f>
        <v>无合适选项，请联系作者更新数据</v>
      </c>
    </row>
    <row r="1785" spans="12:12">
      <c r="L1785" t="str" cm="1">
        <f t="array" ref="L1785">IFERROR(_xlfn._xlws.SORT(
    _xlfn.UNIQUE(
        TRANSPOSE(
            _xlfn.FILTERXML("&lt;select&gt;&lt;x&gt;"&amp;SUBSTITUTE(选CPU[[#This Row],[CPU选项表]],",","&lt;/x&gt;&lt;x&gt;") &amp;"&lt;/x&gt;&lt;/select&gt;","//x")
        )
    )
),"无合适选项，请联系作者更新数据")</f>
        <v>无合适选项，请联系作者更新数据</v>
      </c>
    </row>
    <row r="1786" spans="12:12">
      <c r="L1786" t="str" cm="1">
        <f t="array" ref="L1786">IFERROR(_xlfn._xlws.SORT(
    _xlfn.UNIQUE(
        TRANSPOSE(
            _xlfn.FILTERXML("&lt;select&gt;&lt;x&gt;"&amp;SUBSTITUTE(选CPU[[#This Row],[CPU选项表]],",","&lt;/x&gt;&lt;x&gt;") &amp;"&lt;/x&gt;&lt;/select&gt;","//x")
        )
    )
),"无合适选项，请联系作者更新数据")</f>
        <v>无合适选项，请联系作者更新数据</v>
      </c>
    </row>
    <row r="1787" spans="12:12">
      <c r="L1787" t="str" cm="1">
        <f t="array" ref="L1787">IFERROR(_xlfn._xlws.SORT(
    _xlfn.UNIQUE(
        TRANSPOSE(
            _xlfn.FILTERXML("&lt;select&gt;&lt;x&gt;"&amp;SUBSTITUTE(选CPU[[#This Row],[CPU选项表]],",","&lt;/x&gt;&lt;x&gt;") &amp;"&lt;/x&gt;&lt;/select&gt;","//x")
        )
    )
),"无合适选项，请联系作者更新数据")</f>
        <v>无合适选项，请联系作者更新数据</v>
      </c>
    </row>
    <row r="1788" spans="12:12">
      <c r="L1788" t="str" cm="1">
        <f t="array" ref="L1788">IFERROR(_xlfn._xlws.SORT(
    _xlfn.UNIQUE(
        TRANSPOSE(
            _xlfn.FILTERXML("&lt;select&gt;&lt;x&gt;"&amp;SUBSTITUTE(选CPU[[#This Row],[CPU选项表]],",","&lt;/x&gt;&lt;x&gt;") &amp;"&lt;/x&gt;&lt;/select&gt;","//x")
        )
    )
),"无合适选项，请联系作者更新数据")</f>
        <v>无合适选项，请联系作者更新数据</v>
      </c>
    </row>
    <row r="1789" spans="12:12">
      <c r="L1789" t="str" cm="1">
        <f t="array" ref="L1789">IFERROR(_xlfn._xlws.SORT(
    _xlfn.UNIQUE(
        TRANSPOSE(
            _xlfn.FILTERXML("&lt;select&gt;&lt;x&gt;"&amp;SUBSTITUTE(选CPU[[#This Row],[CPU选项表]],",","&lt;/x&gt;&lt;x&gt;") &amp;"&lt;/x&gt;&lt;/select&gt;","//x")
        )
    )
),"无合适选项，请联系作者更新数据")</f>
        <v>无合适选项，请联系作者更新数据</v>
      </c>
    </row>
    <row r="1790" spans="12:12">
      <c r="L1790" t="str" cm="1">
        <f t="array" ref="L1790">IFERROR(_xlfn._xlws.SORT(
    _xlfn.UNIQUE(
        TRANSPOSE(
            _xlfn.FILTERXML("&lt;select&gt;&lt;x&gt;"&amp;SUBSTITUTE(选CPU[[#This Row],[CPU选项表]],",","&lt;/x&gt;&lt;x&gt;") &amp;"&lt;/x&gt;&lt;/select&gt;","//x")
        )
    )
),"无合适选项，请联系作者更新数据")</f>
        <v>无合适选项，请联系作者更新数据</v>
      </c>
    </row>
    <row r="1791" spans="12:12">
      <c r="L1791" t="str" cm="1">
        <f t="array" ref="L1791">IFERROR(_xlfn._xlws.SORT(
    _xlfn.UNIQUE(
        TRANSPOSE(
            _xlfn.FILTERXML("&lt;select&gt;&lt;x&gt;"&amp;SUBSTITUTE(选CPU[[#This Row],[CPU选项表]],",","&lt;/x&gt;&lt;x&gt;") &amp;"&lt;/x&gt;&lt;/select&gt;","//x")
        )
    )
),"无合适选项，请联系作者更新数据")</f>
        <v>无合适选项，请联系作者更新数据</v>
      </c>
    </row>
    <row r="1792" spans="12:12">
      <c r="L1792" t="str" cm="1">
        <f t="array" ref="L1792">IFERROR(_xlfn._xlws.SORT(
    _xlfn.UNIQUE(
        TRANSPOSE(
            _xlfn.FILTERXML("&lt;select&gt;&lt;x&gt;"&amp;SUBSTITUTE(选CPU[[#This Row],[CPU选项表]],",","&lt;/x&gt;&lt;x&gt;") &amp;"&lt;/x&gt;&lt;/select&gt;","//x")
        )
    )
),"无合适选项，请联系作者更新数据")</f>
        <v>无合适选项，请联系作者更新数据</v>
      </c>
    </row>
    <row r="1793" spans="12:12">
      <c r="L1793" t="str" cm="1">
        <f t="array" ref="L1793">IFERROR(_xlfn._xlws.SORT(
    _xlfn.UNIQUE(
        TRANSPOSE(
            _xlfn.FILTERXML("&lt;select&gt;&lt;x&gt;"&amp;SUBSTITUTE(选CPU[[#This Row],[CPU选项表]],",","&lt;/x&gt;&lt;x&gt;") &amp;"&lt;/x&gt;&lt;/select&gt;","//x")
        )
    )
),"无合适选项，请联系作者更新数据")</f>
        <v>无合适选项，请联系作者更新数据</v>
      </c>
    </row>
    <row r="1794" spans="12:12">
      <c r="L1794" t="str" cm="1">
        <f t="array" ref="L1794">IFERROR(_xlfn._xlws.SORT(
    _xlfn.UNIQUE(
        TRANSPOSE(
            _xlfn.FILTERXML("&lt;select&gt;&lt;x&gt;"&amp;SUBSTITUTE(选CPU[[#This Row],[CPU选项表]],",","&lt;/x&gt;&lt;x&gt;") &amp;"&lt;/x&gt;&lt;/select&gt;","//x")
        )
    )
),"无合适选项，请联系作者更新数据")</f>
        <v>无合适选项，请联系作者更新数据</v>
      </c>
    </row>
    <row r="1795" spans="12:12">
      <c r="L1795" t="str" cm="1">
        <f t="array" ref="L1795">IFERROR(_xlfn._xlws.SORT(
    _xlfn.UNIQUE(
        TRANSPOSE(
            _xlfn.FILTERXML("&lt;select&gt;&lt;x&gt;"&amp;SUBSTITUTE(选CPU[[#This Row],[CPU选项表]],",","&lt;/x&gt;&lt;x&gt;") &amp;"&lt;/x&gt;&lt;/select&gt;","//x")
        )
    )
),"无合适选项，请联系作者更新数据")</f>
        <v>无合适选项，请联系作者更新数据</v>
      </c>
    </row>
    <row r="1796" spans="12:12">
      <c r="L1796" t="str" cm="1">
        <f t="array" ref="L1796">IFERROR(_xlfn._xlws.SORT(
    _xlfn.UNIQUE(
        TRANSPOSE(
            _xlfn.FILTERXML("&lt;select&gt;&lt;x&gt;"&amp;SUBSTITUTE(选CPU[[#This Row],[CPU选项表]],",","&lt;/x&gt;&lt;x&gt;") &amp;"&lt;/x&gt;&lt;/select&gt;","//x")
        )
    )
),"无合适选项，请联系作者更新数据")</f>
        <v>无合适选项，请联系作者更新数据</v>
      </c>
    </row>
    <row r="1797" spans="12:12">
      <c r="L1797" t="str" cm="1">
        <f t="array" ref="L1797">IFERROR(_xlfn._xlws.SORT(
    _xlfn.UNIQUE(
        TRANSPOSE(
            _xlfn.FILTERXML("&lt;select&gt;&lt;x&gt;"&amp;SUBSTITUTE(选CPU[[#This Row],[CPU选项表]],",","&lt;/x&gt;&lt;x&gt;") &amp;"&lt;/x&gt;&lt;/select&gt;","//x")
        )
    )
),"无合适选项，请联系作者更新数据")</f>
        <v>无合适选项，请联系作者更新数据</v>
      </c>
    </row>
    <row r="1798" spans="12:12">
      <c r="L1798" t="str" cm="1">
        <f t="array" ref="L1798">IFERROR(_xlfn._xlws.SORT(
    _xlfn.UNIQUE(
        TRANSPOSE(
            _xlfn.FILTERXML("&lt;select&gt;&lt;x&gt;"&amp;SUBSTITUTE(选CPU[[#This Row],[CPU选项表]],",","&lt;/x&gt;&lt;x&gt;") &amp;"&lt;/x&gt;&lt;/select&gt;","//x")
        )
    )
),"无合适选项，请联系作者更新数据")</f>
        <v>无合适选项，请联系作者更新数据</v>
      </c>
    </row>
    <row r="1799" spans="12:12">
      <c r="L1799" t="str" cm="1">
        <f t="array" ref="L1799">IFERROR(_xlfn._xlws.SORT(
    _xlfn.UNIQUE(
        TRANSPOSE(
            _xlfn.FILTERXML("&lt;select&gt;&lt;x&gt;"&amp;SUBSTITUTE(选CPU[[#This Row],[CPU选项表]],",","&lt;/x&gt;&lt;x&gt;") &amp;"&lt;/x&gt;&lt;/select&gt;","//x")
        )
    )
),"无合适选项，请联系作者更新数据")</f>
        <v>无合适选项，请联系作者更新数据</v>
      </c>
    </row>
    <row r="1800" spans="12:12">
      <c r="L1800" t="str" cm="1">
        <f t="array" ref="L1800">IFERROR(_xlfn._xlws.SORT(
    _xlfn.UNIQUE(
        TRANSPOSE(
            _xlfn.FILTERXML("&lt;select&gt;&lt;x&gt;"&amp;SUBSTITUTE(选CPU[[#This Row],[CPU选项表]],",","&lt;/x&gt;&lt;x&gt;") &amp;"&lt;/x&gt;&lt;/select&gt;","//x")
        )
    )
),"无合适选项，请联系作者更新数据")</f>
        <v>无合适选项，请联系作者更新数据</v>
      </c>
    </row>
    <row r="1801" spans="12:12">
      <c r="L1801" t="str" cm="1">
        <f t="array" ref="L1801">IFERROR(_xlfn._xlws.SORT(
    _xlfn.UNIQUE(
        TRANSPOSE(
            _xlfn.FILTERXML("&lt;select&gt;&lt;x&gt;"&amp;SUBSTITUTE(选CPU[[#This Row],[CPU选项表]],",","&lt;/x&gt;&lt;x&gt;") &amp;"&lt;/x&gt;&lt;/select&gt;","//x")
        )
    )
),"无合适选项，请联系作者更新数据")</f>
        <v>无合适选项，请联系作者更新数据</v>
      </c>
    </row>
    <row r="1802" spans="12:12">
      <c r="L1802" t="str" cm="1">
        <f t="array" ref="L1802">IFERROR(_xlfn._xlws.SORT(
    _xlfn.UNIQUE(
        TRANSPOSE(
            _xlfn.FILTERXML("&lt;select&gt;&lt;x&gt;"&amp;SUBSTITUTE(选CPU[[#This Row],[CPU选项表]],",","&lt;/x&gt;&lt;x&gt;") &amp;"&lt;/x&gt;&lt;/select&gt;","//x")
        )
    )
),"无合适选项，请联系作者更新数据")</f>
        <v>无合适选项，请联系作者更新数据</v>
      </c>
    </row>
    <row r="1803" spans="12:12">
      <c r="L1803" t="str" cm="1">
        <f t="array" ref="L1803">IFERROR(_xlfn._xlws.SORT(
    _xlfn.UNIQUE(
        TRANSPOSE(
            _xlfn.FILTERXML("&lt;select&gt;&lt;x&gt;"&amp;SUBSTITUTE(选CPU[[#This Row],[CPU选项表]],",","&lt;/x&gt;&lt;x&gt;") &amp;"&lt;/x&gt;&lt;/select&gt;","//x")
        )
    )
),"无合适选项，请联系作者更新数据")</f>
        <v>无合适选项，请联系作者更新数据</v>
      </c>
    </row>
    <row r="1804" spans="12:12">
      <c r="L1804" t="str" cm="1">
        <f t="array" ref="L1804">IFERROR(_xlfn._xlws.SORT(
    _xlfn.UNIQUE(
        TRANSPOSE(
            _xlfn.FILTERXML("&lt;select&gt;&lt;x&gt;"&amp;SUBSTITUTE(选CPU[[#This Row],[CPU选项表]],",","&lt;/x&gt;&lt;x&gt;") &amp;"&lt;/x&gt;&lt;/select&gt;","//x")
        )
    )
),"无合适选项，请联系作者更新数据")</f>
        <v>无合适选项，请联系作者更新数据</v>
      </c>
    </row>
    <row r="1805" spans="12:12">
      <c r="L1805" t="str" cm="1">
        <f t="array" ref="L1805">IFERROR(_xlfn._xlws.SORT(
    _xlfn.UNIQUE(
        TRANSPOSE(
            _xlfn.FILTERXML("&lt;select&gt;&lt;x&gt;"&amp;SUBSTITUTE(选CPU[[#This Row],[CPU选项表]],",","&lt;/x&gt;&lt;x&gt;") &amp;"&lt;/x&gt;&lt;/select&gt;","//x")
        )
    )
),"无合适选项，请联系作者更新数据")</f>
        <v>无合适选项，请联系作者更新数据</v>
      </c>
    </row>
    <row r="1806" spans="12:12">
      <c r="L1806" t="str" cm="1">
        <f t="array" ref="L1806">IFERROR(_xlfn._xlws.SORT(
    _xlfn.UNIQUE(
        TRANSPOSE(
            _xlfn.FILTERXML("&lt;select&gt;&lt;x&gt;"&amp;SUBSTITUTE(选CPU[[#This Row],[CPU选项表]],",","&lt;/x&gt;&lt;x&gt;") &amp;"&lt;/x&gt;&lt;/select&gt;","//x")
        )
    )
),"无合适选项，请联系作者更新数据")</f>
        <v>无合适选项，请联系作者更新数据</v>
      </c>
    </row>
    <row r="1807" spans="12:12">
      <c r="L1807" t="str" cm="1">
        <f t="array" ref="L1807">IFERROR(_xlfn._xlws.SORT(
    _xlfn.UNIQUE(
        TRANSPOSE(
            _xlfn.FILTERXML("&lt;select&gt;&lt;x&gt;"&amp;SUBSTITUTE(选CPU[[#This Row],[CPU选项表]],",","&lt;/x&gt;&lt;x&gt;") &amp;"&lt;/x&gt;&lt;/select&gt;","//x")
        )
    )
),"无合适选项，请联系作者更新数据")</f>
        <v>无合适选项，请联系作者更新数据</v>
      </c>
    </row>
    <row r="1808" spans="12:12">
      <c r="L1808" t="str" cm="1">
        <f t="array" ref="L1808">IFERROR(_xlfn._xlws.SORT(
    _xlfn.UNIQUE(
        TRANSPOSE(
            _xlfn.FILTERXML("&lt;select&gt;&lt;x&gt;"&amp;SUBSTITUTE(选CPU[[#This Row],[CPU选项表]],",","&lt;/x&gt;&lt;x&gt;") &amp;"&lt;/x&gt;&lt;/select&gt;","//x")
        )
    )
),"无合适选项，请联系作者更新数据")</f>
        <v>无合适选项，请联系作者更新数据</v>
      </c>
    </row>
    <row r="1809" spans="12:12">
      <c r="L1809" t="str" cm="1">
        <f t="array" ref="L1809">IFERROR(_xlfn._xlws.SORT(
    _xlfn.UNIQUE(
        TRANSPOSE(
            _xlfn.FILTERXML("&lt;select&gt;&lt;x&gt;"&amp;SUBSTITUTE(选CPU[[#This Row],[CPU选项表]],",","&lt;/x&gt;&lt;x&gt;") &amp;"&lt;/x&gt;&lt;/select&gt;","//x")
        )
    )
),"无合适选项，请联系作者更新数据")</f>
        <v>无合适选项，请联系作者更新数据</v>
      </c>
    </row>
    <row r="1810" spans="12:12">
      <c r="L1810" t="str" cm="1">
        <f t="array" ref="L1810">IFERROR(_xlfn._xlws.SORT(
    _xlfn.UNIQUE(
        TRANSPOSE(
            _xlfn.FILTERXML("&lt;select&gt;&lt;x&gt;"&amp;SUBSTITUTE(选CPU[[#This Row],[CPU选项表]],",","&lt;/x&gt;&lt;x&gt;") &amp;"&lt;/x&gt;&lt;/select&gt;","//x")
        )
    )
),"无合适选项，请联系作者更新数据")</f>
        <v>无合适选项，请联系作者更新数据</v>
      </c>
    </row>
    <row r="1811" spans="12:12">
      <c r="L1811" t="str" cm="1">
        <f t="array" ref="L1811">IFERROR(_xlfn._xlws.SORT(
    _xlfn.UNIQUE(
        TRANSPOSE(
            _xlfn.FILTERXML("&lt;select&gt;&lt;x&gt;"&amp;SUBSTITUTE(选CPU[[#This Row],[CPU选项表]],",","&lt;/x&gt;&lt;x&gt;") &amp;"&lt;/x&gt;&lt;/select&gt;","//x")
        )
    )
),"无合适选项，请联系作者更新数据")</f>
        <v>无合适选项，请联系作者更新数据</v>
      </c>
    </row>
    <row r="1812" spans="12:12">
      <c r="L1812" t="str" cm="1">
        <f t="array" ref="L1812">IFERROR(_xlfn._xlws.SORT(
    _xlfn.UNIQUE(
        TRANSPOSE(
            _xlfn.FILTERXML("&lt;select&gt;&lt;x&gt;"&amp;SUBSTITUTE(选CPU[[#This Row],[CPU选项表]],",","&lt;/x&gt;&lt;x&gt;") &amp;"&lt;/x&gt;&lt;/select&gt;","//x")
        )
    )
),"无合适选项，请联系作者更新数据")</f>
        <v>无合适选项，请联系作者更新数据</v>
      </c>
    </row>
    <row r="1813" spans="12:12">
      <c r="L1813" t="str" cm="1">
        <f t="array" ref="L1813">IFERROR(_xlfn._xlws.SORT(
    _xlfn.UNIQUE(
        TRANSPOSE(
            _xlfn.FILTERXML("&lt;select&gt;&lt;x&gt;"&amp;SUBSTITUTE(选CPU[[#This Row],[CPU选项表]],",","&lt;/x&gt;&lt;x&gt;") &amp;"&lt;/x&gt;&lt;/select&gt;","//x")
        )
    )
),"无合适选项，请联系作者更新数据")</f>
        <v>无合适选项，请联系作者更新数据</v>
      </c>
    </row>
    <row r="1814" spans="12:12">
      <c r="L1814" t="str" cm="1">
        <f t="array" ref="L1814">IFERROR(_xlfn._xlws.SORT(
    _xlfn.UNIQUE(
        TRANSPOSE(
            _xlfn.FILTERXML("&lt;select&gt;&lt;x&gt;"&amp;SUBSTITUTE(选CPU[[#This Row],[CPU选项表]],",","&lt;/x&gt;&lt;x&gt;") &amp;"&lt;/x&gt;&lt;/select&gt;","//x")
        )
    )
),"无合适选项，请联系作者更新数据")</f>
        <v>无合适选项，请联系作者更新数据</v>
      </c>
    </row>
    <row r="1815" spans="12:12">
      <c r="L1815" t="str" cm="1">
        <f t="array" ref="L1815">IFERROR(_xlfn._xlws.SORT(
    _xlfn.UNIQUE(
        TRANSPOSE(
            _xlfn.FILTERXML("&lt;select&gt;&lt;x&gt;"&amp;SUBSTITUTE(选CPU[[#This Row],[CPU选项表]],",","&lt;/x&gt;&lt;x&gt;") &amp;"&lt;/x&gt;&lt;/select&gt;","//x")
        )
    )
),"无合适选项，请联系作者更新数据")</f>
        <v>无合适选项，请联系作者更新数据</v>
      </c>
    </row>
    <row r="1816" spans="12:12">
      <c r="L1816" t="str" cm="1">
        <f t="array" ref="L1816">IFERROR(_xlfn._xlws.SORT(
    _xlfn.UNIQUE(
        TRANSPOSE(
            _xlfn.FILTERXML("&lt;select&gt;&lt;x&gt;"&amp;SUBSTITUTE(选CPU[[#This Row],[CPU选项表]],",","&lt;/x&gt;&lt;x&gt;") &amp;"&lt;/x&gt;&lt;/select&gt;","//x")
        )
    )
),"无合适选项，请联系作者更新数据")</f>
        <v>无合适选项，请联系作者更新数据</v>
      </c>
    </row>
    <row r="1817" spans="12:12">
      <c r="L1817" t="str" cm="1">
        <f t="array" ref="L1817">IFERROR(_xlfn._xlws.SORT(
    _xlfn.UNIQUE(
        TRANSPOSE(
            _xlfn.FILTERXML("&lt;select&gt;&lt;x&gt;"&amp;SUBSTITUTE(选CPU[[#This Row],[CPU选项表]],",","&lt;/x&gt;&lt;x&gt;") &amp;"&lt;/x&gt;&lt;/select&gt;","//x")
        )
    )
),"无合适选项，请联系作者更新数据")</f>
        <v>无合适选项，请联系作者更新数据</v>
      </c>
    </row>
    <row r="1818" spans="12:12">
      <c r="L1818" t="str" cm="1">
        <f t="array" ref="L1818">IFERROR(_xlfn._xlws.SORT(
    _xlfn.UNIQUE(
        TRANSPOSE(
            _xlfn.FILTERXML("&lt;select&gt;&lt;x&gt;"&amp;SUBSTITUTE(选CPU[[#This Row],[CPU选项表]],",","&lt;/x&gt;&lt;x&gt;") &amp;"&lt;/x&gt;&lt;/select&gt;","//x")
        )
    )
),"无合适选项，请联系作者更新数据")</f>
        <v>无合适选项，请联系作者更新数据</v>
      </c>
    </row>
    <row r="1819" spans="12:12">
      <c r="L1819" t="str" cm="1">
        <f t="array" ref="L1819">IFERROR(_xlfn._xlws.SORT(
    _xlfn.UNIQUE(
        TRANSPOSE(
            _xlfn.FILTERXML("&lt;select&gt;&lt;x&gt;"&amp;SUBSTITUTE(选CPU[[#This Row],[CPU选项表]],",","&lt;/x&gt;&lt;x&gt;") &amp;"&lt;/x&gt;&lt;/select&gt;","//x")
        )
    )
),"无合适选项，请联系作者更新数据")</f>
        <v>无合适选项，请联系作者更新数据</v>
      </c>
    </row>
    <row r="1820" spans="12:12">
      <c r="L1820" t="str" cm="1">
        <f t="array" ref="L1820">IFERROR(_xlfn._xlws.SORT(
    _xlfn.UNIQUE(
        TRANSPOSE(
            _xlfn.FILTERXML("&lt;select&gt;&lt;x&gt;"&amp;SUBSTITUTE(选CPU[[#This Row],[CPU选项表]],",","&lt;/x&gt;&lt;x&gt;") &amp;"&lt;/x&gt;&lt;/select&gt;","//x")
        )
    )
),"无合适选项，请联系作者更新数据")</f>
        <v>无合适选项，请联系作者更新数据</v>
      </c>
    </row>
    <row r="1821" spans="12:12">
      <c r="L1821" t="str" cm="1">
        <f t="array" ref="L1821">IFERROR(_xlfn._xlws.SORT(
    _xlfn.UNIQUE(
        TRANSPOSE(
            _xlfn.FILTERXML("&lt;select&gt;&lt;x&gt;"&amp;SUBSTITUTE(选CPU[[#This Row],[CPU选项表]],",","&lt;/x&gt;&lt;x&gt;") &amp;"&lt;/x&gt;&lt;/select&gt;","//x")
        )
    )
),"无合适选项，请联系作者更新数据")</f>
        <v>无合适选项，请联系作者更新数据</v>
      </c>
    </row>
    <row r="1822" spans="12:12">
      <c r="L1822" t="str" cm="1">
        <f t="array" ref="L1822">IFERROR(_xlfn._xlws.SORT(
    _xlfn.UNIQUE(
        TRANSPOSE(
            _xlfn.FILTERXML("&lt;select&gt;&lt;x&gt;"&amp;SUBSTITUTE(选CPU[[#This Row],[CPU选项表]],",","&lt;/x&gt;&lt;x&gt;") &amp;"&lt;/x&gt;&lt;/select&gt;","//x")
        )
    )
),"无合适选项，请联系作者更新数据")</f>
        <v>无合适选项，请联系作者更新数据</v>
      </c>
    </row>
    <row r="1823" spans="12:12">
      <c r="L1823" t="str" cm="1">
        <f t="array" ref="L1823">IFERROR(_xlfn._xlws.SORT(
    _xlfn.UNIQUE(
        TRANSPOSE(
            _xlfn.FILTERXML("&lt;select&gt;&lt;x&gt;"&amp;SUBSTITUTE(选CPU[[#This Row],[CPU选项表]],",","&lt;/x&gt;&lt;x&gt;") &amp;"&lt;/x&gt;&lt;/select&gt;","//x")
        )
    )
),"无合适选项，请联系作者更新数据")</f>
        <v>无合适选项，请联系作者更新数据</v>
      </c>
    </row>
    <row r="1824" spans="12:12">
      <c r="L1824" t="str" cm="1">
        <f t="array" ref="L1824">IFERROR(_xlfn._xlws.SORT(
    _xlfn.UNIQUE(
        TRANSPOSE(
            _xlfn.FILTERXML("&lt;select&gt;&lt;x&gt;"&amp;SUBSTITUTE(选CPU[[#This Row],[CPU选项表]],",","&lt;/x&gt;&lt;x&gt;") &amp;"&lt;/x&gt;&lt;/select&gt;","//x")
        )
    )
),"无合适选项，请联系作者更新数据")</f>
        <v>无合适选项，请联系作者更新数据</v>
      </c>
    </row>
    <row r="1825" spans="12:12">
      <c r="L1825" t="str" cm="1">
        <f t="array" ref="L1825">IFERROR(_xlfn._xlws.SORT(
    _xlfn.UNIQUE(
        TRANSPOSE(
            _xlfn.FILTERXML("&lt;select&gt;&lt;x&gt;"&amp;SUBSTITUTE(选CPU[[#This Row],[CPU选项表]],",","&lt;/x&gt;&lt;x&gt;") &amp;"&lt;/x&gt;&lt;/select&gt;","//x")
        )
    )
),"无合适选项，请联系作者更新数据")</f>
        <v>无合适选项，请联系作者更新数据</v>
      </c>
    </row>
    <row r="1826" spans="12:12">
      <c r="L1826" t="str" cm="1">
        <f t="array" ref="L1826">IFERROR(_xlfn._xlws.SORT(
    _xlfn.UNIQUE(
        TRANSPOSE(
            _xlfn.FILTERXML("&lt;select&gt;&lt;x&gt;"&amp;SUBSTITUTE(选CPU[[#This Row],[CPU选项表]],",","&lt;/x&gt;&lt;x&gt;") &amp;"&lt;/x&gt;&lt;/select&gt;","//x")
        )
    )
),"无合适选项，请联系作者更新数据")</f>
        <v>无合适选项，请联系作者更新数据</v>
      </c>
    </row>
    <row r="1827" spans="12:12">
      <c r="L1827" t="str" cm="1">
        <f t="array" ref="L1827">IFERROR(_xlfn._xlws.SORT(
    _xlfn.UNIQUE(
        TRANSPOSE(
            _xlfn.FILTERXML("&lt;select&gt;&lt;x&gt;"&amp;SUBSTITUTE(选CPU[[#This Row],[CPU选项表]],",","&lt;/x&gt;&lt;x&gt;") &amp;"&lt;/x&gt;&lt;/select&gt;","//x")
        )
    )
),"无合适选项，请联系作者更新数据")</f>
        <v>无合适选项，请联系作者更新数据</v>
      </c>
    </row>
    <row r="1828" spans="12:12">
      <c r="L1828" t="str" cm="1">
        <f t="array" ref="L1828">IFERROR(_xlfn._xlws.SORT(
    _xlfn.UNIQUE(
        TRANSPOSE(
            _xlfn.FILTERXML("&lt;select&gt;&lt;x&gt;"&amp;SUBSTITUTE(选CPU[[#This Row],[CPU选项表]],",","&lt;/x&gt;&lt;x&gt;") &amp;"&lt;/x&gt;&lt;/select&gt;","//x")
        )
    )
),"无合适选项，请联系作者更新数据")</f>
        <v>无合适选项，请联系作者更新数据</v>
      </c>
    </row>
    <row r="1829" spans="12:12">
      <c r="L1829" t="str" cm="1">
        <f t="array" ref="L1829">IFERROR(_xlfn._xlws.SORT(
    _xlfn.UNIQUE(
        TRANSPOSE(
            _xlfn.FILTERXML("&lt;select&gt;&lt;x&gt;"&amp;SUBSTITUTE(选CPU[[#This Row],[CPU选项表]],",","&lt;/x&gt;&lt;x&gt;") &amp;"&lt;/x&gt;&lt;/select&gt;","//x")
        )
    )
),"无合适选项，请联系作者更新数据")</f>
        <v>无合适选项，请联系作者更新数据</v>
      </c>
    </row>
    <row r="1830" spans="12:12">
      <c r="L1830" t="str" cm="1">
        <f t="array" ref="L1830">IFERROR(_xlfn._xlws.SORT(
    _xlfn.UNIQUE(
        TRANSPOSE(
            _xlfn.FILTERXML("&lt;select&gt;&lt;x&gt;"&amp;SUBSTITUTE(选CPU[[#This Row],[CPU选项表]],",","&lt;/x&gt;&lt;x&gt;") &amp;"&lt;/x&gt;&lt;/select&gt;","//x")
        )
    )
),"无合适选项，请联系作者更新数据")</f>
        <v>无合适选项，请联系作者更新数据</v>
      </c>
    </row>
    <row r="1831" spans="12:12">
      <c r="L1831" t="str" cm="1">
        <f t="array" ref="L1831">IFERROR(_xlfn._xlws.SORT(
    _xlfn.UNIQUE(
        TRANSPOSE(
            _xlfn.FILTERXML("&lt;select&gt;&lt;x&gt;"&amp;SUBSTITUTE(选CPU[[#This Row],[CPU选项表]],",","&lt;/x&gt;&lt;x&gt;") &amp;"&lt;/x&gt;&lt;/select&gt;","//x")
        )
    )
),"无合适选项，请联系作者更新数据")</f>
        <v>无合适选项，请联系作者更新数据</v>
      </c>
    </row>
    <row r="1832" spans="12:12">
      <c r="L1832" t="str" cm="1">
        <f t="array" ref="L1832">IFERROR(_xlfn._xlws.SORT(
    _xlfn.UNIQUE(
        TRANSPOSE(
            _xlfn.FILTERXML("&lt;select&gt;&lt;x&gt;"&amp;SUBSTITUTE(选CPU[[#This Row],[CPU选项表]],",","&lt;/x&gt;&lt;x&gt;") &amp;"&lt;/x&gt;&lt;/select&gt;","//x")
        )
    )
),"无合适选项，请联系作者更新数据")</f>
        <v>无合适选项，请联系作者更新数据</v>
      </c>
    </row>
    <row r="1833" spans="12:12">
      <c r="L1833" t="str" cm="1">
        <f t="array" ref="L1833">IFERROR(_xlfn._xlws.SORT(
    _xlfn.UNIQUE(
        TRANSPOSE(
            _xlfn.FILTERXML("&lt;select&gt;&lt;x&gt;"&amp;SUBSTITUTE(选CPU[[#This Row],[CPU选项表]],",","&lt;/x&gt;&lt;x&gt;") &amp;"&lt;/x&gt;&lt;/select&gt;","//x")
        )
    )
),"无合适选项，请联系作者更新数据")</f>
        <v>无合适选项，请联系作者更新数据</v>
      </c>
    </row>
    <row r="1834" spans="12:12">
      <c r="L1834" t="str" cm="1">
        <f t="array" ref="L1834">IFERROR(_xlfn._xlws.SORT(
    _xlfn.UNIQUE(
        TRANSPOSE(
            _xlfn.FILTERXML("&lt;select&gt;&lt;x&gt;"&amp;SUBSTITUTE(选CPU[[#This Row],[CPU选项表]],",","&lt;/x&gt;&lt;x&gt;") &amp;"&lt;/x&gt;&lt;/select&gt;","//x")
        )
    )
),"无合适选项，请联系作者更新数据")</f>
        <v>无合适选项，请联系作者更新数据</v>
      </c>
    </row>
    <row r="1835" spans="12:12">
      <c r="L1835" t="str" cm="1">
        <f t="array" ref="L1835">IFERROR(_xlfn._xlws.SORT(
    _xlfn.UNIQUE(
        TRANSPOSE(
            _xlfn.FILTERXML("&lt;select&gt;&lt;x&gt;"&amp;SUBSTITUTE(选CPU[[#This Row],[CPU选项表]],",","&lt;/x&gt;&lt;x&gt;") &amp;"&lt;/x&gt;&lt;/select&gt;","//x")
        )
    )
),"无合适选项，请联系作者更新数据")</f>
        <v>无合适选项，请联系作者更新数据</v>
      </c>
    </row>
    <row r="1836" spans="12:12">
      <c r="L1836" t="str" cm="1">
        <f t="array" ref="L1836">IFERROR(_xlfn._xlws.SORT(
    _xlfn.UNIQUE(
        TRANSPOSE(
            _xlfn.FILTERXML("&lt;select&gt;&lt;x&gt;"&amp;SUBSTITUTE(选CPU[[#This Row],[CPU选项表]],",","&lt;/x&gt;&lt;x&gt;") &amp;"&lt;/x&gt;&lt;/select&gt;","//x")
        )
    )
),"无合适选项，请联系作者更新数据")</f>
        <v>无合适选项，请联系作者更新数据</v>
      </c>
    </row>
    <row r="1837" spans="12:12">
      <c r="L1837" t="str" cm="1">
        <f t="array" ref="L1837">IFERROR(_xlfn._xlws.SORT(
    _xlfn.UNIQUE(
        TRANSPOSE(
            _xlfn.FILTERXML("&lt;select&gt;&lt;x&gt;"&amp;SUBSTITUTE(选CPU[[#This Row],[CPU选项表]],",","&lt;/x&gt;&lt;x&gt;") &amp;"&lt;/x&gt;&lt;/select&gt;","//x")
        )
    )
),"无合适选项，请联系作者更新数据")</f>
        <v>无合适选项，请联系作者更新数据</v>
      </c>
    </row>
    <row r="1838" spans="12:12">
      <c r="L1838" t="str" cm="1">
        <f t="array" ref="L1838">IFERROR(_xlfn._xlws.SORT(
    _xlfn.UNIQUE(
        TRANSPOSE(
            _xlfn.FILTERXML("&lt;select&gt;&lt;x&gt;"&amp;SUBSTITUTE(选CPU[[#This Row],[CPU选项表]],",","&lt;/x&gt;&lt;x&gt;") &amp;"&lt;/x&gt;&lt;/select&gt;","//x")
        )
    )
),"无合适选项，请联系作者更新数据")</f>
        <v>无合适选项，请联系作者更新数据</v>
      </c>
    </row>
    <row r="1839" spans="12:12">
      <c r="L1839" t="str" cm="1">
        <f t="array" ref="L1839">IFERROR(_xlfn._xlws.SORT(
    _xlfn.UNIQUE(
        TRANSPOSE(
            _xlfn.FILTERXML("&lt;select&gt;&lt;x&gt;"&amp;SUBSTITUTE(选CPU[[#This Row],[CPU选项表]],",","&lt;/x&gt;&lt;x&gt;") &amp;"&lt;/x&gt;&lt;/select&gt;","//x")
        )
    )
),"无合适选项，请联系作者更新数据")</f>
        <v>无合适选项，请联系作者更新数据</v>
      </c>
    </row>
    <row r="1840" spans="12:12">
      <c r="L1840" t="str" cm="1">
        <f t="array" ref="L1840">IFERROR(_xlfn._xlws.SORT(
    _xlfn.UNIQUE(
        TRANSPOSE(
            _xlfn.FILTERXML("&lt;select&gt;&lt;x&gt;"&amp;SUBSTITUTE(选CPU[[#This Row],[CPU选项表]],",","&lt;/x&gt;&lt;x&gt;") &amp;"&lt;/x&gt;&lt;/select&gt;","//x")
        )
    )
),"无合适选项，请联系作者更新数据")</f>
        <v>无合适选项，请联系作者更新数据</v>
      </c>
    </row>
    <row r="1841" spans="12:12">
      <c r="L1841" t="str" cm="1">
        <f t="array" ref="L1841">IFERROR(_xlfn._xlws.SORT(
    _xlfn.UNIQUE(
        TRANSPOSE(
            _xlfn.FILTERXML("&lt;select&gt;&lt;x&gt;"&amp;SUBSTITUTE(选CPU[[#This Row],[CPU选项表]],",","&lt;/x&gt;&lt;x&gt;") &amp;"&lt;/x&gt;&lt;/select&gt;","//x")
        )
    )
),"无合适选项，请联系作者更新数据")</f>
        <v>无合适选项，请联系作者更新数据</v>
      </c>
    </row>
    <row r="1842" spans="12:12">
      <c r="L1842" t="str" cm="1">
        <f t="array" ref="L1842">IFERROR(_xlfn._xlws.SORT(
    _xlfn.UNIQUE(
        TRANSPOSE(
            _xlfn.FILTERXML("&lt;select&gt;&lt;x&gt;"&amp;SUBSTITUTE(选CPU[[#This Row],[CPU选项表]],",","&lt;/x&gt;&lt;x&gt;") &amp;"&lt;/x&gt;&lt;/select&gt;","//x")
        )
    )
),"无合适选项，请联系作者更新数据")</f>
        <v>无合适选项，请联系作者更新数据</v>
      </c>
    </row>
    <row r="1843" spans="12:12">
      <c r="L1843" t="str" cm="1">
        <f t="array" ref="L1843">IFERROR(_xlfn._xlws.SORT(
    _xlfn.UNIQUE(
        TRANSPOSE(
            _xlfn.FILTERXML("&lt;select&gt;&lt;x&gt;"&amp;SUBSTITUTE(选CPU[[#This Row],[CPU选项表]],",","&lt;/x&gt;&lt;x&gt;") &amp;"&lt;/x&gt;&lt;/select&gt;","//x")
        )
    )
),"无合适选项，请联系作者更新数据")</f>
        <v>无合适选项，请联系作者更新数据</v>
      </c>
    </row>
    <row r="1844" spans="12:12">
      <c r="L1844" t="str" cm="1">
        <f t="array" ref="L1844">IFERROR(_xlfn._xlws.SORT(
    _xlfn.UNIQUE(
        TRANSPOSE(
            _xlfn.FILTERXML("&lt;select&gt;&lt;x&gt;"&amp;SUBSTITUTE(选CPU[[#This Row],[CPU选项表]],",","&lt;/x&gt;&lt;x&gt;") &amp;"&lt;/x&gt;&lt;/select&gt;","//x")
        )
    )
),"无合适选项，请联系作者更新数据")</f>
        <v>无合适选项，请联系作者更新数据</v>
      </c>
    </row>
    <row r="1845" spans="12:12">
      <c r="L1845" t="str" cm="1">
        <f t="array" ref="L1845">IFERROR(_xlfn._xlws.SORT(
    _xlfn.UNIQUE(
        TRANSPOSE(
            _xlfn.FILTERXML("&lt;select&gt;&lt;x&gt;"&amp;SUBSTITUTE(选CPU[[#This Row],[CPU选项表]],",","&lt;/x&gt;&lt;x&gt;") &amp;"&lt;/x&gt;&lt;/select&gt;","//x")
        )
    )
),"无合适选项，请联系作者更新数据")</f>
        <v>无合适选项，请联系作者更新数据</v>
      </c>
    </row>
    <row r="1846" spans="12:12">
      <c r="L1846" t="str" cm="1">
        <f t="array" ref="L1846">IFERROR(_xlfn._xlws.SORT(
    _xlfn.UNIQUE(
        TRANSPOSE(
            _xlfn.FILTERXML("&lt;select&gt;&lt;x&gt;"&amp;SUBSTITUTE(选CPU[[#This Row],[CPU选项表]],",","&lt;/x&gt;&lt;x&gt;") &amp;"&lt;/x&gt;&lt;/select&gt;","//x")
        )
    )
),"无合适选项，请联系作者更新数据")</f>
        <v>无合适选项，请联系作者更新数据</v>
      </c>
    </row>
    <row r="1847" spans="12:12">
      <c r="L1847" t="str" cm="1">
        <f t="array" ref="L1847">IFERROR(_xlfn._xlws.SORT(
    _xlfn.UNIQUE(
        TRANSPOSE(
            _xlfn.FILTERXML("&lt;select&gt;&lt;x&gt;"&amp;SUBSTITUTE(选CPU[[#This Row],[CPU选项表]],",","&lt;/x&gt;&lt;x&gt;") &amp;"&lt;/x&gt;&lt;/select&gt;","//x")
        )
    )
),"无合适选项，请联系作者更新数据")</f>
        <v>无合适选项，请联系作者更新数据</v>
      </c>
    </row>
    <row r="1848" spans="12:12">
      <c r="L1848" t="str" cm="1">
        <f t="array" ref="L1848">IFERROR(_xlfn._xlws.SORT(
    _xlfn.UNIQUE(
        TRANSPOSE(
            _xlfn.FILTERXML("&lt;select&gt;&lt;x&gt;"&amp;SUBSTITUTE(选CPU[[#This Row],[CPU选项表]],",","&lt;/x&gt;&lt;x&gt;") &amp;"&lt;/x&gt;&lt;/select&gt;","//x")
        )
    )
),"无合适选项，请联系作者更新数据")</f>
        <v>无合适选项，请联系作者更新数据</v>
      </c>
    </row>
    <row r="1849" spans="12:12">
      <c r="L1849" t="str" cm="1">
        <f t="array" ref="L1849">IFERROR(_xlfn._xlws.SORT(
    _xlfn.UNIQUE(
        TRANSPOSE(
            _xlfn.FILTERXML("&lt;select&gt;&lt;x&gt;"&amp;SUBSTITUTE(选CPU[[#This Row],[CPU选项表]],",","&lt;/x&gt;&lt;x&gt;") &amp;"&lt;/x&gt;&lt;/select&gt;","//x")
        )
    )
),"无合适选项，请联系作者更新数据")</f>
        <v>无合适选项，请联系作者更新数据</v>
      </c>
    </row>
    <row r="1850" spans="12:12">
      <c r="L1850" t="str" cm="1">
        <f t="array" ref="L1850">IFERROR(_xlfn._xlws.SORT(
    _xlfn.UNIQUE(
        TRANSPOSE(
            _xlfn.FILTERXML("&lt;select&gt;&lt;x&gt;"&amp;SUBSTITUTE(选CPU[[#This Row],[CPU选项表]],",","&lt;/x&gt;&lt;x&gt;") &amp;"&lt;/x&gt;&lt;/select&gt;","//x")
        )
    )
),"无合适选项，请联系作者更新数据")</f>
        <v>无合适选项，请联系作者更新数据</v>
      </c>
    </row>
    <row r="1851" spans="12:12">
      <c r="L1851" t="str" cm="1">
        <f t="array" ref="L1851">IFERROR(_xlfn._xlws.SORT(
    _xlfn.UNIQUE(
        TRANSPOSE(
            _xlfn.FILTERXML("&lt;select&gt;&lt;x&gt;"&amp;SUBSTITUTE(选CPU[[#This Row],[CPU选项表]],",","&lt;/x&gt;&lt;x&gt;") &amp;"&lt;/x&gt;&lt;/select&gt;","//x")
        )
    )
),"无合适选项，请联系作者更新数据")</f>
        <v>无合适选项，请联系作者更新数据</v>
      </c>
    </row>
    <row r="1852" spans="12:12">
      <c r="L1852" t="str" cm="1">
        <f t="array" ref="L1852">IFERROR(_xlfn._xlws.SORT(
    _xlfn.UNIQUE(
        TRANSPOSE(
            _xlfn.FILTERXML("&lt;select&gt;&lt;x&gt;"&amp;SUBSTITUTE(选CPU[[#This Row],[CPU选项表]],",","&lt;/x&gt;&lt;x&gt;") &amp;"&lt;/x&gt;&lt;/select&gt;","//x")
        )
    )
),"无合适选项，请联系作者更新数据")</f>
        <v>无合适选项，请联系作者更新数据</v>
      </c>
    </row>
    <row r="1853" spans="12:12">
      <c r="L1853" t="str" cm="1">
        <f t="array" ref="L1853">IFERROR(_xlfn._xlws.SORT(
    _xlfn.UNIQUE(
        TRANSPOSE(
            _xlfn.FILTERXML("&lt;select&gt;&lt;x&gt;"&amp;SUBSTITUTE(选CPU[[#This Row],[CPU选项表]],",","&lt;/x&gt;&lt;x&gt;") &amp;"&lt;/x&gt;&lt;/select&gt;","//x")
        )
    )
),"无合适选项，请联系作者更新数据")</f>
        <v>无合适选项，请联系作者更新数据</v>
      </c>
    </row>
    <row r="1854" spans="12:12">
      <c r="L1854" t="str" cm="1">
        <f t="array" ref="L1854">IFERROR(_xlfn._xlws.SORT(
    _xlfn.UNIQUE(
        TRANSPOSE(
            _xlfn.FILTERXML("&lt;select&gt;&lt;x&gt;"&amp;SUBSTITUTE(选CPU[[#This Row],[CPU选项表]],",","&lt;/x&gt;&lt;x&gt;") &amp;"&lt;/x&gt;&lt;/select&gt;","//x")
        )
    )
),"无合适选项，请联系作者更新数据")</f>
        <v>无合适选项，请联系作者更新数据</v>
      </c>
    </row>
    <row r="1855" spans="12:12">
      <c r="L1855" t="str" cm="1">
        <f t="array" ref="L1855">IFERROR(_xlfn._xlws.SORT(
    _xlfn.UNIQUE(
        TRANSPOSE(
            _xlfn.FILTERXML("&lt;select&gt;&lt;x&gt;"&amp;SUBSTITUTE(选CPU[[#This Row],[CPU选项表]],",","&lt;/x&gt;&lt;x&gt;") &amp;"&lt;/x&gt;&lt;/select&gt;","//x")
        )
    )
),"无合适选项，请联系作者更新数据")</f>
        <v>无合适选项，请联系作者更新数据</v>
      </c>
    </row>
    <row r="1856" spans="12:12">
      <c r="L1856" t="str" cm="1">
        <f t="array" ref="L1856">IFERROR(_xlfn._xlws.SORT(
    _xlfn.UNIQUE(
        TRANSPOSE(
            _xlfn.FILTERXML("&lt;select&gt;&lt;x&gt;"&amp;SUBSTITUTE(选CPU[[#This Row],[CPU选项表]],",","&lt;/x&gt;&lt;x&gt;") &amp;"&lt;/x&gt;&lt;/select&gt;","//x")
        )
    )
),"无合适选项，请联系作者更新数据")</f>
        <v>无合适选项，请联系作者更新数据</v>
      </c>
    </row>
    <row r="1857" spans="12:12">
      <c r="L1857" t="str" cm="1">
        <f t="array" ref="L1857">IFERROR(_xlfn._xlws.SORT(
    _xlfn.UNIQUE(
        TRANSPOSE(
            _xlfn.FILTERXML("&lt;select&gt;&lt;x&gt;"&amp;SUBSTITUTE(选CPU[[#This Row],[CPU选项表]],",","&lt;/x&gt;&lt;x&gt;") &amp;"&lt;/x&gt;&lt;/select&gt;","//x")
        )
    )
),"无合适选项，请联系作者更新数据")</f>
        <v>无合适选项，请联系作者更新数据</v>
      </c>
    </row>
    <row r="1858" spans="12:12">
      <c r="L1858" t="str" cm="1">
        <f t="array" ref="L1858">IFERROR(_xlfn._xlws.SORT(
    _xlfn.UNIQUE(
        TRANSPOSE(
            _xlfn.FILTERXML("&lt;select&gt;&lt;x&gt;"&amp;SUBSTITUTE(选CPU[[#This Row],[CPU选项表]],",","&lt;/x&gt;&lt;x&gt;") &amp;"&lt;/x&gt;&lt;/select&gt;","//x")
        )
    )
),"无合适选项，请联系作者更新数据")</f>
        <v>无合适选项，请联系作者更新数据</v>
      </c>
    </row>
    <row r="1859" spans="12:12">
      <c r="L1859" t="str" cm="1">
        <f t="array" ref="L1859">IFERROR(_xlfn._xlws.SORT(
    _xlfn.UNIQUE(
        TRANSPOSE(
            _xlfn.FILTERXML("&lt;select&gt;&lt;x&gt;"&amp;SUBSTITUTE(选CPU[[#This Row],[CPU选项表]],",","&lt;/x&gt;&lt;x&gt;") &amp;"&lt;/x&gt;&lt;/select&gt;","//x")
        )
    )
),"无合适选项，请联系作者更新数据")</f>
        <v>无合适选项，请联系作者更新数据</v>
      </c>
    </row>
    <row r="1860" spans="12:12">
      <c r="L1860" t="str" cm="1">
        <f t="array" ref="L1860">IFERROR(_xlfn._xlws.SORT(
    _xlfn.UNIQUE(
        TRANSPOSE(
            _xlfn.FILTERXML("&lt;select&gt;&lt;x&gt;"&amp;SUBSTITUTE(选CPU[[#This Row],[CPU选项表]],",","&lt;/x&gt;&lt;x&gt;") &amp;"&lt;/x&gt;&lt;/select&gt;","//x")
        )
    )
),"无合适选项，请联系作者更新数据")</f>
        <v>无合适选项，请联系作者更新数据</v>
      </c>
    </row>
    <row r="1861" spans="12:12">
      <c r="L1861" t="str" cm="1">
        <f t="array" ref="L1861">IFERROR(_xlfn._xlws.SORT(
    _xlfn.UNIQUE(
        TRANSPOSE(
            _xlfn.FILTERXML("&lt;select&gt;&lt;x&gt;"&amp;SUBSTITUTE(选CPU[[#This Row],[CPU选项表]],",","&lt;/x&gt;&lt;x&gt;") &amp;"&lt;/x&gt;&lt;/select&gt;","//x")
        )
    )
),"无合适选项，请联系作者更新数据")</f>
        <v>无合适选项，请联系作者更新数据</v>
      </c>
    </row>
    <row r="1862" spans="12:12">
      <c r="L1862" t="str" cm="1">
        <f t="array" ref="L1862">IFERROR(_xlfn._xlws.SORT(
    _xlfn.UNIQUE(
        TRANSPOSE(
            _xlfn.FILTERXML("&lt;select&gt;&lt;x&gt;"&amp;SUBSTITUTE(选CPU[[#This Row],[CPU选项表]],",","&lt;/x&gt;&lt;x&gt;") &amp;"&lt;/x&gt;&lt;/select&gt;","//x")
        )
    )
),"无合适选项，请联系作者更新数据")</f>
        <v>无合适选项，请联系作者更新数据</v>
      </c>
    </row>
    <row r="1863" spans="12:12">
      <c r="L1863" t="str" cm="1">
        <f t="array" ref="L1863">IFERROR(_xlfn._xlws.SORT(
    _xlfn.UNIQUE(
        TRANSPOSE(
            _xlfn.FILTERXML("&lt;select&gt;&lt;x&gt;"&amp;SUBSTITUTE(选CPU[[#This Row],[CPU选项表]],",","&lt;/x&gt;&lt;x&gt;") &amp;"&lt;/x&gt;&lt;/select&gt;","//x")
        )
    )
),"无合适选项，请联系作者更新数据")</f>
        <v>无合适选项，请联系作者更新数据</v>
      </c>
    </row>
    <row r="1864" spans="12:12">
      <c r="L1864" t="str" cm="1">
        <f t="array" ref="L1864">IFERROR(_xlfn._xlws.SORT(
    _xlfn.UNIQUE(
        TRANSPOSE(
            _xlfn.FILTERXML("&lt;select&gt;&lt;x&gt;"&amp;SUBSTITUTE(选CPU[[#This Row],[CPU选项表]],",","&lt;/x&gt;&lt;x&gt;") &amp;"&lt;/x&gt;&lt;/select&gt;","//x")
        )
    )
),"无合适选项，请联系作者更新数据")</f>
        <v>无合适选项，请联系作者更新数据</v>
      </c>
    </row>
    <row r="1865" spans="12:12">
      <c r="L1865" t="str" cm="1">
        <f t="array" ref="L1865">IFERROR(_xlfn._xlws.SORT(
    _xlfn.UNIQUE(
        TRANSPOSE(
            _xlfn.FILTERXML("&lt;select&gt;&lt;x&gt;"&amp;SUBSTITUTE(选CPU[[#This Row],[CPU选项表]],",","&lt;/x&gt;&lt;x&gt;") &amp;"&lt;/x&gt;&lt;/select&gt;","//x")
        )
    )
),"无合适选项，请联系作者更新数据")</f>
        <v>无合适选项，请联系作者更新数据</v>
      </c>
    </row>
    <row r="1866" spans="12:12">
      <c r="L1866" t="str" cm="1">
        <f t="array" ref="L1866">IFERROR(_xlfn._xlws.SORT(
    _xlfn.UNIQUE(
        TRANSPOSE(
            _xlfn.FILTERXML("&lt;select&gt;&lt;x&gt;"&amp;SUBSTITUTE(选CPU[[#This Row],[CPU选项表]],",","&lt;/x&gt;&lt;x&gt;") &amp;"&lt;/x&gt;&lt;/select&gt;","//x")
        )
    )
),"无合适选项，请联系作者更新数据")</f>
        <v>无合适选项，请联系作者更新数据</v>
      </c>
    </row>
    <row r="1867" spans="12:12">
      <c r="L1867" t="str" cm="1">
        <f t="array" ref="L1867">IFERROR(_xlfn._xlws.SORT(
    _xlfn.UNIQUE(
        TRANSPOSE(
            _xlfn.FILTERXML("&lt;select&gt;&lt;x&gt;"&amp;SUBSTITUTE(选CPU[[#This Row],[CPU选项表]],",","&lt;/x&gt;&lt;x&gt;") &amp;"&lt;/x&gt;&lt;/select&gt;","//x")
        )
    )
),"无合适选项，请联系作者更新数据")</f>
        <v>无合适选项，请联系作者更新数据</v>
      </c>
    </row>
    <row r="1868" spans="12:12">
      <c r="L1868" t="str" cm="1">
        <f t="array" ref="L1868">IFERROR(_xlfn._xlws.SORT(
    _xlfn.UNIQUE(
        TRANSPOSE(
            _xlfn.FILTERXML("&lt;select&gt;&lt;x&gt;"&amp;SUBSTITUTE(选CPU[[#This Row],[CPU选项表]],",","&lt;/x&gt;&lt;x&gt;") &amp;"&lt;/x&gt;&lt;/select&gt;","//x")
        )
    )
),"无合适选项，请联系作者更新数据")</f>
        <v>无合适选项，请联系作者更新数据</v>
      </c>
    </row>
    <row r="1869" spans="12:12">
      <c r="L1869" t="str" cm="1">
        <f t="array" ref="L1869">IFERROR(_xlfn._xlws.SORT(
    _xlfn.UNIQUE(
        TRANSPOSE(
            _xlfn.FILTERXML("&lt;select&gt;&lt;x&gt;"&amp;SUBSTITUTE(选CPU[[#This Row],[CPU选项表]],",","&lt;/x&gt;&lt;x&gt;") &amp;"&lt;/x&gt;&lt;/select&gt;","//x")
        )
    )
),"无合适选项，请联系作者更新数据")</f>
        <v>无合适选项，请联系作者更新数据</v>
      </c>
    </row>
    <row r="1870" spans="12:12">
      <c r="L1870" t="str" cm="1">
        <f t="array" ref="L1870">IFERROR(_xlfn._xlws.SORT(
    _xlfn.UNIQUE(
        TRANSPOSE(
            _xlfn.FILTERXML("&lt;select&gt;&lt;x&gt;"&amp;SUBSTITUTE(选CPU[[#This Row],[CPU选项表]],",","&lt;/x&gt;&lt;x&gt;") &amp;"&lt;/x&gt;&lt;/select&gt;","//x")
        )
    )
),"无合适选项，请联系作者更新数据")</f>
        <v>无合适选项，请联系作者更新数据</v>
      </c>
    </row>
    <row r="1871" spans="12:12">
      <c r="L1871" t="str" cm="1">
        <f t="array" ref="L1871">IFERROR(_xlfn._xlws.SORT(
    _xlfn.UNIQUE(
        TRANSPOSE(
            _xlfn.FILTERXML("&lt;select&gt;&lt;x&gt;"&amp;SUBSTITUTE(选CPU[[#This Row],[CPU选项表]],",","&lt;/x&gt;&lt;x&gt;") &amp;"&lt;/x&gt;&lt;/select&gt;","//x")
        )
    )
),"无合适选项，请联系作者更新数据")</f>
        <v>无合适选项，请联系作者更新数据</v>
      </c>
    </row>
    <row r="1872" spans="12:12">
      <c r="L1872" t="str" cm="1">
        <f t="array" ref="L1872">IFERROR(_xlfn._xlws.SORT(
    _xlfn.UNIQUE(
        TRANSPOSE(
            _xlfn.FILTERXML("&lt;select&gt;&lt;x&gt;"&amp;SUBSTITUTE(选CPU[[#This Row],[CPU选项表]],",","&lt;/x&gt;&lt;x&gt;") &amp;"&lt;/x&gt;&lt;/select&gt;","//x")
        )
    )
),"无合适选项，请联系作者更新数据")</f>
        <v>无合适选项，请联系作者更新数据</v>
      </c>
    </row>
    <row r="1873" spans="12:12">
      <c r="L1873" t="str" cm="1">
        <f t="array" ref="L1873">IFERROR(_xlfn._xlws.SORT(
    _xlfn.UNIQUE(
        TRANSPOSE(
            _xlfn.FILTERXML("&lt;select&gt;&lt;x&gt;"&amp;SUBSTITUTE(选CPU[[#This Row],[CPU选项表]],",","&lt;/x&gt;&lt;x&gt;") &amp;"&lt;/x&gt;&lt;/select&gt;","//x")
        )
    )
),"无合适选项，请联系作者更新数据")</f>
        <v>无合适选项，请联系作者更新数据</v>
      </c>
    </row>
    <row r="1874" spans="12:12">
      <c r="L1874" t="str" cm="1">
        <f t="array" ref="L1874">IFERROR(_xlfn._xlws.SORT(
    _xlfn.UNIQUE(
        TRANSPOSE(
            _xlfn.FILTERXML("&lt;select&gt;&lt;x&gt;"&amp;SUBSTITUTE(选CPU[[#This Row],[CPU选项表]],",","&lt;/x&gt;&lt;x&gt;") &amp;"&lt;/x&gt;&lt;/select&gt;","//x")
        )
    )
),"无合适选项，请联系作者更新数据")</f>
        <v>无合适选项，请联系作者更新数据</v>
      </c>
    </row>
    <row r="1875" spans="12:12">
      <c r="L1875" t="str" cm="1">
        <f t="array" ref="L1875">IFERROR(_xlfn._xlws.SORT(
    _xlfn.UNIQUE(
        TRANSPOSE(
            _xlfn.FILTERXML("&lt;select&gt;&lt;x&gt;"&amp;SUBSTITUTE(选CPU[[#This Row],[CPU选项表]],",","&lt;/x&gt;&lt;x&gt;") &amp;"&lt;/x&gt;&lt;/select&gt;","//x")
        )
    )
),"无合适选项，请联系作者更新数据")</f>
        <v>无合适选项，请联系作者更新数据</v>
      </c>
    </row>
    <row r="1876" spans="12:12">
      <c r="L1876" t="str" cm="1">
        <f t="array" ref="L1876">IFERROR(_xlfn._xlws.SORT(
    _xlfn.UNIQUE(
        TRANSPOSE(
            _xlfn.FILTERXML("&lt;select&gt;&lt;x&gt;"&amp;SUBSTITUTE(选CPU[[#This Row],[CPU选项表]],",","&lt;/x&gt;&lt;x&gt;") &amp;"&lt;/x&gt;&lt;/select&gt;","//x")
        )
    )
),"无合适选项，请联系作者更新数据")</f>
        <v>无合适选项，请联系作者更新数据</v>
      </c>
    </row>
    <row r="1877" spans="12:12">
      <c r="L1877" t="str" cm="1">
        <f t="array" ref="L1877">IFERROR(_xlfn._xlws.SORT(
    _xlfn.UNIQUE(
        TRANSPOSE(
            _xlfn.FILTERXML("&lt;select&gt;&lt;x&gt;"&amp;SUBSTITUTE(选CPU[[#This Row],[CPU选项表]],",","&lt;/x&gt;&lt;x&gt;") &amp;"&lt;/x&gt;&lt;/select&gt;","//x")
        )
    )
),"无合适选项，请联系作者更新数据")</f>
        <v>无合适选项，请联系作者更新数据</v>
      </c>
    </row>
    <row r="1878" spans="12:12">
      <c r="L1878" t="str" cm="1">
        <f t="array" ref="L1878">IFERROR(_xlfn._xlws.SORT(
    _xlfn.UNIQUE(
        TRANSPOSE(
            _xlfn.FILTERXML("&lt;select&gt;&lt;x&gt;"&amp;SUBSTITUTE(选CPU[[#This Row],[CPU选项表]],",","&lt;/x&gt;&lt;x&gt;") &amp;"&lt;/x&gt;&lt;/select&gt;","//x")
        )
    )
),"无合适选项，请联系作者更新数据")</f>
        <v>无合适选项，请联系作者更新数据</v>
      </c>
    </row>
    <row r="1879" spans="12:12">
      <c r="L1879" t="str" cm="1">
        <f t="array" ref="L1879">IFERROR(_xlfn._xlws.SORT(
    _xlfn.UNIQUE(
        TRANSPOSE(
            _xlfn.FILTERXML("&lt;select&gt;&lt;x&gt;"&amp;SUBSTITUTE(选CPU[[#This Row],[CPU选项表]],",","&lt;/x&gt;&lt;x&gt;") &amp;"&lt;/x&gt;&lt;/select&gt;","//x")
        )
    )
),"无合适选项，请联系作者更新数据")</f>
        <v>无合适选项，请联系作者更新数据</v>
      </c>
    </row>
    <row r="1880" spans="12:12">
      <c r="L1880" t="str" cm="1">
        <f t="array" ref="L1880">IFERROR(_xlfn._xlws.SORT(
    _xlfn.UNIQUE(
        TRANSPOSE(
            _xlfn.FILTERXML("&lt;select&gt;&lt;x&gt;"&amp;SUBSTITUTE(选CPU[[#This Row],[CPU选项表]],",","&lt;/x&gt;&lt;x&gt;") &amp;"&lt;/x&gt;&lt;/select&gt;","//x")
        )
    )
),"无合适选项，请联系作者更新数据")</f>
        <v>无合适选项，请联系作者更新数据</v>
      </c>
    </row>
    <row r="1881" spans="12:12">
      <c r="L1881" t="str" cm="1">
        <f t="array" ref="L1881">IFERROR(_xlfn._xlws.SORT(
    _xlfn.UNIQUE(
        TRANSPOSE(
            _xlfn.FILTERXML("&lt;select&gt;&lt;x&gt;"&amp;SUBSTITUTE(选CPU[[#This Row],[CPU选项表]],",","&lt;/x&gt;&lt;x&gt;") &amp;"&lt;/x&gt;&lt;/select&gt;","//x")
        )
    )
),"无合适选项，请联系作者更新数据")</f>
        <v>无合适选项，请联系作者更新数据</v>
      </c>
    </row>
    <row r="1882" spans="12:12">
      <c r="L1882" t="str" cm="1">
        <f t="array" ref="L1882">IFERROR(_xlfn._xlws.SORT(
    _xlfn.UNIQUE(
        TRANSPOSE(
            _xlfn.FILTERXML("&lt;select&gt;&lt;x&gt;"&amp;SUBSTITUTE(选CPU[[#This Row],[CPU选项表]],",","&lt;/x&gt;&lt;x&gt;") &amp;"&lt;/x&gt;&lt;/select&gt;","//x")
        )
    )
),"无合适选项，请联系作者更新数据")</f>
        <v>无合适选项，请联系作者更新数据</v>
      </c>
    </row>
    <row r="1883" spans="12:12">
      <c r="L1883" t="str" cm="1">
        <f t="array" ref="L1883">IFERROR(_xlfn._xlws.SORT(
    _xlfn.UNIQUE(
        TRANSPOSE(
            _xlfn.FILTERXML("&lt;select&gt;&lt;x&gt;"&amp;SUBSTITUTE(选CPU[[#This Row],[CPU选项表]],",","&lt;/x&gt;&lt;x&gt;") &amp;"&lt;/x&gt;&lt;/select&gt;","//x")
        )
    )
),"无合适选项，请联系作者更新数据")</f>
        <v>无合适选项，请联系作者更新数据</v>
      </c>
    </row>
    <row r="1884" spans="12:12">
      <c r="L1884" t="str" cm="1">
        <f t="array" ref="L1884">IFERROR(_xlfn._xlws.SORT(
    _xlfn.UNIQUE(
        TRANSPOSE(
            _xlfn.FILTERXML("&lt;select&gt;&lt;x&gt;"&amp;SUBSTITUTE(选CPU[[#This Row],[CPU选项表]],",","&lt;/x&gt;&lt;x&gt;") &amp;"&lt;/x&gt;&lt;/select&gt;","//x")
        )
    )
),"无合适选项，请联系作者更新数据")</f>
        <v>无合适选项，请联系作者更新数据</v>
      </c>
    </row>
    <row r="1885" spans="12:12">
      <c r="L1885" t="str" cm="1">
        <f t="array" ref="L1885">IFERROR(_xlfn._xlws.SORT(
    _xlfn.UNIQUE(
        TRANSPOSE(
            _xlfn.FILTERXML("&lt;select&gt;&lt;x&gt;"&amp;SUBSTITUTE(选CPU[[#This Row],[CPU选项表]],",","&lt;/x&gt;&lt;x&gt;") &amp;"&lt;/x&gt;&lt;/select&gt;","//x")
        )
    )
),"无合适选项，请联系作者更新数据")</f>
        <v>无合适选项，请联系作者更新数据</v>
      </c>
    </row>
    <row r="1886" spans="12:12">
      <c r="L1886" t="str" cm="1">
        <f t="array" ref="L1886">IFERROR(_xlfn._xlws.SORT(
    _xlfn.UNIQUE(
        TRANSPOSE(
            _xlfn.FILTERXML("&lt;select&gt;&lt;x&gt;"&amp;SUBSTITUTE(选CPU[[#This Row],[CPU选项表]],",","&lt;/x&gt;&lt;x&gt;") &amp;"&lt;/x&gt;&lt;/select&gt;","//x")
        )
    )
),"无合适选项，请联系作者更新数据")</f>
        <v>无合适选项，请联系作者更新数据</v>
      </c>
    </row>
    <row r="1887" spans="12:12">
      <c r="L1887" t="str" cm="1">
        <f t="array" ref="L1887">IFERROR(_xlfn._xlws.SORT(
    _xlfn.UNIQUE(
        TRANSPOSE(
            _xlfn.FILTERXML("&lt;select&gt;&lt;x&gt;"&amp;SUBSTITUTE(选CPU[[#This Row],[CPU选项表]],",","&lt;/x&gt;&lt;x&gt;") &amp;"&lt;/x&gt;&lt;/select&gt;","//x")
        )
    )
),"无合适选项，请联系作者更新数据")</f>
        <v>无合适选项，请联系作者更新数据</v>
      </c>
    </row>
    <row r="1888" spans="12:12">
      <c r="L1888" t="str" cm="1">
        <f t="array" ref="L1888">IFERROR(_xlfn._xlws.SORT(
    _xlfn.UNIQUE(
        TRANSPOSE(
            _xlfn.FILTERXML("&lt;select&gt;&lt;x&gt;"&amp;SUBSTITUTE(选CPU[[#This Row],[CPU选项表]],",","&lt;/x&gt;&lt;x&gt;") &amp;"&lt;/x&gt;&lt;/select&gt;","//x")
        )
    )
),"无合适选项，请联系作者更新数据")</f>
        <v>无合适选项，请联系作者更新数据</v>
      </c>
    </row>
    <row r="1889" spans="12:12">
      <c r="L1889" t="str" cm="1">
        <f t="array" ref="L1889">IFERROR(_xlfn._xlws.SORT(
    _xlfn.UNIQUE(
        TRANSPOSE(
            _xlfn.FILTERXML("&lt;select&gt;&lt;x&gt;"&amp;SUBSTITUTE(选CPU[[#This Row],[CPU选项表]],",","&lt;/x&gt;&lt;x&gt;") &amp;"&lt;/x&gt;&lt;/select&gt;","//x")
        )
    )
),"无合适选项，请联系作者更新数据")</f>
        <v>无合适选项，请联系作者更新数据</v>
      </c>
    </row>
    <row r="1890" spans="12:12">
      <c r="L1890" t="str" cm="1">
        <f t="array" ref="L1890">IFERROR(_xlfn._xlws.SORT(
    _xlfn.UNIQUE(
        TRANSPOSE(
            _xlfn.FILTERXML("&lt;select&gt;&lt;x&gt;"&amp;SUBSTITUTE(选CPU[[#This Row],[CPU选项表]],",","&lt;/x&gt;&lt;x&gt;") &amp;"&lt;/x&gt;&lt;/select&gt;","//x")
        )
    )
),"无合适选项，请联系作者更新数据")</f>
        <v>无合适选项，请联系作者更新数据</v>
      </c>
    </row>
    <row r="1891" spans="12:12">
      <c r="L1891" t="str" cm="1">
        <f t="array" ref="L1891">IFERROR(_xlfn._xlws.SORT(
    _xlfn.UNIQUE(
        TRANSPOSE(
            _xlfn.FILTERXML("&lt;select&gt;&lt;x&gt;"&amp;SUBSTITUTE(选CPU[[#This Row],[CPU选项表]],",","&lt;/x&gt;&lt;x&gt;") &amp;"&lt;/x&gt;&lt;/select&gt;","//x")
        )
    )
),"无合适选项，请联系作者更新数据")</f>
        <v>无合适选项，请联系作者更新数据</v>
      </c>
    </row>
    <row r="1892" spans="12:12">
      <c r="L1892" t="str" cm="1">
        <f t="array" ref="L1892">IFERROR(_xlfn._xlws.SORT(
    _xlfn.UNIQUE(
        TRANSPOSE(
            _xlfn.FILTERXML("&lt;select&gt;&lt;x&gt;"&amp;SUBSTITUTE(选CPU[[#This Row],[CPU选项表]],",","&lt;/x&gt;&lt;x&gt;") &amp;"&lt;/x&gt;&lt;/select&gt;","//x")
        )
    )
),"无合适选项，请联系作者更新数据")</f>
        <v>无合适选项，请联系作者更新数据</v>
      </c>
    </row>
    <row r="1893" spans="12:12">
      <c r="L1893" t="str" cm="1">
        <f t="array" ref="L1893">IFERROR(_xlfn._xlws.SORT(
    _xlfn.UNIQUE(
        TRANSPOSE(
            _xlfn.FILTERXML("&lt;select&gt;&lt;x&gt;"&amp;SUBSTITUTE(选CPU[[#This Row],[CPU选项表]],",","&lt;/x&gt;&lt;x&gt;") &amp;"&lt;/x&gt;&lt;/select&gt;","//x")
        )
    )
),"无合适选项，请联系作者更新数据")</f>
        <v>无合适选项，请联系作者更新数据</v>
      </c>
    </row>
    <row r="1894" spans="12:12">
      <c r="L1894" t="str" cm="1">
        <f t="array" ref="L1894">IFERROR(_xlfn._xlws.SORT(
    _xlfn.UNIQUE(
        TRANSPOSE(
            _xlfn.FILTERXML("&lt;select&gt;&lt;x&gt;"&amp;SUBSTITUTE(选CPU[[#This Row],[CPU选项表]],",","&lt;/x&gt;&lt;x&gt;") &amp;"&lt;/x&gt;&lt;/select&gt;","//x")
        )
    )
),"无合适选项，请联系作者更新数据")</f>
        <v>无合适选项，请联系作者更新数据</v>
      </c>
    </row>
    <row r="1895" spans="12:12">
      <c r="L1895" t="str" cm="1">
        <f t="array" ref="L1895">IFERROR(_xlfn._xlws.SORT(
    _xlfn.UNIQUE(
        TRANSPOSE(
            _xlfn.FILTERXML("&lt;select&gt;&lt;x&gt;"&amp;SUBSTITUTE(选CPU[[#This Row],[CPU选项表]],",","&lt;/x&gt;&lt;x&gt;") &amp;"&lt;/x&gt;&lt;/select&gt;","//x")
        )
    )
),"无合适选项，请联系作者更新数据")</f>
        <v>无合适选项，请联系作者更新数据</v>
      </c>
    </row>
    <row r="1896" spans="12:12">
      <c r="L1896" t="str" cm="1">
        <f t="array" ref="L1896">IFERROR(_xlfn._xlws.SORT(
    _xlfn.UNIQUE(
        TRANSPOSE(
            _xlfn.FILTERXML("&lt;select&gt;&lt;x&gt;"&amp;SUBSTITUTE(选CPU[[#This Row],[CPU选项表]],",","&lt;/x&gt;&lt;x&gt;") &amp;"&lt;/x&gt;&lt;/select&gt;","//x")
        )
    )
),"无合适选项，请联系作者更新数据")</f>
        <v>无合适选项，请联系作者更新数据</v>
      </c>
    </row>
    <row r="1897" spans="12:12">
      <c r="L1897" t="str" cm="1">
        <f t="array" ref="L1897">IFERROR(_xlfn._xlws.SORT(
    _xlfn.UNIQUE(
        TRANSPOSE(
            _xlfn.FILTERXML("&lt;select&gt;&lt;x&gt;"&amp;SUBSTITUTE(选CPU[[#This Row],[CPU选项表]],",","&lt;/x&gt;&lt;x&gt;") &amp;"&lt;/x&gt;&lt;/select&gt;","//x")
        )
    )
),"无合适选项，请联系作者更新数据")</f>
        <v>无合适选项，请联系作者更新数据</v>
      </c>
    </row>
    <row r="1898" spans="12:12">
      <c r="L1898" t="str" cm="1">
        <f t="array" ref="L1898">IFERROR(_xlfn._xlws.SORT(
    _xlfn.UNIQUE(
        TRANSPOSE(
            _xlfn.FILTERXML("&lt;select&gt;&lt;x&gt;"&amp;SUBSTITUTE(选CPU[[#This Row],[CPU选项表]],",","&lt;/x&gt;&lt;x&gt;") &amp;"&lt;/x&gt;&lt;/select&gt;","//x")
        )
    )
),"无合适选项，请联系作者更新数据")</f>
        <v>无合适选项，请联系作者更新数据</v>
      </c>
    </row>
    <row r="1899" spans="12:12">
      <c r="L1899" t="str" cm="1">
        <f t="array" ref="L1899">IFERROR(_xlfn._xlws.SORT(
    _xlfn.UNIQUE(
        TRANSPOSE(
            _xlfn.FILTERXML("&lt;select&gt;&lt;x&gt;"&amp;SUBSTITUTE(选CPU[[#This Row],[CPU选项表]],",","&lt;/x&gt;&lt;x&gt;") &amp;"&lt;/x&gt;&lt;/select&gt;","//x")
        )
    )
),"无合适选项，请联系作者更新数据")</f>
        <v>无合适选项，请联系作者更新数据</v>
      </c>
    </row>
    <row r="1900" spans="12:12">
      <c r="L1900" t="str" cm="1">
        <f t="array" ref="L1900">IFERROR(_xlfn._xlws.SORT(
    _xlfn.UNIQUE(
        TRANSPOSE(
            _xlfn.FILTERXML("&lt;select&gt;&lt;x&gt;"&amp;SUBSTITUTE(选CPU[[#This Row],[CPU选项表]],",","&lt;/x&gt;&lt;x&gt;") &amp;"&lt;/x&gt;&lt;/select&gt;","//x")
        )
    )
),"无合适选项，请联系作者更新数据")</f>
        <v>无合适选项，请联系作者更新数据</v>
      </c>
    </row>
    <row r="1901" spans="12:12">
      <c r="L1901" t="str" cm="1">
        <f t="array" ref="L1901">IFERROR(_xlfn._xlws.SORT(
    _xlfn.UNIQUE(
        TRANSPOSE(
            _xlfn.FILTERXML("&lt;select&gt;&lt;x&gt;"&amp;SUBSTITUTE(选CPU[[#This Row],[CPU选项表]],",","&lt;/x&gt;&lt;x&gt;") &amp;"&lt;/x&gt;&lt;/select&gt;","//x")
        )
    )
),"无合适选项，请联系作者更新数据")</f>
        <v>无合适选项，请联系作者更新数据</v>
      </c>
    </row>
    <row r="1902" spans="12:12">
      <c r="L1902" t="str" cm="1">
        <f t="array" ref="L1902">IFERROR(_xlfn._xlws.SORT(
    _xlfn.UNIQUE(
        TRANSPOSE(
            _xlfn.FILTERXML("&lt;select&gt;&lt;x&gt;"&amp;SUBSTITUTE(选CPU[[#This Row],[CPU选项表]],",","&lt;/x&gt;&lt;x&gt;") &amp;"&lt;/x&gt;&lt;/select&gt;","//x")
        )
    )
),"无合适选项，请联系作者更新数据")</f>
        <v>无合适选项，请联系作者更新数据</v>
      </c>
    </row>
    <row r="1903" spans="12:12">
      <c r="L1903" t="str" cm="1">
        <f t="array" ref="L1903">IFERROR(_xlfn._xlws.SORT(
    _xlfn.UNIQUE(
        TRANSPOSE(
            _xlfn.FILTERXML("&lt;select&gt;&lt;x&gt;"&amp;SUBSTITUTE(选CPU[[#This Row],[CPU选项表]],",","&lt;/x&gt;&lt;x&gt;") &amp;"&lt;/x&gt;&lt;/select&gt;","//x")
        )
    )
),"无合适选项，请联系作者更新数据")</f>
        <v>无合适选项，请联系作者更新数据</v>
      </c>
    </row>
    <row r="1904" spans="12:12">
      <c r="L1904" t="str" cm="1">
        <f t="array" ref="L1904">IFERROR(_xlfn._xlws.SORT(
    _xlfn.UNIQUE(
        TRANSPOSE(
            _xlfn.FILTERXML("&lt;select&gt;&lt;x&gt;"&amp;SUBSTITUTE(选CPU[[#This Row],[CPU选项表]],",","&lt;/x&gt;&lt;x&gt;") &amp;"&lt;/x&gt;&lt;/select&gt;","//x")
        )
    )
),"无合适选项，请联系作者更新数据")</f>
        <v>无合适选项，请联系作者更新数据</v>
      </c>
    </row>
    <row r="1905" spans="12:12">
      <c r="L1905" t="str" cm="1">
        <f t="array" ref="L1905">IFERROR(_xlfn._xlws.SORT(
    _xlfn.UNIQUE(
        TRANSPOSE(
            _xlfn.FILTERXML("&lt;select&gt;&lt;x&gt;"&amp;SUBSTITUTE(选CPU[[#This Row],[CPU选项表]],",","&lt;/x&gt;&lt;x&gt;") &amp;"&lt;/x&gt;&lt;/select&gt;","//x")
        )
    )
),"无合适选项，请联系作者更新数据")</f>
        <v>无合适选项，请联系作者更新数据</v>
      </c>
    </row>
    <row r="1906" spans="12:12">
      <c r="L1906" t="str" cm="1">
        <f t="array" ref="L1906">IFERROR(_xlfn._xlws.SORT(
    _xlfn.UNIQUE(
        TRANSPOSE(
            _xlfn.FILTERXML("&lt;select&gt;&lt;x&gt;"&amp;SUBSTITUTE(选CPU[[#This Row],[CPU选项表]],",","&lt;/x&gt;&lt;x&gt;") &amp;"&lt;/x&gt;&lt;/select&gt;","//x")
        )
    )
),"无合适选项，请联系作者更新数据")</f>
        <v>无合适选项，请联系作者更新数据</v>
      </c>
    </row>
    <row r="1907" spans="12:12">
      <c r="L1907" t="str" cm="1">
        <f t="array" ref="L1907">IFERROR(_xlfn._xlws.SORT(
    _xlfn.UNIQUE(
        TRANSPOSE(
            _xlfn.FILTERXML("&lt;select&gt;&lt;x&gt;"&amp;SUBSTITUTE(选CPU[[#This Row],[CPU选项表]],",","&lt;/x&gt;&lt;x&gt;") &amp;"&lt;/x&gt;&lt;/select&gt;","//x")
        )
    )
),"无合适选项，请联系作者更新数据")</f>
        <v>无合适选项，请联系作者更新数据</v>
      </c>
    </row>
    <row r="1908" spans="12:12">
      <c r="L1908" t="str" cm="1">
        <f t="array" ref="L1908">IFERROR(_xlfn._xlws.SORT(
    _xlfn.UNIQUE(
        TRANSPOSE(
            _xlfn.FILTERXML("&lt;select&gt;&lt;x&gt;"&amp;SUBSTITUTE(选CPU[[#This Row],[CPU选项表]],",","&lt;/x&gt;&lt;x&gt;") &amp;"&lt;/x&gt;&lt;/select&gt;","//x")
        )
    )
),"无合适选项，请联系作者更新数据")</f>
        <v>无合适选项，请联系作者更新数据</v>
      </c>
    </row>
    <row r="1909" spans="12:12">
      <c r="L1909" t="str" cm="1">
        <f t="array" ref="L1909">IFERROR(_xlfn._xlws.SORT(
    _xlfn.UNIQUE(
        TRANSPOSE(
            _xlfn.FILTERXML("&lt;select&gt;&lt;x&gt;"&amp;SUBSTITUTE(选CPU[[#This Row],[CPU选项表]],",","&lt;/x&gt;&lt;x&gt;") &amp;"&lt;/x&gt;&lt;/select&gt;","//x")
        )
    )
),"无合适选项，请联系作者更新数据")</f>
        <v>无合适选项，请联系作者更新数据</v>
      </c>
    </row>
    <row r="1910" spans="12:12">
      <c r="L1910" t="str" cm="1">
        <f t="array" ref="L1910">IFERROR(_xlfn._xlws.SORT(
    _xlfn.UNIQUE(
        TRANSPOSE(
            _xlfn.FILTERXML("&lt;select&gt;&lt;x&gt;"&amp;SUBSTITUTE(选CPU[[#This Row],[CPU选项表]],",","&lt;/x&gt;&lt;x&gt;") &amp;"&lt;/x&gt;&lt;/select&gt;","//x")
        )
    )
),"无合适选项，请联系作者更新数据")</f>
        <v>无合适选项，请联系作者更新数据</v>
      </c>
    </row>
    <row r="1911" spans="12:12">
      <c r="L1911" t="str" cm="1">
        <f t="array" ref="L1911">IFERROR(_xlfn._xlws.SORT(
    _xlfn.UNIQUE(
        TRANSPOSE(
            _xlfn.FILTERXML("&lt;select&gt;&lt;x&gt;"&amp;SUBSTITUTE(选CPU[[#This Row],[CPU选项表]],",","&lt;/x&gt;&lt;x&gt;") &amp;"&lt;/x&gt;&lt;/select&gt;","//x")
        )
    )
),"无合适选项，请联系作者更新数据")</f>
        <v>无合适选项，请联系作者更新数据</v>
      </c>
    </row>
    <row r="1912" spans="12:12">
      <c r="L1912" t="str" cm="1">
        <f t="array" ref="L1912">IFERROR(_xlfn._xlws.SORT(
    _xlfn.UNIQUE(
        TRANSPOSE(
            _xlfn.FILTERXML("&lt;select&gt;&lt;x&gt;"&amp;SUBSTITUTE(选CPU[[#This Row],[CPU选项表]],",","&lt;/x&gt;&lt;x&gt;") &amp;"&lt;/x&gt;&lt;/select&gt;","//x")
        )
    )
),"无合适选项，请联系作者更新数据")</f>
        <v>无合适选项，请联系作者更新数据</v>
      </c>
    </row>
    <row r="1913" spans="12:12">
      <c r="L1913" t="str" cm="1">
        <f t="array" ref="L1913">IFERROR(_xlfn._xlws.SORT(
    _xlfn.UNIQUE(
        TRANSPOSE(
            _xlfn.FILTERXML("&lt;select&gt;&lt;x&gt;"&amp;SUBSTITUTE(选CPU[[#This Row],[CPU选项表]],",","&lt;/x&gt;&lt;x&gt;") &amp;"&lt;/x&gt;&lt;/select&gt;","//x")
        )
    )
),"无合适选项，请联系作者更新数据")</f>
        <v>无合适选项，请联系作者更新数据</v>
      </c>
    </row>
    <row r="1914" spans="12:12">
      <c r="L1914" t="str" cm="1">
        <f t="array" ref="L1914">IFERROR(_xlfn._xlws.SORT(
    _xlfn.UNIQUE(
        TRANSPOSE(
            _xlfn.FILTERXML("&lt;select&gt;&lt;x&gt;"&amp;SUBSTITUTE(选CPU[[#This Row],[CPU选项表]],",","&lt;/x&gt;&lt;x&gt;") &amp;"&lt;/x&gt;&lt;/select&gt;","//x")
        )
    )
),"无合适选项，请联系作者更新数据")</f>
        <v>无合适选项，请联系作者更新数据</v>
      </c>
    </row>
    <row r="1915" spans="12:12">
      <c r="L1915" t="str" cm="1">
        <f t="array" ref="L1915">IFERROR(_xlfn._xlws.SORT(
    _xlfn.UNIQUE(
        TRANSPOSE(
            _xlfn.FILTERXML("&lt;select&gt;&lt;x&gt;"&amp;SUBSTITUTE(选CPU[[#This Row],[CPU选项表]],",","&lt;/x&gt;&lt;x&gt;") &amp;"&lt;/x&gt;&lt;/select&gt;","//x")
        )
    )
),"无合适选项，请联系作者更新数据")</f>
        <v>无合适选项，请联系作者更新数据</v>
      </c>
    </row>
    <row r="1916" spans="12:12">
      <c r="L1916" t="str" cm="1">
        <f t="array" ref="L1916">IFERROR(_xlfn._xlws.SORT(
    _xlfn.UNIQUE(
        TRANSPOSE(
            _xlfn.FILTERXML("&lt;select&gt;&lt;x&gt;"&amp;SUBSTITUTE(选CPU[[#This Row],[CPU选项表]],",","&lt;/x&gt;&lt;x&gt;") &amp;"&lt;/x&gt;&lt;/select&gt;","//x")
        )
    )
),"无合适选项，请联系作者更新数据")</f>
        <v>无合适选项，请联系作者更新数据</v>
      </c>
    </row>
    <row r="1917" spans="12:12">
      <c r="L1917" t="str" cm="1">
        <f t="array" ref="L1917">IFERROR(_xlfn._xlws.SORT(
    _xlfn.UNIQUE(
        TRANSPOSE(
            _xlfn.FILTERXML("&lt;select&gt;&lt;x&gt;"&amp;SUBSTITUTE(选CPU[[#This Row],[CPU选项表]],",","&lt;/x&gt;&lt;x&gt;") &amp;"&lt;/x&gt;&lt;/select&gt;","//x")
        )
    )
),"无合适选项，请联系作者更新数据")</f>
        <v>无合适选项，请联系作者更新数据</v>
      </c>
    </row>
    <row r="1918" spans="12:12">
      <c r="L1918" t="str" cm="1">
        <f t="array" ref="L1918">IFERROR(_xlfn._xlws.SORT(
    _xlfn.UNIQUE(
        TRANSPOSE(
            _xlfn.FILTERXML("&lt;select&gt;&lt;x&gt;"&amp;SUBSTITUTE(选CPU[[#This Row],[CPU选项表]],",","&lt;/x&gt;&lt;x&gt;") &amp;"&lt;/x&gt;&lt;/select&gt;","//x")
        )
    )
),"无合适选项，请联系作者更新数据")</f>
        <v>无合适选项，请联系作者更新数据</v>
      </c>
    </row>
    <row r="1919" spans="12:12">
      <c r="L1919" t="str" cm="1">
        <f t="array" ref="L1919">IFERROR(_xlfn._xlws.SORT(
    _xlfn.UNIQUE(
        TRANSPOSE(
            _xlfn.FILTERXML("&lt;select&gt;&lt;x&gt;"&amp;SUBSTITUTE(选CPU[[#This Row],[CPU选项表]],",","&lt;/x&gt;&lt;x&gt;") &amp;"&lt;/x&gt;&lt;/select&gt;","//x")
        )
    )
),"无合适选项，请联系作者更新数据")</f>
        <v>无合适选项，请联系作者更新数据</v>
      </c>
    </row>
    <row r="1920" spans="12:12">
      <c r="L1920" t="str" cm="1">
        <f t="array" ref="L1920">IFERROR(_xlfn._xlws.SORT(
    _xlfn.UNIQUE(
        TRANSPOSE(
            _xlfn.FILTERXML("&lt;select&gt;&lt;x&gt;"&amp;SUBSTITUTE(选CPU[[#This Row],[CPU选项表]],",","&lt;/x&gt;&lt;x&gt;") &amp;"&lt;/x&gt;&lt;/select&gt;","//x")
        )
    )
),"无合适选项，请联系作者更新数据")</f>
        <v>无合适选项，请联系作者更新数据</v>
      </c>
    </row>
    <row r="1921" spans="12:12">
      <c r="L1921" t="str" cm="1">
        <f t="array" ref="L1921">IFERROR(_xlfn._xlws.SORT(
    _xlfn.UNIQUE(
        TRANSPOSE(
            _xlfn.FILTERXML("&lt;select&gt;&lt;x&gt;"&amp;SUBSTITUTE(选CPU[[#This Row],[CPU选项表]],",","&lt;/x&gt;&lt;x&gt;") &amp;"&lt;/x&gt;&lt;/select&gt;","//x")
        )
    )
),"无合适选项，请联系作者更新数据")</f>
        <v>无合适选项，请联系作者更新数据</v>
      </c>
    </row>
    <row r="1922" spans="12:12">
      <c r="L1922" t="str" cm="1">
        <f t="array" ref="L1922">IFERROR(_xlfn._xlws.SORT(
    _xlfn.UNIQUE(
        TRANSPOSE(
            _xlfn.FILTERXML("&lt;select&gt;&lt;x&gt;"&amp;SUBSTITUTE(选CPU[[#This Row],[CPU选项表]],",","&lt;/x&gt;&lt;x&gt;") &amp;"&lt;/x&gt;&lt;/select&gt;","//x")
        )
    )
),"无合适选项，请联系作者更新数据")</f>
        <v>无合适选项，请联系作者更新数据</v>
      </c>
    </row>
    <row r="1923" spans="12:12">
      <c r="L1923" t="str" cm="1">
        <f t="array" ref="L1923">IFERROR(_xlfn._xlws.SORT(
    _xlfn.UNIQUE(
        TRANSPOSE(
            _xlfn.FILTERXML("&lt;select&gt;&lt;x&gt;"&amp;SUBSTITUTE(选CPU[[#This Row],[CPU选项表]],",","&lt;/x&gt;&lt;x&gt;") &amp;"&lt;/x&gt;&lt;/select&gt;","//x")
        )
    )
),"无合适选项，请联系作者更新数据")</f>
        <v>无合适选项，请联系作者更新数据</v>
      </c>
    </row>
    <row r="1924" spans="12:12">
      <c r="L1924" t="str" cm="1">
        <f t="array" ref="L1924">IFERROR(_xlfn._xlws.SORT(
    _xlfn.UNIQUE(
        TRANSPOSE(
            _xlfn.FILTERXML("&lt;select&gt;&lt;x&gt;"&amp;SUBSTITUTE(选CPU[[#This Row],[CPU选项表]],",","&lt;/x&gt;&lt;x&gt;") &amp;"&lt;/x&gt;&lt;/select&gt;","//x")
        )
    )
),"无合适选项，请联系作者更新数据")</f>
        <v>无合适选项，请联系作者更新数据</v>
      </c>
    </row>
    <row r="1925" spans="12:12">
      <c r="L1925" t="str" cm="1">
        <f t="array" ref="L1925">IFERROR(_xlfn._xlws.SORT(
    _xlfn.UNIQUE(
        TRANSPOSE(
            _xlfn.FILTERXML("&lt;select&gt;&lt;x&gt;"&amp;SUBSTITUTE(选CPU[[#This Row],[CPU选项表]],",","&lt;/x&gt;&lt;x&gt;") &amp;"&lt;/x&gt;&lt;/select&gt;","//x")
        )
    )
),"无合适选项，请联系作者更新数据")</f>
        <v>无合适选项，请联系作者更新数据</v>
      </c>
    </row>
    <row r="1926" spans="12:12">
      <c r="L1926" t="str" cm="1">
        <f t="array" ref="L1926">IFERROR(_xlfn._xlws.SORT(
    _xlfn.UNIQUE(
        TRANSPOSE(
            _xlfn.FILTERXML("&lt;select&gt;&lt;x&gt;"&amp;SUBSTITUTE(选CPU[[#This Row],[CPU选项表]],",","&lt;/x&gt;&lt;x&gt;") &amp;"&lt;/x&gt;&lt;/select&gt;","//x")
        )
    )
),"无合适选项，请联系作者更新数据")</f>
        <v>无合适选项，请联系作者更新数据</v>
      </c>
    </row>
    <row r="1927" spans="12:12">
      <c r="L1927" t="str" cm="1">
        <f t="array" ref="L1927">IFERROR(_xlfn._xlws.SORT(
    _xlfn.UNIQUE(
        TRANSPOSE(
            _xlfn.FILTERXML("&lt;select&gt;&lt;x&gt;"&amp;SUBSTITUTE(选CPU[[#This Row],[CPU选项表]],",","&lt;/x&gt;&lt;x&gt;") &amp;"&lt;/x&gt;&lt;/select&gt;","//x")
        )
    )
),"无合适选项，请联系作者更新数据")</f>
        <v>无合适选项，请联系作者更新数据</v>
      </c>
    </row>
    <row r="1928" spans="12:12">
      <c r="L1928" t="str" cm="1">
        <f t="array" ref="L1928">IFERROR(_xlfn._xlws.SORT(
    _xlfn.UNIQUE(
        TRANSPOSE(
            _xlfn.FILTERXML("&lt;select&gt;&lt;x&gt;"&amp;SUBSTITUTE(选CPU[[#This Row],[CPU选项表]],",","&lt;/x&gt;&lt;x&gt;") &amp;"&lt;/x&gt;&lt;/select&gt;","//x")
        )
    )
),"无合适选项，请联系作者更新数据")</f>
        <v>无合适选项，请联系作者更新数据</v>
      </c>
    </row>
    <row r="1929" spans="12:12">
      <c r="L1929" t="str" cm="1">
        <f t="array" ref="L1929">IFERROR(_xlfn._xlws.SORT(
    _xlfn.UNIQUE(
        TRANSPOSE(
            _xlfn.FILTERXML("&lt;select&gt;&lt;x&gt;"&amp;SUBSTITUTE(选CPU[[#This Row],[CPU选项表]],",","&lt;/x&gt;&lt;x&gt;") &amp;"&lt;/x&gt;&lt;/select&gt;","//x")
        )
    )
),"无合适选项，请联系作者更新数据")</f>
        <v>无合适选项，请联系作者更新数据</v>
      </c>
    </row>
    <row r="1930" spans="12:12">
      <c r="L1930" t="str" cm="1">
        <f t="array" ref="L1930">IFERROR(_xlfn._xlws.SORT(
    _xlfn.UNIQUE(
        TRANSPOSE(
            _xlfn.FILTERXML("&lt;select&gt;&lt;x&gt;"&amp;SUBSTITUTE(选CPU[[#This Row],[CPU选项表]],",","&lt;/x&gt;&lt;x&gt;") &amp;"&lt;/x&gt;&lt;/select&gt;","//x")
        )
    )
),"无合适选项，请联系作者更新数据")</f>
        <v>无合适选项，请联系作者更新数据</v>
      </c>
    </row>
    <row r="1931" spans="12:12">
      <c r="L1931" t="str" cm="1">
        <f t="array" ref="L1931">IFERROR(_xlfn._xlws.SORT(
    _xlfn.UNIQUE(
        TRANSPOSE(
            _xlfn.FILTERXML("&lt;select&gt;&lt;x&gt;"&amp;SUBSTITUTE(选CPU[[#This Row],[CPU选项表]],",","&lt;/x&gt;&lt;x&gt;") &amp;"&lt;/x&gt;&lt;/select&gt;","//x")
        )
    )
),"无合适选项，请联系作者更新数据")</f>
        <v>无合适选项，请联系作者更新数据</v>
      </c>
    </row>
    <row r="1932" spans="12:12">
      <c r="L1932" t="str" cm="1">
        <f t="array" ref="L1932">IFERROR(_xlfn._xlws.SORT(
    _xlfn.UNIQUE(
        TRANSPOSE(
            _xlfn.FILTERXML("&lt;select&gt;&lt;x&gt;"&amp;SUBSTITUTE(选CPU[[#This Row],[CPU选项表]],",","&lt;/x&gt;&lt;x&gt;") &amp;"&lt;/x&gt;&lt;/select&gt;","//x")
        )
    )
),"无合适选项，请联系作者更新数据")</f>
        <v>无合适选项，请联系作者更新数据</v>
      </c>
    </row>
    <row r="1933" spans="12:12">
      <c r="L1933" t="str" cm="1">
        <f t="array" ref="L1933">IFERROR(_xlfn._xlws.SORT(
    _xlfn.UNIQUE(
        TRANSPOSE(
            _xlfn.FILTERXML("&lt;select&gt;&lt;x&gt;"&amp;SUBSTITUTE(选CPU[[#This Row],[CPU选项表]],",","&lt;/x&gt;&lt;x&gt;") &amp;"&lt;/x&gt;&lt;/select&gt;","//x")
        )
    )
),"无合适选项，请联系作者更新数据")</f>
        <v>无合适选项，请联系作者更新数据</v>
      </c>
    </row>
    <row r="1934" spans="12:12">
      <c r="L1934" t="str" cm="1">
        <f t="array" ref="L1934">IFERROR(_xlfn._xlws.SORT(
    _xlfn.UNIQUE(
        TRANSPOSE(
            _xlfn.FILTERXML("&lt;select&gt;&lt;x&gt;"&amp;SUBSTITUTE(选CPU[[#This Row],[CPU选项表]],",","&lt;/x&gt;&lt;x&gt;") &amp;"&lt;/x&gt;&lt;/select&gt;","//x")
        )
    )
),"无合适选项，请联系作者更新数据")</f>
        <v>无合适选项，请联系作者更新数据</v>
      </c>
    </row>
    <row r="1935" spans="12:12">
      <c r="L1935" t="str" cm="1">
        <f t="array" ref="L1935">IFERROR(_xlfn._xlws.SORT(
    _xlfn.UNIQUE(
        TRANSPOSE(
            _xlfn.FILTERXML("&lt;select&gt;&lt;x&gt;"&amp;SUBSTITUTE(选CPU[[#This Row],[CPU选项表]],",","&lt;/x&gt;&lt;x&gt;") &amp;"&lt;/x&gt;&lt;/select&gt;","//x")
        )
    )
),"无合适选项，请联系作者更新数据")</f>
        <v>无合适选项，请联系作者更新数据</v>
      </c>
    </row>
    <row r="1936" spans="12:12">
      <c r="L1936" t="str" cm="1">
        <f t="array" ref="L1936">IFERROR(_xlfn._xlws.SORT(
    _xlfn.UNIQUE(
        TRANSPOSE(
            _xlfn.FILTERXML("&lt;select&gt;&lt;x&gt;"&amp;SUBSTITUTE(选CPU[[#This Row],[CPU选项表]],",","&lt;/x&gt;&lt;x&gt;") &amp;"&lt;/x&gt;&lt;/select&gt;","//x")
        )
    )
),"无合适选项，请联系作者更新数据")</f>
        <v>无合适选项，请联系作者更新数据</v>
      </c>
    </row>
    <row r="1937" spans="12:12">
      <c r="L1937" t="str" cm="1">
        <f t="array" ref="L1937">IFERROR(_xlfn._xlws.SORT(
    _xlfn.UNIQUE(
        TRANSPOSE(
            _xlfn.FILTERXML("&lt;select&gt;&lt;x&gt;"&amp;SUBSTITUTE(选CPU[[#This Row],[CPU选项表]],",","&lt;/x&gt;&lt;x&gt;") &amp;"&lt;/x&gt;&lt;/select&gt;","//x")
        )
    )
),"无合适选项，请联系作者更新数据")</f>
        <v>无合适选项，请联系作者更新数据</v>
      </c>
    </row>
    <row r="1938" spans="12:12">
      <c r="L1938" t="str" cm="1">
        <f t="array" ref="L1938">IFERROR(_xlfn._xlws.SORT(
    _xlfn.UNIQUE(
        TRANSPOSE(
            _xlfn.FILTERXML("&lt;select&gt;&lt;x&gt;"&amp;SUBSTITUTE(选CPU[[#This Row],[CPU选项表]],",","&lt;/x&gt;&lt;x&gt;") &amp;"&lt;/x&gt;&lt;/select&gt;","//x")
        )
    )
),"无合适选项，请联系作者更新数据")</f>
        <v>无合适选项，请联系作者更新数据</v>
      </c>
    </row>
    <row r="1939" spans="12:12">
      <c r="L1939" t="str" cm="1">
        <f t="array" ref="L1939">IFERROR(_xlfn._xlws.SORT(
    _xlfn.UNIQUE(
        TRANSPOSE(
            _xlfn.FILTERXML("&lt;select&gt;&lt;x&gt;"&amp;SUBSTITUTE(选CPU[[#This Row],[CPU选项表]],",","&lt;/x&gt;&lt;x&gt;") &amp;"&lt;/x&gt;&lt;/select&gt;","//x")
        )
    )
),"无合适选项，请联系作者更新数据")</f>
        <v>无合适选项，请联系作者更新数据</v>
      </c>
    </row>
    <row r="1940" spans="12:12">
      <c r="L1940" t="str" cm="1">
        <f t="array" ref="L1940">IFERROR(_xlfn._xlws.SORT(
    _xlfn.UNIQUE(
        TRANSPOSE(
            _xlfn.FILTERXML("&lt;select&gt;&lt;x&gt;"&amp;SUBSTITUTE(选CPU[[#This Row],[CPU选项表]],",","&lt;/x&gt;&lt;x&gt;") &amp;"&lt;/x&gt;&lt;/select&gt;","//x")
        )
    )
),"无合适选项，请联系作者更新数据")</f>
        <v>无合适选项，请联系作者更新数据</v>
      </c>
    </row>
    <row r="1941" spans="12:12">
      <c r="L1941" t="str" cm="1">
        <f t="array" ref="L1941">IFERROR(_xlfn._xlws.SORT(
    _xlfn.UNIQUE(
        TRANSPOSE(
            _xlfn.FILTERXML("&lt;select&gt;&lt;x&gt;"&amp;SUBSTITUTE(选CPU[[#This Row],[CPU选项表]],",","&lt;/x&gt;&lt;x&gt;") &amp;"&lt;/x&gt;&lt;/select&gt;","//x")
        )
    )
),"无合适选项，请联系作者更新数据")</f>
        <v>无合适选项，请联系作者更新数据</v>
      </c>
    </row>
    <row r="1942" spans="12:12">
      <c r="L1942" t="str" cm="1">
        <f t="array" ref="L1942">IFERROR(_xlfn._xlws.SORT(
    _xlfn.UNIQUE(
        TRANSPOSE(
            _xlfn.FILTERXML("&lt;select&gt;&lt;x&gt;"&amp;SUBSTITUTE(选CPU[[#This Row],[CPU选项表]],",","&lt;/x&gt;&lt;x&gt;") &amp;"&lt;/x&gt;&lt;/select&gt;","//x")
        )
    )
),"无合适选项，请联系作者更新数据")</f>
        <v>无合适选项，请联系作者更新数据</v>
      </c>
    </row>
    <row r="1943" spans="12:12">
      <c r="L1943" t="str" cm="1">
        <f t="array" ref="L1943">IFERROR(_xlfn._xlws.SORT(
    _xlfn.UNIQUE(
        TRANSPOSE(
            _xlfn.FILTERXML("&lt;select&gt;&lt;x&gt;"&amp;SUBSTITUTE(选CPU[[#This Row],[CPU选项表]],",","&lt;/x&gt;&lt;x&gt;") &amp;"&lt;/x&gt;&lt;/select&gt;","//x")
        )
    )
),"无合适选项，请联系作者更新数据")</f>
        <v>无合适选项，请联系作者更新数据</v>
      </c>
    </row>
    <row r="1944" spans="12:12">
      <c r="L1944" t="str" cm="1">
        <f t="array" ref="L1944">IFERROR(_xlfn._xlws.SORT(
    _xlfn.UNIQUE(
        TRANSPOSE(
            _xlfn.FILTERXML("&lt;select&gt;&lt;x&gt;"&amp;SUBSTITUTE(选CPU[[#This Row],[CPU选项表]],",","&lt;/x&gt;&lt;x&gt;") &amp;"&lt;/x&gt;&lt;/select&gt;","//x")
        )
    )
),"无合适选项，请联系作者更新数据")</f>
        <v>无合适选项，请联系作者更新数据</v>
      </c>
    </row>
    <row r="1945" spans="12:12">
      <c r="L1945" t="str" cm="1">
        <f t="array" ref="L1945">IFERROR(_xlfn._xlws.SORT(
    _xlfn.UNIQUE(
        TRANSPOSE(
            _xlfn.FILTERXML("&lt;select&gt;&lt;x&gt;"&amp;SUBSTITUTE(选CPU[[#This Row],[CPU选项表]],",","&lt;/x&gt;&lt;x&gt;") &amp;"&lt;/x&gt;&lt;/select&gt;","//x")
        )
    )
),"无合适选项，请联系作者更新数据")</f>
        <v>无合适选项，请联系作者更新数据</v>
      </c>
    </row>
    <row r="1946" spans="12:12">
      <c r="L1946" t="str" cm="1">
        <f t="array" ref="L1946">IFERROR(_xlfn._xlws.SORT(
    _xlfn.UNIQUE(
        TRANSPOSE(
            _xlfn.FILTERXML("&lt;select&gt;&lt;x&gt;"&amp;SUBSTITUTE(选CPU[[#This Row],[CPU选项表]],",","&lt;/x&gt;&lt;x&gt;") &amp;"&lt;/x&gt;&lt;/select&gt;","//x")
        )
    )
),"无合适选项，请联系作者更新数据")</f>
        <v>无合适选项，请联系作者更新数据</v>
      </c>
    </row>
    <row r="1947" spans="12:12">
      <c r="L1947" t="str" cm="1">
        <f t="array" ref="L1947">IFERROR(_xlfn._xlws.SORT(
    _xlfn.UNIQUE(
        TRANSPOSE(
            _xlfn.FILTERXML("&lt;select&gt;&lt;x&gt;"&amp;SUBSTITUTE(选CPU[[#This Row],[CPU选项表]],",","&lt;/x&gt;&lt;x&gt;") &amp;"&lt;/x&gt;&lt;/select&gt;","//x")
        )
    )
),"无合适选项，请联系作者更新数据")</f>
        <v>无合适选项，请联系作者更新数据</v>
      </c>
    </row>
    <row r="1948" spans="12:12">
      <c r="L1948" t="str" cm="1">
        <f t="array" ref="L1948">IFERROR(_xlfn._xlws.SORT(
    _xlfn.UNIQUE(
        TRANSPOSE(
            _xlfn.FILTERXML("&lt;select&gt;&lt;x&gt;"&amp;SUBSTITUTE(选CPU[[#This Row],[CPU选项表]],",","&lt;/x&gt;&lt;x&gt;") &amp;"&lt;/x&gt;&lt;/select&gt;","//x")
        )
    )
),"无合适选项，请联系作者更新数据")</f>
        <v>无合适选项，请联系作者更新数据</v>
      </c>
    </row>
    <row r="1949" spans="12:12">
      <c r="L1949" t="str" cm="1">
        <f t="array" ref="L1949">IFERROR(_xlfn._xlws.SORT(
    _xlfn.UNIQUE(
        TRANSPOSE(
            _xlfn.FILTERXML("&lt;select&gt;&lt;x&gt;"&amp;SUBSTITUTE(选CPU[[#This Row],[CPU选项表]],",","&lt;/x&gt;&lt;x&gt;") &amp;"&lt;/x&gt;&lt;/select&gt;","//x")
        )
    )
),"无合适选项，请联系作者更新数据")</f>
        <v>无合适选项，请联系作者更新数据</v>
      </c>
    </row>
    <row r="1950" spans="12:12">
      <c r="L1950" t="str" cm="1">
        <f t="array" ref="L1950">IFERROR(_xlfn._xlws.SORT(
    _xlfn.UNIQUE(
        TRANSPOSE(
            _xlfn.FILTERXML("&lt;select&gt;&lt;x&gt;"&amp;SUBSTITUTE(选CPU[[#This Row],[CPU选项表]],",","&lt;/x&gt;&lt;x&gt;") &amp;"&lt;/x&gt;&lt;/select&gt;","//x")
        )
    )
),"无合适选项，请联系作者更新数据")</f>
        <v>无合适选项，请联系作者更新数据</v>
      </c>
    </row>
    <row r="1951" spans="12:12">
      <c r="L1951" t="str" cm="1">
        <f t="array" ref="L1951">IFERROR(_xlfn._xlws.SORT(
    _xlfn.UNIQUE(
        TRANSPOSE(
            _xlfn.FILTERXML("&lt;select&gt;&lt;x&gt;"&amp;SUBSTITUTE(选CPU[[#This Row],[CPU选项表]],",","&lt;/x&gt;&lt;x&gt;") &amp;"&lt;/x&gt;&lt;/select&gt;","//x")
        )
    )
),"无合适选项，请联系作者更新数据")</f>
        <v>无合适选项，请联系作者更新数据</v>
      </c>
    </row>
    <row r="1952" spans="12:12">
      <c r="L1952" t="str" cm="1">
        <f t="array" ref="L1952">IFERROR(_xlfn._xlws.SORT(
    _xlfn.UNIQUE(
        TRANSPOSE(
            _xlfn.FILTERXML("&lt;select&gt;&lt;x&gt;"&amp;SUBSTITUTE(选CPU[[#This Row],[CPU选项表]],",","&lt;/x&gt;&lt;x&gt;") &amp;"&lt;/x&gt;&lt;/select&gt;","//x")
        )
    )
),"无合适选项，请联系作者更新数据")</f>
        <v>无合适选项，请联系作者更新数据</v>
      </c>
    </row>
    <row r="1953" spans="12:12">
      <c r="L1953" t="str" cm="1">
        <f t="array" ref="L1953">IFERROR(_xlfn._xlws.SORT(
    _xlfn.UNIQUE(
        TRANSPOSE(
            _xlfn.FILTERXML("&lt;select&gt;&lt;x&gt;"&amp;SUBSTITUTE(选CPU[[#This Row],[CPU选项表]],",","&lt;/x&gt;&lt;x&gt;") &amp;"&lt;/x&gt;&lt;/select&gt;","//x")
        )
    )
),"无合适选项，请联系作者更新数据")</f>
        <v>无合适选项，请联系作者更新数据</v>
      </c>
    </row>
    <row r="1954" spans="12:12">
      <c r="L1954" t="str" cm="1">
        <f t="array" ref="L1954">IFERROR(_xlfn._xlws.SORT(
    _xlfn.UNIQUE(
        TRANSPOSE(
            _xlfn.FILTERXML("&lt;select&gt;&lt;x&gt;"&amp;SUBSTITUTE(选CPU[[#This Row],[CPU选项表]],",","&lt;/x&gt;&lt;x&gt;") &amp;"&lt;/x&gt;&lt;/select&gt;","//x")
        )
    )
),"无合适选项，请联系作者更新数据")</f>
        <v>无合适选项，请联系作者更新数据</v>
      </c>
    </row>
    <row r="1955" spans="12:12">
      <c r="L1955" t="str" cm="1">
        <f t="array" ref="L1955">IFERROR(_xlfn._xlws.SORT(
    _xlfn.UNIQUE(
        TRANSPOSE(
            _xlfn.FILTERXML("&lt;select&gt;&lt;x&gt;"&amp;SUBSTITUTE(选CPU[[#This Row],[CPU选项表]],",","&lt;/x&gt;&lt;x&gt;") &amp;"&lt;/x&gt;&lt;/select&gt;","//x")
        )
    )
),"无合适选项，请联系作者更新数据")</f>
        <v>无合适选项，请联系作者更新数据</v>
      </c>
    </row>
    <row r="1956" spans="12:12">
      <c r="L1956" t="str" cm="1">
        <f t="array" ref="L1956">IFERROR(_xlfn._xlws.SORT(
    _xlfn.UNIQUE(
        TRANSPOSE(
            _xlfn.FILTERXML("&lt;select&gt;&lt;x&gt;"&amp;SUBSTITUTE(选CPU[[#This Row],[CPU选项表]],",","&lt;/x&gt;&lt;x&gt;") &amp;"&lt;/x&gt;&lt;/select&gt;","//x")
        )
    )
),"无合适选项，请联系作者更新数据")</f>
        <v>无合适选项，请联系作者更新数据</v>
      </c>
    </row>
    <row r="1957" spans="12:12">
      <c r="L1957" t="str" cm="1">
        <f t="array" ref="L1957">IFERROR(_xlfn._xlws.SORT(
    _xlfn.UNIQUE(
        TRANSPOSE(
            _xlfn.FILTERXML("&lt;select&gt;&lt;x&gt;"&amp;SUBSTITUTE(选CPU[[#This Row],[CPU选项表]],",","&lt;/x&gt;&lt;x&gt;") &amp;"&lt;/x&gt;&lt;/select&gt;","//x")
        )
    )
),"无合适选项，请联系作者更新数据")</f>
        <v>无合适选项，请联系作者更新数据</v>
      </c>
    </row>
    <row r="1958" spans="12:12">
      <c r="L1958" t="str" cm="1">
        <f t="array" ref="L1958">IFERROR(_xlfn._xlws.SORT(
    _xlfn.UNIQUE(
        TRANSPOSE(
            _xlfn.FILTERXML("&lt;select&gt;&lt;x&gt;"&amp;SUBSTITUTE(选CPU[[#This Row],[CPU选项表]],",","&lt;/x&gt;&lt;x&gt;") &amp;"&lt;/x&gt;&lt;/select&gt;","//x")
        )
    )
),"无合适选项，请联系作者更新数据")</f>
        <v>无合适选项，请联系作者更新数据</v>
      </c>
    </row>
    <row r="1959" spans="12:12">
      <c r="L1959" t="str" cm="1">
        <f t="array" ref="L1959">IFERROR(_xlfn._xlws.SORT(
    _xlfn.UNIQUE(
        TRANSPOSE(
            _xlfn.FILTERXML("&lt;select&gt;&lt;x&gt;"&amp;SUBSTITUTE(选CPU[[#This Row],[CPU选项表]],",","&lt;/x&gt;&lt;x&gt;") &amp;"&lt;/x&gt;&lt;/select&gt;","//x")
        )
    )
),"无合适选项，请联系作者更新数据")</f>
        <v>无合适选项，请联系作者更新数据</v>
      </c>
    </row>
    <row r="1960" spans="12:12">
      <c r="L1960" t="str" cm="1">
        <f t="array" ref="L1960">IFERROR(_xlfn._xlws.SORT(
    _xlfn.UNIQUE(
        TRANSPOSE(
            _xlfn.FILTERXML("&lt;select&gt;&lt;x&gt;"&amp;SUBSTITUTE(选CPU[[#This Row],[CPU选项表]],",","&lt;/x&gt;&lt;x&gt;") &amp;"&lt;/x&gt;&lt;/select&gt;","//x")
        )
    )
),"无合适选项，请联系作者更新数据")</f>
        <v>无合适选项，请联系作者更新数据</v>
      </c>
    </row>
    <row r="1961" spans="12:12">
      <c r="L1961" t="str" cm="1">
        <f t="array" ref="L1961">IFERROR(_xlfn._xlws.SORT(
    _xlfn.UNIQUE(
        TRANSPOSE(
            _xlfn.FILTERXML("&lt;select&gt;&lt;x&gt;"&amp;SUBSTITUTE(选CPU[[#This Row],[CPU选项表]],",","&lt;/x&gt;&lt;x&gt;") &amp;"&lt;/x&gt;&lt;/select&gt;","//x")
        )
    )
),"无合适选项，请联系作者更新数据")</f>
        <v>无合适选项，请联系作者更新数据</v>
      </c>
    </row>
    <row r="1962" spans="12:12">
      <c r="L1962" t="str" cm="1">
        <f t="array" ref="L1962">IFERROR(_xlfn._xlws.SORT(
    _xlfn.UNIQUE(
        TRANSPOSE(
            _xlfn.FILTERXML("&lt;select&gt;&lt;x&gt;"&amp;SUBSTITUTE(选CPU[[#This Row],[CPU选项表]],",","&lt;/x&gt;&lt;x&gt;") &amp;"&lt;/x&gt;&lt;/select&gt;","//x")
        )
    )
),"无合适选项，请联系作者更新数据")</f>
        <v>无合适选项，请联系作者更新数据</v>
      </c>
    </row>
    <row r="1963" spans="12:12">
      <c r="L1963" t="str" cm="1">
        <f t="array" ref="L1963">IFERROR(_xlfn._xlws.SORT(
    _xlfn.UNIQUE(
        TRANSPOSE(
            _xlfn.FILTERXML("&lt;select&gt;&lt;x&gt;"&amp;SUBSTITUTE(选CPU[[#This Row],[CPU选项表]],",","&lt;/x&gt;&lt;x&gt;") &amp;"&lt;/x&gt;&lt;/select&gt;","//x")
        )
    )
),"无合适选项，请联系作者更新数据")</f>
        <v>无合适选项，请联系作者更新数据</v>
      </c>
    </row>
    <row r="1964" spans="12:12">
      <c r="L1964" t="str" cm="1">
        <f t="array" ref="L1964">IFERROR(_xlfn._xlws.SORT(
    _xlfn.UNIQUE(
        TRANSPOSE(
            _xlfn.FILTERXML("&lt;select&gt;&lt;x&gt;"&amp;SUBSTITUTE(选CPU[[#This Row],[CPU选项表]],",","&lt;/x&gt;&lt;x&gt;") &amp;"&lt;/x&gt;&lt;/select&gt;","//x")
        )
    )
),"无合适选项，请联系作者更新数据")</f>
        <v>无合适选项，请联系作者更新数据</v>
      </c>
    </row>
    <row r="1965" spans="12:12">
      <c r="L1965" t="str" cm="1">
        <f t="array" ref="L1965">IFERROR(_xlfn._xlws.SORT(
    _xlfn.UNIQUE(
        TRANSPOSE(
            _xlfn.FILTERXML("&lt;select&gt;&lt;x&gt;"&amp;SUBSTITUTE(选CPU[[#This Row],[CPU选项表]],",","&lt;/x&gt;&lt;x&gt;") &amp;"&lt;/x&gt;&lt;/select&gt;","//x")
        )
    )
),"无合适选项，请联系作者更新数据")</f>
        <v>无合适选项，请联系作者更新数据</v>
      </c>
    </row>
    <row r="1966" spans="12:12">
      <c r="L1966" t="str" cm="1">
        <f t="array" ref="L1966">IFERROR(_xlfn._xlws.SORT(
    _xlfn.UNIQUE(
        TRANSPOSE(
            _xlfn.FILTERXML("&lt;select&gt;&lt;x&gt;"&amp;SUBSTITUTE(选CPU[[#This Row],[CPU选项表]],",","&lt;/x&gt;&lt;x&gt;") &amp;"&lt;/x&gt;&lt;/select&gt;","//x")
        )
    )
),"无合适选项，请联系作者更新数据")</f>
        <v>无合适选项，请联系作者更新数据</v>
      </c>
    </row>
    <row r="1967" spans="12:12">
      <c r="L1967" t="str" cm="1">
        <f t="array" ref="L1967">IFERROR(_xlfn._xlws.SORT(
    _xlfn.UNIQUE(
        TRANSPOSE(
            _xlfn.FILTERXML("&lt;select&gt;&lt;x&gt;"&amp;SUBSTITUTE(选CPU[[#This Row],[CPU选项表]],",","&lt;/x&gt;&lt;x&gt;") &amp;"&lt;/x&gt;&lt;/select&gt;","//x")
        )
    )
),"无合适选项，请联系作者更新数据")</f>
        <v>无合适选项，请联系作者更新数据</v>
      </c>
    </row>
    <row r="1968" spans="12:12">
      <c r="L1968" t="str" cm="1">
        <f t="array" ref="L1968">IFERROR(_xlfn._xlws.SORT(
    _xlfn.UNIQUE(
        TRANSPOSE(
            _xlfn.FILTERXML("&lt;select&gt;&lt;x&gt;"&amp;SUBSTITUTE(选CPU[[#This Row],[CPU选项表]],",","&lt;/x&gt;&lt;x&gt;") &amp;"&lt;/x&gt;&lt;/select&gt;","//x")
        )
    )
),"无合适选项，请联系作者更新数据")</f>
        <v>无合适选项，请联系作者更新数据</v>
      </c>
    </row>
    <row r="1969" spans="12:12">
      <c r="L1969" t="str" cm="1">
        <f t="array" ref="L1969">IFERROR(_xlfn._xlws.SORT(
    _xlfn.UNIQUE(
        TRANSPOSE(
            _xlfn.FILTERXML("&lt;select&gt;&lt;x&gt;"&amp;SUBSTITUTE(选CPU[[#This Row],[CPU选项表]],",","&lt;/x&gt;&lt;x&gt;") &amp;"&lt;/x&gt;&lt;/select&gt;","//x")
        )
    )
),"无合适选项，请联系作者更新数据")</f>
        <v>无合适选项，请联系作者更新数据</v>
      </c>
    </row>
    <row r="1970" spans="12:12">
      <c r="L1970" t="str" cm="1">
        <f t="array" ref="L1970">IFERROR(_xlfn._xlws.SORT(
    _xlfn.UNIQUE(
        TRANSPOSE(
            _xlfn.FILTERXML("&lt;select&gt;&lt;x&gt;"&amp;SUBSTITUTE(选CPU[[#This Row],[CPU选项表]],",","&lt;/x&gt;&lt;x&gt;") &amp;"&lt;/x&gt;&lt;/select&gt;","//x")
        )
    )
),"无合适选项，请联系作者更新数据")</f>
        <v>无合适选项，请联系作者更新数据</v>
      </c>
    </row>
    <row r="1971" spans="12:12">
      <c r="L1971" t="str" cm="1">
        <f t="array" ref="L1971">IFERROR(_xlfn._xlws.SORT(
    _xlfn.UNIQUE(
        TRANSPOSE(
            _xlfn.FILTERXML("&lt;select&gt;&lt;x&gt;"&amp;SUBSTITUTE(选CPU[[#This Row],[CPU选项表]],",","&lt;/x&gt;&lt;x&gt;") &amp;"&lt;/x&gt;&lt;/select&gt;","//x")
        )
    )
),"无合适选项，请联系作者更新数据")</f>
        <v>无合适选项，请联系作者更新数据</v>
      </c>
    </row>
    <row r="1972" spans="12:12">
      <c r="L1972" t="str" cm="1">
        <f t="array" ref="L1972">IFERROR(_xlfn._xlws.SORT(
    _xlfn.UNIQUE(
        TRANSPOSE(
            _xlfn.FILTERXML("&lt;select&gt;&lt;x&gt;"&amp;SUBSTITUTE(选CPU[[#This Row],[CPU选项表]],",","&lt;/x&gt;&lt;x&gt;") &amp;"&lt;/x&gt;&lt;/select&gt;","//x")
        )
    )
),"无合适选项，请联系作者更新数据")</f>
        <v>无合适选项，请联系作者更新数据</v>
      </c>
    </row>
    <row r="1973" spans="12:12">
      <c r="L1973" t="str" cm="1">
        <f t="array" ref="L1973">IFERROR(_xlfn._xlws.SORT(
    _xlfn.UNIQUE(
        TRANSPOSE(
            _xlfn.FILTERXML("&lt;select&gt;&lt;x&gt;"&amp;SUBSTITUTE(选CPU[[#This Row],[CPU选项表]],",","&lt;/x&gt;&lt;x&gt;") &amp;"&lt;/x&gt;&lt;/select&gt;","//x")
        )
    )
),"无合适选项，请联系作者更新数据")</f>
        <v>无合适选项，请联系作者更新数据</v>
      </c>
    </row>
    <row r="1974" spans="12:12">
      <c r="L1974" t="str" cm="1">
        <f t="array" ref="L1974">IFERROR(_xlfn._xlws.SORT(
    _xlfn.UNIQUE(
        TRANSPOSE(
            _xlfn.FILTERXML("&lt;select&gt;&lt;x&gt;"&amp;SUBSTITUTE(选CPU[[#This Row],[CPU选项表]],",","&lt;/x&gt;&lt;x&gt;") &amp;"&lt;/x&gt;&lt;/select&gt;","//x")
        )
    )
),"无合适选项，请联系作者更新数据")</f>
        <v>无合适选项，请联系作者更新数据</v>
      </c>
    </row>
    <row r="1975" spans="12:12">
      <c r="L1975" t="str" cm="1">
        <f t="array" ref="L1975">IFERROR(_xlfn._xlws.SORT(
    _xlfn.UNIQUE(
        TRANSPOSE(
            _xlfn.FILTERXML("&lt;select&gt;&lt;x&gt;"&amp;SUBSTITUTE(选CPU[[#This Row],[CPU选项表]],",","&lt;/x&gt;&lt;x&gt;") &amp;"&lt;/x&gt;&lt;/select&gt;","//x")
        )
    )
),"无合适选项，请联系作者更新数据")</f>
        <v>无合适选项，请联系作者更新数据</v>
      </c>
    </row>
    <row r="1976" spans="12:12">
      <c r="L1976" t="str" cm="1">
        <f t="array" ref="L1976">IFERROR(_xlfn._xlws.SORT(
    _xlfn.UNIQUE(
        TRANSPOSE(
            _xlfn.FILTERXML("&lt;select&gt;&lt;x&gt;"&amp;SUBSTITUTE(选CPU[[#This Row],[CPU选项表]],",","&lt;/x&gt;&lt;x&gt;") &amp;"&lt;/x&gt;&lt;/select&gt;","//x")
        )
    )
),"无合适选项，请联系作者更新数据")</f>
        <v>无合适选项，请联系作者更新数据</v>
      </c>
    </row>
    <row r="1977" spans="12:12">
      <c r="L1977" t="str" cm="1">
        <f t="array" ref="L1977">IFERROR(_xlfn._xlws.SORT(
    _xlfn.UNIQUE(
        TRANSPOSE(
            _xlfn.FILTERXML("&lt;select&gt;&lt;x&gt;"&amp;SUBSTITUTE(选CPU[[#This Row],[CPU选项表]],",","&lt;/x&gt;&lt;x&gt;") &amp;"&lt;/x&gt;&lt;/select&gt;","//x")
        )
    )
),"无合适选项，请联系作者更新数据")</f>
        <v>无合适选项，请联系作者更新数据</v>
      </c>
    </row>
    <row r="1978" spans="12:12">
      <c r="L1978" t="str" cm="1">
        <f t="array" ref="L1978">IFERROR(_xlfn._xlws.SORT(
    _xlfn.UNIQUE(
        TRANSPOSE(
            _xlfn.FILTERXML("&lt;select&gt;&lt;x&gt;"&amp;SUBSTITUTE(选CPU[[#This Row],[CPU选项表]],",","&lt;/x&gt;&lt;x&gt;") &amp;"&lt;/x&gt;&lt;/select&gt;","//x")
        )
    )
),"无合适选项，请联系作者更新数据")</f>
        <v>无合适选项，请联系作者更新数据</v>
      </c>
    </row>
    <row r="1979" spans="12:12">
      <c r="L1979" t="str" cm="1">
        <f t="array" ref="L1979">IFERROR(_xlfn._xlws.SORT(
    _xlfn.UNIQUE(
        TRANSPOSE(
            _xlfn.FILTERXML("&lt;select&gt;&lt;x&gt;"&amp;SUBSTITUTE(选CPU[[#This Row],[CPU选项表]],",","&lt;/x&gt;&lt;x&gt;") &amp;"&lt;/x&gt;&lt;/select&gt;","//x")
        )
    )
),"无合适选项，请联系作者更新数据")</f>
        <v>无合适选项，请联系作者更新数据</v>
      </c>
    </row>
    <row r="1980" spans="12:12">
      <c r="L1980" t="str" cm="1">
        <f t="array" ref="L1980">IFERROR(_xlfn._xlws.SORT(
    _xlfn.UNIQUE(
        TRANSPOSE(
            _xlfn.FILTERXML("&lt;select&gt;&lt;x&gt;"&amp;SUBSTITUTE(选CPU[[#This Row],[CPU选项表]],",","&lt;/x&gt;&lt;x&gt;") &amp;"&lt;/x&gt;&lt;/select&gt;","//x")
        )
    )
),"无合适选项，请联系作者更新数据")</f>
        <v>无合适选项，请联系作者更新数据</v>
      </c>
    </row>
    <row r="1981" spans="12:12">
      <c r="L1981" t="str" cm="1">
        <f t="array" ref="L1981">IFERROR(_xlfn._xlws.SORT(
    _xlfn.UNIQUE(
        TRANSPOSE(
            _xlfn.FILTERXML("&lt;select&gt;&lt;x&gt;"&amp;SUBSTITUTE(选CPU[[#This Row],[CPU选项表]],",","&lt;/x&gt;&lt;x&gt;") &amp;"&lt;/x&gt;&lt;/select&gt;","//x")
        )
    )
),"无合适选项，请联系作者更新数据")</f>
        <v>无合适选项，请联系作者更新数据</v>
      </c>
    </row>
    <row r="1982" spans="12:12">
      <c r="L1982" t="str" cm="1">
        <f t="array" ref="L1982">IFERROR(_xlfn._xlws.SORT(
    _xlfn.UNIQUE(
        TRANSPOSE(
            _xlfn.FILTERXML("&lt;select&gt;&lt;x&gt;"&amp;SUBSTITUTE(选CPU[[#This Row],[CPU选项表]],",","&lt;/x&gt;&lt;x&gt;") &amp;"&lt;/x&gt;&lt;/select&gt;","//x")
        )
    )
),"无合适选项，请联系作者更新数据")</f>
        <v>无合适选项，请联系作者更新数据</v>
      </c>
    </row>
    <row r="1983" spans="12:12">
      <c r="L1983" t="str" cm="1">
        <f t="array" ref="L1983">IFERROR(_xlfn._xlws.SORT(
    _xlfn.UNIQUE(
        TRANSPOSE(
            _xlfn.FILTERXML("&lt;select&gt;&lt;x&gt;"&amp;SUBSTITUTE(选CPU[[#This Row],[CPU选项表]],",","&lt;/x&gt;&lt;x&gt;") &amp;"&lt;/x&gt;&lt;/select&gt;","//x")
        )
    )
),"无合适选项，请联系作者更新数据")</f>
        <v>无合适选项，请联系作者更新数据</v>
      </c>
    </row>
    <row r="1984" spans="12:12">
      <c r="L1984" t="str" cm="1">
        <f t="array" ref="L1984">IFERROR(_xlfn._xlws.SORT(
    _xlfn.UNIQUE(
        TRANSPOSE(
            _xlfn.FILTERXML("&lt;select&gt;&lt;x&gt;"&amp;SUBSTITUTE(选CPU[[#This Row],[CPU选项表]],",","&lt;/x&gt;&lt;x&gt;") &amp;"&lt;/x&gt;&lt;/select&gt;","//x")
        )
    )
),"无合适选项，请联系作者更新数据")</f>
        <v>无合适选项，请联系作者更新数据</v>
      </c>
    </row>
    <row r="1985" spans="12:12">
      <c r="L1985" t="str" cm="1">
        <f t="array" ref="L1985">IFERROR(_xlfn._xlws.SORT(
    _xlfn.UNIQUE(
        TRANSPOSE(
            _xlfn.FILTERXML("&lt;select&gt;&lt;x&gt;"&amp;SUBSTITUTE(选CPU[[#This Row],[CPU选项表]],",","&lt;/x&gt;&lt;x&gt;") &amp;"&lt;/x&gt;&lt;/select&gt;","//x")
        )
    )
),"无合适选项，请联系作者更新数据")</f>
        <v>无合适选项，请联系作者更新数据</v>
      </c>
    </row>
    <row r="1986" spans="12:12">
      <c r="L1986" t="str" cm="1">
        <f t="array" ref="L1986">IFERROR(_xlfn._xlws.SORT(
    _xlfn.UNIQUE(
        TRANSPOSE(
            _xlfn.FILTERXML("&lt;select&gt;&lt;x&gt;"&amp;SUBSTITUTE(选CPU[[#This Row],[CPU选项表]],",","&lt;/x&gt;&lt;x&gt;") &amp;"&lt;/x&gt;&lt;/select&gt;","//x")
        )
    )
),"无合适选项，请联系作者更新数据")</f>
        <v>无合适选项，请联系作者更新数据</v>
      </c>
    </row>
    <row r="1987" spans="12:12">
      <c r="L1987" t="str" cm="1">
        <f t="array" ref="L1987">IFERROR(_xlfn._xlws.SORT(
    _xlfn.UNIQUE(
        TRANSPOSE(
            _xlfn.FILTERXML("&lt;select&gt;&lt;x&gt;"&amp;SUBSTITUTE(选CPU[[#This Row],[CPU选项表]],",","&lt;/x&gt;&lt;x&gt;") &amp;"&lt;/x&gt;&lt;/select&gt;","//x")
        )
    )
),"无合适选项，请联系作者更新数据")</f>
        <v>无合适选项，请联系作者更新数据</v>
      </c>
    </row>
    <row r="1988" spans="12:12">
      <c r="L1988" t="str" cm="1">
        <f t="array" ref="L1988">IFERROR(_xlfn._xlws.SORT(
    _xlfn.UNIQUE(
        TRANSPOSE(
            _xlfn.FILTERXML("&lt;select&gt;&lt;x&gt;"&amp;SUBSTITUTE(选CPU[[#This Row],[CPU选项表]],",","&lt;/x&gt;&lt;x&gt;") &amp;"&lt;/x&gt;&lt;/select&gt;","//x")
        )
    )
),"无合适选项，请联系作者更新数据")</f>
        <v>无合适选项，请联系作者更新数据</v>
      </c>
    </row>
    <row r="1989" spans="12:12">
      <c r="L1989" t="str" cm="1">
        <f t="array" ref="L1989">IFERROR(_xlfn._xlws.SORT(
    _xlfn.UNIQUE(
        TRANSPOSE(
            _xlfn.FILTERXML("&lt;select&gt;&lt;x&gt;"&amp;SUBSTITUTE(选CPU[[#This Row],[CPU选项表]],",","&lt;/x&gt;&lt;x&gt;") &amp;"&lt;/x&gt;&lt;/select&gt;","//x")
        )
    )
),"无合适选项，请联系作者更新数据")</f>
        <v>无合适选项，请联系作者更新数据</v>
      </c>
    </row>
    <row r="1990" spans="12:12">
      <c r="L1990" t="str" cm="1">
        <f t="array" ref="L1990">IFERROR(_xlfn._xlws.SORT(
    _xlfn.UNIQUE(
        TRANSPOSE(
            _xlfn.FILTERXML("&lt;select&gt;&lt;x&gt;"&amp;SUBSTITUTE(选CPU[[#This Row],[CPU选项表]],",","&lt;/x&gt;&lt;x&gt;") &amp;"&lt;/x&gt;&lt;/select&gt;","//x")
        )
    )
),"无合适选项，请联系作者更新数据")</f>
        <v>无合适选项，请联系作者更新数据</v>
      </c>
    </row>
    <row r="1991" spans="12:12">
      <c r="L1991" t="str" cm="1">
        <f t="array" ref="L1991">IFERROR(_xlfn._xlws.SORT(
    _xlfn.UNIQUE(
        TRANSPOSE(
            _xlfn.FILTERXML("&lt;select&gt;&lt;x&gt;"&amp;SUBSTITUTE(选CPU[[#This Row],[CPU选项表]],",","&lt;/x&gt;&lt;x&gt;") &amp;"&lt;/x&gt;&lt;/select&gt;","//x")
        )
    )
),"无合适选项，请联系作者更新数据")</f>
        <v>无合适选项，请联系作者更新数据</v>
      </c>
    </row>
    <row r="1992" spans="12:12">
      <c r="L1992" t="str" cm="1">
        <f t="array" ref="L1992">IFERROR(_xlfn._xlws.SORT(
    _xlfn.UNIQUE(
        TRANSPOSE(
            _xlfn.FILTERXML("&lt;select&gt;&lt;x&gt;"&amp;SUBSTITUTE(选CPU[[#This Row],[CPU选项表]],",","&lt;/x&gt;&lt;x&gt;") &amp;"&lt;/x&gt;&lt;/select&gt;","//x")
        )
    )
),"无合适选项，请联系作者更新数据")</f>
        <v>无合适选项，请联系作者更新数据</v>
      </c>
    </row>
    <row r="1993" spans="12:12">
      <c r="L1993" t="str" cm="1">
        <f t="array" ref="L1993">IFERROR(_xlfn._xlws.SORT(
    _xlfn.UNIQUE(
        TRANSPOSE(
            _xlfn.FILTERXML("&lt;select&gt;&lt;x&gt;"&amp;SUBSTITUTE(选CPU[[#This Row],[CPU选项表]],",","&lt;/x&gt;&lt;x&gt;") &amp;"&lt;/x&gt;&lt;/select&gt;","//x")
        )
    )
),"无合适选项，请联系作者更新数据")</f>
        <v>无合适选项，请联系作者更新数据</v>
      </c>
    </row>
    <row r="1994" spans="12:12">
      <c r="L1994" t="str" cm="1">
        <f t="array" ref="L1994">IFERROR(_xlfn._xlws.SORT(
    _xlfn.UNIQUE(
        TRANSPOSE(
            _xlfn.FILTERXML("&lt;select&gt;&lt;x&gt;"&amp;SUBSTITUTE(选CPU[[#This Row],[CPU选项表]],",","&lt;/x&gt;&lt;x&gt;") &amp;"&lt;/x&gt;&lt;/select&gt;","//x")
        )
    )
),"无合适选项，请联系作者更新数据")</f>
        <v>无合适选项，请联系作者更新数据</v>
      </c>
    </row>
    <row r="1995" spans="12:12">
      <c r="L1995" t="str" cm="1">
        <f t="array" ref="L1995">IFERROR(_xlfn._xlws.SORT(
    _xlfn.UNIQUE(
        TRANSPOSE(
            _xlfn.FILTERXML("&lt;select&gt;&lt;x&gt;"&amp;SUBSTITUTE(选CPU[[#This Row],[CPU选项表]],",","&lt;/x&gt;&lt;x&gt;") &amp;"&lt;/x&gt;&lt;/select&gt;","//x")
        )
    )
),"无合适选项，请联系作者更新数据")</f>
        <v>无合适选项，请联系作者更新数据</v>
      </c>
    </row>
    <row r="1996" spans="12:12">
      <c r="L1996" t="str" cm="1">
        <f t="array" ref="L1996">IFERROR(_xlfn._xlws.SORT(
    _xlfn.UNIQUE(
        TRANSPOSE(
            _xlfn.FILTERXML("&lt;select&gt;&lt;x&gt;"&amp;SUBSTITUTE(选CPU[[#This Row],[CPU选项表]],",","&lt;/x&gt;&lt;x&gt;") &amp;"&lt;/x&gt;&lt;/select&gt;","//x")
        )
    )
),"无合适选项，请联系作者更新数据")</f>
        <v>无合适选项，请联系作者更新数据</v>
      </c>
    </row>
    <row r="1997" spans="12:12">
      <c r="L1997" t="str" cm="1">
        <f t="array" ref="L1997">IFERROR(_xlfn._xlws.SORT(
    _xlfn.UNIQUE(
        TRANSPOSE(
            _xlfn.FILTERXML("&lt;select&gt;&lt;x&gt;"&amp;SUBSTITUTE(选CPU[[#This Row],[CPU选项表]],",","&lt;/x&gt;&lt;x&gt;") &amp;"&lt;/x&gt;&lt;/select&gt;","//x")
        )
    )
),"无合适选项，请联系作者更新数据")</f>
        <v>无合适选项，请联系作者更新数据</v>
      </c>
    </row>
    <row r="1998" spans="12:12">
      <c r="L1998" t="str" cm="1">
        <f t="array" ref="L1998">IFERROR(_xlfn._xlws.SORT(
    _xlfn.UNIQUE(
        TRANSPOSE(
            _xlfn.FILTERXML("&lt;select&gt;&lt;x&gt;"&amp;SUBSTITUTE(选CPU[[#This Row],[CPU选项表]],",","&lt;/x&gt;&lt;x&gt;") &amp;"&lt;/x&gt;&lt;/select&gt;","//x")
        )
    )
),"无合适选项，请联系作者更新数据")</f>
        <v>无合适选项，请联系作者更新数据</v>
      </c>
    </row>
    <row r="1999" spans="12:12">
      <c r="L1999" t="str" cm="1">
        <f t="array" ref="L1999">IFERROR(_xlfn._xlws.SORT(
    _xlfn.UNIQUE(
        TRANSPOSE(
            _xlfn.FILTERXML("&lt;select&gt;&lt;x&gt;"&amp;SUBSTITUTE(选CPU[[#This Row],[CPU选项表]],",","&lt;/x&gt;&lt;x&gt;") &amp;"&lt;/x&gt;&lt;/select&gt;","//x")
        )
    )
),"无合适选项，请联系作者更新数据")</f>
        <v>无合适选项，请联系作者更新数据</v>
      </c>
    </row>
    <row r="2000" spans="12:12">
      <c r="L2000" t="str" cm="1">
        <f t="array" ref="L2000">IFERROR(_xlfn._xlws.SORT(
    _xlfn.UNIQUE(
        TRANSPOSE(
            _xlfn.FILTERXML("&lt;select&gt;&lt;x&gt;"&amp;SUBSTITUTE(选CPU[[#This Row],[CPU选项表]],",","&lt;/x&gt;&lt;x&gt;") &amp;"&lt;/x&gt;&lt;/select&gt;","//x")
        )
    )
),"无合适选项，请联系作者更新数据")</f>
        <v>无合适选项，请联系作者更新数据</v>
      </c>
    </row>
    <row r="2001" spans="12:12">
      <c r="L2001" t="str" cm="1">
        <f t="array" ref="L2001">IFERROR(_xlfn._xlws.SORT(
    _xlfn.UNIQUE(
        TRANSPOSE(
            _xlfn.FILTERXML("&lt;select&gt;&lt;x&gt;"&amp;SUBSTITUTE(选CPU[[#This Row],[CPU选项表]],",","&lt;/x&gt;&lt;x&gt;") &amp;"&lt;/x&gt;&lt;/select&gt;","//x")
        )
    )
),"无合适选项，请联系作者更新数据")</f>
        <v>无合适选项，请联系作者更新数据</v>
      </c>
    </row>
    <row r="2002" spans="12:12">
      <c r="L2002" t="str" cm="1">
        <f t="array" ref="L2002">IFERROR(_xlfn._xlws.SORT(
    _xlfn.UNIQUE(
        TRANSPOSE(
            _xlfn.FILTERXML("&lt;select&gt;&lt;x&gt;"&amp;SUBSTITUTE(选CPU[[#This Row],[CPU选项表]],",","&lt;/x&gt;&lt;x&gt;") &amp;"&lt;/x&gt;&lt;/select&gt;","//x")
        )
    )
),"无合适选项，请联系作者更新数据")</f>
        <v>无合适选项，请联系作者更新数据</v>
      </c>
    </row>
    <row r="2003" spans="12:12">
      <c r="L2003" t="str" cm="1">
        <f t="array" ref="L2003">IFERROR(_xlfn._xlws.SORT(
    _xlfn.UNIQUE(
        TRANSPOSE(
            _xlfn.FILTERXML("&lt;select&gt;&lt;x&gt;"&amp;SUBSTITUTE(选CPU[[#This Row],[CPU选项表]],",","&lt;/x&gt;&lt;x&gt;") &amp;"&lt;/x&gt;&lt;/select&gt;","//x")
        )
    )
),"无合适选项，请联系作者更新数据")</f>
        <v>无合适选项，请联系作者更新数据</v>
      </c>
    </row>
    <row r="2004" spans="12:12">
      <c r="L2004" t="str" cm="1">
        <f t="array" ref="L2004">IFERROR(_xlfn._xlws.SORT(
    _xlfn.UNIQUE(
        TRANSPOSE(
            _xlfn.FILTERXML("&lt;select&gt;&lt;x&gt;"&amp;SUBSTITUTE(选CPU[[#This Row],[CPU选项表]],",","&lt;/x&gt;&lt;x&gt;") &amp;"&lt;/x&gt;&lt;/select&gt;","//x")
        )
    )
),"无合适选项，请联系作者更新数据")</f>
        <v>无合适选项，请联系作者更新数据</v>
      </c>
    </row>
    <row r="2005" spans="12:12">
      <c r="L2005" t="str" cm="1">
        <f t="array" ref="L2005">IFERROR(_xlfn._xlws.SORT(
    _xlfn.UNIQUE(
        TRANSPOSE(
            _xlfn.FILTERXML("&lt;select&gt;&lt;x&gt;"&amp;SUBSTITUTE(选CPU[[#This Row],[CPU选项表]],",","&lt;/x&gt;&lt;x&gt;") &amp;"&lt;/x&gt;&lt;/select&gt;","//x")
        )
    )
),"无合适选项，请联系作者更新数据")</f>
        <v>无合适选项，请联系作者更新数据</v>
      </c>
    </row>
    <row r="2006" spans="12:12">
      <c r="L2006" t="str" cm="1">
        <f t="array" ref="L2006">IFERROR(_xlfn._xlws.SORT(
    _xlfn.UNIQUE(
        TRANSPOSE(
            _xlfn.FILTERXML("&lt;select&gt;&lt;x&gt;"&amp;SUBSTITUTE(选CPU[[#This Row],[CPU选项表]],",","&lt;/x&gt;&lt;x&gt;") &amp;"&lt;/x&gt;&lt;/select&gt;","//x")
        )
    )
),"无合适选项，请联系作者更新数据")</f>
        <v>无合适选项，请联系作者更新数据</v>
      </c>
    </row>
    <row r="2007" spans="12:12">
      <c r="L2007" t="str" cm="1">
        <f t="array" ref="L2007">IFERROR(_xlfn._xlws.SORT(
    _xlfn.UNIQUE(
        TRANSPOSE(
            _xlfn.FILTERXML("&lt;select&gt;&lt;x&gt;"&amp;SUBSTITUTE(选CPU[[#This Row],[CPU选项表]],",","&lt;/x&gt;&lt;x&gt;") &amp;"&lt;/x&gt;&lt;/select&gt;","//x")
        )
    )
),"无合适选项，请联系作者更新数据")</f>
        <v>无合适选项，请联系作者更新数据</v>
      </c>
    </row>
    <row r="2008" spans="12:12">
      <c r="L2008" t="str" cm="1">
        <f t="array" ref="L2008">IFERROR(_xlfn._xlws.SORT(
    _xlfn.UNIQUE(
        TRANSPOSE(
            _xlfn.FILTERXML("&lt;select&gt;&lt;x&gt;"&amp;SUBSTITUTE(选CPU[[#This Row],[CPU选项表]],",","&lt;/x&gt;&lt;x&gt;") &amp;"&lt;/x&gt;&lt;/select&gt;","//x")
        )
    )
),"无合适选项，请联系作者更新数据")</f>
        <v>无合适选项，请联系作者更新数据</v>
      </c>
    </row>
    <row r="2009" spans="12:12">
      <c r="L2009" t="str" cm="1">
        <f t="array" ref="L2009">IFERROR(_xlfn._xlws.SORT(
    _xlfn.UNIQUE(
        TRANSPOSE(
            _xlfn.FILTERXML("&lt;select&gt;&lt;x&gt;"&amp;SUBSTITUTE(选CPU[[#This Row],[CPU选项表]],",","&lt;/x&gt;&lt;x&gt;") &amp;"&lt;/x&gt;&lt;/select&gt;","//x")
        )
    )
),"无合适选项，请联系作者更新数据")</f>
        <v>无合适选项，请联系作者更新数据</v>
      </c>
    </row>
    <row r="2010" spans="12:12">
      <c r="L2010" t="str" cm="1">
        <f t="array" ref="L2010">IFERROR(_xlfn._xlws.SORT(
    _xlfn.UNIQUE(
        TRANSPOSE(
            _xlfn.FILTERXML("&lt;select&gt;&lt;x&gt;"&amp;SUBSTITUTE(选CPU[[#This Row],[CPU选项表]],",","&lt;/x&gt;&lt;x&gt;") &amp;"&lt;/x&gt;&lt;/select&gt;","//x")
        )
    )
),"无合适选项，请联系作者更新数据")</f>
        <v>无合适选项，请联系作者更新数据</v>
      </c>
    </row>
    <row r="2011" spans="12:12">
      <c r="L2011" t="str" cm="1">
        <f t="array" ref="L2011">IFERROR(_xlfn._xlws.SORT(
    _xlfn.UNIQUE(
        TRANSPOSE(
            _xlfn.FILTERXML("&lt;select&gt;&lt;x&gt;"&amp;SUBSTITUTE(选CPU[[#This Row],[CPU选项表]],",","&lt;/x&gt;&lt;x&gt;") &amp;"&lt;/x&gt;&lt;/select&gt;","//x")
        )
    )
),"无合适选项，请联系作者更新数据")</f>
        <v>无合适选项，请联系作者更新数据</v>
      </c>
    </row>
    <row r="2012" spans="12:12">
      <c r="L2012" t="str" cm="1">
        <f t="array" ref="L2012">IFERROR(_xlfn._xlws.SORT(
    _xlfn.UNIQUE(
        TRANSPOSE(
            _xlfn.FILTERXML("&lt;select&gt;&lt;x&gt;"&amp;SUBSTITUTE(选CPU[[#This Row],[CPU选项表]],",","&lt;/x&gt;&lt;x&gt;") &amp;"&lt;/x&gt;&lt;/select&gt;","//x")
        )
    )
),"无合适选项，请联系作者更新数据")</f>
        <v>无合适选项，请联系作者更新数据</v>
      </c>
    </row>
    <row r="2013" spans="12:12">
      <c r="L2013" t="str" cm="1">
        <f t="array" ref="L2013">IFERROR(_xlfn._xlws.SORT(
    _xlfn.UNIQUE(
        TRANSPOSE(
            _xlfn.FILTERXML("&lt;select&gt;&lt;x&gt;"&amp;SUBSTITUTE(选CPU[[#This Row],[CPU选项表]],",","&lt;/x&gt;&lt;x&gt;") &amp;"&lt;/x&gt;&lt;/select&gt;","//x")
        )
    )
),"无合适选项，请联系作者更新数据")</f>
        <v>无合适选项，请联系作者更新数据</v>
      </c>
    </row>
    <row r="2014" spans="12:12">
      <c r="L2014" t="str" cm="1">
        <f t="array" ref="L2014">IFERROR(_xlfn._xlws.SORT(
    _xlfn.UNIQUE(
        TRANSPOSE(
            _xlfn.FILTERXML("&lt;select&gt;&lt;x&gt;"&amp;SUBSTITUTE(选CPU[[#This Row],[CPU选项表]],",","&lt;/x&gt;&lt;x&gt;") &amp;"&lt;/x&gt;&lt;/select&gt;","//x")
        )
    )
),"无合适选项，请联系作者更新数据")</f>
        <v>无合适选项，请联系作者更新数据</v>
      </c>
    </row>
    <row r="2015" spans="12:12">
      <c r="L2015" t="str" cm="1">
        <f t="array" ref="L2015">IFERROR(_xlfn._xlws.SORT(
    _xlfn.UNIQUE(
        TRANSPOSE(
            _xlfn.FILTERXML("&lt;select&gt;&lt;x&gt;"&amp;SUBSTITUTE(选CPU[[#This Row],[CPU选项表]],",","&lt;/x&gt;&lt;x&gt;") &amp;"&lt;/x&gt;&lt;/select&gt;","//x")
        )
    )
),"无合适选项，请联系作者更新数据")</f>
        <v>无合适选项，请联系作者更新数据</v>
      </c>
    </row>
    <row r="2016" spans="12:12">
      <c r="L2016" t="str" cm="1">
        <f t="array" ref="L2016">IFERROR(_xlfn._xlws.SORT(
    _xlfn.UNIQUE(
        TRANSPOSE(
            _xlfn.FILTERXML("&lt;select&gt;&lt;x&gt;"&amp;SUBSTITUTE(选CPU[[#This Row],[CPU选项表]],",","&lt;/x&gt;&lt;x&gt;") &amp;"&lt;/x&gt;&lt;/select&gt;","//x")
        )
    )
),"无合适选项，请联系作者更新数据")</f>
        <v>无合适选项，请联系作者更新数据</v>
      </c>
    </row>
    <row r="2017" spans="12:12">
      <c r="L2017" t="str" cm="1">
        <f t="array" ref="L2017">IFERROR(_xlfn._xlws.SORT(
    _xlfn.UNIQUE(
        TRANSPOSE(
            _xlfn.FILTERXML("&lt;select&gt;&lt;x&gt;"&amp;SUBSTITUTE(选CPU[[#This Row],[CPU选项表]],",","&lt;/x&gt;&lt;x&gt;") &amp;"&lt;/x&gt;&lt;/select&gt;","//x")
        )
    )
),"无合适选项，请联系作者更新数据")</f>
        <v>无合适选项，请联系作者更新数据</v>
      </c>
    </row>
    <row r="2018" spans="12:12">
      <c r="L2018" t="str" cm="1">
        <f t="array" ref="L2018">IFERROR(_xlfn._xlws.SORT(
    _xlfn.UNIQUE(
        TRANSPOSE(
            _xlfn.FILTERXML("&lt;select&gt;&lt;x&gt;"&amp;SUBSTITUTE(选CPU[[#This Row],[CPU选项表]],",","&lt;/x&gt;&lt;x&gt;") &amp;"&lt;/x&gt;&lt;/select&gt;","//x")
        )
    )
),"无合适选项，请联系作者更新数据")</f>
        <v>无合适选项，请联系作者更新数据</v>
      </c>
    </row>
    <row r="2019" spans="12:12">
      <c r="L2019" t="str" cm="1">
        <f t="array" ref="L2019">IFERROR(_xlfn._xlws.SORT(
    _xlfn.UNIQUE(
        TRANSPOSE(
            _xlfn.FILTERXML("&lt;select&gt;&lt;x&gt;"&amp;SUBSTITUTE(选CPU[[#This Row],[CPU选项表]],",","&lt;/x&gt;&lt;x&gt;") &amp;"&lt;/x&gt;&lt;/select&gt;","//x")
        )
    )
),"无合适选项，请联系作者更新数据")</f>
        <v>无合适选项，请联系作者更新数据</v>
      </c>
    </row>
    <row r="2020" spans="12:12">
      <c r="L2020" t="str" cm="1">
        <f t="array" ref="L2020">IFERROR(_xlfn._xlws.SORT(
    _xlfn.UNIQUE(
        TRANSPOSE(
            _xlfn.FILTERXML("&lt;select&gt;&lt;x&gt;"&amp;SUBSTITUTE(选CPU[[#This Row],[CPU选项表]],",","&lt;/x&gt;&lt;x&gt;") &amp;"&lt;/x&gt;&lt;/select&gt;","//x")
        )
    )
),"无合适选项，请联系作者更新数据")</f>
        <v>无合适选项，请联系作者更新数据</v>
      </c>
    </row>
    <row r="2021" spans="12:12">
      <c r="L2021" t="str" cm="1">
        <f t="array" ref="L2021">IFERROR(_xlfn._xlws.SORT(
    _xlfn.UNIQUE(
        TRANSPOSE(
            _xlfn.FILTERXML("&lt;select&gt;&lt;x&gt;"&amp;SUBSTITUTE(选CPU[[#This Row],[CPU选项表]],",","&lt;/x&gt;&lt;x&gt;") &amp;"&lt;/x&gt;&lt;/select&gt;","//x")
        )
    )
),"无合适选项，请联系作者更新数据")</f>
        <v>无合适选项，请联系作者更新数据</v>
      </c>
    </row>
    <row r="2022" spans="12:12">
      <c r="L2022" t="str" cm="1">
        <f t="array" ref="L2022">IFERROR(_xlfn._xlws.SORT(
    _xlfn.UNIQUE(
        TRANSPOSE(
            _xlfn.FILTERXML("&lt;select&gt;&lt;x&gt;"&amp;SUBSTITUTE(选CPU[[#This Row],[CPU选项表]],",","&lt;/x&gt;&lt;x&gt;") &amp;"&lt;/x&gt;&lt;/select&gt;","//x")
        )
    )
),"无合适选项，请联系作者更新数据")</f>
        <v>无合适选项，请联系作者更新数据</v>
      </c>
    </row>
    <row r="2023" spans="12:12">
      <c r="L2023" t="str" cm="1">
        <f t="array" ref="L2023">IFERROR(_xlfn._xlws.SORT(
    _xlfn.UNIQUE(
        TRANSPOSE(
            _xlfn.FILTERXML("&lt;select&gt;&lt;x&gt;"&amp;SUBSTITUTE(选CPU[[#This Row],[CPU选项表]],",","&lt;/x&gt;&lt;x&gt;") &amp;"&lt;/x&gt;&lt;/select&gt;","//x")
        )
    )
),"无合适选项，请联系作者更新数据")</f>
        <v>无合适选项，请联系作者更新数据</v>
      </c>
    </row>
    <row r="2024" spans="12:12">
      <c r="L2024" t="str" cm="1">
        <f t="array" ref="L2024">IFERROR(_xlfn._xlws.SORT(
    _xlfn.UNIQUE(
        TRANSPOSE(
            _xlfn.FILTERXML("&lt;select&gt;&lt;x&gt;"&amp;SUBSTITUTE(选CPU[[#This Row],[CPU选项表]],",","&lt;/x&gt;&lt;x&gt;") &amp;"&lt;/x&gt;&lt;/select&gt;","//x")
        )
    )
),"无合适选项，请联系作者更新数据")</f>
        <v>无合适选项，请联系作者更新数据</v>
      </c>
    </row>
    <row r="2025" spans="12:12">
      <c r="L2025" t="str" cm="1">
        <f t="array" ref="L2025">IFERROR(_xlfn._xlws.SORT(
    _xlfn.UNIQUE(
        TRANSPOSE(
            _xlfn.FILTERXML("&lt;select&gt;&lt;x&gt;"&amp;SUBSTITUTE(选CPU[[#This Row],[CPU选项表]],",","&lt;/x&gt;&lt;x&gt;") &amp;"&lt;/x&gt;&lt;/select&gt;","//x")
        )
    )
),"无合适选项，请联系作者更新数据")</f>
        <v>无合适选项，请联系作者更新数据</v>
      </c>
    </row>
    <row r="2026" spans="12:12">
      <c r="L2026" t="str" cm="1">
        <f t="array" ref="L2026">IFERROR(_xlfn._xlws.SORT(
    _xlfn.UNIQUE(
        TRANSPOSE(
            _xlfn.FILTERXML("&lt;select&gt;&lt;x&gt;"&amp;SUBSTITUTE(选CPU[[#This Row],[CPU选项表]],",","&lt;/x&gt;&lt;x&gt;") &amp;"&lt;/x&gt;&lt;/select&gt;","//x")
        )
    )
),"无合适选项，请联系作者更新数据")</f>
        <v>无合适选项，请联系作者更新数据</v>
      </c>
    </row>
    <row r="2027" spans="12:12">
      <c r="L2027" t="str" cm="1">
        <f t="array" ref="L2027">IFERROR(_xlfn._xlws.SORT(
    _xlfn.UNIQUE(
        TRANSPOSE(
            _xlfn.FILTERXML("&lt;select&gt;&lt;x&gt;"&amp;SUBSTITUTE(选CPU[[#This Row],[CPU选项表]],",","&lt;/x&gt;&lt;x&gt;") &amp;"&lt;/x&gt;&lt;/select&gt;","//x")
        )
    )
),"无合适选项，请联系作者更新数据")</f>
        <v>无合适选项，请联系作者更新数据</v>
      </c>
    </row>
    <row r="2028" spans="12:12">
      <c r="L2028" t="str" cm="1">
        <f t="array" ref="L2028">IFERROR(_xlfn._xlws.SORT(
    _xlfn.UNIQUE(
        TRANSPOSE(
            _xlfn.FILTERXML("&lt;select&gt;&lt;x&gt;"&amp;SUBSTITUTE(选CPU[[#This Row],[CPU选项表]],",","&lt;/x&gt;&lt;x&gt;") &amp;"&lt;/x&gt;&lt;/select&gt;","//x")
        )
    )
),"无合适选项，请联系作者更新数据")</f>
        <v>无合适选项，请联系作者更新数据</v>
      </c>
    </row>
    <row r="2029" spans="12:12">
      <c r="L2029" t="str" cm="1">
        <f t="array" ref="L2029">IFERROR(_xlfn._xlws.SORT(
    _xlfn.UNIQUE(
        TRANSPOSE(
            _xlfn.FILTERXML("&lt;select&gt;&lt;x&gt;"&amp;SUBSTITUTE(选CPU[[#This Row],[CPU选项表]],",","&lt;/x&gt;&lt;x&gt;") &amp;"&lt;/x&gt;&lt;/select&gt;","//x")
        )
    )
),"无合适选项，请联系作者更新数据")</f>
        <v>无合适选项，请联系作者更新数据</v>
      </c>
    </row>
    <row r="2030" spans="12:12">
      <c r="L2030" t="str" cm="1">
        <f t="array" ref="L2030">IFERROR(_xlfn._xlws.SORT(
    _xlfn.UNIQUE(
        TRANSPOSE(
            _xlfn.FILTERXML("&lt;select&gt;&lt;x&gt;"&amp;SUBSTITUTE(选CPU[[#This Row],[CPU选项表]],",","&lt;/x&gt;&lt;x&gt;") &amp;"&lt;/x&gt;&lt;/select&gt;","//x")
        )
    )
),"无合适选项，请联系作者更新数据")</f>
        <v>无合适选项，请联系作者更新数据</v>
      </c>
    </row>
    <row r="2031" spans="12:12">
      <c r="L2031" t="str" cm="1">
        <f t="array" ref="L2031">IFERROR(_xlfn._xlws.SORT(
    _xlfn.UNIQUE(
        TRANSPOSE(
            _xlfn.FILTERXML("&lt;select&gt;&lt;x&gt;"&amp;SUBSTITUTE(选CPU[[#This Row],[CPU选项表]],",","&lt;/x&gt;&lt;x&gt;") &amp;"&lt;/x&gt;&lt;/select&gt;","//x")
        )
    )
),"无合适选项，请联系作者更新数据")</f>
        <v>无合适选项，请联系作者更新数据</v>
      </c>
    </row>
    <row r="2032" spans="12:12">
      <c r="L2032" t="str" cm="1">
        <f t="array" ref="L2032">IFERROR(_xlfn._xlws.SORT(
    _xlfn.UNIQUE(
        TRANSPOSE(
            _xlfn.FILTERXML("&lt;select&gt;&lt;x&gt;"&amp;SUBSTITUTE(选CPU[[#This Row],[CPU选项表]],",","&lt;/x&gt;&lt;x&gt;") &amp;"&lt;/x&gt;&lt;/select&gt;","//x")
        )
    )
),"无合适选项，请联系作者更新数据")</f>
        <v>无合适选项，请联系作者更新数据</v>
      </c>
    </row>
    <row r="2033" spans="12:12">
      <c r="L2033" t="str" cm="1">
        <f t="array" ref="L2033">IFERROR(_xlfn._xlws.SORT(
    _xlfn.UNIQUE(
        TRANSPOSE(
            _xlfn.FILTERXML("&lt;select&gt;&lt;x&gt;"&amp;SUBSTITUTE(选CPU[[#This Row],[CPU选项表]],",","&lt;/x&gt;&lt;x&gt;") &amp;"&lt;/x&gt;&lt;/select&gt;","//x")
        )
    )
),"无合适选项，请联系作者更新数据")</f>
        <v>无合适选项，请联系作者更新数据</v>
      </c>
    </row>
    <row r="2034" spans="12:12">
      <c r="L2034" t="str" cm="1">
        <f t="array" ref="L2034">IFERROR(_xlfn._xlws.SORT(
    _xlfn.UNIQUE(
        TRANSPOSE(
            _xlfn.FILTERXML("&lt;select&gt;&lt;x&gt;"&amp;SUBSTITUTE(选CPU[[#This Row],[CPU选项表]],",","&lt;/x&gt;&lt;x&gt;") &amp;"&lt;/x&gt;&lt;/select&gt;","//x")
        )
    )
),"无合适选项，请联系作者更新数据")</f>
        <v>无合适选项，请联系作者更新数据</v>
      </c>
    </row>
    <row r="2035" spans="12:12">
      <c r="L2035" t="str" cm="1">
        <f t="array" ref="L2035">IFERROR(_xlfn._xlws.SORT(
    _xlfn.UNIQUE(
        TRANSPOSE(
            _xlfn.FILTERXML("&lt;select&gt;&lt;x&gt;"&amp;SUBSTITUTE(选CPU[[#This Row],[CPU选项表]],",","&lt;/x&gt;&lt;x&gt;") &amp;"&lt;/x&gt;&lt;/select&gt;","//x")
        )
    )
),"无合适选项，请联系作者更新数据")</f>
        <v>无合适选项，请联系作者更新数据</v>
      </c>
    </row>
    <row r="2036" spans="12:12">
      <c r="L2036" t="str" cm="1">
        <f t="array" ref="L2036">IFERROR(_xlfn._xlws.SORT(
    _xlfn.UNIQUE(
        TRANSPOSE(
            _xlfn.FILTERXML("&lt;select&gt;&lt;x&gt;"&amp;SUBSTITUTE(选CPU[[#This Row],[CPU选项表]],",","&lt;/x&gt;&lt;x&gt;") &amp;"&lt;/x&gt;&lt;/select&gt;","//x")
        )
    )
),"无合适选项，请联系作者更新数据")</f>
        <v>无合适选项，请联系作者更新数据</v>
      </c>
    </row>
    <row r="2037" spans="12:12">
      <c r="L2037" t="str" cm="1">
        <f t="array" ref="L2037">IFERROR(_xlfn._xlws.SORT(
    _xlfn.UNIQUE(
        TRANSPOSE(
            _xlfn.FILTERXML("&lt;select&gt;&lt;x&gt;"&amp;SUBSTITUTE(选CPU[[#This Row],[CPU选项表]],",","&lt;/x&gt;&lt;x&gt;") &amp;"&lt;/x&gt;&lt;/select&gt;","//x")
        )
    )
),"无合适选项，请联系作者更新数据")</f>
        <v>无合适选项，请联系作者更新数据</v>
      </c>
    </row>
    <row r="2038" spans="12:12">
      <c r="L2038" t="str" cm="1">
        <f t="array" ref="L2038">IFERROR(_xlfn._xlws.SORT(
    _xlfn.UNIQUE(
        TRANSPOSE(
            _xlfn.FILTERXML("&lt;select&gt;&lt;x&gt;"&amp;SUBSTITUTE(选CPU[[#This Row],[CPU选项表]],",","&lt;/x&gt;&lt;x&gt;") &amp;"&lt;/x&gt;&lt;/select&gt;","//x")
        )
    )
),"无合适选项，请联系作者更新数据")</f>
        <v>无合适选项，请联系作者更新数据</v>
      </c>
    </row>
    <row r="2039" spans="12:12">
      <c r="L2039" t="str" cm="1">
        <f t="array" ref="L2039">IFERROR(_xlfn._xlws.SORT(
    _xlfn.UNIQUE(
        TRANSPOSE(
            _xlfn.FILTERXML("&lt;select&gt;&lt;x&gt;"&amp;SUBSTITUTE(选CPU[[#This Row],[CPU选项表]],",","&lt;/x&gt;&lt;x&gt;") &amp;"&lt;/x&gt;&lt;/select&gt;","//x")
        )
    )
),"无合适选项，请联系作者更新数据")</f>
        <v>无合适选项，请联系作者更新数据</v>
      </c>
    </row>
    <row r="2040" spans="12:12">
      <c r="L2040" t="str" cm="1">
        <f t="array" ref="L2040">IFERROR(_xlfn._xlws.SORT(
    _xlfn.UNIQUE(
        TRANSPOSE(
            _xlfn.FILTERXML("&lt;select&gt;&lt;x&gt;"&amp;SUBSTITUTE(选CPU[[#This Row],[CPU选项表]],",","&lt;/x&gt;&lt;x&gt;") &amp;"&lt;/x&gt;&lt;/select&gt;","//x")
        )
    )
),"无合适选项，请联系作者更新数据")</f>
        <v>无合适选项，请联系作者更新数据</v>
      </c>
    </row>
    <row r="2041" spans="12:12">
      <c r="L2041" t="str" cm="1">
        <f t="array" ref="L2041">IFERROR(_xlfn._xlws.SORT(
    _xlfn.UNIQUE(
        TRANSPOSE(
            _xlfn.FILTERXML("&lt;select&gt;&lt;x&gt;"&amp;SUBSTITUTE(选CPU[[#This Row],[CPU选项表]],",","&lt;/x&gt;&lt;x&gt;") &amp;"&lt;/x&gt;&lt;/select&gt;","//x")
        )
    )
),"无合适选项，请联系作者更新数据")</f>
        <v>无合适选项，请联系作者更新数据</v>
      </c>
    </row>
    <row r="2042" spans="12:12">
      <c r="L2042" t="str" cm="1">
        <f t="array" ref="L2042">IFERROR(_xlfn._xlws.SORT(
    _xlfn.UNIQUE(
        TRANSPOSE(
            _xlfn.FILTERXML("&lt;select&gt;&lt;x&gt;"&amp;SUBSTITUTE(选CPU[[#This Row],[CPU选项表]],",","&lt;/x&gt;&lt;x&gt;") &amp;"&lt;/x&gt;&lt;/select&gt;","//x")
        )
    )
),"无合适选项，请联系作者更新数据")</f>
        <v>无合适选项，请联系作者更新数据</v>
      </c>
    </row>
    <row r="2043" spans="12:12">
      <c r="L2043" t="str" cm="1">
        <f t="array" ref="L2043">IFERROR(_xlfn._xlws.SORT(
    _xlfn.UNIQUE(
        TRANSPOSE(
            _xlfn.FILTERXML("&lt;select&gt;&lt;x&gt;"&amp;SUBSTITUTE(选CPU[[#This Row],[CPU选项表]],",","&lt;/x&gt;&lt;x&gt;") &amp;"&lt;/x&gt;&lt;/select&gt;","//x")
        )
    )
),"无合适选项，请联系作者更新数据")</f>
        <v>无合适选项，请联系作者更新数据</v>
      </c>
    </row>
    <row r="2044" spans="12:12">
      <c r="L2044" t="str" cm="1">
        <f t="array" ref="L2044">IFERROR(_xlfn._xlws.SORT(
    _xlfn.UNIQUE(
        TRANSPOSE(
            _xlfn.FILTERXML("&lt;select&gt;&lt;x&gt;"&amp;SUBSTITUTE(选CPU[[#This Row],[CPU选项表]],",","&lt;/x&gt;&lt;x&gt;") &amp;"&lt;/x&gt;&lt;/select&gt;","//x")
        )
    )
),"无合适选项，请联系作者更新数据")</f>
        <v>无合适选项，请联系作者更新数据</v>
      </c>
    </row>
    <row r="2045" spans="12:12">
      <c r="L2045" t="str" cm="1">
        <f t="array" ref="L2045">IFERROR(_xlfn._xlws.SORT(
    _xlfn.UNIQUE(
        TRANSPOSE(
            _xlfn.FILTERXML("&lt;select&gt;&lt;x&gt;"&amp;SUBSTITUTE(选CPU[[#This Row],[CPU选项表]],",","&lt;/x&gt;&lt;x&gt;") &amp;"&lt;/x&gt;&lt;/select&gt;","//x")
        )
    )
),"无合适选项，请联系作者更新数据")</f>
        <v>无合适选项，请联系作者更新数据</v>
      </c>
    </row>
    <row r="2046" spans="12:12">
      <c r="L2046" t="str" cm="1">
        <f t="array" ref="L2046">IFERROR(_xlfn._xlws.SORT(
    _xlfn.UNIQUE(
        TRANSPOSE(
            _xlfn.FILTERXML("&lt;select&gt;&lt;x&gt;"&amp;SUBSTITUTE(选CPU[[#This Row],[CPU选项表]],",","&lt;/x&gt;&lt;x&gt;") &amp;"&lt;/x&gt;&lt;/select&gt;","//x")
        )
    )
),"无合适选项，请联系作者更新数据")</f>
        <v>无合适选项，请联系作者更新数据</v>
      </c>
    </row>
    <row r="2047" spans="12:12">
      <c r="L2047" t="str" cm="1">
        <f t="array" ref="L2047">IFERROR(_xlfn._xlws.SORT(
    _xlfn.UNIQUE(
        TRANSPOSE(
            _xlfn.FILTERXML("&lt;select&gt;&lt;x&gt;"&amp;SUBSTITUTE(选CPU[[#This Row],[CPU选项表]],",","&lt;/x&gt;&lt;x&gt;") &amp;"&lt;/x&gt;&lt;/select&gt;","//x")
        )
    )
),"无合适选项，请联系作者更新数据")</f>
        <v>无合适选项，请联系作者更新数据</v>
      </c>
    </row>
    <row r="2048" spans="12:12">
      <c r="L2048" t="str" cm="1">
        <f t="array" ref="L2048">IFERROR(_xlfn._xlws.SORT(
    _xlfn.UNIQUE(
        TRANSPOSE(
            _xlfn.FILTERXML("&lt;select&gt;&lt;x&gt;"&amp;SUBSTITUTE(选CPU[[#This Row],[CPU选项表]],",","&lt;/x&gt;&lt;x&gt;") &amp;"&lt;/x&gt;&lt;/select&gt;","//x")
        )
    )
),"无合适选项，请联系作者更新数据")</f>
        <v>无合适选项，请联系作者更新数据</v>
      </c>
    </row>
    <row r="2049" spans="12:12">
      <c r="L2049" t="str" cm="1">
        <f t="array" ref="L2049">IFERROR(_xlfn._xlws.SORT(
    _xlfn.UNIQUE(
        TRANSPOSE(
            _xlfn.FILTERXML("&lt;select&gt;&lt;x&gt;"&amp;SUBSTITUTE(选CPU[[#This Row],[CPU选项表]],",","&lt;/x&gt;&lt;x&gt;") &amp;"&lt;/x&gt;&lt;/select&gt;","//x")
        )
    )
),"无合适选项，请联系作者更新数据")</f>
        <v>无合适选项，请联系作者更新数据</v>
      </c>
    </row>
    <row r="2050" spans="12:12">
      <c r="L2050" t="str" cm="1">
        <f t="array" ref="L2050">IFERROR(_xlfn._xlws.SORT(
    _xlfn.UNIQUE(
        TRANSPOSE(
            _xlfn.FILTERXML("&lt;select&gt;&lt;x&gt;"&amp;SUBSTITUTE(选CPU[[#This Row],[CPU选项表]],",","&lt;/x&gt;&lt;x&gt;") &amp;"&lt;/x&gt;&lt;/select&gt;","//x")
        )
    )
),"无合适选项，请联系作者更新数据")</f>
        <v>无合适选项，请联系作者更新数据</v>
      </c>
    </row>
    <row r="2051" spans="12:12">
      <c r="L2051" t="str" cm="1">
        <f t="array" ref="L2051">IFERROR(_xlfn._xlws.SORT(
    _xlfn.UNIQUE(
        TRANSPOSE(
            _xlfn.FILTERXML("&lt;select&gt;&lt;x&gt;"&amp;SUBSTITUTE(选CPU[[#This Row],[CPU选项表]],",","&lt;/x&gt;&lt;x&gt;") &amp;"&lt;/x&gt;&lt;/select&gt;","//x")
        )
    )
),"无合适选项，请联系作者更新数据")</f>
        <v>无合适选项，请联系作者更新数据</v>
      </c>
    </row>
    <row r="2052" spans="12:12">
      <c r="L2052" t="str" cm="1">
        <f t="array" ref="L2052">IFERROR(_xlfn._xlws.SORT(
    _xlfn.UNIQUE(
        TRANSPOSE(
            _xlfn.FILTERXML("&lt;select&gt;&lt;x&gt;"&amp;SUBSTITUTE(选CPU[[#This Row],[CPU选项表]],",","&lt;/x&gt;&lt;x&gt;") &amp;"&lt;/x&gt;&lt;/select&gt;","//x")
        )
    )
),"无合适选项，请联系作者更新数据")</f>
        <v>无合适选项，请联系作者更新数据</v>
      </c>
    </row>
    <row r="2053" spans="12:12">
      <c r="L2053" t="str" cm="1">
        <f t="array" ref="L2053">IFERROR(_xlfn._xlws.SORT(
    _xlfn.UNIQUE(
        TRANSPOSE(
            _xlfn.FILTERXML("&lt;select&gt;&lt;x&gt;"&amp;SUBSTITUTE(选CPU[[#This Row],[CPU选项表]],",","&lt;/x&gt;&lt;x&gt;") &amp;"&lt;/x&gt;&lt;/select&gt;","//x")
        )
    )
),"无合适选项，请联系作者更新数据")</f>
        <v>无合适选项，请联系作者更新数据</v>
      </c>
    </row>
    <row r="2054" spans="12:12">
      <c r="L2054" t="str" cm="1">
        <f t="array" ref="L2054">IFERROR(_xlfn._xlws.SORT(
    _xlfn.UNIQUE(
        TRANSPOSE(
            _xlfn.FILTERXML("&lt;select&gt;&lt;x&gt;"&amp;SUBSTITUTE(选CPU[[#This Row],[CPU选项表]],",","&lt;/x&gt;&lt;x&gt;") &amp;"&lt;/x&gt;&lt;/select&gt;","//x")
        )
    )
),"无合适选项，请联系作者更新数据")</f>
        <v>无合适选项，请联系作者更新数据</v>
      </c>
    </row>
    <row r="2055" spans="12:12">
      <c r="L2055" t="str" cm="1">
        <f t="array" ref="L2055">IFERROR(_xlfn._xlws.SORT(
    _xlfn.UNIQUE(
        TRANSPOSE(
            _xlfn.FILTERXML("&lt;select&gt;&lt;x&gt;"&amp;SUBSTITUTE(选CPU[[#This Row],[CPU选项表]],",","&lt;/x&gt;&lt;x&gt;") &amp;"&lt;/x&gt;&lt;/select&gt;","//x")
        )
    )
),"无合适选项，请联系作者更新数据")</f>
        <v>无合适选项，请联系作者更新数据</v>
      </c>
    </row>
    <row r="2056" spans="12:12">
      <c r="L2056" t="str" cm="1">
        <f t="array" ref="L2056">IFERROR(_xlfn._xlws.SORT(
    _xlfn.UNIQUE(
        TRANSPOSE(
            _xlfn.FILTERXML("&lt;select&gt;&lt;x&gt;"&amp;SUBSTITUTE(选CPU[[#This Row],[CPU选项表]],",","&lt;/x&gt;&lt;x&gt;") &amp;"&lt;/x&gt;&lt;/select&gt;","//x")
        )
    )
),"无合适选项，请联系作者更新数据")</f>
        <v>无合适选项，请联系作者更新数据</v>
      </c>
    </row>
    <row r="2057" spans="12:12">
      <c r="L2057" t="str" cm="1">
        <f t="array" ref="L2057">IFERROR(_xlfn._xlws.SORT(
    _xlfn.UNIQUE(
        TRANSPOSE(
            _xlfn.FILTERXML("&lt;select&gt;&lt;x&gt;"&amp;SUBSTITUTE(选CPU[[#This Row],[CPU选项表]],",","&lt;/x&gt;&lt;x&gt;") &amp;"&lt;/x&gt;&lt;/select&gt;","//x")
        )
    )
),"无合适选项，请联系作者更新数据")</f>
        <v>无合适选项，请联系作者更新数据</v>
      </c>
    </row>
    <row r="2058" spans="12:12">
      <c r="L2058" t="str" cm="1">
        <f t="array" ref="L2058">IFERROR(_xlfn._xlws.SORT(
    _xlfn.UNIQUE(
        TRANSPOSE(
            _xlfn.FILTERXML("&lt;select&gt;&lt;x&gt;"&amp;SUBSTITUTE(选CPU[[#This Row],[CPU选项表]],",","&lt;/x&gt;&lt;x&gt;") &amp;"&lt;/x&gt;&lt;/select&gt;","//x")
        )
    )
),"无合适选项，请联系作者更新数据")</f>
        <v>无合适选项，请联系作者更新数据</v>
      </c>
    </row>
    <row r="2059" spans="12:12">
      <c r="L2059" t="str" cm="1">
        <f t="array" ref="L2059">IFERROR(_xlfn._xlws.SORT(
    _xlfn.UNIQUE(
        TRANSPOSE(
            _xlfn.FILTERXML("&lt;select&gt;&lt;x&gt;"&amp;SUBSTITUTE(选CPU[[#This Row],[CPU选项表]],",","&lt;/x&gt;&lt;x&gt;") &amp;"&lt;/x&gt;&lt;/select&gt;","//x")
        )
    )
),"无合适选项，请联系作者更新数据")</f>
        <v>无合适选项，请联系作者更新数据</v>
      </c>
    </row>
    <row r="2060" spans="12:12">
      <c r="L2060" t="str" cm="1">
        <f t="array" ref="L2060">IFERROR(_xlfn._xlws.SORT(
    _xlfn.UNIQUE(
        TRANSPOSE(
            _xlfn.FILTERXML("&lt;select&gt;&lt;x&gt;"&amp;SUBSTITUTE(选CPU[[#This Row],[CPU选项表]],",","&lt;/x&gt;&lt;x&gt;") &amp;"&lt;/x&gt;&lt;/select&gt;","//x")
        )
    )
),"无合适选项，请联系作者更新数据")</f>
        <v>无合适选项，请联系作者更新数据</v>
      </c>
    </row>
    <row r="2061" spans="12:12">
      <c r="L2061" t="str" cm="1">
        <f t="array" ref="L2061">IFERROR(_xlfn._xlws.SORT(
    _xlfn.UNIQUE(
        TRANSPOSE(
            _xlfn.FILTERXML("&lt;select&gt;&lt;x&gt;"&amp;SUBSTITUTE(选CPU[[#This Row],[CPU选项表]],",","&lt;/x&gt;&lt;x&gt;") &amp;"&lt;/x&gt;&lt;/select&gt;","//x")
        )
    )
),"无合适选项，请联系作者更新数据")</f>
        <v>无合适选项，请联系作者更新数据</v>
      </c>
    </row>
    <row r="2062" spans="12:12">
      <c r="L2062" t="str" cm="1">
        <f t="array" ref="L2062">IFERROR(_xlfn._xlws.SORT(
    _xlfn.UNIQUE(
        TRANSPOSE(
            _xlfn.FILTERXML("&lt;select&gt;&lt;x&gt;"&amp;SUBSTITUTE(选CPU[[#This Row],[CPU选项表]],",","&lt;/x&gt;&lt;x&gt;") &amp;"&lt;/x&gt;&lt;/select&gt;","//x")
        )
    )
),"无合适选项，请联系作者更新数据")</f>
        <v>无合适选项，请联系作者更新数据</v>
      </c>
    </row>
    <row r="2063" spans="12:12">
      <c r="L2063" t="str" cm="1">
        <f t="array" ref="L2063">IFERROR(_xlfn._xlws.SORT(
    _xlfn.UNIQUE(
        TRANSPOSE(
            _xlfn.FILTERXML("&lt;select&gt;&lt;x&gt;"&amp;SUBSTITUTE(选CPU[[#This Row],[CPU选项表]],",","&lt;/x&gt;&lt;x&gt;") &amp;"&lt;/x&gt;&lt;/select&gt;","//x")
        )
    )
),"无合适选项，请联系作者更新数据")</f>
        <v>无合适选项，请联系作者更新数据</v>
      </c>
    </row>
    <row r="2064" spans="12:12">
      <c r="L2064" t="str" cm="1">
        <f t="array" ref="L2064">IFERROR(_xlfn._xlws.SORT(
    _xlfn.UNIQUE(
        TRANSPOSE(
            _xlfn.FILTERXML("&lt;select&gt;&lt;x&gt;"&amp;SUBSTITUTE(选CPU[[#This Row],[CPU选项表]],",","&lt;/x&gt;&lt;x&gt;") &amp;"&lt;/x&gt;&lt;/select&gt;","//x")
        )
    )
),"无合适选项，请联系作者更新数据")</f>
        <v>无合适选项，请联系作者更新数据</v>
      </c>
    </row>
    <row r="2065" spans="12:12">
      <c r="L2065" t="str" cm="1">
        <f t="array" ref="L2065">IFERROR(_xlfn._xlws.SORT(
    _xlfn.UNIQUE(
        TRANSPOSE(
            _xlfn.FILTERXML("&lt;select&gt;&lt;x&gt;"&amp;SUBSTITUTE(选CPU[[#This Row],[CPU选项表]],",","&lt;/x&gt;&lt;x&gt;") &amp;"&lt;/x&gt;&lt;/select&gt;","//x")
        )
    )
),"无合适选项，请联系作者更新数据")</f>
        <v>无合适选项，请联系作者更新数据</v>
      </c>
    </row>
    <row r="2066" spans="12:12">
      <c r="L2066" t="str" cm="1">
        <f t="array" ref="L2066">IFERROR(_xlfn._xlws.SORT(
    _xlfn.UNIQUE(
        TRANSPOSE(
            _xlfn.FILTERXML("&lt;select&gt;&lt;x&gt;"&amp;SUBSTITUTE(选CPU[[#This Row],[CPU选项表]],",","&lt;/x&gt;&lt;x&gt;") &amp;"&lt;/x&gt;&lt;/select&gt;","//x")
        )
    )
),"无合适选项，请联系作者更新数据")</f>
        <v>无合适选项，请联系作者更新数据</v>
      </c>
    </row>
    <row r="2067" spans="12:12">
      <c r="L2067" t="str" cm="1">
        <f t="array" ref="L2067">IFERROR(_xlfn._xlws.SORT(
    _xlfn.UNIQUE(
        TRANSPOSE(
            _xlfn.FILTERXML("&lt;select&gt;&lt;x&gt;"&amp;SUBSTITUTE(选CPU[[#This Row],[CPU选项表]],",","&lt;/x&gt;&lt;x&gt;") &amp;"&lt;/x&gt;&lt;/select&gt;","//x")
        )
    )
),"无合适选项，请联系作者更新数据")</f>
        <v>无合适选项，请联系作者更新数据</v>
      </c>
    </row>
    <row r="2068" spans="12:12">
      <c r="L2068" t="str" cm="1">
        <f t="array" ref="L2068">IFERROR(_xlfn._xlws.SORT(
    _xlfn.UNIQUE(
        TRANSPOSE(
            _xlfn.FILTERXML("&lt;select&gt;&lt;x&gt;"&amp;SUBSTITUTE(选CPU[[#This Row],[CPU选项表]],",","&lt;/x&gt;&lt;x&gt;") &amp;"&lt;/x&gt;&lt;/select&gt;","//x")
        )
    )
),"无合适选项，请联系作者更新数据")</f>
        <v>无合适选项，请联系作者更新数据</v>
      </c>
    </row>
    <row r="2069" spans="12:12">
      <c r="L2069" t="str" cm="1">
        <f t="array" ref="L2069">IFERROR(_xlfn._xlws.SORT(
    _xlfn.UNIQUE(
        TRANSPOSE(
            _xlfn.FILTERXML("&lt;select&gt;&lt;x&gt;"&amp;SUBSTITUTE(选CPU[[#This Row],[CPU选项表]],",","&lt;/x&gt;&lt;x&gt;") &amp;"&lt;/x&gt;&lt;/select&gt;","//x")
        )
    )
),"无合适选项，请联系作者更新数据")</f>
        <v>无合适选项，请联系作者更新数据</v>
      </c>
    </row>
    <row r="2070" spans="12:12">
      <c r="L2070" t="str" cm="1">
        <f t="array" ref="L2070">IFERROR(_xlfn._xlws.SORT(
    _xlfn.UNIQUE(
        TRANSPOSE(
            _xlfn.FILTERXML("&lt;select&gt;&lt;x&gt;"&amp;SUBSTITUTE(选CPU[[#This Row],[CPU选项表]],",","&lt;/x&gt;&lt;x&gt;") &amp;"&lt;/x&gt;&lt;/select&gt;","//x")
        )
    )
),"无合适选项，请联系作者更新数据")</f>
        <v>无合适选项，请联系作者更新数据</v>
      </c>
    </row>
    <row r="2071" spans="12:12">
      <c r="L2071" t="str" cm="1">
        <f t="array" ref="L2071">IFERROR(_xlfn._xlws.SORT(
    _xlfn.UNIQUE(
        TRANSPOSE(
            _xlfn.FILTERXML("&lt;select&gt;&lt;x&gt;"&amp;SUBSTITUTE(选CPU[[#This Row],[CPU选项表]],",","&lt;/x&gt;&lt;x&gt;") &amp;"&lt;/x&gt;&lt;/select&gt;","//x")
        )
    )
),"无合适选项，请联系作者更新数据")</f>
        <v>无合适选项，请联系作者更新数据</v>
      </c>
    </row>
    <row r="2072" spans="12:12">
      <c r="L2072" t="str" cm="1">
        <f t="array" ref="L2072">IFERROR(_xlfn._xlws.SORT(
    _xlfn.UNIQUE(
        TRANSPOSE(
            _xlfn.FILTERXML("&lt;select&gt;&lt;x&gt;"&amp;SUBSTITUTE(选CPU[[#This Row],[CPU选项表]],",","&lt;/x&gt;&lt;x&gt;") &amp;"&lt;/x&gt;&lt;/select&gt;","//x")
        )
    )
),"无合适选项，请联系作者更新数据")</f>
        <v>无合适选项，请联系作者更新数据</v>
      </c>
    </row>
    <row r="2073" spans="12:12">
      <c r="L2073" t="str" cm="1">
        <f t="array" ref="L2073">IFERROR(_xlfn._xlws.SORT(
    _xlfn.UNIQUE(
        TRANSPOSE(
            _xlfn.FILTERXML("&lt;select&gt;&lt;x&gt;"&amp;SUBSTITUTE(选CPU[[#This Row],[CPU选项表]],",","&lt;/x&gt;&lt;x&gt;") &amp;"&lt;/x&gt;&lt;/select&gt;","//x")
        )
    )
),"无合适选项，请联系作者更新数据")</f>
        <v>无合适选项，请联系作者更新数据</v>
      </c>
    </row>
    <row r="2074" spans="12:12">
      <c r="L2074" t="str" cm="1">
        <f t="array" ref="L2074">IFERROR(_xlfn._xlws.SORT(
    _xlfn.UNIQUE(
        TRANSPOSE(
            _xlfn.FILTERXML("&lt;select&gt;&lt;x&gt;"&amp;SUBSTITUTE(选CPU[[#This Row],[CPU选项表]],",","&lt;/x&gt;&lt;x&gt;") &amp;"&lt;/x&gt;&lt;/select&gt;","//x")
        )
    )
),"无合适选项，请联系作者更新数据")</f>
        <v>无合适选项，请联系作者更新数据</v>
      </c>
    </row>
    <row r="2075" spans="12:12">
      <c r="L2075" t="str" cm="1">
        <f t="array" ref="L2075">IFERROR(_xlfn._xlws.SORT(
    _xlfn.UNIQUE(
        TRANSPOSE(
            _xlfn.FILTERXML("&lt;select&gt;&lt;x&gt;"&amp;SUBSTITUTE(选CPU[[#This Row],[CPU选项表]],",","&lt;/x&gt;&lt;x&gt;") &amp;"&lt;/x&gt;&lt;/select&gt;","//x")
        )
    )
),"无合适选项，请联系作者更新数据")</f>
        <v>无合适选项，请联系作者更新数据</v>
      </c>
    </row>
    <row r="2076" spans="12:12">
      <c r="L2076" t="str" cm="1">
        <f t="array" ref="L2076">IFERROR(_xlfn._xlws.SORT(
    _xlfn.UNIQUE(
        TRANSPOSE(
            _xlfn.FILTERXML("&lt;select&gt;&lt;x&gt;"&amp;SUBSTITUTE(选CPU[[#This Row],[CPU选项表]],",","&lt;/x&gt;&lt;x&gt;") &amp;"&lt;/x&gt;&lt;/select&gt;","//x")
        )
    )
),"无合适选项，请联系作者更新数据")</f>
        <v>无合适选项，请联系作者更新数据</v>
      </c>
    </row>
    <row r="2077" spans="12:12">
      <c r="L2077" t="str" cm="1">
        <f t="array" ref="L2077">IFERROR(_xlfn._xlws.SORT(
    _xlfn.UNIQUE(
        TRANSPOSE(
            _xlfn.FILTERXML("&lt;select&gt;&lt;x&gt;"&amp;SUBSTITUTE(选CPU[[#This Row],[CPU选项表]],",","&lt;/x&gt;&lt;x&gt;") &amp;"&lt;/x&gt;&lt;/select&gt;","//x")
        )
    )
),"无合适选项，请联系作者更新数据")</f>
        <v>无合适选项，请联系作者更新数据</v>
      </c>
    </row>
    <row r="2078" spans="12:12">
      <c r="L2078" t="str" cm="1">
        <f t="array" ref="L2078">IFERROR(_xlfn._xlws.SORT(
    _xlfn.UNIQUE(
        TRANSPOSE(
            _xlfn.FILTERXML("&lt;select&gt;&lt;x&gt;"&amp;SUBSTITUTE(选CPU[[#This Row],[CPU选项表]],",","&lt;/x&gt;&lt;x&gt;") &amp;"&lt;/x&gt;&lt;/select&gt;","//x")
        )
    )
),"无合适选项，请联系作者更新数据")</f>
        <v>无合适选项，请联系作者更新数据</v>
      </c>
    </row>
    <row r="2079" spans="12:12">
      <c r="L2079" t="str" cm="1">
        <f t="array" ref="L2079">IFERROR(_xlfn._xlws.SORT(
    _xlfn.UNIQUE(
        TRANSPOSE(
            _xlfn.FILTERXML("&lt;select&gt;&lt;x&gt;"&amp;SUBSTITUTE(选CPU[[#This Row],[CPU选项表]],",","&lt;/x&gt;&lt;x&gt;") &amp;"&lt;/x&gt;&lt;/select&gt;","//x")
        )
    )
),"无合适选项，请联系作者更新数据")</f>
        <v>无合适选项，请联系作者更新数据</v>
      </c>
    </row>
    <row r="2080" spans="12:12">
      <c r="L2080" t="str" cm="1">
        <f t="array" ref="L2080">IFERROR(_xlfn._xlws.SORT(
    _xlfn.UNIQUE(
        TRANSPOSE(
            _xlfn.FILTERXML("&lt;select&gt;&lt;x&gt;"&amp;SUBSTITUTE(选CPU[[#This Row],[CPU选项表]],",","&lt;/x&gt;&lt;x&gt;") &amp;"&lt;/x&gt;&lt;/select&gt;","//x")
        )
    )
),"无合适选项，请联系作者更新数据")</f>
        <v>无合适选项，请联系作者更新数据</v>
      </c>
    </row>
    <row r="2081" spans="12:12">
      <c r="L2081" t="str" cm="1">
        <f t="array" ref="L2081">IFERROR(_xlfn._xlws.SORT(
    _xlfn.UNIQUE(
        TRANSPOSE(
            _xlfn.FILTERXML("&lt;select&gt;&lt;x&gt;"&amp;SUBSTITUTE(选CPU[[#This Row],[CPU选项表]],",","&lt;/x&gt;&lt;x&gt;") &amp;"&lt;/x&gt;&lt;/select&gt;","//x")
        )
    )
),"无合适选项，请联系作者更新数据")</f>
        <v>无合适选项，请联系作者更新数据</v>
      </c>
    </row>
    <row r="2082" spans="12:12">
      <c r="L2082" t="str" cm="1">
        <f t="array" ref="L2082">IFERROR(_xlfn._xlws.SORT(
    _xlfn.UNIQUE(
        TRANSPOSE(
            _xlfn.FILTERXML("&lt;select&gt;&lt;x&gt;"&amp;SUBSTITUTE(选CPU[[#This Row],[CPU选项表]],",","&lt;/x&gt;&lt;x&gt;") &amp;"&lt;/x&gt;&lt;/select&gt;","//x")
        )
    )
),"无合适选项，请联系作者更新数据")</f>
        <v>无合适选项，请联系作者更新数据</v>
      </c>
    </row>
    <row r="2083" spans="12:12">
      <c r="L2083" t="str" cm="1">
        <f t="array" ref="L2083">IFERROR(_xlfn._xlws.SORT(
    _xlfn.UNIQUE(
        TRANSPOSE(
            _xlfn.FILTERXML("&lt;select&gt;&lt;x&gt;"&amp;SUBSTITUTE(选CPU[[#This Row],[CPU选项表]],",","&lt;/x&gt;&lt;x&gt;") &amp;"&lt;/x&gt;&lt;/select&gt;","//x")
        )
    )
),"无合适选项，请联系作者更新数据")</f>
        <v>无合适选项，请联系作者更新数据</v>
      </c>
    </row>
    <row r="2084" spans="12:12">
      <c r="L2084" t="str" cm="1">
        <f t="array" ref="L2084">IFERROR(_xlfn._xlws.SORT(
    _xlfn.UNIQUE(
        TRANSPOSE(
            _xlfn.FILTERXML("&lt;select&gt;&lt;x&gt;"&amp;SUBSTITUTE(选CPU[[#This Row],[CPU选项表]],",","&lt;/x&gt;&lt;x&gt;") &amp;"&lt;/x&gt;&lt;/select&gt;","//x")
        )
    )
),"无合适选项，请联系作者更新数据")</f>
        <v>无合适选项，请联系作者更新数据</v>
      </c>
    </row>
    <row r="2085" spans="12:12">
      <c r="L2085" t="str" cm="1">
        <f t="array" ref="L2085">IFERROR(_xlfn._xlws.SORT(
    _xlfn.UNIQUE(
        TRANSPOSE(
            _xlfn.FILTERXML("&lt;select&gt;&lt;x&gt;"&amp;SUBSTITUTE(选CPU[[#This Row],[CPU选项表]],",","&lt;/x&gt;&lt;x&gt;") &amp;"&lt;/x&gt;&lt;/select&gt;","//x")
        )
    )
),"无合适选项，请联系作者更新数据")</f>
        <v>无合适选项，请联系作者更新数据</v>
      </c>
    </row>
    <row r="2086" spans="12:12">
      <c r="L2086" t="str" cm="1">
        <f t="array" ref="L2086">IFERROR(_xlfn._xlws.SORT(
    _xlfn.UNIQUE(
        TRANSPOSE(
            _xlfn.FILTERXML("&lt;select&gt;&lt;x&gt;"&amp;SUBSTITUTE(选CPU[[#This Row],[CPU选项表]],",","&lt;/x&gt;&lt;x&gt;") &amp;"&lt;/x&gt;&lt;/select&gt;","//x")
        )
    )
),"无合适选项，请联系作者更新数据")</f>
        <v>无合适选项，请联系作者更新数据</v>
      </c>
    </row>
    <row r="2087" spans="12:12">
      <c r="L2087" t="str" cm="1">
        <f t="array" ref="L2087">IFERROR(_xlfn._xlws.SORT(
    _xlfn.UNIQUE(
        TRANSPOSE(
            _xlfn.FILTERXML("&lt;select&gt;&lt;x&gt;"&amp;SUBSTITUTE(选CPU[[#This Row],[CPU选项表]],",","&lt;/x&gt;&lt;x&gt;") &amp;"&lt;/x&gt;&lt;/select&gt;","//x")
        )
    )
),"无合适选项，请联系作者更新数据")</f>
        <v>无合适选项，请联系作者更新数据</v>
      </c>
    </row>
    <row r="2088" spans="12:12">
      <c r="L2088" t="str" cm="1">
        <f t="array" ref="L2088">IFERROR(_xlfn._xlws.SORT(
    _xlfn.UNIQUE(
        TRANSPOSE(
            _xlfn.FILTERXML("&lt;select&gt;&lt;x&gt;"&amp;SUBSTITUTE(选CPU[[#This Row],[CPU选项表]],",","&lt;/x&gt;&lt;x&gt;") &amp;"&lt;/x&gt;&lt;/select&gt;","//x")
        )
    )
),"无合适选项，请联系作者更新数据")</f>
        <v>无合适选项，请联系作者更新数据</v>
      </c>
    </row>
    <row r="2089" spans="12:12">
      <c r="L2089" t="str" cm="1">
        <f t="array" ref="L2089">IFERROR(_xlfn._xlws.SORT(
    _xlfn.UNIQUE(
        TRANSPOSE(
            _xlfn.FILTERXML("&lt;select&gt;&lt;x&gt;"&amp;SUBSTITUTE(选CPU[[#This Row],[CPU选项表]],",","&lt;/x&gt;&lt;x&gt;") &amp;"&lt;/x&gt;&lt;/select&gt;","//x")
        )
    )
),"无合适选项，请联系作者更新数据")</f>
        <v>无合适选项，请联系作者更新数据</v>
      </c>
    </row>
    <row r="2090" spans="12:12">
      <c r="L2090" t="str" cm="1">
        <f t="array" ref="L2090">IFERROR(_xlfn._xlws.SORT(
    _xlfn.UNIQUE(
        TRANSPOSE(
            _xlfn.FILTERXML("&lt;select&gt;&lt;x&gt;"&amp;SUBSTITUTE(选CPU[[#This Row],[CPU选项表]],",","&lt;/x&gt;&lt;x&gt;") &amp;"&lt;/x&gt;&lt;/select&gt;","//x")
        )
    )
),"无合适选项，请联系作者更新数据")</f>
        <v>无合适选项，请联系作者更新数据</v>
      </c>
    </row>
    <row r="2091" spans="12:12">
      <c r="L2091" t="str" cm="1">
        <f t="array" ref="L2091">IFERROR(_xlfn._xlws.SORT(
    _xlfn.UNIQUE(
        TRANSPOSE(
            _xlfn.FILTERXML("&lt;select&gt;&lt;x&gt;"&amp;SUBSTITUTE(选CPU[[#This Row],[CPU选项表]],",","&lt;/x&gt;&lt;x&gt;") &amp;"&lt;/x&gt;&lt;/select&gt;","//x")
        )
    )
),"无合适选项，请联系作者更新数据")</f>
        <v>无合适选项，请联系作者更新数据</v>
      </c>
    </row>
    <row r="2092" spans="12:12">
      <c r="L2092" t="str" cm="1">
        <f t="array" ref="L2092">IFERROR(_xlfn._xlws.SORT(
    _xlfn.UNIQUE(
        TRANSPOSE(
            _xlfn.FILTERXML("&lt;select&gt;&lt;x&gt;"&amp;SUBSTITUTE(选CPU[[#This Row],[CPU选项表]],",","&lt;/x&gt;&lt;x&gt;") &amp;"&lt;/x&gt;&lt;/select&gt;","//x")
        )
    )
),"无合适选项，请联系作者更新数据")</f>
        <v>无合适选项，请联系作者更新数据</v>
      </c>
    </row>
    <row r="2093" spans="12:12">
      <c r="L2093" t="str" cm="1">
        <f t="array" ref="L2093">IFERROR(_xlfn._xlws.SORT(
    _xlfn.UNIQUE(
        TRANSPOSE(
            _xlfn.FILTERXML("&lt;select&gt;&lt;x&gt;"&amp;SUBSTITUTE(选CPU[[#This Row],[CPU选项表]],",","&lt;/x&gt;&lt;x&gt;") &amp;"&lt;/x&gt;&lt;/select&gt;","//x")
        )
    )
),"无合适选项，请联系作者更新数据")</f>
        <v>无合适选项，请联系作者更新数据</v>
      </c>
    </row>
    <row r="2094" spans="12:12">
      <c r="L2094" t="str" cm="1">
        <f t="array" ref="L2094">IFERROR(_xlfn._xlws.SORT(
    _xlfn.UNIQUE(
        TRANSPOSE(
            _xlfn.FILTERXML("&lt;select&gt;&lt;x&gt;"&amp;SUBSTITUTE(选CPU[[#This Row],[CPU选项表]],",","&lt;/x&gt;&lt;x&gt;") &amp;"&lt;/x&gt;&lt;/select&gt;","//x")
        )
    )
),"无合适选项，请联系作者更新数据")</f>
        <v>无合适选项，请联系作者更新数据</v>
      </c>
    </row>
    <row r="2095" spans="12:12">
      <c r="L2095" t="str" cm="1">
        <f t="array" ref="L2095">IFERROR(_xlfn._xlws.SORT(
    _xlfn.UNIQUE(
        TRANSPOSE(
            _xlfn.FILTERXML("&lt;select&gt;&lt;x&gt;"&amp;SUBSTITUTE(选CPU[[#This Row],[CPU选项表]],",","&lt;/x&gt;&lt;x&gt;") &amp;"&lt;/x&gt;&lt;/select&gt;","//x")
        )
    )
),"无合适选项，请联系作者更新数据")</f>
        <v>无合适选项，请联系作者更新数据</v>
      </c>
    </row>
    <row r="2096" spans="12:12">
      <c r="L2096" t="str" cm="1">
        <f t="array" ref="L2096">IFERROR(_xlfn._xlws.SORT(
    _xlfn.UNIQUE(
        TRANSPOSE(
            _xlfn.FILTERXML("&lt;select&gt;&lt;x&gt;"&amp;SUBSTITUTE(选CPU[[#This Row],[CPU选项表]],",","&lt;/x&gt;&lt;x&gt;") &amp;"&lt;/x&gt;&lt;/select&gt;","//x")
        )
    )
),"无合适选项，请联系作者更新数据")</f>
        <v>无合适选项，请联系作者更新数据</v>
      </c>
    </row>
    <row r="2097" spans="12:12">
      <c r="L2097" t="str" cm="1">
        <f t="array" ref="L2097">IFERROR(_xlfn._xlws.SORT(
    _xlfn.UNIQUE(
        TRANSPOSE(
            _xlfn.FILTERXML("&lt;select&gt;&lt;x&gt;"&amp;SUBSTITUTE(选CPU[[#This Row],[CPU选项表]],",","&lt;/x&gt;&lt;x&gt;") &amp;"&lt;/x&gt;&lt;/select&gt;","//x")
        )
    )
),"无合适选项，请联系作者更新数据")</f>
        <v>无合适选项，请联系作者更新数据</v>
      </c>
    </row>
    <row r="2098" spans="12:12">
      <c r="L2098" t="str" cm="1">
        <f t="array" ref="L2098">IFERROR(_xlfn._xlws.SORT(
    _xlfn.UNIQUE(
        TRANSPOSE(
            _xlfn.FILTERXML("&lt;select&gt;&lt;x&gt;"&amp;SUBSTITUTE(选CPU[[#This Row],[CPU选项表]],",","&lt;/x&gt;&lt;x&gt;") &amp;"&lt;/x&gt;&lt;/select&gt;","//x")
        )
    )
),"无合适选项，请联系作者更新数据")</f>
        <v>无合适选项，请联系作者更新数据</v>
      </c>
    </row>
    <row r="2099" spans="12:12">
      <c r="L2099" t="str" cm="1">
        <f t="array" ref="L2099">IFERROR(_xlfn._xlws.SORT(
    _xlfn.UNIQUE(
        TRANSPOSE(
            _xlfn.FILTERXML("&lt;select&gt;&lt;x&gt;"&amp;SUBSTITUTE(选CPU[[#This Row],[CPU选项表]],",","&lt;/x&gt;&lt;x&gt;") &amp;"&lt;/x&gt;&lt;/select&gt;","//x")
        )
    )
),"无合适选项，请联系作者更新数据")</f>
        <v>无合适选项，请联系作者更新数据</v>
      </c>
    </row>
    <row r="2100" spans="12:12">
      <c r="L2100" t="str" cm="1">
        <f t="array" ref="L2100">IFERROR(_xlfn._xlws.SORT(
    _xlfn.UNIQUE(
        TRANSPOSE(
            _xlfn.FILTERXML("&lt;select&gt;&lt;x&gt;"&amp;SUBSTITUTE(选CPU[[#This Row],[CPU选项表]],",","&lt;/x&gt;&lt;x&gt;") &amp;"&lt;/x&gt;&lt;/select&gt;","//x")
        )
    )
),"无合适选项，请联系作者更新数据")</f>
        <v>无合适选项，请联系作者更新数据</v>
      </c>
    </row>
    <row r="2101" spans="12:12">
      <c r="L2101" t="str" cm="1">
        <f t="array" ref="L2101">IFERROR(_xlfn._xlws.SORT(
    _xlfn.UNIQUE(
        TRANSPOSE(
            _xlfn.FILTERXML("&lt;select&gt;&lt;x&gt;"&amp;SUBSTITUTE(选CPU[[#This Row],[CPU选项表]],",","&lt;/x&gt;&lt;x&gt;") &amp;"&lt;/x&gt;&lt;/select&gt;","//x")
        )
    )
),"无合适选项，请联系作者更新数据")</f>
        <v>无合适选项，请联系作者更新数据</v>
      </c>
    </row>
    <row r="2102" spans="12:12">
      <c r="L2102" t="str" cm="1">
        <f t="array" ref="L2102">IFERROR(_xlfn._xlws.SORT(
    _xlfn.UNIQUE(
        TRANSPOSE(
            _xlfn.FILTERXML("&lt;select&gt;&lt;x&gt;"&amp;SUBSTITUTE(选CPU[[#This Row],[CPU选项表]],",","&lt;/x&gt;&lt;x&gt;") &amp;"&lt;/x&gt;&lt;/select&gt;","//x")
        )
    )
),"无合适选项，请联系作者更新数据")</f>
        <v>无合适选项，请联系作者更新数据</v>
      </c>
    </row>
    <row r="2103" spans="12:12">
      <c r="L2103" t="str" cm="1">
        <f t="array" ref="L2103">IFERROR(_xlfn._xlws.SORT(
    _xlfn.UNIQUE(
        TRANSPOSE(
            _xlfn.FILTERXML("&lt;select&gt;&lt;x&gt;"&amp;SUBSTITUTE(选CPU[[#This Row],[CPU选项表]],",","&lt;/x&gt;&lt;x&gt;") &amp;"&lt;/x&gt;&lt;/select&gt;","//x")
        )
    )
),"无合适选项，请联系作者更新数据")</f>
        <v>无合适选项，请联系作者更新数据</v>
      </c>
    </row>
    <row r="2104" spans="12:12">
      <c r="L2104" t="str" cm="1">
        <f t="array" ref="L2104">IFERROR(_xlfn._xlws.SORT(
    _xlfn.UNIQUE(
        TRANSPOSE(
            _xlfn.FILTERXML("&lt;select&gt;&lt;x&gt;"&amp;SUBSTITUTE(选CPU[[#This Row],[CPU选项表]],",","&lt;/x&gt;&lt;x&gt;") &amp;"&lt;/x&gt;&lt;/select&gt;","//x")
        )
    )
),"无合适选项，请联系作者更新数据")</f>
        <v>无合适选项，请联系作者更新数据</v>
      </c>
    </row>
    <row r="2105" spans="12:12">
      <c r="L2105" t="str" cm="1">
        <f t="array" ref="L2105">IFERROR(_xlfn._xlws.SORT(
    _xlfn.UNIQUE(
        TRANSPOSE(
            _xlfn.FILTERXML("&lt;select&gt;&lt;x&gt;"&amp;SUBSTITUTE(选CPU[[#This Row],[CPU选项表]],",","&lt;/x&gt;&lt;x&gt;") &amp;"&lt;/x&gt;&lt;/select&gt;","//x")
        )
    )
),"无合适选项，请联系作者更新数据")</f>
        <v>无合适选项，请联系作者更新数据</v>
      </c>
    </row>
    <row r="2106" spans="12:12">
      <c r="L2106" t="str" cm="1">
        <f t="array" ref="L2106">IFERROR(_xlfn._xlws.SORT(
    _xlfn.UNIQUE(
        TRANSPOSE(
            _xlfn.FILTERXML("&lt;select&gt;&lt;x&gt;"&amp;SUBSTITUTE(选CPU[[#This Row],[CPU选项表]],",","&lt;/x&gt;&lt;x&gt;") &amp;"&lt;/x&gt;&lt;/select&gt;","//x")
        )
    )
),"无合适选项，请联系作者更新数据")</f>
        <v>无合适选项，请联系作者更新数据</v>
      </c>
    </row>
    <row r="2107" spans="12:12">
      <c r="L2107" t="str" cm="1">
        <f t="array" ref="L2107">IFERROR(_xlfn._xlws.SORT(
    _xlfn.UNIQUE(
        TRANSPOSE(
            _xlfn.FILTERXML("&lt;select&gt;&lt;x&gt;"&amp;SUBSTITUTE(选CPU[[#This Row],[CPU选项表]],",","&lt;/x&gt;&lt;x&gt;") &amp;"&lt;/x&gt;&lt;/select&gt;","//x")
        )
    )
),"无合适选项，请联系作者更新数据")</f>
        <v>无合适选项，请联系作者更新数据</v>
      </c>
    </row>
    <row r="2108" spans="12:12">
      <c r="L2108" t="str" cm="1">
        <f t="array" ref="L2108">IFERROR(_xlfn._xlws.SORT(
    _xlfn.UNIQUE(
        TRANSPOSE(
            _xlfn.FILTERXML("&lt;select&gt;&lt;x&gt;"&amp;SUBSTITUTE(选CPU[[#This Row],[CPU选项表]],",","&lt;/x&gt;&lt;x&gt;") &amp;"&lt;/x&gt;&lt;/select&gt;","//x")
        )
    )
),"无合适选项，请联系作者更新数据")</f>
        <v>无合适选项，请联系作者更新数据</v>
      </c>
    </row>
    <row r="2109" spans="12:12">
      <c r="L2109" t="str" cm="1">
        <f t="array" ref="L2109">IFERROR(_xlfn._xlws.SORT(
    _xlfn.UNIQUE(
        TRANSPOSE(
            _xlfn.FILTERXML("&lt;select&gt;&lt;x&gt;"&amp;SUBSTITUTE(选CPU[[#This Row],[CPU选项表]],",","&lt;/x&gt;&lt;x&gt;") &amp;"&lt;/x&gt;&lt;/select&gt;","//x")
        )
    )
),"无合适选项，请联系作者更新数据")</f>
        <v>无合适选项，请联系作者更新数据</v>
      </c>
    </row>
    <row r="2110" spans="12:12">
      <c r="L2110" t="str" cm="1">
        <f t="array" ref="L2110">IFERROR(_xlfn._xlws.SORT(
    _xlfn.UNIQUE(
        TRANSPOSE(
            _xlfn.FILTERXML("&lt;select&gt;&lt;x&gt;"&amp;SUBSTITUTE(选CPU[[#This Row],[CPU选项表]],",","&lt;/x&gt;&lt;x&gt;") &amp;"&lt;/x&gt;&lt;/select&gt;","//x")
        )
    )
),"无合适选项，请联系作者更新数据")</f>
        <v>无合适选项，请联系作者更新数据</v>
      </c>
    </row>
    <row r="2111" spans="12:12">
      <c r="L2111" t="str" cm="1">
        <f t="array" ref="L2111">IFERROR(_xlfn._xlws.SORT(
    _xlfn.UNIQUE(
        TRANSPOSE(
            _xlfn.FILTERXML("&lt;select&gt;&lt;x&gt;"&amp;SUBSTITUTE(选CPU[[#This Row],[CPU选项表]],",","&lt;/x&gt;&lt;x&gt;") &amp;"&lt;/x&gt;&lt;/select&gt;","//x")
        )
    )
),"无合适选项，请联系作者更新数据")</f>
        <v>无合适选项，请联系作者更新数据</v>
      </c>
    </row>
    <row r="2112" spans="12:12">
      <c r="L2112" t="str" cm="1">
        <f t="array" ref="L2112">IFERROR(_xlfn._xlws.SORT(
    _xlfn.UNIQUE(
        TRANSPOSE(
            _xlfn.FILTERXML("&lt;select&gt;&lt;x&gt;"&amp;SUBSTITUTE(选CPU[[#This Row],[CPU选项表]],",","&lt;/x&gt;&lt;x&gt;") &amp;"&lt;/x&gt;&lt;/select&gt;","//x")
        )
    )
),"无合适选项，请联系作者更新数据")</f>
        <v>无合适选项，请联系作者更新数据</v>
      </c>
    </row>
    <row r="2113" spans="12:12">
      <c r="L2113" t="str" cm="1">
        <f t="array" ref="L2113">IFERROR(_xlfn._xlws.SORT(
    _xlfn.UNIQUE(
        TRANSPOSE(
            _xlfn.FILTERXML("&lt;select&gt;&lt;x&gt;"&amp;SUBSTITUTE(选CPU[[#This Row],[CPU选项表]],",","&lt;/x&gt;&lt;x&gt;") &amp;"&lt;/x&gt;&lt;/select&gt;","//x")
        )
    )
),"无合适选项，请联系作者更新数据")</f>
        <v>无合适选项，请联系作者更新数据</v>
      </c>
    </row>
    <row r="2114" spans="12:12">
      <c r="L2114" t="str" cm="1">
        <f t="array" ref="L2114">IFERROR(_xlfn._xlws.SORT(
    _xlfn.UNIQUE(
        TRANSPOSE(
            _xlfn.FILTERXML("&lt;select&gt;&lt;x&gt;"&amp;SUBSTITUTE(选CPU[[#This Row],[CPU选项表]],",","&lt;/x&gt;&lt;x&gt;") &amp;"&lt;/x&gt;&lt;/select&gt;","//x")
        )
    )
),"无合适选项，请联系作者更新数据")</f>
        <v>无合适选项，请联系作者更新数据</v>
      </c>
    </row>
    <row r="2115" spans="12:12">
      <c r="L2115" t="str" cm="1">
        <f t="array" ref="L2115">IFERROR(_xlfn._xlws.SORT(
    _xlfn.UNIQUE(
        TRANSPOSE(
            _xlfn.FILTERXML("&lt;select&gt;&lt;x&gt;"&amp;SUBSTITUTE(选CPU[[#This Row],[CPU选项表]],",","&lt;/x&gt;&lt;x&gt;") &amp;"&lt;/x&gt;&lt;/select&gt;","//x")
        )
    )
),"无合适选项，请联系作者更新数据")</f>
        <v>无合适选项，请联系作者更新数据</v>
      </c>
    </row>
    <row r="2116" spans="12:12">
      <c r="L2116" t="str" cm="1">
        <f t="array" ref="L2116">IFERROR(_xlfn._xlws.SORT(
    _xlfn.UNIQUE(
        TRANSPOSE(
            _xlfn.FILTERXML("&lt;select&gt;&lt;x&gt;"&amp;SUBSTITUTE(选CPU[[#This Row],[CPU选项表]],",","&lt;/x&gt;&lt;x&gt;") &amp;"&lt;/x&gt;&lt;/select&gt;","//x")
        )
    )
),"无合适选项，请联系作者更新数据")</f>
        <v>无合适选项，请联系作者更新数据</v>
      </c>
    </row>
    <row r="2117" spans="12:12">
      <c r="L2117" t="str" cm="1">
        <f t="array" ref="L2117">IFERROR(_xlfn._xlws.SORT(
    _xlfn.UNIQUE(
        TRANSPOSE(
            _xlfn.FILTERXML("&lt;select&gt;&lt;x&gt;"&amp;SUBSTITUTE(选CPU[[#This Row],[CPU选项表]],",","&lt;/x&gt;&lt;x&gt;") &amp;"&lt;/x&gt;&lt;/select&gt;","//x")
        )
    )
),"无合适选项，请联系作者更新数据")</f>
        <v>无合适选项，请联系作者更新数据</v>
      </c>
    </row>
    <row r="2118" spans="12:12">
      <c r="L2118" t="str" cm="1">
        <f t="array" ref="L2118">IFERROR(_xlfn._xlws.SORT(
    _xlfn.UNIQUE(
        TRANSPOSE(
            _xlfn.FILTERXML("&lt;select&gt;&lt;x&gt;"&amp;SUBSTITUTE(选CPU[[#This Row],[CPU选项表]],",","&lt;/x&gt;&lt;x&gt;") &amp;"&lt;/x&gt;&lt;/select&gt;","//x")
        )
    )
),"无合适选项，请联系作者更新数据")</f>
        <v>无合适选项，请联系作者更新数据</v>
      </c>
    </row>
    <row r="2119" spans="12:12">
      <c r="L2119" t="str" cm="1">
        <f t="array" ref="L2119">IFERROR(_xlfn._xlws.SORT(
    _xlfn.UNIQUE(
        TRANSPOSE(
            _xlfn.FILTERXML("&lt;select&gt;&lt;x&gt;"&amp;SUBSTITUTE(选CPU[[#This Row],[CPU选项表]],",","&lt;/x&gt;&lt;x&gt;") &amp;"&lt;/x&gt;&lt;/select&gt;","//x")
        )
    )
),"无合适选项，请联系作者更新数据")</f>
        <v>无合适选项，请联系作者更新数据</v>
      </c>
    </row>
    <row r="2120" spans="12:12">
      <c r="L2120" t="str" cm="1">
        <f t="array" ref="L2120">IFERROR(_xlfn._xlws.SORT(
    _xlfn.UNIQUE(
        TRANSPOSE(
            _xlfn.FILTERXML("&lt;select&gt;&lt;x&gt;"&amp;SUBSTITUTE(选CPU[[#This Row],[CPU选项表]],",","&lt;/x&gt;&lt;x&gt;") &amp;"&lt;/x&gt;&lt;/select&gt;","//x")
        )
    )
),"无合适选项，请联系作者更新数据")</f>
        <v>无合适选项，请联系作者更新数据</v>
      </c>
    </row>
    <row r="2121" spans="12:12">
      <c r="L2121" t="str" cm="1">
        <f t="array" ref="L2121">IFERROR(_xlfn._xlws.SORT(
    _xlfn.UNIQUE(
        TRANSPOSE(
            _xlfn.FILTERXML("&lt;select&gt;&lt;x&gt;"&amp;SUBSTITUTE(选CPU[[#This Row],[CPU选项表]],",","&lt;/x&gt;&lt;x&gt;") &amp;"&lt;/x&gt;&lt;/select&gt;","//x")
        )
    )
),"无合适选项，请联系作者更新数据")</f>
        <v>无合适选项，请联系作者更新数据</v>
      </c>
    </row>
    <row r="2122" spans="12:12">
      <c r="L2122" t="str" cm="1">
        <f t="array" ref="L2122">IFERROR(_xlfn._xlws.SORT(
    _xlfn.UNIQUE(
        TRANSPOSE(
            _xlfn.FILTERXML("&lt;select&gt;&lt;x&gt;"&amp;SUBSTITUTE(选CPU[[#This Row],[CPU选项表]],",","&lt;/x&gt;&lt;x&gt;") &amp;"&lt;/x&gt;&lt;/select&gt;","//x")
        )
    )
),"无合适选项，请联系作者更新数据")</f>
        <v>无合适选项，请联系作者更新数据</v>
      </c>
    </row>
    <row r="2123" spans="12:12">
      <c r="L2123" t="str" cm="1">
        <f t="array" ref="L2123">IFERROR(_xlfn._xlws.SORT(
    _xlfn.UNIQUE(
        TRANSPOSE(
            _xlfn.FILTERXML("&lt;select&gt;&lt;x&gt;"&amp;SUBSTITUTE(选CPU[[#This Row],[CPU选项表]],",","&lt;/x&gt;&lt;x&gt;") &amp;"&lt;/x&gt;&lt;/select&gt;","//x")
        )
    )
),"无合适选项，请联系作者更新数据")</f>
        <v>无合适选项，请联系作者更新数据</v>
      </c>
    </row>
    <row r="2124" spans="12:12">
      <c r="L2124" t="str" cm="1">
        <f t="array" ref="L2124">IFERROR(_xlfn._xlws.SORT(
    _xlfn.UNIQUE(
        TRANSPOSE(
            _xlfn.FILTERXML("&lt;select&gt;&lt;x&gt;"&amp;SUBSTITUTE(选CPU[[#This Row],[CPU选项表]],",","&lt;/x&gt;&lt;x&gt;") &amp;"&lt;/x&gt;&lt;/select&gt;","//x")
        )
    )
),"无合适选项，请联系作者更新数据")</f>
        <v>无合适选项，请联系作者更新数据</v>
      </c>
    </row>
    <row r="2125" spans="12:12">
      <c r="L2125" t="str" cm="1">
        <f t="array" ref="L2125">IFERROR(_xlfn._xlws.SORT(
    _xlfn.UNIQUE(
        TRANSPOSE(
            _xlfn.FILTERXML("&lt;select&gt;&lt;x&gt;"&amp;SUBSTITUTE(选CPU[[#This Row],[CPU选项表]],",","&lt;/x&gt;&lt;x&gt;") &amp;"&lt;/x&gt;&lt;/select&gt;","//x")
        )
    )
),"无合适选项，请联系作者更新数据")</f>
        <v>无合适选项，请联系作者更新数据</v>
      </c>
    </row>
    <row r="2126" spans="12:12">
      <c r="L2126" t="str" cm="1">
        <f t="array" ref="L2126">IFERROR(_xlfn._xlws.SORT(
    _xlfn.UNIQUE(
        TRANSPOSE(
            _xlfn.FILTERXML("&lt;select&gt;&lt;x&gt;"&amp;SUBSTITUTE(选CPU[[#This Row],[CPU选项表]],",","&lt;/x&gt;&lt;x&gt;") &amp;"&lt;/x&gt;&lt;/select&gt;","//x")
        )
    )
),"无合适选项，请联系作者更新数据")</f>
        <v>无合适选项，请联系作者更新数据</v>
      </c>
    </row>
    <row r="2127" spans="12:12">
      <c r="L2127" t="str" cm="1">
        <f t="array" ref="L2127">IFERROR(_xlfn._xlws.SORT(
    _xlfn.UNIQUE(
        TRANSPOSE(
            _xlfn.FILTERXML("&lt;select&gt;&lt;x&gt;"&amp;SUBSTITUTE(选CPU[[#This Row],[CPU选项表]],",","&lt;/x&gt;&lt;x&gt;") &amp;"&lt;/x&gt;&lt;/select&gt;","//x")
        )
    )
),"无合适选项，请联系作者更新数据")</f>
        <v>无合适选项，请联系作者更新数据</v>
      </c>
    </row>
    <row r="2128" spans="12:12">
      <c r="L2128" t="str" cm="1">
        <f t="array" ref="L2128">IFERROR(_xlfn._xlws.SORT(
    _xlfn.UNIQUE(
        TRANSPOSE(
            _xlfn.FILTERXML("&lt;select&gt;&lt;x&gt;"&amp;SUBSTITUTE(选CPU[[#This Row],[CPU选项表]],",","&lt;/x&gt;&lt;x&gt;") &amp;"&lt;/x&gt;&lt;/select&gt;","//x")
        )
    )
),"无合适选项，请联系作者更新数据")</f>
        <v>无合适选项，请联系作者更新数据</v>
      </c>
    </row>
    <row r="2129" spans="12:12">
      <c r="L2129" t="str" cm="1">
        <f t="array" ref="L2129">IFERROR(_xlfn._xlws.SORT(
    _xlfn.UNIQUE(
        TRANSPOSE(
            _xlfn.FILTERXML("&lt;select&gt;&lt;x&gt;"&amp;SUBSTITUTE(选CPU[[#This Row],[CPU选项表]],",","&lt;/x&gt;&lt;x&gt;") &amp;"&lt;/x&gt;&lt;/select&gt;","//x")
        )
    )
),"无合适选项，请联系作者更新数据")</f>
        <v>无合适选项，请联系作者更新数据</v>
      </c>
    </row>
    <row r="2130" spans="12:12">
      <c r="L2130" t="str" cm="1">
        <f t="array" ref="L2130">IFERROR(_xlfn._xlws.SORT(
    _xlfn.UNIQUE(
        TRANSPOSE(
            _xlfn.FILTERXML("&lt;select&gt;&lt;x&gt;"&amp;SUBSTITUTE(选CPU[[#This Row],[CPU选项表]],",","&lt;/x&gt;&lt;x&gt;") &amp;"&lt;/x&gt;&lt;/select&gt;","//x")
        )
    )
),"无合适选项，请联系作者更新数据")</f>
        <v>无合适选项，请联系作者更新数据</v>
      </c>
    </row>
    <row r="2131" spans="12:12">
      <c r="L2131" t="str" cm="1">
        <f t="array" ref="L2131">IFERROR(_xlfn._xlws.SORT(
    _xlfn.UNIQUE(
        TRANSPOSE(
            _xlfn.FILTERXML("&lt;select&gt;&lt;x&gt;"&amp;SUBSTITUTE(选CPU[[#This Row],[CPU选项表]],",","&lt;/x&gt;&lt;x&gt;") &amp;"&lt;/x&gt;&lt;/select&gt;","//x")
        )
    )
),"无合适选项，请联系作者更新数据")</f>
        <v>无合适选项，请联系作者更新数据</v>
      </c>
    </row>
    <row r="2132" spans="12:12">
      <c r="L2132" t="str" cm="1">
        <f t="array" ref="L2132">IFERROR(_xlfn._xlws.SORT(
    _xlfn.UNIQUE(
        TRANSPOSE(
            _xlfn.FILTERXML("&lt;select&gt;&lt;x&gt;"&amp;SUBSTITUTE(选CPU[[#This Row],[CPU选项表]],",","&lt;/x&gt;&lt;x&gt;") &amp;"&lt;/x&gt;&lt;/select&gt;","//x")
        )
    )
),"无合适选项，请联系作者更新数据")</f>
        <v>无合适选项，请联系作者更新数据</v>
      </c>
    </row>
    <row r="2133" spans="12:12">
      <c r="L2133" t="str" cm="1">
        <f t="array" ref="L2133">IFERROR(_xlfn._xlws.SORT(
    _xlfn.UNIQUE(
        TRANSPOSE(
            _xlfn.FILTERXML("&lt;select&gt;&lt;x&gt;"&amp;SUBSTITUTE(选CPU[[#This Row],[CPU选项表]],",","&lt;/x&gt;&lt;x&gt;") &amp;"&lt;/x&gt;&lt;/select&gt;","//x")
        )
    )
),"无合适选项，请联系作者更新数据")</f>
        <v>无合适选项，请联系作者更新数据</v>
      </c>
    </row>
    <row r="2134" spans="12:12">
      <c r="L2134" t="str" cm="1">
        <f t="array" ref="L2134">IFERROR(_xlfn._xlws.SORT(
    _xlfn.UNIQUE(
        TRANSPOSE(
            _xlfn.FILTERXML("&lt;select&gt;&lt;x&gt;"&amp;SUBSTITUTE(选CPU[[#This Row],[CPU选项表]],",","&lt;/x&gt;&lt;x&gt;") &amp;"&lt;/x&gt;&lt;/select&gt;","//x")
        )
    )
),"无合适选项，请联系作者更新数据")</f>
        <v>无合适选项，请联系作者更新数据</v>
      </c>
    </row>
    <row r="2135" spans="12:12">
      <c r="L2135" t="str" cm="1">
        <f t="array" ref="L2135">IFERROR(_xlfn._xlws.SORT(
    _xlfn.UNIQUE(
        TRANSPOSE(
            _xlfn.FILTERXML("&lt;select&gt;&lt;x&gt;"&amp;SUBSTITUTE(选CPU[[#This Row],[CPU选项表]],",","&lt;/x&gt;&lt;x&gt;") &amp;"&lt;/x&gt;&lt;/select&gt;","//x")
        )
    )
),"无合适选项，请联系作者更新数据")</f>
        <v>无合适选项，请联系作者更新数据</v>
      </c>
    </row>
    <row r="2136" spans="12:12">
      <c r="L2136" t="str" cm="1">
        <f t="array" ref="L2136">IFERROR(_xlfn._xlws.SORT(
    _xlfn.UNIQUE(
        TRANSPOSE(
            _xlfn.FILTERXML("&lt;select&gt;&lt;x&gt;"&amp;SUBSTITUTE(选CPU[[#This Row],[CPU选项表]],",","&lt;/x&gt;&lt;x&gt;") &amp;"&lt;/x&gt;&lt;/select&gt;","//x")
        )
    )
),"无合适选项，请联系作者更新数据")</f>
        <v>无合适选项，请联系作者更新数据</v>
      </c>
    </row>
    <row r="2137" spans="12:12">
      <c r="L2137" t="str" cm="1">
        <f t="array" ref="L2137">IFERROR(_xlfn._xlws.SORT(
    _xlfn.UNIQUE(
        TRANSPOSE(
            _xlfn.FILTERXML("&lt;select&gt;&lt;x&gt;"&amp;SUBSTITUTE(选CPU[[#This Row],[CPU选项表]],",","&lt;/x&gt;&lt;x&gt;") &amp;"&lt;/x&gt;&lt;/select&gt;","//x")
        )
    )
),"无合适选项，请联系作者更新数据")</f>
        <v>无合适选项，请联系作者更新数据</v>
      </c>
    </row>
    <row r="2138" spans="12:12">
      <c r="L2138" t="str" cm="1">
        <f t="array" ref="L2138">IFERROR(_xlfn._xlws.SORT(
    _xlfn.UNIQUE(
        TRANSPOSE(
            _xlfn.FILTERXML("&lt;select&gt;&lt;x&gt;"&amp;SUBSTITUTE(选CPU[[#This Row],[CPU选项表]],",","&lt;/x&gt;&lt;x&gt;") &amp;"&lt;/x&gt;&lt;/select&gt;","//x")
        )
    )
),"无合适选项，请联系作者更新数据")</f>
        <v>无合适选项，请联系作者更新数据</v>
      </c>
    </row>
    <row r="2139" spans="12:12">
      <c r="L2139" t="str" cm="1">
        <f t="array" ref="L2139">IFERROR(_xlfn._xlws.SORT(
    _xlfn.UNIQUE(
        TRANSPOSE(
            _xlfn.FILTERXML("&lt;select&gt;&lt;x&gt;"&amp;SUBSTITUTE(选CPU[[#This Row],[CPU选项表]],",","&lt;/x&gt;&lt;x&gt;") &amp;"&lt;/x&gt;&lt;/select&gt;","//x")
        )
    )
),"无合适选项，请联系作者更新数据")</f>
        <v>无合适选项，请联系作者更新数据</v>
      </c>
    </row>
    <row r="2140" spans="12:12">
      <c r="L2140" t="str" cm="1">
        <f t="array" ref="L2140">IFERROR(_xlfn._xlws.SORT(
    _xlfn.UNIQUE(
        TRANSPOSE(
            _xlfn.FILTERXML("&lt;select&gt;&lt;x&gt;"&amp;SUBSTITUTE(选CPU[[#This Row],[CPU选项表]],",","&lt;/x&gt;&lt;x&gt;") &amp;"&lt;/x&gt;&lt;/select&gt;","//x")
        )
    )
),"无合适选项，请联系作者更新数据")</f>
        <v>无合适选项，请联系作者更新数据</v>
      </c>
    </row>
    <row r="2141" spans="12:12">
      <c r="L2141" t="str" cm="1">
        <f t="array" ref="L2141">IFERROR(_xlfn._xlws.SORT(
    _xlfn.UNIQUE(
        TRANSPOSE(
            _xlfn.FILTERXML("&lt;select&gt;&lt;x&gt;"&amp;SUBSTITUTE(选CPU[[#This Row],[CPU选项表]],",","&lt;/x&gt;&lt;x&gt;") &amp;"&lt;/x&gt;&lt;/select&gt;","//x")
        )
    )
),"无合适选项，请联系作者更新数据")</f>
        <v>无合适选项，请联系作者更新数据</v>
      </c>
    </row>
    <row r="2142" spans="12:12">
      <c r="L2142" t="str" cm="1">
        <f t="array" ref="L2142">IFERROR(_xlfn._xlws.SORT(
    _xlfn.UNIQUE(
        TRANSPOSE(
            _xlfn.FILTERXML("&lt;select&gt;&lt;x&gt;"&amp;SUBSTITUTE(选CPU[[#This Row],[CPU选项表]],",","&lt;/x&gt;&lt;x&gt;") &amp;"&lt;/x&gt;&lt;/select&gt;","//x")
        )
    )
),"无合适选项，请联系作者更新数据")</f>
        <v>无合适选项，请联系作者更新数据</v>
      </c>
    </row>
    <row r="2143" spans="12:12">
      <c r="L2143" t="str" cm="1">
        <f t="array" ref="L2143">IFERROR(_xlfn._xlws.SORT(
    _xlfn.UNIQUE(
        TRANSPOSE(
            _xlfn.FILTERXML("&lt;select&gt;&lt;x&gt;"&amp;SUBSTITUTE(选CPU[[#This Row],[CPU选项表]],",","&lt;/x&gt;&lt;x&gt;") &amp;"&lt;/x&gt;&lt;/select&gt;","//x")
        )
    )
),"无合适选项，请联系作者更新数据")</f>
        <v>无合适选项，请联系作者更新数据</v>
      </c>
    </row>
    <row r="2144" spans="12:12">
      <c r="L2144" t="str" cm="1">
        <f t="array" ref="L2144">IFERROR(_xlfn._xlws.SORT(
    _xlfn.UNIQUE(
        TRANSPOSE(
            _xlfn.FILTERXML("&lt;select&gt;&lt;x&gt;"&amp;SUBSTITUTE(选CPU[[#This Row],[CPU选项表]],",","&lt;/x&gt;&lt;x&gt;") &amp;"&lt;/x&gt;&lt;/select&gt;","//x")
        )
    )
),"无合适选项，请联系作者更新数据")</f>
        <v>无合适选项，请联系作者更新数据</v>
      </c>
    </row>
    <row r="2145" spans="12:12">
      <c r="L2145" t="str" cm="1">
        <f t="array" ref="L2145">IFERROR(_xlfn._xlws.SORT(
    _xlfn.UNIQUE(
        TRANSPOSE(
            _xlfn.FILTERXML("&lt;select&gt;&lt;x&gt;"&amp;SUBSTITUTE(选CPU[[#This Row],[CPU选项表]],",","&lt;/x&gt;&lt;x&gt;") &amp;"&lt;/x&gt;&lt;/select&gt;","//x")
        )
    )
),"无合适选项，请联系作者更新数据")</f>
        <v>无合适选项，请联系作者更新数据</v>
      </c>
    </row>
    <row r="2146" spans="12:12">
      <c r="L2146" t="str" cm="1">
        <f t="array" ref="L2146">IFERROR(_xlfn._xlws.SORT(
    _xlfn.UNIQUE(
        TRANSPOSE(
            _xlfn.FILTERXML("&lt;select&gt;&lt;x&gt;"&amp;SUBSTITUTE(选CPU[[#This Row],[CPU选项表]],",","&lt;/x&gt;&lt;x&gt;") &amp;"&lt;/x&gt;&lt;/select&gt;","//x")
        )
    )
),"无合适选项，请联系作者更新数据")</f>
        <v>无合适选项，请联系作者更新数据</v>
      </c>
    </row>
    <row r="2147" spans="12:12">
      <c r="L2147" t="str" cm="1">
        <f t="array" ref="L2147">IFERROR(_xlfn._xlws.SORT(
    _xlfn.UNIQUE(
        TRANSPOSE(
            _xlfn.FILTERXML("&lt;select&gt;&lt;x&gt;"&amp;SUBSTITUTE(选CPU[[#This Row],[CPU选项表]],",","&lt;/x&gt;&lt;x&gt;") &amp;"&lt;/x&gt;&lt;/select&gt;","//x")
        )
    )
),"无合适选项，请联系作者更新数据")</f>
        <v>无合适选项，请联系作者更新数据</v>
      </c>
    </row>
    <row r="2148" spans="12:12">
      <c r="L2148" t="str" cm="1">
        <f t="array" ref="L2148">IFERROR(_xlfn._xlws.SORT(
    _xlfn.UNIQUE(
        TRANSPOSE(
            _xlfn.FILTERXML("&lt;select&gt;&lt;x&gt;"&amp;SUBSTITUTE(选CPU[[#This Row],[CPU选项表]],",","&lt;/x&gt;&lt;x&gt;") &amp;"&lt;/x&gt;&lt;/select&gt;","//x")
        )
    )
),"无合适选项，请联系作者更新数据")</f>
        <v>无合适选项，请联系作者更新数据</v>
      </c>
    </row>
    <row r="2149" spans="12:12">
      <c r="L2149" t="str" cm="1">
        <f t="array" ref="L2149">IFERROR(_xlfn._xlws.SORT(
    _xlfn.UNIQUE(
        TRANSPOSE(
            _xlfn.FILTERXML("&lt;select&gt;&lt;x&gt;"&amp;SUBSTITUTE(选CPU[[#This Row],[CPU选项表]],",","&lt;/x&gt;&lt;x&gt;") &amp;"&lt;/x&gt;&lt;/select&gt;","//x")
        )
    )
),"无合适选项，请联系作者更新数据")</f>
        <v>无合适选项，请联系作者更新数据</v>
      </c>
    </row>
    <row r="2150" spans="12:12">
      <c r="L2150" t="str" cm="1">
        <f t="array" ref="L2150">IFERROR(_xlfn._xlws.SORT(
    _xlfn.UNIQUE(
        TRANSPOSE(
            _xlfn.FILTERXML("&lt;select&gt;&lt;x&gt;"&amp;SUBSTITUTE(选CPU[[#This Row],[CPU选项表]],",","&lt;/x&gt;&lt;x&gt;") &amp;"&lt;/x&gt;&lt;/select&gt;","//x")
        )
    )
),"无合适选项，请联系作者更新数据")</f>
        <v>无合适选项，请联系作者更新数据</v>
      </c>
    </row>
    <row r="2151" spans="12:12">
      <c r="L2151" t="str" cm="1">
        <f t="array" ref="L2151">IFERROR(_xlfn._xlws.SORT(
    _xlfn.UNIQUE(
        TRANSPOSE(
            _xlfn.FILTERXML("&lt;select&gt;&lt;x&gt;"&amp;SUBSTITUTE(选CPU[[#This Row],[CPU选项表]],",","&lt;/x&gt;&lt;x&gt;") &amp;"&lt;/x&gt;&lt;/select&gt;","//x")
        )
    )
),"无合适选项，请联系作者更新数据")</f>
        <v>无合适选项，请联系作者更新数据</v>
      </c>
    </row>
    <row r="2152" spans="12:12">
      <c r="L2152" t="str" cm="1">
        <f t="array" ref="L2152">IFERROR(_xlfn._xlws.SORT(
    _xlfn.UNIQUE(
        TRANSPOSE(
            _xlfn.FILTERXML("&lt;select&gt;&lt;x&gt;"&amp;SUBSTITUTE(选CPU[[#This Row],[CPU选项表]],",","&lt;/x&gt;&lt;x&gt;") &amp;"&lt;/x&gt;&lt;/select&gt;","//x")
        )
    )
),"无合适选项，请联系作者更新数据")</f>
        <v>无合适选项，请联系作者更新数据</v>
      </c>
    </row>
    <row r="2153" spans="12:12">
      <c r="L2153" t="str" cm="1">
        <f t="array" ref="L2153">IFERROR(_xlfn._xlws.SORT(
    _xlfn.UNIQUE(
        TRANSPOSE(
            _xlfn.FILTERXML("&lt;select&gt;&lt;x&gt;"&amp;SUBSTITUTE(选CPU[[#This Row],[CPU选项表]],",","&lt;/x&gt;&lt;x&gt;") &amp;"&lt;/x&gt;&lt;/select&gt;","//x")
        )
    )
),"无合适选项，请联系作者更新数据")</f>
        <v>无合适选项，请联系作者更新数据</v>
      </c>
    </row>
    <row r="2154" spans="12:12">
      <c r="L2154" t="str" cm="1">
        <f t="array" ref="L2154">IFERROR(_xlfn._xlws.SORT(
    _xlfn.UNIQUE(
        TRANSPOSE(
            _xlfn.FILTERXML("&lt;select&gt;&lt;x&gt;"&amp;SUBSTITUTE(选CPU[[#This Row],[CPU选项表]],",","&lt;/x&gt;&lt;x&gt;") &amp;"&lt;/x&gt;&lt;/select&gt;","//x")
        )
    )
),"无合适选项，请联系作者更新数据")</f>
        <v>无合适选项，请联系作者更新数据</v>
      </c>
    </row>
    <row r="2155" spans="12:12">
      <c r="L2155" t="str" cm="1">
        <f t="array" ref="L2155">IFERROR(_xlfn._xlws.SORT(
    _xlfn.UNIQUE(
        TRANSPOSE(
            _xlfn.FILTERXML("&lt;select&gt;&lt;x&gt;"&amp;SUBSTITUTE(选CPU[[#This Row],[CPU选项表]],",","&lt;/x&gt;&lt;x&gt;") &amp;"&lt;/x&gt;&lt;/select&gt;","//x")
        )
    )
),"无合适选项，请联系作者更新数据")</f>
        <v>无合适选项，请联系作者更新数据</v>
      </c>
    </row>
    <row r="2156" spans="12:12">
      <c r="L2156" t="str" cm="1">
        <f t="array" ref="L2156">IFERROR(_xlfn._xlws.SORT(
    _xlfn.UNIQUE(
        TRANSPOSE(
            _xlfn.FILTERXML("&lt;select&gt;&lt;x&gt;"&amp;SUBSTITUTE(选CPU[[#This Row],[CPU选项表]],",","&lt;/x&gt;&lt;x&gt;") &amp;"&lt;/x&gt;&lt;/select&gt;","//x")
        )
    )
),"无合适选项，请联系作者更新数据")</f>
        <v>无合适选项，请联系作者更新数据</v>
      </c>
    </row>
    <row r="2157" spans="12:12">
      <c r="L2157" t="str" cm="1">
        <f t="array" ref="L2157">IFERROR(_xlfn._xlws.SORT(
    _xlfn.UNIQUE(
        TRANSPOSE(
            _xlfn.FILTERXML("&lt;select&gt;&lt;x&gt;"&amp;SUBSTITUTE(选CPU[[#This Row],[CPU选项表]],",","&lt;/x&gt;&lt;x&gt;") &amp;"&lt;/x&gt;&lt;/select&gt;","//x")
        )
    )
),"无合适选项，请联系作者更新数据")</f>
        <v>无合适选项，请联系作者更新数据</v>
      </c>
    </row>
    <row r="2158" spans="12:12">
      <c r="L2158" t="str" cm="1">
        <f t="array" ref="L2158">IFERROR(_xlfn._xlws.SORT(
    _xlfn.UNIQUE(
        TRANSPOSE(
            _xlfn.FILTERXML("&lt;select&gt;&lt;x&gt;"&amp;SUBSTITUTE(选CPU[[#This Row],[CPU选项表]],",","&lt;/x&gt;&lt;x&gt;") &amp;"&lt;/x&gt;&lt;/select&gt;","//x")
        )
    )
),"无合适选项，请联系作者更新数据")</f>
        <v>无合适选项，请联系作者更新数据</v>
      </c>
    </row>
    <row r="2159" spans="12:12">
      <c r="L2159" t="str" cm="1">
        <f t="array" ref="L2159">IFERROR(_xlfn._xlws.SORT(
    _xlfn.UNIQUE(
        TRANSPOSE(
            _xlfn.FILTERXML("&lt;select&gt;&lt;x&gt;"&amp;SUBSTITUTE(选CPU[[#This Row],[CPU选项表]],",","&lt;/x&gt;&lt;x&gt;") &amp;"&lt;/x&gt;&lt;/select&gt;","//x")
        )
    )
),"无合适选项，请联系作者更新数据")</f>
        <v>无合适选项，请联系作者更新数据</v>
      </c>
    </row>
    <row r="2160" spans="12:12">
      <c r="L2160" t="str" cm="1">
        <f t="array" ref="L2160">IFERROR(_xlfn._xlws.SORT(
    _xlfn.UNIQUE(
        TRANSPOSE(
            _xlfn.FILTERXML("&lt;select&gt;&lt;x&gt;"&amp;SUBSTITUTE(选CPU[[#This Row],[CPU选项表]],",","&lt;/x&gt;&lt;x&gt;") &amp;"&lt;/x&gt;&lt;/select&gt;","//x")
        )
    )
),"无合适选项，请联系作者更新数据")</f>
        <v>无合适选项，请联系作者更新数据</v>
      </c>
    </row>
    <row r="2161" spans="12:12">
      <c r="L2161" t="str" cm="1">
        <f t="array" ref="L2161">IFERROR(_xlfn._xlws.SORT(
    _xlfn.UNIQUE(
        TRANSPOSE(
            _xlfn.FILTERXML("&lt;select&gt;&lt;x&gt;"&amp;SUBSTITUTE(选CPU[[#This Row],[CPU选项表]],",","&lt;/x&gt;&lt;x&gt;") &amp;"&lt;/x&gt;&lt;/select&gt;","//x")
        )
    )
),"无合适选项，请联系作者更新数据")</f>
        <v>无合适选项，请联系作者更新数据</v>
      </c>
    </row>
    <row r="2162" spans="12:12">
      <c r="L2162" t="str" cm="1">
        <f t="array" ref="L2162">IFERROR(_xlfn._xlws.SORT(
    _xlfn.UNIQUE(
        TRANSPOSE(
            _xlfn.FILTERXML("&lt;select&gt;&lt;x&gt;"&amp;SUBSTITUTE(选CPU[[#This Row],[CPU选项表]],",","&lt;/x&gt;&lt;x&gt;") &amp;"&lt;/x&gt;&lt;/select&gt;","//x")
        )
    )
),"无合适选项，请联系作者更新数据")</f>
        <v>无合适选项，请联系作者更新数据</v>
      </c>
    </row>
    <row r="2163" spans="12:12">
      <c r="L2163" t="str" cm="1">
        <f t="array" ref="L2163">IFERROR(_xlfn._xlws.SORT(
    _xlfn.UNIQUE(
        TRANSPOSE(
            _xlfn.FILTERXML("&lt;select&gt;&lt;x&gt;"&amp;SUBSTITUTE(选CPU[[#This Row],[CPU选项表]],",","&lt;/x&gt;&lt;x&gt;") &amp;"&lt;/x&gt;&lt;/select&gt;","//x")
        )
    )
),"无合适选项，请联系作者更新数据")</f>
        <v>无合适选项，请联系作者更新数据</v>
      </c>
    </row>
    <row r="2164" spans="12:12">
      <c r="L2164" t="str" cm="1">
        <f t="array" ref="L2164">IFERROR(_xlfn._xlws.SORT(
    _xlfn.UNIQUE(
        TRANSPOSE(
            _xlfn.FILTERXML("&lt;select&gt;&lt;x&gt;"&amp;SUBSTITUTE(选CPU[[#This Row],[CPU选项表]],",","&lt;/x&gt;&lt;x&gt;") &amp;"&lt;/x&gt;&lt;/select&gt;","//x")
        )
    )
),"无合适选项，请联系作者更新数据")</f>
        <v>无合适选项，请联系作者更新数据</v>
      </c>
    </row>
    <row r="2165" spans="12:12">
      <c r="L2165" t="str" cm="1">
        <f t="array" ref="L2165">IFERROR(_xlfn._xlws.SORT(
    _xlfn.UNIQUE(
        TRANSPOSE(
            _xlfn.FILTERXML("&lt;select&gt;&lt;x&gt;"&amp;SUBSTITUTE(选CPU[[#This Row],[CPU选项表]],",","&lt;/x&gt;&lt;x&gt;") &amp;"&lt;/x&gt;&lt;/select&gt;","//x")
        )
    )
),"无合适选项，请联系作者更新数据")</f>
        <v>无合适选项，请联系作者更新数据</v>
      </c>
    </row>
    <row r="2166" spans="12:12">
      <c r="L2166" t="str" cm="1">
        <f t="array" ref="L2166">IFERROR(_xlfn._xlws.SORT(
    _xlfn.UNIQUE(
        TRANSPOSE(
            _xlfn.FILTERXML("&lt;select&gt;&lt;x&gt;"&amp;SUBSTITUTE(选CPU[[#This Row],[CPU选项表]],",","&lt;/x&gt;&lt;x&gt;") &amp;"&lt;/x&gt;&lt;/select&gt;","//x")
        )
    )
),"无合适选项，请联系作者更新数据")</f>
        <v>无合适选项，请联系作者更新数据</v>
      </c>
    </row>
    <row r="2167" spans="12:12">
      <c r="L2167" t="str" cm="1">
        <f t="array" ref="L2167">IFERROR(_xlfn._xlws.SORT(
    _xlfn.UNIQUE(
        TRANSPOSE(
            _xlfn.FILTERXML("&lt;select&gt;&lt;x&gt;"&amp;SUBSTITUTE(选CPU[[#This Row],[CPU选项表]],",","&lt;/x&gt;&lt;x&gt;") &amp;"&lt;/x&gt;&lt;/select&gt;","//x")
        )
    )
),"无合适选项，请联系作者更新数据")</f>
        <v>无合适选项，请联系作者更新数据</v>
      </c>
    </row>
    <row r="2168" spans="12:12">
      <c r="L2168" t="str" cm="1">
        <f t="array" ref="L2168">IFERROR(_xlfn._xlws.SORT(
    _xlfn.UNIQUE(
        TRANSPOSE(
            _xlfn.FILTERXML("&lt;select&gt;&lt;x&gt;"&amp;SUBSTITUTE(选CPU[[#This Row],[CPU选项表]],",","&lt;/x&gt;&lt;x&gt;") &amp;"&lt;/x&gt;&lt;/select&gt;","//x")
        )
    )
),"无合适选项，请联系作者更新数据")</f>
        <v>无合适选项，请联系作者更新数据</v>
      </c>
    </row>
    <row r="2169" spans="12:12">
      <c r="L2169" t="str" cm="1">
        <f t="array" ref="L2169">IFERROR(_xlfn._xlws.SORT(
    _xlfn.UNIQUE(
        TRANSPOSE(
            _xlfn.FILTERXML("&lt;select&gt;&lt;x&gt;"&amp;SUBSTITUTE(选CPU[[#This Row],[CPU选项表]],",","&lt;/x&gt;&lt;x&gt;") &amp;"&lt;/x&gt;&lt;/select&gt;","//x")
        )
    )
),"无合适选项，请联系作者更新数据")</f>
        <v>无合适选项，请联系作者更新数据</v>
      </c>
    </row>
    <row r="2170" spans="12:12">
      <c r="L2170" t="str" cm="1">
        <f t="array" ref="L2170">IFERROR(_xlfn._xlws.SORT(
    _xlfn.UNIQUE(
        TRANSPOSE(
            _xlfn.FILTERXML("&lt;select&gt;&lt;x&gt;"&amp;SUBSTITUTE(选CPU[[#This Row],[CPU选项表]],",","&lt;/x&gt;&lt;x&gt;") &amp;"&lt;/x&gt;&lt;/select&gt;","//x")
        )
    )
),"无合适选项，请联系作者更新数据")</f>
        <v>无合适选项，请联系作者更新数据</v>
      </c>
    </row>
    <row r="2171" spans="12:12">
      <c r="L2171" t="str" cm="1">
        <f t="array" ref="L2171">IFERROR(_xlfn._xlws.SORT(
    _xlfn.UNIQUE(
        TRANSPOSE(
            _xlfn.FILTERXML("&lt;select&gt;&lt;x&gt;"&amp;SUBSTITUTE(选CPU[[#This Row],[CPU选项表]],",","&lt;/x&gt;&lt;x&gt;") &amp;"&lt;/x&gt;&lt;/select&gt;","//x")
        )
    )
),"无合适选项，请联系作者更新数据")</f>
        <v>无合适选项，请联系作者更新数据</v>
      </c>
    </row>
    <row r="2172" spans="12:12">
      <c r="L2172" t="str" cm="1">
        <f t="array" ref="L2172">IFERROR(_xlfn._xlws.SORT(
    _xlfn.UNIQUE(
        TRANSPOSE(
            _xlfn.FILTERXML("&lt;select&gt;&lt;x&gt;"&amp;SUBSTITUTE(选CPU[[#This Row],[CPU选项表]],",","&lt;/x&gt;&lt;x&gt;") &amp;"&lt;/x&gt;&lt;/select&gt;","//x")
        )
    )
),"无合适选项，请联系作者更新数据")</f>
        <v>无合适选项，请联系作者更新数据</v>
      </c>
    </row>
    <row r="2173" spans="12:12">
      <c r="L2173" t="str" cm="1">
        <f t="array" ref="L2173">IFERROR(_xlfn._xlws.SORT(
    _xlfn.UNIQUE(
        TRANSPOSE(
            _xlfn.FILTERXML("&lt;select&gt;&lt;x&gt;"&amp;SUBSTITUTE(选CPU[[#This Row],[CPU选项表]],",","&lt;/x&gt;&lt;x&gt;") &amp;"&lt;/x&gt;&lt;/select&gt;","//x")
        )
    )
),"无合适选项，请联系作者更新数据")</f>
        <v>无合适选项，请联系作者更新数据</v>
      </c>
    </row>
    <row r="2174" spans="12:12">
      <c r="L2174" t="str" cm="1">
        <f t="array" ref="L2174">IFERROR(_xlfn._xlws.SORT(
    _xlfn.UNIQUE(
        TRANSPOSE(
            _xlfn.FILTERXML("&lt;select&gt;&lt;x&gt;"&amp;SUBSTITUTE(选CPU[[#This Row],[CPU选项表]],",","&lt;/x&gt;&lt;x&gt;") &amp;"&lt;/x&gt;&lt;/select&gt;","//x")
        )
    )
),"无合适选项，请联系作者更新数据")</f>
        <v>无合适选项，请联系作者更新数据</v>
      </c>
    </row>
    <row r="2175" spans="12:12">
      <c r="L2175" t="str" cm="1">
        <f t="array" ref="L2175">IFERROR(_xlfn._xlws.SORT(
    _xlfn.UNIQUE(
        TRANSPOSE(
            _xlfn.FILTERXML("&lt;select&gt;&lt;x&gt;"&amp;SUBSTITUTE(选CPU[[#This Row],[CPU选项表]],",","&lt;/x&gt;&lt;x&gt;") &amp;"&lt;/x&gt;&lt;/select&gt;","//x")
        )
    )
),"无合适选项，请联系作者更新数据")</f>
        <v>无合适选项，请联系作者更新数据</v>
      </c>
    </row>
    <row r="2176" spans="12:12">
      <c r="L2176" t="str" cm="1">
        <f t="array" ref="L2176">IFERROR(_xlfn._xlws.SORT(
    _xlfn.UNIQUE(
        TRANSPOSE(
            _xlfn.FILTERXML("&lt;select&gt;&lt;x&gt;"&amp;SUBSTITUTE(选CPU[[#This Row],[CPU选项表]],",","&lt;/x&gt;&lt;x&gt;") &amp;"&lt;/x&gt;&lt;/select&gt;","//x")
        )
    )
),"无合适选项，请联系作者更新数据")</f>
        <v>无合适选项，请联系作者更新数据</v>
      </c>
    </row>
    <row r="2177" spans="12:12">
      <c r="L2177" t="str" cm="1">
        <f t="array" ref="L2177">IFERROR(_xlfn._xlws.SORT(
    _xlfn.UNIQUE(
        TRANSPOSE(
            _xlfn.FILTERXML("&lt;select&gt;&lt;x&gt;"&amp;SUBSTITUTE(选CPU[[#This Row],[CPU选项表]],",","&lt;/x&gt;&lt;x&gt;") &amp;"&lt;/x&gt;&lt;/select&gt;","//x")
        )
    )
),"无合适选项，请联系作者更新数据")</f>
        <v>无合适选项，请联系作者更新数据</v>
      </c>
    </row>
    <row r="2178" spans="12:12">
      <c r="L2178" t="str" cm="1">
        <f t="array" ref="L2178">IFERROR(_xlfn._xlws.SORT(
    _xlfn.UNIQUE(
        TRANSPOSE(
            _xlfn.FILTERXML("&lt;select&gt;&lt;x&gt;"&amp;SUBSTITUTE(选CPU[[#This Row],[CPU选项表]],",","&lt;/x&gt;&lt;x&gt;") &amp;"&lt;/x&gt;&lt;/select&gt;","//x")
        )
    )
),"无合适选项，请联系作者更新数据")</f>
        <v>无合适选项，请联系作者更新数据</v>
      </c>
    </row>
    <row r="2179" spans="12:12">
      <c r="L2179" t="str" cm="1">
        <f t="array" ref="L2179">IFERROR(_xlfn._xlws.SORT(
    _xlfn.UNIQUE(
        TRANSPOSE(
            _xlfn.FILTERXML("&lt;select&gt;&lt;x&gt;"&amp;SUBSTITUTE(选CPU[[#This Row],[CPU选项表]],",","&lt;/x&gt;&lt;x&gt;") &amp;"&lt;/x&gt;&lt;/select&gt;","//x")
        )
    )
),"无合适选项，请联系作者更新数据")</f>
        <v>无合适选项，请联系作者更新数据</v>
      </c>
    </row>
    <row r="2180" spans="12:12">
      <c r="L2180" t="str" cm="1">
        <f t="array" ref="L2180">IFERROR(_xlfn._xlws.SORT(
    _xlfn.UNIQUE(
        TRANSPOSE(
            _xlfn.FILTERXML("&lt;select&gt;&lt;x&gt;"&amp;SUBSTITUTE(选CPU[[#This Row],[CPU选项表]],",","&lt;/x&gt;&lt;x&gt;") &amp;"&lt;/x&gt;&lt;/select&gt;","//x")
        )
    )
),"无合适选项，请联系作者更新数据")</f>
        <v>无合适选项，请联系作者更新数据</v>
      </c>
    </row>
    <row r="2181" spans="12:12">
      <c r="L2181" t="str" cm="1">
        <f t="array" ref="L2181">IFERROR(_xlfn._xlws.SORT(
    _xlfn.UNIQUE(
        TRANSPOSE(
            _xlfn.FILTERXML("&lt;select&gt;&lt;x&gt;"&amp;SUBSTITUTE(选CPU[[#This Row],[CPU选项表]],",","&lt;/x&gt;&lt;x&gt;") &amp;"&lt;/x&gt;&lt;/select&gt;","//x")
        )
    )
),"无合适选项，请联系作者更新数据")</f>
        <v>无合适选项，请联系作者更新数据</v>
      </c>
    </row>
    <row r="2182" spans="12:12">
      <c r="L2182" t="str" cm="1">
        <f t="array" ref="L2182">IFERROR(_xlfn._xlws.SORT(
    _xlfn.UNIQUE(
        TRANSPOSE(
            _xlfn.FILTERXML("&lt;select&gt;&lt;x&gt;"&amp;SUBSTITUTE(选CPU[[#This Row],[CPU选项表]],",","&lt;/x&gt;&lt;x&gt;") &amp;"&lt;/x&gt;&lt;/select&gt;","//x")
        )
    )
),"无合适选项，请联系作者更新数据")</f>
        <v>无合适选项，请联系作者更新数据</v>
      </c>
    </row>
    <row r="2183" spans="12:12">
      <c r="L2183" t="str" cm="1">
        <f t="array" ref="L2183">IFERROR(_xlfn._xlws.SORT(
    _xlfn.UNIQUE(
        TRANSPOSE(
            _xlfn.FILTERXML("&lt;select&gt;&lt;x&gt;"&amp;SUBSTITUTE(选CPU[[#This Row],[CPU选项表]],",","&lt;/x&gt;&lt;x&gt;") &amp;"&lt;/x&gt;&lt;/select&gt;","//x")
        )
    )
),"无合适选项，请联系作者更新数据")</f>
        <v>无合适选项，请联系作者更新数据</v>
      </c>
    </row>
    <row r="2184" spans="12:12">
      <c r="L2184" t="str" cm="1">
        <f t="array" ref="L2184">IFERROR(_xlfn._xlws.SORT(
    _xlfn.UNIQUE(
        TRANSPOSE(
            _xlfn.FILTERXML("&lt;select&gt;&lt;x&gt;"&amp;SUBSTITUTE(选CPU[[#This Row],[CPU选项表]],",","&lt;/x&gt;&lt;x&gt;") &amp;"&lt;/x&gt;&lt;/select&gt;","//x")
        )
    )
),"无合适选项，请联系作者更新数据")</f>
        <v>无合适选项，请联系作者更新数据</v>
      </c>
    </row>
    <row r="2185" spans="12:12">
      <c r="L2185" t="str" cm="1">
        <f t="array" ref="L2185">IFERROR(_xlfn._xlws.SORT(
    _xlfn.UNIQUE(
        TRANSPOSE(
            _xlfn.FILTERXML("&lt;select&gt;&lt;x&gt;"&amp;SUBSTITUTE(选CPU[[#This Row],[CPU选项表]],",","&lt;/x&gt;&lt;x&gt;") &amp;"&lt;/x&gt;&lt;/select&gt;","//x")
        )
    )
),"无合适选项，请联系作者更新数据")</f>
        <v>无合适选项，请联系作者更新数据</v>
      </c>
    </row>
    <row r="2186" spans="12:12">
      <c r="L2186" t="str" cm="1">
        <f t="array" ref="L2186">IFERROR(_xlfn._xlws.SORT(
    _xlfn.UNIQUE(
        TRANSPOSE(
            _xlfn.FILTERXML("&lt;select&gt;&lt;x&gt;"&amp;SUBSTITUTE(选CPU[[#This Row],[CPU选项表]],",","&lt;/x&gt;&lt;x&gt;") &amp;"&lt;/x&gt;&lt;/select&gt;","//x")
        )
    )
),"无合适选项，请联系作者更新数据")</f>
        <v>无合适选项，请联系作者更新数据</v>
      </c>
    </row>
    <row r="2187" spans="12:12">
      <c r="L2187" t="str" cm="1">
        <f t="array" ref="L2187">IFERROR(_xlfn._xlws.SORT(
    _xlfn.UNIQUE(
        TRANSPOSE(
            _xlfn.FILTERXML("&lt;select&gt;&lt;x&gt;"&amp;SUBSTITUTE(选CPU[[#This Row],[CPU选项表]],",","&lt;/x&gt;&lt;x&gt;") &amp;"&lt;/x&gt;&lt;/select&gt;","//x")
        )
    )
),"无合适选项，请联系作者更新数据")</f>
        <v>无合适选项，请联系作者更新数据</v>
      </c>
    </row>
    <row r="2188" spans="12:12">
      <c r="L2188" t="str" cm="1">
        <f t="array" ref="L2188">IFERROR(_xlfn._xlws.SORT(
    _xlfn.UNIQUE(
        TRANSPOSE(
            _xlfn.FILTERXML("&lt;select&gt;&lt;x&gt;"&amp;SUBSTITUTE(选CPU[[#This Row],[CPU选项表]],",","&lt;/x&gt;&lt;x&gt;") &amp;"&lt;/x&gt;&lt;/select&gt;","//x")
        )
    )
),"无合适选项，请联系作者更新数据")</f>
        <v>无合适选项，请联系作者更新数据</v>
      </c>
    </row>
    <row r="2189" spans="12:12">
      <c r="L2189" t="str" cm="1">
        <f t="array" ref="L2189">IFERROR(_xlfn._xlws.SORT(
    _xlfn.UNIQUE(
        TRANSPOSE(
            _xlfn.FILTERXML("&lt;select&gt;&lt;x&gt;"&amp;SUBSTITUTE(选CPU[[#This Row],[CPU选项表]],",","&lt;/x&gt;&lt;x&gt;") &amp;"&lt;/x&gt;&lt;/select&gt;","//x")
        )
    )
),"无合适选项，请联系作者更新数据")</f>
        <v>无合适选项，请联系作者更新数据</v>
      </c>
    </row>
    <row r="2190" spans="12:12">
      <c r="L2190" t="str" cm="1">
        <f t="array" ref="L2190">IFERROR(_xlfn._xlws.SORT(
    _xlfn.UNIQUE(
        TRANSPOSE(
            _xlfn.FILTERXML("&lt;select&gt;&lt;x&gt;"&amp;SUBSTITUTE(选CPU[[#This Row],[CPU选项表]],",","&lt;/x&gt;&lt;x&gt;") &amp;"&lt;/x&gt;&lt;/select&gt;","//x")
        )
    )
),"无合适选项，请联系作者更新数据")</f>
        <v>无合适选项，请联系作者更新数据</v>
      </c>
    </row>
    <row r="2191" spans="12:12">
      <c r="L2191" t="str" cm="1">
        <f t="array" ref="L2191">IFERROR(_xlfn._xlws.SORT(
    _xlfn.UNIQUE(
        TRANSPOSE(
            _xlfn.FILTERXML("&lt;select&gt;&lt;x&gt;"&amp;SUBSTITUTE(选CPU[[#This Row],[CPU选项表]],",","&lt;/x&gt;&lt;x&gt;") &amp;"&lt;/x&gt;&lt;/select&gt;","//x")
        )
    )
),"无合适选项，请联系作者更新数据")</f>
        <v>无合适选项，请联系作者更新数据</v>
      </c>
    </row>
    <row r="2192" spans="12:12">
      <c r="L2192" t="str" cm="1">
        <f t="array" ref="L2192">IFERROR(_xlfn._xlws.SORT(
    _xlfn.UNIQUE(
        TRANSPOSE(
            _xlfn.FILTERXML("&lt;select&gt;&lt;x&gt;"&amp;SUBSTITUTE(选CPU[[#This Row],[CPU选项表]],",","&lt;/x&gt;&lt;x&gt;") &amp;"&lt;/x&gt;&lt;/select&gt;","//x")
        )
    )
),"无合适选项，请联系作者更新数据")</f>
        <v>无合适选项，请联系作者更新数据</v>
      </c>
    </row>
    <row r="2193" spans="12:12">
      <c r="L2193" t="str" cm="1">
        <f t="array" ref="L2193">IFERROR(_xlfn._xlws.SORT(
    _xlfn.UNIQUE(
        TRANSPOSE(
            _xlfn.FILTERXML("&lt;select&gt;&lt;x&gt;"&amp;SUBSTITUTE(选CPU[[#This Row],[CPU选项表]],",","&lt;/x&gt;&lt;x&gt;") &amp;"&lt;/x&gt;&lt;/select&gt;","//x")
        )
    )
),"无合适选项，请联系作者更新数据")</f>
        <v>无合适选项，请联系作者更新数据</v>
      </c>
    </row>
    <row r="2194" spans="12:12">
      <c r="L2194" t="str" cm="1">
        <f t="array" ref="L2194">IFERROR(_xlfn._xlws.SORT(
    _xlfn.UNIQUE(
        TRANSPOSE(
            _xlfn.FILTERXML("&lt;select&gt;&lt;x&gt;"&amp;SUBSTITUTE(选CPU[[#This Row],[CPU选项表]],",","&lt;/x&gt;&lt;x&gt;") &amp;"&lt;/x&gt;&lt;/select&gt;","//x")
        )
    )
),"无合适选项，请联系作者更新数据")</f>
        <v>无合适选项，请联系作者更新数据</v>
      </c>
    </row>
    <row r="2195" spans="12:12">
      <c r="L2195" t="str" cm="1">
        <f t="array" ref="L2195">IFERROR(_xlfn._xlws.SORT(
    _xlfn.UNIQUE(
        TRANSPOSE(
            _xlfn.FILTERXML("&lt;select&gt;&lt;x&gt;"&amp;SUBSTITUTE(选CPU[[#This Row],[CPU选项表]],",","&lt;/x&gt;&lt;x&gt;") &amp;"&lt;/x&gt;&lt;/select&gt;","//x")
        )
    )
),"无合适选项，请联系作者更新数据")</f>
        <v>无合适选项，请联系作者更新数据</v>
      </c>
    </row>
    <row r="2196" spans="12:12">
      <c r="L2196" t="str" cm="1">
        <f t="array" ref="L2196">IFERROR(_xlfn._xlws.SORT(
    _xlfn.UNIQUE(
        TRANSPOSE(
            _xlfn.FILTERXML("&lt;select&gt;&lt;x&gt;"&amp;SUBSTITUTE(选CPU[[#This Row],[CPU选项表]],",","&lt;/x&gt;&lt;x&gt;") &amp;"&lt;/x&gt;&lt;/select&gt;","//x")
        )
    )
),"无合适选项，请联系作者更新数据")</f>
        <v>无合适选项，请联系作者更新数据</v>
      </c>
    </row>
    <row r="2197" spans="12:12">
      <c r="L2197" t="str" cm="1">
        <f t="array" ref="L2197">IFERROR(_xlfn._xlws.SORT(
    _xlfn.UNIQUE(
        TRANSPOSE(
            _xlfn.FILTERXML("&lt;select&gt;&lt;x&gt;"&amp;SUBSTITUTE(选CPU[[#This Row],[CPU选项表]],",","&lt;/x&gt;&lt;x&gt;") &amp;"&lt;/x&gt;&lt;/select&gt;","//x")
        )
    )
),"无合适选项，请联系作者更新数据")</f>
        <v>无合适选项，请联系作者更新数据</v>
      </c>
    </row>
    <row r="2198" spans="12:12">
      <c r="L2198" t="str" cm="1">
        <f t="array" ref="L2198">IFERROR(_xlfn._xlws.SORT(
    _xlfn.UNIQUE(
        TRANSPOSE(
            _xlfn.FILTERXML("&lt;select&gt;&lt;x&gt;"&amp;SUBSTITUTE(选CPU[[#This Row],[CPU选项表]],",","&lt;/x&gt;&lt;x&gt;") &amp;"&lt;/x&gt;&lt;/select&gt;","//x")
        )
    )
),"无合适选项，请联系作者更新数据")</f>
        <v>无合适选项，请联系作者更新数据</v>
      </c>
    </row>
    <row r="2199" spans="12:12">
      <c r="L2199" t="str" cm="1">
        <f t="array" ref="L2199">IFERROR(_xlfn._xlws.SORT(
    _xlfn.UNIQUE(
        TRANSPOSE(
            _xlfn.FILTERXML("&lt;select&gt;&lt;x&gt;"&amp;SUBSTITUTE(选CPU[[#This Row],[CPU选项表]],",","&lt;/x&gt;&lt;x&gt;") &amp;"&lt;/x&gt;&lt;/select&gt;","//x")
        )
    )
),"无合适选项，请联系作者更新数据")</f>
        <v>无合适选项，请联系作者更新数据</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EDCC6-8AFE-47C6-96F8-74B37A065213}">
  <dimension ref="B1:BI1577"/>
  <sheetViews>
    <sheetView workbookViewId="0">
      <selection activeCell="D1244" sqref="D1244"/>
    </sheetView>
  </sheetViews>
  <sheetFormatPr defaultRowHeight="13.9"/>
  <cols>
    <col min="1" max="1" width="35.86328125" customWidth="1"/>
    <col min="2" max="2" width="11" bestFit="1" customWidth="1"/>
    <col min="3" max="3" width="7.1328125" bestFit="1" customWidth="1"/>
    <col min="4" max="4" width="29.265625" bestFit="1" customWidth="1"/>
    <col min="5" max="5" width="6.9296875" bestFit="1" customWidth="1"/>
    <col min="6" max="6" width="80.53125" bestFit="1" customWidth="1"/>
    <col min="7" max="7" width="17.06640625" bestFit="1" customWidth="1"/>
    <col min="8" max="8" width="7.1328125" bestFit="1" customWidth="1"/>
  </cols>
  <sheetData>
    <row r="1" spans="2:61">
      <c r="B1" t="s">
        <v>47</v>
      </c>
      <c r="C1" t="s">
        <v>1872</v>
      </c>
      <c r="D1" t="s">
        <v>3477</v>
      </c>
      <c r="E1" t="s">
        <v>1876</v>
      </c>
      <c r="F1" t="s">
        <v>3478</v>
      </c>
      <c r="G1" t="s">
        <v>3487</v>
      </c>
      <c r="H1" t="s">
        <v>1882</v>
      </c>
      <c r="K1" s="1" t="s">
        <v>3488</v>
      </c>
    </row>
    <row r="2" spans="2:61">
      <c r="B2" s="6" t="s">
        <v>64</v>
      </c>
      <c r="C2" s="6" t="s">
        <v>1873</v>
      </c>
      <c r="D2" s="6"/>
      <c r="E2" s="6"/>
      <c r="F2" s="6" t="s">
        <v>3819</v>
      </c>
      <c r="G2" s="6" t="str">
        <f t="shared" ref="G2:G65" si="0">"选内存!" &amp; ADDRESS(ROW(K2),COLUMN(K2)) &amp; "#"</f>
        <v>选内存!$K$2#</v>
      </c>
      <c r="H2" s="6" t="str" cm="1">
        <f t="array" ref="H2">_xlfn.LET(_xlpm.x, K2,
         _xlpm.cellAddress, "【 选内存!" &amp; ADDRESS(ROW(选内存[[#This Row],[自检]]),COLUMN(选内存[[#This Row],[自检]])) &amp; "】",
         _xlfn.IFS(ISBLANK(_xlpm.x),   "error:右侧选项不足:" &amp;  _xlpm.cellAddress,
               ISERROR(_xlpm.x),   "error:右侧选项执行失败:" &amp; _xlpm.cellAddress,
               TRUE,             "ok")
)</f>
        <v>ok</v>
      </c>
      <c r="K2" cm="1">
        <f t="array" ref="K2:BE2">IFERROR(_xlfn._xlws.SORT(
    _xlfn.UNIQUE(
        TRANSPOSE(
            _xlfn.FILTERXML("&lt;select&gt;&lt;x&gt;"&amp;SUBSTITUTE(选内存[[#This Row],[内存选项表]],",","&lt;/x&gt;&lt;x&gt;") &amp;"&lt;/x&gt;&lt;/select&gt;","//x")
        )
    )
),"无合适选项，请联系作者更新数据")</f>
        <v>1</v>
      </c>
      <c r="L2">
        <v>2</v>
      </c>
      <c r="M2">
        <v>4</v>
      </c>
      <c r="N2">
        <v>8</v>
      </c>
      <c r="O2">
        <v>16</v>
      </c>
      <c r="P2">
        <v>32</v>
      </c>
      <c r="Q2">
        <v>64</v>
      </c>
      <c r="R2">
        <v>128</v>
      </c>
      <c r="S2">
        <v>96</v>
      </c>
      <c r="T2">
        <v>192</v>
      </c>
      <c r="U2">
        <v>216</v>
      </c>
      <c r="V2">
        <v>256</v>
      </c>
      <c r="W2">
        <v>432</v>
      </c>
      <c r="X2">
        <v>160</v>
      </c>
      <c r="Y2">
        <v>224</v>
      </c>
      <c r="Z2">
        <v>320</v>
      </c>
      <c r="AA2">
        <v>464</v>
      </c>
      <c r="AB2">
        <v>48</v>
      </c>
      <c r="AC2">
        <v>316</v>
      </c>
      <c r="AD2">
        <v>384</v>
      </c>
      <c r="AE2">
        <v>470</v>
      </c>
      <c r="AF2">
        <v>215</v>
      </c>
      <c r="AG2">
        <v>640</v>
      </c>
      <c r="AH2">
        <v>940</v>
      </c>
      <c r="AI2">
        <v>288</v>
      </c>
      <c r="AJ2">
        <v>24</v>
      </c>
      <c r="AK2">
        <v>448</v>
      </c>
      <c r="AL2">
        <v>12</v>
      </c>
      <c r="AM2">
        <v>512</v>
      </c>
      <c r="AN2">
        <v>144</v>
      </c>
      <c r="AO2">
        <v>648</v>
      </c>
      <c r="AP2">
        <v>184</v>
      </c>
      <c r="AQ2">
        <v>368</v>
      </c>
      <c r="AR2">
        <v>174</v>
      </c>
      <c r="AS2">
        <v>348</v>
      </c>
      <c r="AT2">
        <v>20</v>
      </c>
      <c r="AU2">
        <v>40</v>
      </c>
      <c r="AV2">
        <v>80</v>
      </c>
      <c r="AW2">
        <v>56</v>
      </c>
      <c r="AX2">
        <v>112</v>
      </c>
      <c r="AY2">
        <v>226</v>
      </c>
      <c r="AZ2">
        <v>452</v>
      </c>
      <c r="BA2">
        <v>474</v>
      </c>
      <c r="BB2">
        <v>948</v>
      </c>
      <c r="BC2">
        <v>88</v>
      </c>
      <c r="BD2">
        <v>176</v>
      </c>
      <c r="BE2">
        <v>352</v>
      </c>
    </row>
    <row r="3" spans="2:61">
      <c r="B3" s="6" t="s">
        <v>64</v>
      </c>
      <c r="C3" s="6" t="s">
        <v>11</v>
      </c>
      <c r="D3" s="6"/>
      <c r="E3" s="6"/>
      <c r="F3" s="6" t="s">
        <v>3820</v>
      </c>
      <c r="G3" s="6" t="str">
        <f t="shared" si="0"/>
        <v>选内存!$K$3#</v>
      </c>
      <c r="H3" s="6" t="str" cm="1">
        <f t="array" ref="H3">_xlfn.LET(_xlpm.x, K3,
         _xlpm.cellAddress, "【 选内存!" &amp; ADDRESS(ROW(选内存[[#This Row],[自检]]),COLUMN(选内存[[#This Row],[自检]])) &amp; "】",
         _xlfn.IFS(ISBLANK(_xlpm.x),   "error:右侧选项不足:" &amp;  _xlpm.cellAddress,
               ISERROR(_xlpm.x),   "error:右侧选项执行失败:" &amp; _xlpm.cellAddress,
               TRUE,             "ok")
)</f>
        <v>ok</v>
      </c>
      <c r="K3" cm="1">
        <f t="array" ref="K3:BG3">IFERROR(_xlfn._xlws.SORT(
    _xlfn.UNIQUE(
        TRANSPOSE(
            _xlfn.FILTERXML("&lt;select&gt;&lt;x&gt;"&amp;SUBSTITUTE(选内存[[#This Row],[内存选项表]],",","&lt;/x&gt;&lt;x&gt;") &amp;"&lt;/x&gt;&lt;/select&gt;","//x")
        )
    )
),"无合适选项，请联系作者更新数据")</f>
        <v>1</v>
      </c>
      <c r="L3">
        <v>2</v>
      </c>
      <c r="M3">
        <v>4</v>
      </c>
      <c r="N3">
        <v>8</v>
      </c>
      <c r="O3">
        <v>16</v>
      </c>
      <c r="P3">
        <v>32</v>
      </c>
      <c r="Q3">
        <v>64</v>
      </c>
      <c r="R3">
        <v>128</v>
      </c>
      <c r="S3">
        <v>96</v>
      </c>
      <c r="T3">
        <v>192</v>
      </c>
      <c r="U3">
        <v>216</v>
      </c>
      <c r="V3">
        <v>256</v>
      </c>
      <c r="W3">
        <v>432</v>
      </c>
      <c r="X3">
        <v>160</v>
      </c>
      <c r="Y3">
        <v>224</v>
      </c>
      <c r="Z3">
        <v>480</v>
      </c>
      <c r="AA3">
        <v>320</v>
      </c>
      <c r="AB3">
        <v>464</v>
      </c>
      <c r="AC3">
        <v>960</v>
      </c>
      <c r="AD3">
        <v>48</v>
      </c>
      <c r="AE3">
        <v>316</v>
      </c>
      <c r="AF3">
        <v>384</v>
      </c>
      <c r="AG3">
        <v>470</v>
      </c>
      <c r="AH3">
        <v>215</v>
      </c>
      <c r="AI3">
        <v>640</v>
      </c>
      <c r="AJ3">
        <v>940</v>
      </c>
      <c r="AK3">
        <v>288</v>
      </c>
      <c r="AL3">
        <v>24</v>
      </c>
      <c r="AM3">
        <v>448</v>
      </c>
      <c r="AN3">
        <v>12</v>
      </c>
      <c r="AO3">
        <v>512</v>
      </c>
      <c r="AP3">
        <v>144</v>
      </c>
      <c r="AQ3">
        <v>648</v>
      </c>
      <c r="AR3">
        <v>184</v>
      </c>
      <c r="AS3">
        <v>368</v>
      </c>
      <c r="AT3">
        <v>174</v>
      </c>
      <c r="AU3">
        <v>348</v>
      </c>
      <c r="AV3">
        <v>20</v>
      </c>
      <c r="AW3">
        <v>40</v>
      </c>
      <c r="AX3">
        <v>80</v>
      </c>
      <c r="AY3">
        <v>56</v>
      </c>
      <c r="AZ3">
        <v>112</v>
      </c>
      <c r="BA3">
        <v>226</v>
      </c>
      <c r="BB3">
        <v>452</v>
      </c>
      <c r="BC3">
        <v>474</v>
      </c>
      <c r="BD3">
        <v>948</v>
      </c>
      <c r="BE3">
        <v>88</v>
      </c>
      <c r="BF3">
        <v>176</v>
      </c>
      <c r="BG3">
        <v>352</v>
      </c>
    </row>
    <row r="4" spans="2:61">
      <c r="B4" s="6" t="s">
        <v>64</v>
      </c>
      <c r="C4" s="6" t="s">
        <v>1874</v>
      </c>
      <c r="D4" s="6"/>
      <c r="E4" s="6"/>
      <c r="F4" s="6" t="s">
        <v>3821</v>
      </c>
      <c r="G4" s="6" t="str">
        <f t="shared" si="0"/>
        <v>选内存!$K$4#</v>
      </c>
      <c r="H4" s="6" t="str" cm="1">
        <f t="array" ref="H4">_xlfn.LET(_xlpm.x, K4,
         _xlpm.cellAddress, "【 选内存!" &amp; ADDRESS(ROW(选内存[[#This Row],[自检]]),COLUMN(选内存[[#This Row],[自检]])) &amp; "】",
         _xlfn.IFS(ISBLANK(_xlpm.x),   "error:右侧选项不足:" &amp;  _xlpm.cellAddress,
               ISERROR(_xlpm.x),   "error:右侧选项执行失败:" &amp; _xlpm.cellAddress,
               TRUE,             "ok")
)</f>
        <v>ok</v>
      </c>
      <c r="K4" cm="1">
        <f t="array" ref="K4:BI4">IFERROR(_xlfn._xlws.SORT(
    _xlfn.UNIQUE(
        TRANSPOSE(
            _xlfn.FILTERXML("&lt;select&gt;&lt;x&gt;"&amp;SUBSTITUTE(选内存[[#This Row],[内存选项表]],",","&lt;/x&gt;&lt;x&gt;") &amp;"&lt;/x&gt;&lt;/select&gt;","//x")
        )
    )
),"无合适选项，请联系作者更新数据")</f>
        <v>64</v>
      </c>
      <c r="L4">
        <v>128</v>
      </c>
      <c r="M4">
        <v>256</v>
      </c>
      <c r="N4">
        <v>432</v>
      </c>
      <c r="O4">
        <v>1</v>
      </c>
      <c r="P4">
        <v>2</v>
      </c>
      <c r="Q4">
        <v>4</v>
      </c>
      <c r="R4">
        <v>8</v>
      </c>
      <c r="S4">
        <v>16</v>
      </c>
      <c r="T4">
        <v>32</v>
      </c>
      <c r="U4">
        <v>96</v>
      </c>
      <c r="V4">
        <v>192</v>
      </c>
      <c r="W4">
        <v>160</v>
      </c>
      <c r="X4">
        <v>224</v>
      </c>
      <c r="Y4">
        <v>480</v>
      </c>
      <c r="Z4">
        <v>320</v>
      </c>
      <c r="AA4">
        <v>464</v>
      </c>
      <c r="AB4">
        <v>960</v>
      </c>
      <c r="AC4">
        <v>48</v>
      </c>
      <c r="AD4">
        <v>316</v>
      </c>
      <c r="AE4">
        <v>384</v>
      </c>
      <c r="AF4">
        <v>216</v>
      </c>
      <c r="AG4">
        <v>470</v>
      </c>
      <c r="AH4">
        <v>215</v>
      </c>
      <c r="AI4">
        <v>640</v>
      </c>
      <c r="AJ4">
        <v>696</v>
      </c>
      <c r="AK4">
        <v>940</v>
      </c>
      <c r="AL4">
        <v>288</v>
      </c>
      <c r="AM4">
        <v>24</v>
      </c>
      <c r="AN4">
        <v>448</v>
      </c>
      <c r="AO4">
        <v>12</v>
      </c>
      <c r="AP4">
        <v>512</v>
      </c>
      <c r="AQ4">
        <v>700</v>
      </c>
      <c r="AR4">
        <v>144</v>
      </c>
      <c r="AS4">
        <v>648</v>
      </c>
      <c r="AT4">
        <v>184</v>
      </c>
      <c r="AU4">
        <v>368</v>
      </c>
      <c r="AV4">
        <v>174</v>
      </c>
      <c r="AW4">
        <v>348</v>
      </c>
      <c r="AX4">
        <v>20</v>
      </c>
      <c r="AY4">
        <v>40</v>
      </c>
      <c r="AZ4">
        <v>80</v>
      </c>
      <c r="BA4">
        <v>56</v>
      </c>
      <c r="BB4">
        <v>112</v>
      </c>
      <c r="BC4">
        <v>226</v>
      </c>
      <c r="BD4">
        <v>452</v>
      </c>
      <c r="BE4">
        <v>474</v>
      </c>
      <c r="BF4">
        <v>948</v>
      </c>
      <c r="BG4">
        <v>88</v>
      </c>
      <c r="BH4">
        <v>176</v>
      </c>
      <c r="BI4">
        <v>352</v>
      </c>
    </row>
    <row r="5" spans="2:61">
      <c r="B5" s="6" t="s">
        <v>3516</v>
      </c>
      <c r="C5" s="6" t="s">
        <v>1874</v>
      </c>
      <c r="D5" s="6"/>
      <c r="E5" s="6"/>
      <c r="F5" s="6" t="s">
        <v>3567</v>
      </c>
      <c r="G5" s="6" t="str">
        <f t="shared" si="0"/>
        <v>选内存!$K$5#</v>
      </c>
      <c r="H5" s="6" t="str" cm="1">
        <f t="array" ref="H5">_xlfn.LET(_xlpm.x, K5,
         _xlpm.cellAddress, "【 选内存!" &amp; ADDRESS(ROW(选内存[[#This Row],[自检]]),COLUMN(选内存[[#This Row],[自检]])) &amp; "】",
         _xlfn.IFS(ISBLANK(_xlpm.x),   "error:右侧选项不足:" &amp;  _xlpm.cellAddress,
               ISERROR(_xlpm.x),   "error:右侧选项执行失败:" &amp; _xlpm.cellAddress,
               TRUE,             "ok")
)</f>
        <v>ok</v>
      </c>
      <c r="K5" cm="1">
        <f t="array" ref="K5:AC5">IFERROR(_xlfn._xlws.SORT(
    _xlfn.UNIQUE(
        TRANSPOSE(
            _xlfn.FILTERXML("&lt;select&gt;&lt;x&gt;"&amp;SUBSTITUTE(选内存[[#This Row],[内存选项表]],",","&lt;/x&gt;&lt;x&gt;") &amp;"&lt;/x&gt;&lt;/select&gt;","//x")
        )
    )
),"无合适选项，请联系作者更新数据")</f>
        <v>4</v>
      </c>
      <c r="L5">
        <v>8</v>
      </c>
      <c r="M5">
        <v>16</v>
      </c>
      <c r="N5">
        <v>32</v>
      </c>
      <c r="O5">
        <v>64</v>
      </c>
      <c r="P5">
        <v>48</v>
      </c>
      <c r="Q5">
        <v>96</v>
      </c>
      <c r="R5">
        <v>128</v>
      </c>
      <c r="S5">
        <v>192</v>
      </c>
      <c r="T5">
        <v>256</v>
      </c>
      <c r="U5">
        <v>160</v>
      </c>
      <c r="V5">
        <v>320</v>
      </c>
      <c r="W5">
        <v>384</v>
      </c>
      <c r="X5">
        <v>216</v>
      </c>
      <c r="Y5">
        <v>470</v>
      </c>
      <c r="Z5">
        <v>512</v>
      </c>
      <c r="AA5">
        <v>640</v>
      </c>
      <c r="AB5">
        <v>432</v>
      </c>
      <c r="AC5">
        <v>940</v>
      </c>
    </row>
    <row r="6" spans="2:61">
      <c r="B6" s="6" t="s">
        <v>3516</v>
      </c>
      <c r="C6" s="6" t="s">
        <v>11</v>
      </c>
      <c r="D6" s="6"/>
      <c r="E6" s="6"/>
      <c r="F6" s="6" t="s">
        <v>3567</v>
      </c>
      <c r="G6" s="6" t="str">
        <f t="shared" si="0"/>
        <v>选内存!$K$6#</v>
      </c>
      <c r="H6" s="6" t="str" cm="1">
        <f t="array" ref="H6">_xlfn.LET(_xlpm.x, K6,
         _xlpm.cellAddress, "【 选内存!" &amp; ADDRESS(ROW(选内存[[#This Row],[自检]]),COLUMN(选内存[[#This Row],[自检]])) &amp; "】",
         _xlfn.IFS(ISBLANK(_xlpm.x),   "error:右侧选项不足:" &amp;  _xlpm.cellAddress,
               ISERROR(_xlpm.x),   "error:右侧选项执行失败:" &amp; _xlpm.cellAddress,
               TRUE,             "ok")
)</f>
        <v>ok</v>
      </c>
      <c r="K6" cm="1">
        <f t="array" ref="K6:AC6">IFERROR(_xlfn._xlws.SORT(
    _xlfn.UNIQUE(
        TRANSPOSE(
            _xlfn.FILTERXML("&lt;select&gt;&lt;x&gt;"&amp;SUBSTITUTE(选内存[[#This Row],[内存选项表]],",","&lt;/x&gt;&lt;x&gt;") &amp;"&lt;/x&gt;&lt;/select&gt;","//x")
        )
    )
),"无合适选项，请联系作者更新数据")</f>
        <v>4</v>
      </c>
      <c r="L6">
        <v>8</v>
      </c>
      <c r="M6">
        <v>16</v>
      </c>
      <c r="N6">
        <v>32</v>
      </c>
      <c r="O6">
        <v>64</v>
      </c>
      <c r="P6">
        <v>48</v>
      </c>
      <c r="Q6">
        <v>96</v>
      </c>
      <c r="R6">
        <v>128</v>
      </c>
      <c r="S6">
        <v>192</v>
      </c>
      <c r="T6">
        <v>256</v>
      </c>
      <c r="U6">
        <v>160</v>
      </c>
      <c r="V6">
        <v>320</v>
      </c>
      <c r="W6">
        <v>384</v>
      </c>
      <c r="X6">
        <v>216</v>
      </c>
      <c r="Y6">
        <v>470</v>
      </c>
      <c r="Z6">
        <v>512</v>
      </c>
      <c r="AA6">
        <v>640</v>
      </c>
      <c r="AB6">
        <v>432</v>
      </c>
      <c r="AC6">
        <v>940</v>
      </c>
    </row>
    <row r="7" spans="2:61">
      <c r="B7" s="6" t="s">
        <v>3516</v>
      </c>
      <c r="C7" s="6" t="s">
        <v>1873</v>
      </c>
      <c r="D7" s="6"/>
      <c r="E7" s="6"/>
      <c r="F7" s="6" t="s">
        <v>3567</v>
      </c>
      <c r="G7" s="6" t="str">
        <f t="shared" si="0"/>
        <v>选内存!$K$7#</v>
      </c>
      <c r="H7" s="6" t="str" cm="1">
        <f t="array" ref="H7">_xlfn.LET(_xlpm.x, K7,
         _xlpm.cellAddress, "【 选内存!" &amp; ADDRESS(ROW(选内存[[#This Row],[自检]]),COLUMN(选内存[[#This Row],[自检]])) &amp; "】",
         _xlfn.IFS(ISBLANK(_xlpm.x),   "error:右侧选项不足:" &amp;  _xlpm.cellAddress,
               ISERROR(_xlpm.x),   "error:右侧选项执行失败:" &amp; _xlpm.cellAddress,
               TRUE,             "ok")
)</f>
        <v>ok</v>
      </c>
      <c r="K7" cm="1">
        <f t="array" ref="K7:AC7">IFERROR(_xlfn._xlws.SORT(
    _xlfn.UNIQUE(
        TRANSPOSE(
            _xlfn.FILTERXML("&lt;select&gt;&lt;x&gt;"&amp;SUBSTITUTE(选内存[[#This Row],[内存选项表]],",","&lt;/x&gt;&lt;x&gt;") &amp;"&lt;/x&gt;&lt;/select&gt;","//x")
        )
    )
),"无合适选项，请联系作者更新数据")</f>
        <v>4</v>
      </c>
      <c r="L7">
        <v>8</v>
      </c>
      <c r="M7">
        <v>16</v>
      </c>
      <c r="N7">
        <v>32</v>
      </c>
      <c r="O7">
        <v>64</v>
      </c>
      <c r="P7">
        <v>48</v>
      </c>
      <c r="Q7">
        <v>96</v>
      </c>
      <c r="R7">
        <v>128</v>
      </c>
      <c r="S7">
        <v>192</v>
      </c>
      <c r="T7">
        <v>256</v>
      </c>
      <c r="U7">
        <v>160</v>
      </c>
      <c r="V7">
        <v>320</v>
      </c>
      <c r="W7">
        <v>384</v>
      </c>
      <c r="X7">
        <v>216</v>
      </c>
      <c r="Y7">
        <v>470</v>
      </c>
      <c r="Z7">
        <v>512</v>
      </c>
      <c r="AA7">
        <v>640</v>
      </c>
      <c r="AB7">
        <v>432</v>
      </c>
      <c r="AC7">
        <v>940</v>
      </c>
    </row>
    <row r="8" spans="2:61">
      <c r="B8" s="6" t="s">
        <v>207</v>
      </c>
      <c r="C8" s="6" t="s">
        <v>1873</v>
      </c>
      <c r="D8" s="6"/>
      <c r="E8" s="6"/>
      <c r="F8" s="6" t="s">
        <v>3846</v>
      </c>
      <c r="G8" s="6" t="str">
        <f t="shared" si="0"/>
        <v>选内存!$K$8#</v>
      </c>
      <c r="H8" s="6" t="str" cm="1">
        <f t="array" ref="H8">_xlfn.LET(_xlpm.x, K8,
         _xlpm.cellAddress, "【 选内存!" &amp; ADDRESS(ROW(选内存[[#This Row],[自检]]),COLUMN(选内存[[#This Row],[自检]])) &amp; "】",
         _xlfn.IFS(ISBLANK(_xlpm.x),   "error:右侧选项不足:" &amp;  _xlpm.cellAddress,
               ISERROR(_xlpm.x),   "error:右侧选项执行失败:" &amp; _xlpm.cellAddress,
               TRUE,             "ok")
)</f>
        <v>ok</v>
      </c>
      <c r="K8" cm="1">
        <f t="array" ref="K8:AE8">IFERROR(_xlfn._xlws.SORT(
    _xlfn.UNIQUE(
        TRANSPOSE(
            _xlfn.FILTERXML("&lt;select&gt;&lt;x&gt;"&amp;SUBSTITUTE(选内存[[#This Row],[内存选项表]],",","&lt;/x&gt;&lt;x&gt;") &amp;"&lt;/x&gt;&lt;/select&gt;","//x")
        )
    )
),"无合适选项，请联系作者更新数据")</f>
        <v>1</v>
      </c>
      <c r="L8">
        <v>2</v>
      </c>
      <c r="M8">
        <v>4</v>
      </c>
      <c r="N8">
        <v>8</v>
      </c>
      <c r="O8">
        <v>12</v>
      </c>
      <c r="P8">
        <v>16</v>
      </c>
      <c r="Q8">
        <v>20</v>
      </c>
      <c r="R8">
        <v>24</v>
      </c>
      <c r="S8">
        <v>32</v>
      </c>
      <c r="T8">
        <v>40</v>
      </c>
      <c r="U8">
        <v>48</v>
      </c>
      <c r="V8">
        <v>64</v>
      </c>
      <c r="W8">
        <v>96</v>
      </c>
      <c r="X8">
        <v>128</v>
      </c>
      <c r="Y8">
        <v>256</v>
      </c>
      <c r="Z8">
        <v>384</v>
      </c>
      <c r="AA8">
        <v>512</v>
      </c>
      <c r="AB8">
        <v>1024</v>
      </c>
      <c r="AC8">
        <v>2048</v>
      </c>
      <c r="AD8">
        <v>3072</v>
      </c>
      <c r="AE8">
        <v>4096</v>
      </c>
    </row>
    <row r="9" spans="2:61">
      <c r="B9" s="6" t="s">
        <v>207</v>
      </c>
      <c r="C9" s="6" t="s">
        <v>11</v>
      </c>
      <c r="D9" s="6"/>
      <c r="E9" s="6"/>
      <c r="F9" s="6" t="s">
        <v>3846</v>
      </c>
      <c r="G9" s="6" t="str">
        <f t="shared" si="0"/>
        <v>选内存!$K$9#</v>
      </c>
      <c r="H9" s="6" t="str" cm="1">
        <f t="array" ref="H9">_xlfn.LET(_xlpm.x, K9,
         _xlpm.cellAddress, "【 选内存!" &amp; ADDRESS(ROW(选内存[[#This Row],[自检]]),COLUMN(选内存[[#This Row],[自检]])) &amp; "】",
         _xlfn.IFS(ISBLANK(_xlpm.x),   "error:右侧选项不足:" &amp;  _xlpm.cellAddress,
               ISERROR(_xlpm.x),   "error:右侧选项执行失败:" &amp; _xlpm.cellAddress,
               TRUE,             "ok")
)</f>
        <v>ok</v>
      </c>
      <c r="K9" cm="1">
        <f t="array" ref="K9:AE9">IFERROR(_xlfn._xlws.SORT(
    _xlfn.UNIQUE(
        TRANSPOSE(
            _xlfn.FILTERXML("&lt;select&gt;&lt;x&gt;"&amp;SUBSTITUTE(选内存[[#This Row],[内存选项表]],",","&lt;/x&gt;&lt;x&gt;") &amp;"&lt;/x&gt;&lt;/select&gt;","//x")
        )
    )
),"无合适选项，请联系作者更新数据")</f>
        <v>1</v>
      </c>
      <c r="L9">
        <v>2</v>
      </c>
      <c r="M9">
        <v>4</v>
      </c>
      <c r="N9">
        <v>8</v>
      </c>
      <c r="O9">
        <v>12</v>
      </c>
      <c r="P9">
        <v>16</v>
      </c>
      <c r="Q9">
        <v>20</v>
      </c>
      <c r="R9">
        <v>24</v>
      </c>
      <c r="S9">
        <v>32</v>
      </c>
      <c r="T9">
        <v>40</v>
      </c>
      <c r="U9">
        <v>48</v>
      </c>
      <c r="V9">
        <v>64</v>
      </c>
      <c r="W9">
        <v>96</v>
      </c>
      <c r="X9">
        <v>128</v>
      </c>
      <c r="Y9">
        <v>256</v>
      </c>
      <c r="Z9">
        <v>384</v>
      </c>
      <c r="AA9">
        <v>512</v>
      </c>
      <c r="AB9">
        <v>1024</v>
      </c>
      <c r="AC9">
        <v>2048</v>
      </c>
      <c r="AD9">
        <v>3072</v>
      </c>
      <c r="AE9">
        <v>4096</v>
      </c>
    </row>
    <row r="10" spans="2:61">
      <c r="B10" s="6" t="s">
        <v>207</v>
      </c>
      <c r="C10" s="6" t="s">
        <v>1874</v>
      </c>
      <c r="D10" s="6"/>
      <c r="E10" s="6"/>
      <c r="F10" s="6" t="s">
        <v>3846</v>
      </c>
      <c r="G10" s="6" t="str">
        <f t="shared" si="0"/>
        <v>选内存!$K$10#</v>
      </c>
      <c r="H10" s="6" t="str" cm="1">
        <f t="array" ref="H10">_xlfn.LET(_xlpm.x, K10,
         _xlpm.cellAddress, "【 选内存!" &amp; ADDRESS(ROW(选内存[[#This Row],[自检]]),COLUMN(选内存[[#This Row],[自检]])) &amp; "】",
         _xlfn.IFS(ISBLANK(_xlpm.x),   "error:右侧选项不足:" &amp;  _xlpm.cellAddress,
               ISERROR(_xlpm.x),   "error:右侧选项执行失败:" &amp; _xlpm.cellAddress,
               TRUE,             "ok")
)</f>
        <v>ok</v>
      </c>
      <c r="K10" cm="1">
        <f t="array" ref="K10:AE10">IFERROR(_xlfn._xlws.SORT(
    _xlfn.UNIQUE(
        TRANSPOSE(
            _xlfn.FILTERXML("&lt;select&gt;&lt;x&gt;"&amp;SUBSTITUTE(选内存[[#This Row],[内存选项表]],",","&lt;/x&gt;&lt;x&gt;") &amp;"&lt;/x&gt;&lt;/select&gt;","//x")
        )
    )
),"无合适选项，请联系作者更新数据")</f>
        <v>1</v>
      </c>
      <c r="L10">
        <v>2</v>
      </c>
      <c r="M10">
        <v>4</v>
      </c>
      <c r="N10">
        <v>8</v>
      </c>
      <c r="O10">
        <v>12</v>
      </c>
      <c r="P10">
        <v>16</v>
      </c>
      <c r="Q10">
        <v>20</v>
      </c>
      <c r="R10">
        <v>24</v>
      </c>
      <c r="S10">
        <v>32</v>
      </c>
      <c r="T10">
        <v>40</v>
      </c>
      <c r="U10">
        <v>48</v>
      </c>
      <c r="V10">
        <v>64</v>
      </c>
      <c r="W10">
        <v>96</v>
      </c>
      <c r="X10">
        <v>128</v>
      </c>
      <c r="Y10">
        <v>256</v>
      </c>
      <c r="Z10">
        <v>384</v>
      </c>
      <c r="AA10">
        <v>512</v>
      </c>
      <c r="AB10">
        <v>1024</v>
      </c>
      <c r="AC10">
        <v>2048</v>
      </c>
      <c r="AD10">
        <v>3072</v>
      </c>
      <c r="AE10">
        <v>4096</v>
      </c>
    </row>
    <row r="11" spans="2:61">
      <c r="B11" s="6" t="s">
        <v>241</v>
      </c>
      <c r="C11" s="6" t="s">
        <v>1874</v>
      </c>
      <c r="D11" s="6"/>
      <c r="E11" s="6"/>
      <c r="F11" s="6" t="s">
        <v>3479</v>
      </c>
      <c r="G11" s="6" t="str">
        <f t="shared" si="0"/>
        <v>选内存!$K$11#</v>
      </c>
      <c r="H11" s="6" t="str" cm="1">
        <f t="array" ref="H11">_xlfn.LET(_xlpm.x, K11,
         _xlpm.cellAddress, "【 选内存!" &amp; ADDRESS(ROW(选内存[[#This Row],[自检]]),COLUMN(选内存[[#This Row],[自检]])) &amp; "】",
         _xlfn.IFS(ISBLANK(_xlpm.x),   "error:右侧选项不足:" &amp;  _xlpm.cellAddress,
               ISERROR(_xlpm.x),   "error:右侧选项执行失败:" &amp; _xlpm.cellAddress,
               TRUE,             "ok")
)</f>
        <v>ok</v>
      </c>
      <c r="K11" cm="1">
        <f t="array" ref="K11:U11">IFERROR(_xlfn._xlws.SORT(
    _xlfn.UNIQUE(
        TRANSPOSE(
            _xlfn.FILTERXML("&lt;select&gt;&lt;x&gt;"&amp;SUBSTITUTE(选内存[[#This Row],[内存选项表]],",","&lt;/x&gt;&lt;x&gt;") &amp;"&lt;/x&gt;&lt;/select&gt;","//x")
        )
    )
),"无合适选项，请联系作者更新数据")</f>
        <v>1</v>
      </c>
      <c r="L11">
        <v>2</v>
      </c>
      <c r="M11">
        <v>4</v>
      </c>
      <c r="N11">
        <v>8</v>
      </c>
      <c r="O11">
        <v>16</v>
      </c>
      <c r="P11">
        <v>32</v>
      </c>
      <c r="Q11">
        <v>64</v>
      </c>
      <c r="R11">
        <v>96</v>
      </c>
      <c r="S11">
        <v>128</v>
      </c>
      <c r="T11">
        <v>244</v>
      </c>
      <c r="U11">
        <v>488</v>
      </c>
    </row>
    <row r="12" spans="2:61">
      <c r="B12" s="6" t="s">
        <v>241</v>
      </c>
      <c r="C12" s="6" t="s">
        <v>1873</v>
      </c>
      <c r="D12" s="6"/>
      <c r="E12" s="6"/>
      <c r="F12" s="6" t="s">
        <v>3479</v>
      </c>
      <c r="G12" s="6" t="str">
        <f t="shared" si="0"/>
        <v>选内存!$K$12#</v>
      </c>
      <c r="H12" s="6" t="str" cm="1">
        <f t="array" ref="H12">_xlfn.LET(_xlpm.x, K12,
         _xlpm.cellAddress, "【 选内存!" &amp; ADDRESS(ROW(选内存[[#This Row],[自检]]),COLUMN(选内存[[#This Row],[自检]])) &amp; "】",
         _xlfn.IFS(ISBLANK(_xlpm.x),   "error:右侧选项不足:" &amp;  _xlpm.cellAddress,
               ISERROR(_xlpm.x),   "error:右侧选项执行失败:" &amp; _xlpm.cellAddress,
               TRUE,             "ok")
)</f>
        <v>ok</v>
      </c>
      <c r="K12" cm="1">
        <f t="array" ref="K12:U12">IFERROR(_xlfn._xlws.SORT(
    _xlfn.UNIQUE(
        TRANSPOSE(
            _xlfn.FILTERXML("&lt;select&gt;&lt;x&gt;"&amp;SUBSTITUTE(选内存[[#This Row],[内存选项表]],",","&lt;/x&gt;&lt;x&gt;") &amp;"&lt;/x&gt;&lt;/select&gt;","//x")
        )
    )
),"无合适选项，请联系作者更新数据")</f>
        <v>1</v>
      </c>
      <c r="L12">
        <v>2</v>
      </c>
      <c r="M12">
        <v>4</v>
      </c>
      <c r="N12">
        <v>8</v>
      </c>
      <c r="O12">
        <v>16</v>
      </c>
      <c r="P12">
        <v>32</v>
      </c>
      <c r="Q12">
        <v>64</v>
      </c>
      <c r="R12">
        <v>96</v>
      </c>
      <c r="S12">
        <v>128</v>
      </c>
      <c r="T12">
        <v>244</v>
      </c>
      <c r="U12">
        <v>488</v>
      </c>
    </row>
    <row r="13" spans="2:61">
      <c r="B13" s="6" t="s">
        <v>241</v>
      </c>
      <c r="C13" s="6" t="s">
        <v>11</v>
      </c>
      <c r="D13" s="6"/>
      <c r="E13" s="6"/>
      <c r="F13" s="6" t="s">
        <v>3479</v>
      </c>
      <c r="G13" s="6" t="str">
        <f t="shared" si="0"/>
        <v>选内存!$K$13#</v>
      </c>
      <c r="H13" s="6" t="str" cm="1">
        <f t="array" ref="H13">_xlfn.LET(_xlpm.x, K13,
         _xlpm.cellAddress, "【 选内存!" &amp; ADDRESS(ROW(选内存[[#This Row],[自检]]),COLUMN(选内存[[#This Row],[自检]])) &amp; "】",
         _xlfn.IFS(ISBLANK(_xlpm.x),   "error:右侧选项不足:" &amp;  _xlpm.cellAddress,
               ISERROR(_xlpm.x),   "error:右侧选项执行失败:" &amp; _xlpm.cellAddress,
               TRUE,             "ok")
)</f>
        <v>ok</v>
      </c>
      <c r="K13" cm="1">
        <f t="array" ref="K13:U13">IFERROR(_xlfn._xlws.SORT(
    _xlfn.UNIQUE(
        TRANSPOSE(
            _xlfn.FILTERXML("&lt;select&gt;&lt;x&gt;"&amp;SUBSTITUTE(选内存[[#This Row],[内存选项表]],",","&lt;/x&gt;&lt;x&gt;") &amp;"&lt;/x&gt;&lt;/select&gt;","//x")
        )
    )
),"无合适选项，请联系作者更新数据")</f>
        <v>1</v>
      </c>
      <c r="L13">
        <v>2</v>
      </c>
      <c r="M13">
        <v>4</v>
      </c>
      <c r="N13">
        <v>8</v>
      </c>
      <c r="O13">
        <v>16</v>
      </c>
      <c r="P13">
        <v>32</v>
      </c>
      <c r="Q13">
        <v>64</v>
      </c>
      <c r="R13">
        <v>96</v>
      </c>
      <c r="S13">
        <v>128</v>
      </c>
      <c r="T13">
        <v>244</v>
      </c>
      <c r="U13">
        <v>488</v>
      </c>
    </row>
    <row r="14" spans="2:61">
      <c r="B14" s="6" t="s">
        <v>64</v>
      </c>
      <c r="C14" s="6" t="s">
        <v>1873</v>
      </c>
      <c r="D14" s="6" t="s">
        <v>2259</v>
      </c>
      <c r="E14" s="6"/>
      <c r="F14" s="6" t="s">
        <v>3432</v>
      </c>
      <c r="G14" s="6" t="str">
        <f t="shared" si="0"/>
        <v>选内存!$K$14#</v>
      </c>
      <c r="H14" s="6" t="str" cm="1">
        <f t="array" ref="H14">_xlfn.LET(_xlpm.x, K14,
         _xlpm.cellAddress, "【 选内存!" &amp; ADDRESS(ROW(选内存[[#This Row],[自检]]),COLUMN(选内存[[#This Row],[自检]])) &amp; "】",
         _xlfn.IFS(ISBLANK(_xlpm.x),   "error:右侧选项不足:" &amp;  _xlpm.cellAddress,
               ISERROR(_xlpm.x),   "error:右侧选项执行失败:" &amp; _xlpm.cellAddress,
               TRUE,             "ok")
)</f>
        <v>ok</v>
      </c>
      <c r="K14" cm="1">
        <f t="array" ref="K14:W14">IFERROR(_xlfn._xlws.SORT(
    _xlfn.UNIQUE(
        TRANSPOSE(
            _xlfn.FILTERXML("&lt;select&gt;&lt;x&gt;"&amp;SUBSTITUTE(选内存[[#This Row],[内存选项表]],",","&lt;/x&gt;&lt;x&gt;") &amp;"&lt;/x&gt;&lt;/select&gt;","//x")
        )
    )
),"无合适选项，请联系作者更新数据")</f>
        <v>1</v>
      </c>
      <c r="L14">
        <v>2</v>
      </c>
      <c r="M14">
        <v>4</v>
      </c>
      <c r="N14">
        <v>8</v>
      </c>
      <c r="O14">
        <v>16</v>
      </c>
      <c r="P14">
        <v>32</v>
      </c>
      <c r="Q14">
        <v>64</v>
      </c>
      <c r="R14">
        <v>128</v>
      </c>
      <c r="S14">
        <v>96</v>
      </c>
      <c r="T14">
        <v>192</v>
      </c>
      <c r="U14">
        <v>216</v>
      </c>
      <c r="V14">
        <v>256</v>
      </c>
      <c r="W14">
        <v>432</v>
      </c>
    </row>
    <row r="15" spans="2:61">
      <c r="B15" s="6" t="s">
        <v>64</v>
      </c>
      <c r="C15" s="6" t="s">
        <v>1873</v>
      </c>
      <c r="D15" s="6" t="s">
        <v>2220</v>
      </c>
      <c r="E15" s="6"/>
      <c r="F15" s="6" t="s">
        <v>3430</v>
      </c>
      <c r="G15" s="6" t="str">
        <f t="shared" si="0"/>
        <v>选内存!$K$15#</v>
      </c>
      <c r="H15" s="6" t="str" cm="1">
        <f t="array" ref="H15">_xlfn.LET(_xlpm.x, K15,
         _xlpm.cellAddress, "【 选内存!" &amp; ADDRESS(ROW(选内存[[#This Row],[自检]]),COLUMN(选内存[[#This Row],[自检]])) &amp; "】",
         _xlfn.IFS(ISBLANK(_xlpm.x),   "error:右侧选项不足:" &amp;  _xlpm.cellAddress,
               ISERROR(_xlpm.x),   "error:右侧选项执行失败:" &amp; _xlpm.cellAddress,
               TRUE,             "ok")
)</f>
        <v>ok</v>
      </c>
      <c r="K15" cm="1">
        <f t="array" ref="K15:X15">IFERROR(_xlfn._xlws.SORT(
    _xlfn.UNIQUE(
        TRANSPOSE(
            _xlfn.FILTERXML("&lt;select&gt;&lt;x&gt;"&amp;SUBSTITUTE(选内存[[#This Row],[内存选项表]],",","&lt;/x&gt;&lt;x&gt;") &amp;"&lt;/x&gt;&lt;/select&gt;","//x")
        )
    )
),"无合适选项，请联系作者更新数据")</f>
        <v>1</v>
      </c>
      <c r="L15">
        <v>2</v>
      </c>
      <c r="M15">
        <v>4</v>
      </c>
      <c r="N15">
        <v>8</v>
      </c>
      <c r="O15">
        <v>16</v>
      </c>
      <c r="P15">
        <v>32</v>
      </c>
      <c r="Q15">
        <v>64</v>
      </c>
      <c r="R15">
        <v>128</v>
      </c>
      <c r="S15">
        <v>96</v>
      </c>
      <c r="T15">
        <v>256</v>
      </c>
      <c r="U15">
        <v>160</v>
      </c>
      <c r="V15">
        <v>224</v>
      </c>
      <c r="W15">
        <v>320</v>
      </c>
      <c r="X15">
        <v>464</v>
      </c>
    </row>
    <row r="16" spans="2:61">
      <c r="B16" s="6" t="s">
        <v>64</v>
      </c>
      <c r="C16" s="6" t="s">
        <v>1873</v>
      </c>
      <c r="D16" s="6" t="s">
        <v>2278</v>
      </c>
      <c r="E16" s="6"/>
      <c r="F16" s="6" t="s">
        <v>3433</v>
      </c>
      <c r="G16" s="6" t="str">
        <f t="shared" si="0"/>
        <v>选内存!$K$16#</v>
      </c>
      <c r="H16" s="6" t="str" cm="1">
        <f t="array" ref="H16">_xlfn.LET(_xlpm.x, K16,
         _xlpm.cellAddress, "【 选内存!" &amp; ADDRESS(ROW(选内存[[#This Row],[自检]]),COLUMN(选内存[[#This Row],[自检]])) &amp; "】",
         _xlfn.IFS(ISBLANK(_xlpm.x),   "error:右侧选项不足:" &amp;  _xlpm.cellAddress,
               ISERROR(_xlpm.x),   "error:右侧选项执行失败:" &amp; _xlpm.cellAddress,
               TRUE,             "ok")
)</f>
        <v>ok</v>
      </c>
      <c r="K16" cm="1">
        <f t="array" ref="K16:U16">IFERROR(_xlfn._xlws.SORT(
    _xlfn.UNIQUE(
        TRANSPOSE(
            _xlfn.FILTERXML("&lt;select&gt;&lt;x&gt;"&amp;SUBSTITUTE(选内存[[#This Row],[内存选项表]],",","&lt;/x&gt;&lt;x&gt;") &amp;"&lt;/x&gt;&lt;/select&gt;","//x")
        )
    )
),"无合适选项，请联系作者更新数据")</f>
        <v>2</v>
      </c>
      <c r="L16">
        <v>4</v>
      </c>
      <c r="M16">
        <v>8</v>
      </c>
      <c r="N16">
        <v>16</v>
      </c>
      <c r="O16">
        <v>32</v>
      </c>
      <c r="P16">
        <v>64</v>
      </c>
      <c r="Q16">
        <v>48</v>
      </c>
      <c r="R16">
        <v>96</v>
      </c>
      <c r="S16">
        <v>128</v>
      </c>
      <c r="T16">
        <v>192</v>
      </c>
      <c r="U16">
        <v>256</v>
      </c>
    </row>
    <row r="17" spans="2:30">
      <c r="B17" s="6" t="s">
        <v>64</v>
      </c>
      <c r="C17" s="6" t="s">
        <v>1873</v>
      </c>
      <c r="D17" s="6" t="s">
        <v>2179</v>
      </c>
      <c r="E17" s="6"/>
      <c r="F17" s="6" t="s">
        <v>3428</v>
      </c>
      <c r="G17" s="6" t="str">
        <f t="shared" si="0"/>
        <v>选内存!$K$17#</v>
      </c>
      <c r="H17" s="6" t="str" cm="1">
        <f t="array" ref="H17">_xlfn.LET(_xlpm.x, K17,
         _xlpm.cellAddress, "【 选内存!" &amp; ADDRESS(ROW(选内存[[#This Row],[自检]]),COLUMN(选内存[[#This Row],[自检]])) &amp; "】",
         _xlfn.IFS(ISBLANK(_xlpm.x),   "error:右侧选项不足:" &amp;  _xlpm.cellAddress,
               ISERROR(_xlpm.x),   "error:右侧选项执行失败:" &amp; _xlpm.cellAddress,
               TRUE,             "ok")
)</f>
        <v>ok</v>
      </c>
      <c r="K17" cm="1">
        <f t="array" ref="K17:O17">IFERROR(_xlfn._xlws.SORT(
    _xlfn.UNIQUE(
        TRANSPOSE(
            _xlfn.FILTERXML("&lt;select&gt;&lt;x&gt;"&amp;SUBSTITUTE(选内存[[#This Row],[内存选项表]],",","&lt;/x&gt;&lt;x&gt;") &amp;"&lt;/x&gt;&lt;/select&gt;","//x")
        )
    )
),"无合适选项，请联系作者更新数据")</f>
        <v>16</v>
      </c>
      <c r="L17">
        <v>32</v>
      </c>
      <c r="M17">
        <v>64</v>
      </c>
      <c r="N17">
        <v>128</v>
      </c>
      <c r="O17">
        <v>316</v>
      </c>
    </row>
    <row r="18" spans="2:30">
      <c r="B18" s="6" t="s">
        <v>64</v>
      </c>
      <c r="C18" s="6" t="s">
        <v>1873</v>
      </c>
      <c r="D18" s="6" t="s">
        <v>2190</v>
      </c>
      <c r="E18" s="6"/>
      <c r="F18" s="6" t="s">
        <v>3429</v>
      </c>
      <c r="G18" s="6" t="str">
        <f t="shared" si="0"/>
        <v>选内存!$K$18#</v>
      </c>
      <c r="H18" s="6" t="str" cm="1">
        <f t="array" ref="H18">_xlfn.LET(_xlpm.x, K18,
         _xlpm.cellAddress, "【 选内存!" &amp; ADDRESS(ROW(选内存[[#This Row],[自检]]),COLUMN(选内存[[#This Row],[自检]])) &amp; "】",
         _xlfn.IFS(ISBLANK(_xlpm.x),   "error:右侧选项不足:" &amp;  _xlpm.cellAddress,
               ISERROR(_xlpm.x),   "error:右侧选项执行失败:" &amp; _xlpm.cellAddress,
               TRUE,             "ok")
)</f>
        <v>ok</v>
      </c>
      <c r="K18" cm="1">
        <f t="array" ref="K18:AD18">IFERROR(_xlfn._xlws.SORT(
    _xlfn.UNIQUE(
        TRANSPOSE(
            _xlfn.FILTERXML("&lt;select&gt;&lt;x&gt;"&amp;SUBSTITUTE(选内存[[#This Row],[内存选项表]],",","&lt;/x&gt;&lt;x&gt;") &amp;"&lt;/x&gt;&lt;/select&gt;","//x")
        )
    )
),"无合适选项，请联系作者更新数据")</f>
        <v>1</v>
      </c>
      <c r="L18">
        <v>2</v>
      </c>
      <c r="M18">
        <v>4</v>
      </c>
      <c r="N18">
        <v>8</v>
      </c>
      <c r="O18">
        <v>16</v>
      </c>
      <c r="P18">
        <v>32</v>
      </c>
      <c r="Q18">
        <v>64</v>
      </c>
      <c r="R18">
        <v>128</v>
      </c>
      <c r="S18">
        <v>96</v>
      </c>
      <c r="T18">
        <v>192</v>
      </c>
      <c r="U18">
        <v>256</v>
      </c>
      <c r="V18">
        <v>160</v>
      </c>
      <c r="W18">
        <v>320</v>
      </c>
      <c r="X18">
        <v>384</v>
      </c>
      <c r="Y18">
        <v>216</v>
      </c>
      <c r="Z18">
        <v>470</v>
      </c>
      <c r="AA18">
        <v>215</v>
      </c>
      <c r="AB18">
        <v>640</v>
      </c>
      <c r="AC18">
        <v>432</v>
      </c>
      <c r="AD18">
        <v>940</v>
      </c>
    </row>
    <row r="19" spans="2:30">
      <c r="B19" s="6" t="s">
        <v>64</v>
      </c>
      <c r="C19" s="6" t="s">
        <v>1873</v>
      </c>
      <c r="D19" s="6" t="s">
        <v>2296</v>
      </c>
      <c r="E19" s="6"/>
      <c r="F19" s="6" t="s">
        <v>3434</v>
      </c>
      <c r="G19" s="6" t="str">
        <f t="shared" si="0"/>
        <v>选内存!$K$19#</v>
      </c>
      <c r="H19" s="6" t="str" cm="1">
        <f t="array" ref="H19">_xlfn.LET(_xlpm.x, K19,
         _xlpm.cellAddress, "【 选内存!" &amp; ADDRESS(ROW(选内存[[#This Row],[自检]]),COLUMN(选内存[[#This Row],[自检]])) &amp; "】",
         _xlfn.IFS(ISBLANK(_xlpm.x),   "error:右侧选项不足:" &amp;  _xlpm.cellAddress,
               ISERROR(_xlpm.x),   "error:右侧选项执行失败:" &amp; _xlpm.cellAddress,
               TRUE,             "ok")
)</f>
        <v>ok</v>
      </c>
      <c r="K19" cm="1">
        <f t="array" ref="K19:W19">IFERROR(_xlfn._xlws.SORT(
    _xlfn.UNIQUE(
        TRANSPOSE(
            _xlfn.FILTERXML("&lt;select&gt;&lt;x&gt;"&amp;SUBSTITUTE(选内存[[#This Row],[内存选项表]],",","&lt;/x&gt;&lt;x&gt;") &amp;"&lt;/x&gt;&lt;/select&gt;","//x")
        )
    )
),"无合适选项，请联系作者更新数据")</f>
        <v>1</v>
      </c>
      <c r="L19">
        <v>2</v>
      </c>
      <c r="M19">
        <v>4</v>
      </c>
      <c r="N19">
        <v>8</v>
      </c>
      <c r="O19">
        <v>16</v>
      </c>
      <c r="P19">
        <v>32</v>
      </c>
      <c r="Q19">
        <v>64</v>
      </c>
      <c r="R19">
        <v>48</v>
      </c>
      <c r="S19">
        <v>96</v>
      </c>
      <c r="T19">
        <v>128</v>
      </c>
      <c r="U19">
        <v>192</v>
      </c>
      <c r="V19">
        <v>256</v>
      </c>
      <c r="W19">
        <v>288</v>
      </c>
    </row>
    <row r="20" spans="2:30">
      <c r="B20" s="6" t="s">
        <v>64</v>
      </c>
      <c r="C20" s="6" t="s">
        <v>1873</v>
      </c>
      <c r="D20" s="6" t="s">
        <v>2160</v>
      </c>
      <c r="E20" s="6"/>
      <c r="F20" s="6" t="s">
        <v>3427</v>
      </c>
      <c r="G20" s="6" t="str">
        <f t="shared" si="0"/>
        <v>选内存!$K$20#</v>
      </c>
      <c r="H20" s="6" t="str" cm="1">
        <f t="array" ref="H20">_xlfn.LET(_xlpm.x, K20,
         _xlpm.cellAddress, "【 选内存!" &amp; ADDRESS(ROW(选内存[[#This Row],[自检]]),COLUMN(选内存[[#This Row],[自检]])) &amp; "】",
         _xlfn.IFS(ISBLANK(_xlpm.x),   "error:右侧选项不足:" &amp;  _xlpm.cellAddress,
               ISERROR(_xlpm.x),   "error:右侧选项执行失败:" &amp; _xlpm.cellAddress,
               TRUE,             "ok")
)</f>
        <v>ok</v>
      </c>
      <c r="K20" cm="1">
        <f t="array" ref="K20:W20">IFERROR(_xlfn._xlws.SORT(
    _xlfn.UNIQUE(
        TRANSPOSE(
            _xlfn.FILTERXML("&lt;select&gt;&lt;x&gt;"&amp;SUBSTITUTE(选内存[[#This Row],[内存选项表]],",","&lt;/x&gt;&lt;x&gt;") &amp;"&lt;/x&gt;&lt;/select&gt;","//x")
        )
    )
),"无合适选项，请联系作者更新数据")</f>
        <v>2</v>
      </c>
      <c r="L20">
        <v>4</v>
      </c>
      <c r="M20">
        <v>8</v>
      </c>
      <c r="N20">
        <v>16</v>
      </c>
      <c r="O20">
        <v>32</v>
      </c>
      <c r="P20">
        <v>24</v>
      </c>
      <c r="Q20">
        <v>64</v>
      </c>
      <c r="R20">
        <v>48</v>
      </c>
      <c r="S20">
        <v>96</v>
      </c>
      <c r="T20">
        <v>128</v>
      </c>
      <c r="U20">
        <v>192</v>
      </c>
      <c r="V20">
        <v>256</v>
      </c>
      <c r="W20">
        <v>288</v>
      </c>
    </row>
    <row r="21" spans="2:30">
      <c r="B21" s="6" t="s">
        <v>64</v>
      </c>
      <c r="C21" s="6" t="s">
        <v>1873</v>
      </c>
      <c r="D21" s="6" t="s">
        <v>2317</v>
      </c>
      <c r="E21" s="6"/>
      <c r="F21" s="6" t="s">
        <v>3435</v>
      </c>
      <c r="G21" s="6" t="str">
        <f t="shared" si="0"/>
        <v>选内存!$K$21#</v>
      </c>
      <c r="H21" s="6" t="str" cm="1">
        <f t="array" ref="H21">_xlfn.LET(_xlpm.x, K21,
         _xlpm.cellAddress, "【 选内存!" &amp; ADDRESS(ROW(选内存[[#This Row],[自检]]),COLUMN(选内存[[#This Row],[自检]])) &amp; "】",
         _xlfn.IFS(ISBLANK(_xlpm.x),   "error:右侧选项不足:" &amp;  _xlpm.cellAddress,
               ISERROR(_xlpm.x),   "error:右侧选项执行失败:" &amp; _xlpm.cellAddress,
               TRUE,             "ok")
)</f>
        <v>ok</v>
      </c>
      <c r="K21" cm="1">
        <f t="array" ref="K21:X21">IFERROR(_xlfn._xlws.SORT(
    _xlfn.UNIQUE(
        TRANSPOSE(
            _xlfn.FILTERXML("&lt;select&gt;&lt;x&gt;"&amp;SUBSTITUTE(选内存[[#This Row],[内存选项表]],",","&lt;/x&gt;&lt;x&gt;") &amp;"&lt;/x&gt;&lt;/select&gt;","//x")
        )
    )
),"无合适选项，请联系作者更新数据")</f>
        <v>1</v>
      </c>
      <c r="L21">
        <v>2</v>
      </c>
      <c r="M21">
        <v>4</v>
      </c>
      <c r="N21">
        <v>8</v>
      </c>
      <c r="O21">
        <v>16</v>
      </c>
      <c r="P21">
        <v>32</v>
      </c>
      <c r="Q21">
        <v>24</v>
      </c>
      <c r="R21">
        <v>48</v>
      </c>
      <c r="S21">
        <v>64</v>
      </c>
      <c r="T21">
        <v>96</v>
      </c>
      <c r="U21">
        <v>128</v>
      </c>
      <c r="V21">
        <v>192</v>
      </c>
      <c r="W21">
        <v>256</v>
      </c>
      <c r="X21">
        <v>320</v>
      </c>
    </row>
    <row r="22" spans="2:30">
      <c r="B22" s="6" t="s">
        <v>64</v>
      </c>
      <c r="C22" s="6" t="s">
        <v>1873</v>
      </c>
      <c r="D22" s="6" t="s">
        <v>2242</v>
      </c>
      <c r="E22" s="6"/>
      <c r="F22" s="6" t="s">
        <v>3431</v>
      </c>
      <c r="G22" s="6" t="str">
        <f t="shared" si="0"/>
        <v>选内存!$K$22#</v>
      </c>
      <c r="H22" s="6" t="str" cm="1">
        <f t="array" ref="H22">_xlfn.LET(_xlpm.x, K22,
         _xlpm.cellAddress, "【 选内存!" &amp; ADDRESS(ROW(选内存[[#This Row],[自检]]),COLUMN(选内存[[#This Row],[自检]])) &amp; "】",
         _xlfn.IFS(ISBLANK(_xlpm.x),   "error:右侧选项不足:" &amp;  _xlpm.cellAddress,
               ISERROR(_xlpm.x),   "error:右侧选项执行失败:" &amp; _xlpm.cellAddress,
               TRUE,             "ok")
)</f>
        <v>ok</v>
      </c>
      <c r="K22" cm="1">
        <f t="array" ref="K22:T22">IFERROR(_xlfn._xlws.SORT(
    _xlfn.UNIQUE(
        TRANSPOSE(
            _xlfn.FILTERXML("&lt;select&gt;&lt;x&gt;"&amp;SUBSTITUTE(选内存[[#This Row],[内存选项表]],",","&lt;/x&gt;&lt;x&gt;") &amp;"&lt;/x&gt;&lt;/select&gt;","//x")
        )
    )
),"无合适选项，请联系作者更新数据")</f>
        <v>1</v>
      </c>
      <c r="L22">
        <v>2</v>
      </c>
      <c r="M22">
        <v>4</v>
      </c>
      <c r="N22">
        <v>8</v>
      </c>
      <c r="O22">
        <v>16</v>
      </c>
      <c r="P22">
        <v>32</v>
      </c>
      <c r="Q22">
        <v>64</v>
      </c>
      <c r="R22">
        <v>128</v>
      </c>
      <c r="S22">
        <v>256</v>
      </c>
      <c r="T22">
        <v>448</v>
      </c>
    </row>
    <row r="23" spans="2:30">
      <c r="B23" s="6" t="s">
        <v>64</v>
      </c>
      <c r="C23" s="6" t="s">
        <v>1873</v>
      </c>
      <c r="D23" s="6" t="s">
        <v>2339</v>
      </c>
      <c r="E23" s="6"/>
      <c r="F23" s="6" t="s">
        <v>3436</v>
      </c>
      <c r="G23" s="6" t="str">
        <f t="shared" si="0"/>
        <v>选内存!$K$23#</v>
      </c>
      <c r="H23" s="6" t="str" cm="1">
        <f t="array" ref="H23">_xlfn.LET(_xlpm.x, K23,
         _xlpm.cellAddress, "【 选内存!" &amp; ADDRESS(ROW(选内存[[#This Row],[自检]]),COLUMN(选内存[[#This Row],[自检]])) &amp; "】",
         _xlfn.IFS(ISBLANK(_xlpm.x),   "error:右侧选项不足:" &amp;  _xlpm.cellAddress,
               ISERROR(_xlpm.x),   "error:右侧选项执行失败:" &amp; _xlpm.cellAddress,
               TRUE,             "ok")
)</f>
        <v>ok</v>
      </c>
      <c r="K23" cm="1">
        <f t="array" ref="K23:V23">IFERROR(_xlfn._xlws.SORT(
    _xlfn.UNIQUE(
        TRANSPOSE(
            _xlfn.FILTERXML("&lt;select&gt;&lt;x&gt;"&amp;SUBSTITUTE(选内存[[#This Row],[内存选项表]],",","&lt;/x&gt;&lt;x&gt;") &amp;"&lt;/x&gt;&lt;/select&gt;","//x")
        )
    )
),"无合适选项，请联系作者更新数据")</f>
        <v>1</v>
      </c>
      <c r="L23">
        <v>2</v>
      </c>
      <c r="M23">
        <v>4</v>
      </c>
      <c r="N23">
        <v>8</v>
      </c>
      <c r="O23">
        <v>16</v>
      </c>
      <c r="P23">
        <v>32</v>
      </c>
      <c r="Q23">
        <v>24</v>
      </c>
      <c r="R23">
        <v>48</v>
      </c>
      <c r="S23">
        <v>64</v>
      </c>
      <c r="T23">
        <v>96</v>
      </c>
      <c r="U23">
        <v>128</v>
      </c>
      <c r="V23">
        <v>224</v>
      </c>
    </row>
    <row r="24" spans="2:30">
      <c r="B24" s="6" t="s">
        <v>64</v>
      </c>
      <c r="C24" s="6" t="s">
        <v>1873</v>
      </c>
      <c r="D24" s="6" t="s">
        <v>2359</v>
      </c>
      <c r="E24" s="6"/>
      <c r="F24" s="6" t="s">
        <v>3437</v>
      </c>
      <c r="G24" s="6" t="str">
        <f t="shared" si="0"/>
        <v>选内存!$K$24#</v>
      </c>
      <c r="H24" s="6" t="str" cm="1">
        <f t="array" ref="H24">_xlfn.LET(_xlpm.x, K24,
         _xlpm.cellAddress, "【 选内存!" &amp; ADDRESS(ROW(选内存[[#This Row],[自检]]),COLUMN(选内存[[#This Row],[自检]])) &amp; "】",
         _xlfn.IFS(ISBLANK(_xlpm.x),   "error:右侧选项不足:" &amp;  _xlpm.cellAddress,
               ISERROR(_xlpm.x),   "error:右侧选项执行失败:" &amp; _xlpm.cellAddress,
               TRUE,             "ok")
)</f>
        <v>ok</v>
      </c>
      <c r="K24" cm="1">
        <f t="array" ref="K24:T24">IFERROR(_xlfn._xlws.SORT(
    _xlfn.UNIQUE(
        TRANSPOSE(
            _xlfn.FILTERXML("&lt;select&gt;&lt;x&gt;"&amp;SUBSTITUTE(选内存[[#This Row],[内存选项表]],",","&lt;/x&gt;&lt;x&gt;") &amp;"&lt;/x&gt;&lt;/select&gt;","//x")
        )
    )
),"无合适选项，请联系作者更新数据")</f>
        <v>1</v>
      </c>
      <c r="L24">
        <v>2</v>
      </c>
      <c r="M24">
        <v>4</v>
      </c>
      <c r="N24">
        <v>8</v>
      </c>
      <c r="O24">
        <v>16</v>
      </c>
      <c r="P24">
        <v>32</v>
      </c>
      <c r="Q24">
        <v>24</v>
      </c>
      <c r="R24">
        <v>48</v>
      </c>
      <c r="S24">
        <v>64</v>
      </c>
      <c r="T24">
        <v>96</v>
      </c>
    </row>
    <row r="25" spans="2:30">
      <c r="B25" s="6" t="s">
        <v>64</v>
      </c>
      <c r="C25" s="6" t="s">
        <v>1873</v>
      </c>
      <c r="D25" s="6" t="s">
        <v>2082</v>
      </c>
      <c r="E25" s="6"/>
      <c r="F25" s="6" t="s">
        <v>3253</v>
      </c>
      <c r="G25" s="6" t="str">
        <f t="shared" si="0"/>
        <v>选内存!$K$25#</v>
      </c>
      <c r="H25" s="6" t="str" cm="1">
        <f t="array" ref="H25">_xlfn.LET(_xlpm.x, K25,
         _xlpm.cellAddress, "【 选内存!" &amp; ADDRESS(ROW(选内存[[#This Row],[自检]]),COLUMN(选内存[[#This Row],[自检]])) &amp; "】",
         _xlfn.IFS(ISBLANK(_xlpm.x),   "error:右侧选项不足:" &amp;  _xlpm.cellAddress,
               ISERROR(_xlpm.x),   "error:右侧选项执行失败:" &amp; _xlpm.cellAddress,
               TRUE,             "ok")
)</f>
        <v>ok</v>
      </c>
      <c r="K25" cm="1">
        <f t="array" ref="K25:N25">IFERROR(_xlfn._xlws.SORT(
    _xlfn.UNIQUE(
        TRANSPOSE(
            _xlfn.FILTERXML("&lt;select&gt;&lt;x&gt;"&amp;SUBSTITUTE(选内存[[#This Row],[内存选项表]],",","&lt;/x&gt;&lt;x&gt;") &amp;"&lt;/x&gt;&lt;/select&gt;","//x")
        )
    )
),"无合适选项，请联系作者更新数据")</f>
        <v>64</v>
      </c>
      <c r="L25">
        <v>128</v>
      </c>
      <c r="M25">
        <v>256</v>
      </c>
      <c r="N25">
        <v>320</v>
      </c>
    </row>
    <row r="26" spans="2:30">
      <c r="B26" s="6" t="s">
        <v>64</v>
      </c>
      <c r="C26" s="6" t="s">
        <v>1873</v>
      </c>
      <c r="D26" s="6" t="s">
        <v>2087</v>
      </c>
      <c r="E26" s="6"/>
      <c r="F26" s="6" t="s">
        <v>3254</v>
      </c>
      <c r="G26" s="6" t="str">
        <f t="shared" si="0"/>
        <v>选内存!$K$26#</v>
      </c>
      <c r="H26" s="6" t="str" cm="1">
        <f t="array" ref="H26">_xlfn.LET(_xlpm.x, K26,
         _xlpm.cellAddress, "【 选内存!" &amp; ADDRESS(ROW(选内存[[#This Row],[自检]]),COLUMN(选内存[[#This Row],[自检]])) &amp; "】",
         _xlfn.IFS(ISBLANK(_xlpm.x),   "error:右侧选项不足:" &amp;  _xlpm.cellAddress,
               ISERROR(_xlpm.x),   "error:右侧选项执行失败:" &amp; _xlpm.cellAddress,
               TRUE,             "ok")
)</f>
        <v>ok</v>
      </c>
      <c r="K26" cm="1">
        <f t="array" ref="K26:M26">IFERROR(_xlfn._xlws.SORT(
    _xlfn.UNIQUE(
        TRANSPOSE(
            _xlfn.FILTERXML("&lt;select&gt;&lt;x&gt;"&amp;SUBSTITUTE(选内存[[#This Row],[内存选项表]],",","&lt;/x&gt;&lt;x&gt;") &amp;"&lt;/x&gt;&lt;/select&gt;","//x")
        )
    )
),"无合适选项，请联系作者更新数据")</f>
        <v>64</v>
      </c>
      <c r="L26">
        <v>128</v>
      </c>
      <c r="M26">
        <v>256</v>
      </c>
    </row>
    <row r="27" spans="2:30">
      <c r="B27" s="6" t="s">
        <v>64</v>
      </c>
      <c r="C27" s="6" t="s">
        <v>1873</v>
      </c>
      <c r="D27" s="6" t="s">
        <v>2091</v>
      </c>
      <c r="E27" s="6"/>
      <c r="F27" s="6" t="s">
        <v>3255</v>
      </c>
      <c r="G27" s="6" t="str">
        <f t="shared" si="0"/>
        <v>选内存!$K$27#</v>
      </c>
      <c r="H27" s="6" t="str" cm="1">
        <f t="array" ref="H27">_xlfn.LET(_xlpm.x, K27,
         _xlpm.cellAddress, "【 选内存!" &amp; ADDRESS(ROW(选内存[[#This Row],[自检]]),COLUMN(选内存[[#This Row],[自检]])) &amp; "】",
         _xlfn.IFS(ISBLANK(_xlpm.x),   "error:右侧选项不足:" &amp;  _xlpm.cellAddress,
               ISERROR(_xlpm.x),   "error:右侧选项执行失败:" &amp; _xlpm.cellAddress,
               TRUE,             "ok")
)</f>
        <v>ok</v>
      </c>
      <c r="K27" cm="1">
        <f t="array" ref="K27:O27">IFERROR(_xlfn._xlws.SORT(
    _xlfn.UNIQUE(
        TRANSPOSE(
            _xlfn.FILTERXML("&lt;select&gt;&lt;x&gt;"&amp;SUBSTITUTE(选内存[[#This Row],[内存选项表]],",","&lt;/x&gt;&lt;x&gt;") &amp;"&lt;/x&gt;&lt;/select&gt;","//x")
        )
    )
),"无合适选项，请联系作者更新数据")</f>
        <v>32</v>
      </c>
      <c r="L27">
        <v>64</v>
      </c>
      <c r="M27">
        <v>96</v>
      </c>
      <c r="N27">
        <v>128</v>
      </c>
      <c r="O27">
        <v>256</v>
      </c>
    </row>
    <row r="28" spans="2:30">
      <c r="B28" s="6" t="s">
        <v>64</v>
      </c>
      <c r="C28" s="6" t="s">
        <v>1873</v>
      </c>
      <c r="D28" s="6" t="s">
        <v>2400</v>
      </c>
      <c r="E28" s="6"/>
      <c r="F28" s="6" t="s">
        <v>3260</v>
      </c>
      <c r="G28" s="6" t="str">
        <f t="shared" si="0"/>
        <v>选内存!$K$28#</v>
      </c>
      <c r="H28" s="6" t="str" cm="1">
        <f t="array" ref="H28">_xlfn.LET(_xlpm.x, K28,
         _xlpm.cellAddress, "【 选内存!" &amp; ADDRESS(ROW(选内存[[#This Row],[自检]]),COLUMN(选内存[[#This Row],[自检]])) &amp; "】",
         _xlfn.IFS(ISBLANK(_xlpm.x),   "error:右侧选项不足:" &amp;  _xlpm.cellAddress,
               ISERROR(_xlpm.x),   "error:右侧选项执行失败:" &amp; _xlpm.cellAddress,
               TRUE,             "ok")
)</f>
        <v>ok</v>
      </c>
      <c r="K28" cm="1">
        <f t="array" ref="K28:S28">IFERROR(_xlfn._xlws.SORT(
    _xlfn.UNIQUE(
        TRANSPOSE(
            _xlfn.FILTERXML("&lt;select&gt;&lt;x&gt;"&amp;SUBSTITUTE(选内存[[#This Row],[内存选项表]],",","&lt;/x&gt;&lt;x&gt;") &amp;"&lt;/x&gt;&lt;/select&gt;","//x")
        )
    )
),"无合适选项，请联系作者更新数据")</f>
        <v>8</v>
      </c>
      <c r="L28">
        <v>12</v>
      </c>
      <c r="M28">
        <v>32</v>
      </c>
      <c r="N28">
        <v>64</v>
      </c>
      <c r="O28">
        <v>128</v>
      </c>
      <c r="P28">
        <v>256</v>
      </c>
      <c r="Q28">
        <v>470</v>
      </c>
      <c r="R28">
        <v>512</v>
      </c>
      <c r="S28">
        <v>940</v>
      </c>
    </row>
    <row r="29" spans="2:30">
      <c r="B29" s="6" t="s">
        <v>64</v>
      </c>
      <c r="C29" s="6" t="s">
        <v>1873</v>
      </c>
      <c r="D29" s="6" t="s">
        <v>2393</v>
      </c>
      <c r="E29" s="6"/>
      <c r="F29" s="6" t="s">
        <v>3259</v>
      </c>
      <c r="G29" s="6" t="str">
        <f t="shared" si="0"/>
        <v>选内存!$K$29#</v>
      </c>
      <c r="H29" s="6" t="str" cm="1">
        <f t="array" ref="H29">_xlfn.LET(_xlpm.x, K29,
         _xlpm.cellAddress, "【 选内存!" &amp; ADDRESS(ROW(选内存[[#This Row],[自检]]),COLUMN(选内存[[#This Row],[自检]])) &amp; "】",
         _xlfn.IFS(ISBLANK(_xlpm.x),   "error:右侧选项不足:" &amp;  _xlpm.cellAddress,
               ISERROR(_xlpm.x),   "error:右侧选项执行失败:" &amp; _xlpm.cellAddress,
               TRUE,             "ok")
)</f>
        <v>ok</v>
      </c>
      <c r="K29" cm="1">
        <f t="array" ref="K29:P29">IFERROR(_xlfn._xlws.SORT(
    _xlfn.UNIQUE(
        TRANSPOSE(
            _xlfn.FILTERXML("&lt;select&gt;&lt;x&gt;"&amp;SUBSTITUTE(选内存[[#This Row],[内存选项表]],",","&lt;/x&gt;&lt;x&gt;") &amp;"&lt;/x&gt;&lt;/select&gt;","//x")
        )
    )
),"无合适选项，请联系作者更新数据")</f>
        <v>8</v>
      </c>
      <c r="L29">
        <v>32</v>
      </c>
      <c r="M29">
        <v>64</v>
      </c>
      <c r="N29">
        <v>128</v>
      </c>
      <c r="O29">
        <v>256</v>
      </c>
      <c r="P29">
        <v>384</v>
      </c>
    </row>
    <row r="30" spans="2:30">
      <c r="B30" s="6" t="s">
        <v>64</v>
      </c>
      <c r="C30" s="6" t="s">
        <v>1873</v>
      </c>
      <c r="D30" s="6" t="s">
        <v>2410</v>
      </c>
      <c r="E30" s="6"/>
      <c r="F30" s="6" t="s">
        <v>3261</v>
      </c>
      <c r="G30" s="6" t="str">
        <f t="shared" si="0"/>
        <v>选内存!$K$30#</v>
      </c>
      <c r="H30" s="6" t="str" cm="1">
        <f t="array" ref="H30">_xlfn.LET(_xlpm.x, K30,
         _xlpm.cellAddress, "【 选内存!" &amp; ADDRESS(ROW(选内存[[#This Row],[自检]]),COLUMN(选内存[[#This Row],[自检]])) &amp; "】",
         _xlfn.IFS(ISBLANK(_xlpm.x),   "error:右侧选项不足:" &amp;  _xlpm.cellAddress,
               ISERROR(_xlpm.x),   "error:右侧选项执行失败:" &amp; _xlpm.cellAddress,
               TRUE,             "ok")
)</f>
        <v>ok</v>
      </c>
      <c r="K30" cm="1">
        <f t="array" ref="K30:R30">IFERROR(_xlfn._xlws.SORT(
    _xlfn.UNIQUE(
        TRANSPOSE(
            _xlfn.FILTERXML("&lt;select&gt;&lt;x&gt;"&amp;SUBSTITUTE(选内存[[#This Row],[内存选项表]],",","&lt;/x&gt;&lt;x&gt;") &amp;"&lt;/x&gt;&lt;/select&gt;","//x")
        )
    )
),"无合适选项，请联系作者更新数据")</f>
        <v>8</v>
      </c>
      <c r="L30">
        <v>16</v>
      </c>
      <c r="M30">
        <v>32</v>
      </c>
      <c r="N30">
        <v>64</v>
      </c>
      <c r="O30">
        <v>96</v>
      </c>
      <c r="P30">
        <v>128</v>
      </c>
      <c r="Q30">
        <v>256</v>
      </c>
      <c r="R30">
        <v>512</v>
      </c>
    </row>
    <row r="31" spans="2:30">
      <c r="B31" s="6" t="s">
        <v>64</v>
      </c>
      <c r="C31" s="6" t="s">
        <v>1873</v>
      </c>
      <c r="D31" s="6" t="s">
        <v>2419</v>
      </c>
      <c r="E31" s="6"/>
      <c r="F31" s="6" t="s">
        <v>3262</v>
      </c>
      <c r="G31" s="6" t="str">
        <f t="shared" si="0"/>
        <v>选内存!$K$31#</v>
      </c>
      <c r="H31" s="6" t="str" cm="1">
        <f t="array" ref="H31">_xlfn.LET(_xlpm.x, K31,
         _xlpm.cellAddress, "【 选内存!" &amp; ADDRESS(ROW(选内存[[#This Row],[自检]]),COLUMN(选内存[[#This Row],[自检]])) &amp; "】",
         _xlfn.IFS(ISBLANK(_xlpm.x),   "error:右侧选项不足:" &amp;  _xlpm.cellAddress,
               ISERROR(_xlpm.x),   "error:右侧选项执行失败:" &amp; _xlpm.cellAddress,
               TRUE,             "ok")
)</f>
        <v>ok</v>
      </c>
      <c r="K31" cm="1">
        <f t="array" ref="K31:V31">IFERROR(_xlfn._xlws.SORT(
    _xlfn.UNIQUE(
        TRANSPOSE(
            _xlfn.FILTERXML("&lt;select&gt;&lt;x&gt;"&amp;SUBSTITUTE(选内存[[#This Row],[内存选项表]],",","&lt;/x&gt;&lt;x&gt;") &amp;"&lt;/x&gt;&lt;/select&gt;","//x")
        )
    )
),"无合适选项，请联系作者更新数据")</f>
        <v>8</v>
      </c>
      <c r="L31">
        <v>16</v>
      </c>
      <c r="M31">
        <v>32</v>
      </c>
      <c r="N31">
        <v>64</v>
      </c>
      <c r="O31">
        <v>96</v>
      </c>
      <c r="P31">
        <v>144</v>
      </c>
      <c r="Q31">
        <v>128</v>
      </c>
      <c r="R31">
        <v>192</v>
      </c>
      <c r="S31">
        <v>256</v>
      </c>
      <c r="T31">
        <v>384</v>
      </c>
      <c r="U31">
        <v>512</v>
      </c>
      <c r="V31">
        <v>648</v>
      </c>
    </row>
    <row r="32" spans="2:30">
      <c r="B32" s="6" t="s">
        <v>64</v>
      </c>
      <c r="C32" s="6" t="s">
        <v>1873</v>
      </c>
      <c r="D32" s="6" t="s">
        <v>2432</v>
      </c>
      <c r="E32" s="6"/>
      <c r="F32" s="6" t="s">
        <v>3263</v>
      </c>
      <c r="G32" s="6" t="str">
        <f t="shared" si="0"/>
        <v>选内存!$K$32#</v>
      </c>
      <c r="H32" s="6" t="str" cm="1">
        <f t="array" ref="H32">_xlfn.LET(_xlpm.x, K32,
         _xlpm.cellAddress, "【 选内存!" &amp; ADDRESS(ROW(选内存[[#This Row],[自检]]),COLUMN(选内存[[#This Row],[自检]])) &amp; "】",
         _xlfn.IFS(ISBLANK(_xlpm.x),   "error:右侧选项不足:" &amp;  _xlpm.cellAddress,
               ISERROR(_xlpm.x),   "error:右侧选项执行失败:" &amp; _xlpm.cellAddress,
               TRUE,             "ok")
)</f>
        <v>ok</v>
      </c>
      <c r="K32" cm="1">
        <f t="array" ref="K32:U32">IFERROR(_xlfn._xlws.SORT(
    _xlfn.UNIQUE(
        TRANSPOSE(
            _xlfn.FILTERXML("&lt;select&gt;&lt;x&gt;"&amp;SUBSTITUTE(选内存[[#This Row],[内存选项表]],",","&lt;/x&gt;&lt;x&gt;") &amp;"&lt;/x&gt;&lt;/select&gt;","//x")
        )
    )
),"无合适选项，请联系作者更新数据")</f>
        <v>8</v>
      </c>
      <c r="L32">
        <v>16</v>
      </c>
      <c r="M32">
        <v>32</v>
      </c>
      <c r="N32">
        <v>64</v>
      </c>
      <c r="O32">
        <v>96</v>
      </c>
      <c r="P32">
        <v>144</v>
      </c>
      <c r="Q32">
        <v>128</v>
      </c>
      <c r="R32">
        <v>192</v>
      </c>
      <c r="S32">
        <v>256</v>
      </c>
      <c r="T32">
        <v>384</v>
      </c>
      <c r="U32">
        <v>512</v>
      </c>
    </row>
    <row r="33" spans="2:20">
      <c r="B33" s="6" t="s">
        <v>64</v>
      </c>
      <c r="C33" s="6" t="s">
        <v>1873</v>
      </c>
      <c r="D33" s="6" t="s">
        <v>2444</v>
      </c>
      <c r="E33" s="6"/>
      <c r="F33" s="6" t="s">
        <v>3264</v>
      </c>
      <c r="G33" s="6" t="str">
        <f t="shared" si="0"/>
        <v>选内存!$K$33#</v>
      </c>
      <c r="H33" s="6" t="str" cm="1">
        <f t="array" ref="H33">_xlfn.LET(_xlpm.x, K33,
         _xlpm.cellAddress, "【 选内存!" &amp; ADDRESS(ROW(选内存[[#This Row],[自检]]),COLUMN(选内存[[#This Row],[自检]])) &amp; "】",
         _xlfn.IFS(ISBLANK(_xlpm.x),   "error:右侧选项不足:" &amp;  _xlpm.cellAddress,
               ISERROR(_xlpm.x),   "error:右侧选项执行失败:" &amp; _xlpm.cellAddress,
               TRUE,             "ok")
)</f>
        <v>ok</v>
      </c>
      <c r="K33" cm="1">
        <f t="array" ref="K33:T33">IFERROR(_xlfn._xlws.SORT(
    _xlfn.UNIQUE(
        TRANSPOSE(
            _xlfn.FILTERXML("&lt;select&gt;&lt;x&gt;"&amp;SUBSTITUTE(选内存[[#This Row],[内存选项表]],",","&lt;/x&gt;&lt;x&gt;") &amp;"&lt;/x&gt;&lt;/select&gt;","//x")
        )
    )
),"无合适选项，请联系作者更新数据")</f>
        <v>8</v>
      </c>
      <c r="L33">
        <v>16</v>
      </c>
      <c r="M33">
        <v>32</v>
      </c>
      <c r="N33">
        <v>64</v>
      </c>
      <c r="O33">
        <v>96</v>
      </c>
      <c r="P33">
        <v>128</v>
      </c>
      <c r="Q33">
        <v>192</v>
      </c>
      <c r="R33">
        <v>256</v>
      </c>
      <c r="S33">
        <v>384</v>
      </c>
      <c r="T33">
        <v>448</v>
      </c>
    </row>
    <row r="34" spans="2:20">
      <c r="B34" s="6" t="s">
        <v>64</v>
      </c>
      <c r="C34" s="6" t="s">
        <v>1873</v>
      </c>
      <c r="D34" s="6" t="s">
        <v>2455</v>
      </c>
      <c r="E34" s="6"/>
      <c r="F34" s="6" t="s">
        <v>3265</v>
      </c>
      <c r="G34" s="6" t="str">
        <f t="shared" si="0"/>
        <v>选内存!$K$34#</v>
      </c>
      <c r="H34" s="6" t="str" cm="1">
        <f t="array" ref="H34">_xlfn.LET(_xlpm.x, K34,
         _xlpm.cellAddress, "【 选内存!" &amp; ADDRESS(ROW(选内存[[#This Row],[自检]]),COLUMN(选内存[[#This Row],[自检]])) &amp; "】",
         _xlfn.IFS(ISBLANK(_xlpm.x),   "error:右侧选项不足:" &amp;  _xlpm.cellAddress,
               ISERROR(_xlpm.x),   "error:右侧选项执行失败:" &amp; _xlpm.cellAddress,
               TRUE,             "ok")
)</f>
        <v>ok</v>
      </c>
      <c r="K34" cm="1">
        <f t="array" ref="K34:R34">IFERROR(_xlfn._xlws.SORT(
    _xlfn.UNIQUE(
        TRANSPOSE(
            _xlfn.FILTERXML("&lt;select&gt;&lt;x&gt;"&amp;SUBSTITUTE(选内存[[#This Row],[内存选项表]],",","&lt;/x&gt;&lt;x&gt;") &amp;"&lt;/x&gt;&lt;/select&gt;","//x")
        )
    )
),"无合适选项，请联系作者更新数据")</f>
        <v>8</v>
      </c>
      <c r="L34">
        <v>16</v>
      </c>
      <c r="M34">
        <v>32</v>
      </c>
      <c r="N34">
        <v>64</v>
      </c>
      <c r="O34">
        <v>96</v>
      </c>
      <c r="P34">
        <v>128</v>
      </c>
      <c r="Q34">
        <v>192</v>
      </c>
      <c r="R34">
        <v>256</v>
      </c>
    </row>
    <row r="35" spans="2:20">
      <c r="B35" s="6" t="s">
        <v>64</v>
      </c>
      <c r="C35" s="6" t="s">
        <v>1873</v>
      </c>
      <c r="D35" s="6" t="s">
        <v>2106</v>
      </c>
      <c r="E35" s="6"/>
      <c r="F35" s="6" t="s">
        <v>3423</v>
      </c>
      <c r="G35" s="6" t="str">
        <f t="shared" si="0"/>
        <v>选内存!$K$35#</v>
      </c>
      <c r="H35" s="6" t="str" cm="1">
        <f t="array" ref="H35">_xlfn.LET(_xlpm.x, K35,
         _xlpm.cellAddress, "【 选内存!" &amp; ADDRESS(ROW(选内存[[#This Row],[自检]]),COLUMN(选内存[[#This Row],[自检]])) &amp; "】",
         _xlfn.IFS(ISBLANK(_xlpm.x),   "error:右侧选项不足:" &amp;  _xlpm.cellAddress,
               ISERROR(_xlpm.x),   "error:右侧选项执行失败:" &amp; _xlpm.cellAddress,
               TRUE,             "ok")
)</f>
        <v>ok</v>
      </c>
      <c r="K35" cm="1">
        <f t="array" ref="K35:S35">IFERROR(_xlfn._xlws.SORT(
    _xlfn.UNIQUE(
        TRANSPOSE(
            _xlfn.FILTERXML("&lt;select&gt;&lt;x&gt;"&amp;SUBSTITUTE(选内存[[#This Row],[内存选项表]],",","&lt;/x&gt;&lt;x&gt;") &amp;"&lt;/x&gt;&lt;/select&gt;","//x")
        )
    )
),"无合适选项，请联系作者更新数据")</f>
        <v>8</v>
      </c>
      <c r="L35">
        <v>16</v>
      </c>
      <c r="M35">
        <v>32</v>
      </c>
      <c r="N35">
        <v>64</v>
      </c>
      <c r="O35">
        <v>128</v>
      </c>
      <c r="P35">
        <v>216</v>
      </c>
      <c r="Q35">
        <v>256</v>
      </c>
      <c r="R35">
        <v>320</v>
      </c>
      <c r="S35">
        <v>432</v>
      </c>
    </row>
    <row r="36" spans="2:20">
      <c r="B36" s="6" t="s">
        <v>64</v>
      </c>
      <c r="C36" s="6" t="s">
        <v>1873</v>
      </c>
      <c r="D36" s="6" t="s">
        <v>2118</v>
      </c>
      <c r="E36" s="6"/>
      <c r="F36" s="6" t="s">
        <v>3424</v>
      </c>
      <c r="G36" s="6" t="str">
        <f t="shared" si="0"/>
        <v>选内存!$K$36#</v>
      </c>
      <c r="H36" s="6" t="str" cm="1">
        <f t="array" ref="H36">_xlfn.LET(_xlpm.x, K36,
         _xlpm.cellAddress, "【 选内存!" &amp; ADDRESS(ROW(选内存[[#This Row],[自检]]),COLUMN(选内存[[#This Row],[自检]])) &amp; "】",
         _xlfn.IFS(ISBLANK(_xlpm.x),   "error:右侧选项不足:" &amp;  _xlpm.cellAddress,
               ISERROR(_xlpm.x),   "error:右侧选项执行失败:" &amp; _xlpm.cellAddress,
               TRUE,             "ok")
)</f>
        <v>ok</v>
      </c>
      <c r="K36" cm="1">
        <f t="array" ref="K36:T36">IFERROR(_xlfn._xlws.SORT(
    _xlfn.UNIQUE(
        TRANSPOSE(
            _xlfn.FILTERXML("&lt;select&gt;&lt;x&gt;"&amp;SUBSTITUTE(选内存[[#This Row],[内存选项表]],",","&lt;/x&gt;&lt;x&gt;") &amp;"&lt;/x&gt;&lt;/select&gt;","//x")
        )
    )
),"无合适选项，请联系作者更新数据")</f>
        <v>8</v>
      </c>
      <c r="L36">
        <v>16</v>
      </c>
      <c r="M36">
        <v>32</v>
      </c>
      <c r="N36">
        <v>64</v>
      </c>
      <c r="O36">
        <v>128</v>
      </c>
      <c r="P36">
        <v>96</v>
      </c>
      <c r="Q36">
        <v>192</v>
      </c>
      <c r="R36">
        <v>184</v>
      </c>
      <c r="S36">
        <v>256</v>
      </c>
      <c r="T36">
        <v>368</v>
      </c>
    </row>
    <row r="37" spans="2:20">
      <c r="B37" s="6" t="s">
        <v>64</v>
      </c>
      <c r="C37" s="6" t="s">
        <v>1873</v>
      </c>
      <c r="D37" s="6" t="s">
        <v>2133</v>
      </c>
      <c r="E37" s="6"/>
      <c r="F37" s="6" t="s">
        <v>3425</v>
      </c>
      <c r="G37" s="6" t="str">
        <f t="shared" si="0"/>
        <v>选内存!$K$37#</v>
      </c>
      <c r="H37" s="6" t="str" cm="1">
        <f t="array" ref="H37">_xlfn.LET(_xlpm.x, K37,
         _xlpm.cellAddress, "【 选内存!" &amp; ADDRESS(ROW(选内存[[#This Row],[自检]]),COLUMN(选内存[[#This Row],[自检]])) &amp; "】",
         _xlfn.IFS(ISBLANK(_xlpm.x),   "error:右侧选项不足:" &amp;  _xlpm.cellAddress,
               ISERROR(_xlpm.x),   "error:右侧选项执行失败:" &amp; _xlpm.cellAddress,
               TRUE,             "ok")
)</f>
        <v>ok</v>
      </c>
      <c r="K37" cm="1">
        <f t="array" ref="K37:P37">IFERROR(_xlfn._xlws.SORT(
    _xlfn.UNIQUE(
        TRANSPOSE(
            _xlfn.FILTERXML("&lt;select&gt;&lt;x&gt;"&amp;SUBSTITUTE(选内存[[#This Row],[内存选项表]],",","&lt;/x&gt;&lt;x&gt;") &amp;"&lt;/x&gt;&lt;/select&gt;","//x")
        )
    )
),"无合适选项，请联系作者更新数据")</f>
        <v>8</v>
      </c>
      <c r="L37">
        <v>16</v>
      </c>
      <c r="M37">
        <v>32</v>
      </c>
      <c r="N37">
        <v>64</v>
      </c>
      <c r="O37">
        <v>174</v>
      </c>
      <c r="P37">
        <v>348</v>
      </c>
    </row>
    <row r="38" spans="2:20">
      <c r="B38" s="6" t="s">
        <v>64</v>
      </c>
      <c r="C38" s="6" t="s">
        <v>1873</v>
      </c>
      <c r="D38" s="6" t="s">
        <v>2097</v>
      </c>
      <c r="E38" s="6"/>
      <c r="F38" s="6" t="s">
        <v>3422</v>
      </c>
      <c r="G38" s="6" t="str">
        <f t="shared" si="0"/>
        <v>选内存!$K$38#</v>
      </c>
      <c r="H38" s="6" t="str" cm="1">
        <f t="array" ref="H38">_xlfn.LET(_xlpm.x, K38,
         _xlpm.cellAddress, "【 选内存!" &amp; ADDRESS(ROW(选内存[[#This Row],[自检]]),COLUMN(选内存[[#This Row],[自检]])) &amp; "】",
         _xlfn.IFS(ISBLANK(_xlpm.x),   "error:右侧选项不足:" &amp;  _xlpm.cellAddress,
               ISERROR(_xlpm.x),   "error:右侧选项执行失败:" &amp; _xlpm.cellAddress,
               TRUE,             "ok")
)</f>
        <v>ok</v>
      </c>
      <c r="K38" cm="1">
        <f t="array" ref="K38:O38">IFERROR(_xlfn._xlws.SORT(
    _xlfn.UNIQUE(
        TRANSPOSE(
            _xlfn.FILTERXML("&lt;select&gt;&lt;x&gt;"&amp;SUBSTITUTE(选内存[[#This Row],[内存选项表]],",","&lt;/x&gt;&lt;x&gt;") &amp;"&lt;/x&gt;&lt;/select&gt;","//x")
        )
    )
),"无合适选项，请联系作者更新数据")</f>
        <v>8</v>
      </c>
      <c r="L38">
        <v>16</v>
      </c>
      <c r="M38">
        <v>32</v>
      </c>
      <c r="N38">
        <v>64</v>
      </c>
      <c r="O38">
        <v>128</v>
      </c>
    </row>
    <row r="39" spans="2:20">
      <c r="B39" s="6" t="s">
        <v>64</v>
      </c>
      <c r="C39" s="6" t="s">
        <v>1873</v>
      </c>
      <c r="D39" s="6" t="s">
        <v>2142</v>
      </c>
      <c r="E39" s="6"/>
      <c r="F39" s="6" t="s">
        <v>3422</v>
      </c>
      <c r="G39" s="6" t="str">
        <f t="shared" si="0"/>
        <v>选内存!$K$39#</v>
      </c>
      <c r="H39" s="6" t="str" cm="1">
        <f t="array" ref="H39">_xlfn.LET(_xlpm.x, K39,
         _xlpm.cellAddress, "【 选内存!" &amp; ADDRESS(ROW(选内存[[#This Row],[自检]]),COLUMN(选内存[[#This Row],[自检]])) &amp; "】",
         _xlfn.IFS(ISBLANK(_xlpm.x),   "error:右侧选项不足:" &amp;  _xlpm.cellAddress,
               ISERROR(_xlpm.x),   "error:右侧选项执行失败:" &amp; _xlpm.cellAddress,
               TRUE,             "ok")
)</f>
        <v>ok</v>
      </c>
      <c r="K39" cm="1">
        <f t="array" ref="K39:O39">IFERROR(_xlfn._xlws.SORT(
    _xlfn.UNIQUE(
        TRANSPOSE(
            _xlfn.FILTERXML("&lt;select&gt;&lt;x&gt;"&amp;SUBSTITUTE(选内存[[#This Row],[内存选项表]],",","&lt;/x&gt;&lt;x&gt;") &amp;"&lt;/x&gt;&lt;/select&gt;","//x")
        )
    )
),"无合适选项，请联系作者更新数据")</f>
        <v>8</v>
      </c>
      <c r="L39">
        <v>16</v>
      </c>
      <c r="M39">
        <v>32</v>
      </c>
      <c r="N39">
        <v>64</v>
      </c>
      <c r="O39">
        <v>128</v>
      </c>
    </row>
    <row r="40" spans="2:20">
      <c r="B40" s="6" t="s">
        <v>64</v>
      </c>
      <c r="C40" s="6" t="s">
        <v>1873</v>
      </c>
      <c r="D40" s="6" t="s">
        <v>2151</v>
      </c>
      <c r="E40" s="6"/>
      <c r="F40" s="6" t="s">
        <v>3426</v>
      </c>
      <c r="G40" s="6" t="str">
        <f t="shared" si="0"/>
        <v>选内存!$K$40#</v>
      </c>
      <c r="H40" s="6" t="str" cm="1">
        <f t="array" ref="H40">_xlfn.LET(_xlpm.x, K40,
         _xlpm.cellAddress, "【 选内存!" &amp; ADDRESS(ROW(选内存[[#This Row],[自检]]),COLUMN(选内存[[#This Row],[自检]])) &amp; "】",
         _xlfn.IFS(ISBLANK(_xlpm.x),   "error:右侧选项不足:" &amp;  _xlpm.cellAddress,
               ISERROR(_xlpm.x),   "error:右侧选项执行失败:" &amp; _xlpm.cellAddress,
               TRUE,             "ok")
)</f>
        <v>ok</v>
      </c>
      <c r="K40" cm="1">
        <f t="array" ref="K40:O40">IFERROR(_xlfn._xlws.SORT(
    _xlfn.UNIQUE(
        TRANSPOSE(
            _xlfn.FILTERXML("&lt;select&gt;&lt;x&gt;"&amp;SUBSTITUTE(选内存[[#This Row],[内存选项表]],",","&lt;/x&gt;&lt;x&gt;") &amp;"&lt;/x&gt;&lt;/select&gt;","//x")
        )
    )
),"无合适选项，请联系作者更新数据")</f>
        <v>8</v>
      </c>
      <c r="L40">
        <v>16</v>
      </c>
      <c r="M40">
        <v>32</v>
      </c>
      <c r="N40">
        <v>64</v>
      </c>
      <c r="O40">
        <v>96</v>
      </c>
    </row>
    <row r="41" spans="2:20">
      <c r="B41" s="6" t="s">
        <v>64</v>
      </c>
      <c r="C41" s="6" t="s">
        <v>1873</v>
      </c>
      <c r="D41" s="6" t="s">
        <v>2482</v>
      </c>
      <c r="E41" s="6"/>
      <c r="F41" s="6" t="s">
        <v>3270</v>
      </c>
      <c r="G41" s="6" t="str">
        <f t="shared" si="0"/>
        <v>选内存!$K$41#</v>
      </c>
      <c r="H41" s="6" t="str" cm="1">
        <f t="array" ref="H41">_xlfn.LET(_xlpm.x, K41,
         _xlpm.cellAddress, "【 选内存!" &amp; ADDRESS(ROW(选内存[[#This Row],[自检]]),COLUMN(选内存[[#This Row],[自检]])) &amp; "】",
         _xlfn.IFS(ISBLANK(_xlpm.x),   "error:右侧选项不足:" &amp;  _xlpm.cellAddress,
               ISERROR(_xlpm.x),   "error:右侧选项执行失败:" &amp; _xlpm.cellAddress,
               TRUE,             "ok")
)</f>
        <v>ok</v>
      </c>
      <c r="K41" cm="1">
        <f t="array" ref="K41:L41">IFERROR(_xlfn._xlws.SORT(
    _xlfn.UNIQUE(
        TRANSPOSE(
            _xlfn.FILTERXML("&lt;select&gt;&lt;x&gt;"&amp;SUBSTITUTE(选内存[[#This Row],[内存选项表]],",","&lt;/x&gt;&lt;x&gt;") &amp;"&lt;/x&gt;&lt;/select&gt;","//x")
        )
    )
),"无合适选项，请联系作者更新数据")</f>
        <v>20</v>
      </c>
      <c r="L41">
        <v>40</v>
      </c>
    </row>
    <row r="42" spans="2:20">
      <c r="B42" s="6" t="s">
        <v>64</v>
      </c>
      <c r="C42" s="6" t="s">
        <v>1873</v>
      </c>
      <c r="D42" s="6" t="s">
        <v>2474</v>
      </c>
      <c r="E42" s="6"/>
      <c r="F42" s="6" t="s">
        <v>3268</v>
      </c>
      <c r="G42" s="6" t="str">
        <f t="shared" si="0"/>
        <v>选内存!$K$42#</v>
      </c>
      <c r="H42" s="6" t="str" cm="1">
        <f t="array" ref="H42">_xlfn.LET(_xlpm.x, K42,
         _xlpm.cellAddress, "【 选内存!" &amp; ADDRESS(ROW(选内存[[#This Row],[自检]]),COLUMN(选内存[[#This Row],[自检]])) &amp; "】",
         _xlfn.IFS(ISBLANK(_xlpm.x),   "error:右侧选项不足:" &amp;  _xlpm.cellAddress,
               ISERROR(_xlpm.x),   "error:右侧选项执行失败:" &amp; _xlpm.cellAddress,
               TRUE,             "ok")
)</f>
        <v>ok</v>
      </c>
      <c r="K42" cm="1">
        <f t="array" ref="K42:Q42">IFERROR(_xlfn._xlws.SORT(
    _xlfn.UNIQUE(
        TRANSPOSE(
            _xlfn.FILTERXML("&lt;select&gt;&lt;x&gt;"&amp;SUBSTITUTE(选内存[[#This Row],[内存选项表]],",","&lt;/x&gt;&lt;x&gt;") &amp;"&lt;/x&gt;&lt;/select&gt;","//x")
        )
    )
),"无合适选项，请联系作者更新数据")</f>
        <v>20</v>
      </c>
      <c r="L42">
        <v>32</v>
      </c>
      <c r="M42">
        <v>40</v>
      </c>
      <c r="N42">
        <v>80</v>
      </c>
      <c r="O42">
        <v>128</v>
      </c>
      <c r="P42">
        <v>160</v>
      </c>
      <c r="Q42">
        <v>320</v>
      </c>
    </row>
    <row r="43" spans="2:20">
      <c r="B43" s="6" t="s">
        <v>64</v>
      </c>
      <c r="C43" s="6" t="s">
        <v>1873</v>
      </c>
      <c r="D43" s="6" t="s">
        <v>2469</v>
      </c>
      <c r="E43" s="6"/>
      <c r="F43" s="6" t="s">
        <v>3267</v>
      </c>
      <c r="G43" s="6" t="str">
        <f t="shared" si="0"/>
        <v>选内存!$K$43#</v>
      </c>
      <c r="H43" s="6" t="str" cm="1">
        <f t="array" ref="H43">_xlfn.LET(_xlpm.x, K43,
         _xlpm.cellAddress, "【 选内存!" &amp; ADDRESS(ROW(选内存[[#This Row],[自检]]),COLUMN(选内存[[#This Row],[自检]])) &amp; "】",
         _xlfn.IFS(ISBLANK(_xlpm.x),   "error:右侧选项不足:" &amp;  _xlpm.cellAddress,
               ISERROR(_xlpm.x),   "error:右侧选项执行失败:" &amp; _xlpm.cellAddress,
               TRUE,             "ok")
)</f>
        <v>ok</v>
      </c>
      <c r="K43" cm="1">
        <f t="array" ref="K43:N43">IFERROR(_xlfn._xlws.SORT(
    _xlfn.UNIQUE(
        TRANSPOSE(
            _xlfn.FILTERXML("&lt;select&gt;&lt;x&gt;"&amp;SUBSTITUTE(选内存[[#This Row],[内存选项表]],",","&lt;/x&gt;&lt;x&gt;") &amp;"&lt;/x&gt;&lt;/select&gt;","//x")
        )
    )
),"无合适选项，请联系作者更新数据")</f>
        <v>56</v>
      </c>
      <c r="L43">
        <v>112</v>
      </c>
      <c r="M43">
        <v>224</v>
      </c>
      <c r="N43">
        <v>448</v>
      </c>
    </row>
    <row r="44" spans="2:20">
      <c r="B44" s="6" t="s">
        <v>64</v>
      </c>
      <c r="C44" s="6" t="s">
        <v>1873</v>
      </c>
      <c r="D44" s="6" t="s">
        <v>2490</v>
      </c>
      <c r="E44" s="6"/>
      <c r="F44" s="6" t="s">
        <v>3271</v>
      </c>
      <c r="G44" s="6" t="str">
        <f t="shared" si="0"/>
        <v>选内存!$K$44#</v>
      </c>
      <c r="H44" s="6" t="str" cm="1">
        <f t="array" ref="H44">_xlfn.LET(_xlpm.x, K44,
         _xlpm.cellAddress, "【 选内存!" &amp; ADDRESS(ROW(选内存[[#This Row],[自检]]),COLUMN(选内存[[#This Row],[自检]])) &amp; "】",
         _xlfn.IFS(ISBLANK(_xlpm.x),   "error:右侧选项不足:" &amp;  _xlpm.cellAddress,
               ISERROR(_xlpm.x),   "error:右侧选项执行失败:" &amp; _xlpm.cellAddress,
               TRUE,             "ok")
)</f>
        <v>ok</v>
      </c>
      <c r="K44" cm="1">
        <f t="array" ref="K44:N44">IFERROR(_xlfn._xlws.SORT(
    _xlfn.UNIQUE(
        TRANSPOSE(
            _xlfn.FILTERXML("&lt;select&gt;&lt;x&gt;"&amp;SUBSTITUTE(选内存[[#This Row],[内存选项表]],",","&lt;/x&gt;&lt;x&gt;") &amp;"&lt;/x&gt;&lt;/select&gt;","//x")
        )
    )
),"无合适选项，请联系作者更新数据")</f>
        <v>40</v>
      </c>
      <c r="L44">
        <v>80</v>
      </c>
      <c r="M44">
        <v>160</v>
      </c>
      <c r="N44">
        <v>320</v>
      </c>
    </row>
    <row r="45" spans="2:20">
      <c r="B45" s="6" t="s">
        <v>64</v>
      </c>
      <c r="C45" s="6" t="s">
        <v>1873</v>
      </c>
      <c r="D45" s="6" t="s">
        <v>2485</v>
      </c>
      <c r="E45" s="6"/>
      <c r="F45" s="6" t="s">
        <v>3271</v>
      </c>
      <c r="G45" s="6" t="str">
        <f t="shared" si="0"/>
        <v>选内存!$K$45#</v>
      </c>
      <c r="H45" s="6" t="str" cm="1">
        <f t="array" ref="H45">_xlfn.LET(_xlpm.x, K45,
         _xlpm.cellAddress, "【 选内存!" &amp; ADDRESS(ROW(选内存[[#This Row],[自检]]),COLUMN(选内存[[#This Row],[自检]])) &amp; "】",
         _xlfn.IFS(ISBLANK(_xlpm.x),   "error:右侧选项不足:" &amp;  _xlpm.cellAddress,
               ISERROR(_xlpm.x),   "error:右侧选项执行失败:" &amp; _xlpm.cellAddress,
               TRUE,             "ok")
)</f>
        <v>ok</v>
      </c>
      <c r="K45" cm="1">
        <f t="array" ref="K45:N45">IFERROR(_xlfn._xlws.SORT(
    _xlfn.UNIQUE(
        TRANSPOSE(
            _xlfn.FILTERXML("&lt;select&gt;&lt;x&gt;"&amp;SUBSTITUTE(选内存[[#This Row],[内存选项表]],",","&lt;/x&gt;&lt;x&gt;") &amp;"&lt;/x&gt;&lt;/select&gt;","//x")
        )
    )
),"无合适选项，请联系作者更新数据")</f>
        <v>40</v>
      </c>
      <c r="L45">
        <v>80</v>
      </c>
      <c r="M45">
        <v>160</v>
      </c>
      <c r="N45">
        <v>320</v>
      </c>
    </row>
    <row r="46" spans="2:20">
      <c r="B46" s="6" t="s">
        <v>64</v>
      </c>
      <c r="C46" s="6" t="s">
        <v>1873</v>
      </c>
      <c r="D46" s="6" t="s">
        <v>2495</v>
      </c>
      <c r="E46" s="6"/>
      <c r="F46" s="6" t="s">
        <v>3272</v>
      </c>
      <c r="G46" s="6" t="str">
        <f t="shared" si="0"/>
        <v>选内存!$K$46#</v>
      </c>
      <c r="H46" s="6" t="str" cm="1">
        <f t="array" ref="H46">_xlfn.LET(_xlpm.x, K46,
         _xlpm.cellAddress, "【 选内存!" &amp; ADDRESS(ROW(选内存[[#This Row],[自检]]),COLUMN(选内存[[#This Row],[自检]])) &amp; "】",
         _xlfn.IFS(ISBLANK(_xlpm.x),   "error:右侧选项不足:" &amp;  _xlpm.cellAddress,
               ISERROR(_xlpm.x),   "error:右侧选项执行失败:" &amp; _xlpm.cellAddress,
               TRUE,             "ok")
)</f>
        <v>ok</v>
      </c>
      <c r="K46" cm="1">
        <f t="array" ref="K46:M46">IFERROR(_xlfn._xlws.SORT(
    _xlfn.UNIQUE(
        TRANSPOSE(
            _xlfn.FILTERXML("&lt;select&gt;&lt;x&gt;"&amp;SUBSTITUTE(选内存[[#This Row],[内存选项表]],",","&lt;/x&gt;&lt;x&gt;") &amp;"&lt;/x&gt;&lt;/select&gt;","//x")
        )
    )
),"无合适选项，请联系作者更新数据")</f>
        <v>64</v>
      </c>
      <c r="L46">
        <v>226</v>
      </c>
      <c r="M46">
        <v>452</v>
      </c>
    </row>
    <row r="47" spans="2:20">
      <c r="B47" s="6" t="s">
        <v>64</v>
      </c>
      <c r="C47" s="6" t="s">
        <v>1873</v>
      </c>
      <c r="D47" s="6" t="s">
        <v>2464</v>
      </c>
      <c r="E47" s="6"/>
      <c r="F47" s="6" t="s">
        <v>3266</v>
      </c>
      <c r="G47" s="6" t="str">
        <f t="shared" si="0"/>
        <v>选内存!$K$47#</v>
      </c>
      <c r="H47" s="6" t="str" cm="1">
        <f t="array" ref="H47">_xlfn.LET(_xlpm.x, K47,
         _xlpm.cellAddress, "【 选内存!" &amp; ADDRESS(ROW(选内存[[#This Row],[自检]]),COLUMN(选内存[[#This Row],[自检]])) &amp; "】",
         _xlfn.IFS(ISBLANK(_xlpm.x),   "error:右侧选项不足:" &amp;  _xlpm.cellAddress,
               ISERROR(_xlpm.x),   "error:右侧选项执行失败:" &amp; _xlpm.cellAddress,
               TRUE,             "ok")
)</f>
        <v>ok</v>
      </c>
      <c r="K47" cm="1">
        <f t="array" ref="K47:N47">IFERROR(_xlfn._xlws.SORT(
    _xlfn.UNIQUE(
        TRANSPOSE(
            _xlfn.FILTERXML("&lt;select&gt;&lt;x&gt;"&amp;SUBSTITUTE(选内存[[#This Row],[内存选项表]],",","&lt;/x&gt;&lt;x&gt;") &amp;"&lt;/x&gt;&lt;/select&gt;","//x")
        )
    )
),"无合适选项，请联系作者更新数据")</f>
        <v>96</v>
      </c>
      <c r="L47">
        <v>192</v>
      </c>
      <c r="M47">
        <v>474</v>
      </c>
      <c r="N47">
        <v>948</v>
      </c>
    </row>
    <row r="48" spans="2:20">
      <c r="B48" s="6" t="s">
        <v>64</v>
      </c>
      <c r="C48" s="6" t="s">
        <v>1873</v>
      </c>
      <c r="D48" s="6" t="s">
        <v>2501</v>
      </c>
      <c r="E48" s="6"/>
      <c r="F48" s="6" t="s">
        <v>3273</v>
      </c>
      <c r="G48" s="6" t="str">
        <f t="shared" si="0"/>
        <v>选内存!$K$48#</v>
      </c>
      <c r="H48" s="6" t="str" cm="1">
        <f t="array" ref="H48">_xlfn.LET(_xlpm.x, K48,
         _xlpm.cellAddress, "【 选内存!" &amp; ADDRESS(ROW(选内存[[#This Row],[自检]]),COLUMN(选内存[[#This Row],[自检]])) &amp; "】",
         _xlfn.IFS(ISBLANK(_xlpm.x),   "error:右侧选项不足:" &amp;  _xlpm.cellAddress,
               ISERROR(_xlpm.x),   "error:右侧选项执行失败:" &amp; _xlpm.cellAddress,
               TRUE,             "ok")
)</f>
        <v>ok</v>
      </c>
      <c r="K48" cm="1">
        <f t="array" ref="K48:M48">IFERROR(_xlfn._xlws.SORT(
    _xlfn.UNIQUE(
        TRANSPOSE(
            _xlfn.FILTERXML("&lt;select&gt;&lt;x&gt;"&amp;SUBSTITUTE(选内存[[#This Row],[内存选项表]],",","&lt;/x&gt;&lt;x&gt;") &amp;"&lt;/x&gt;&lt;/select&gt;","//x")
        )
    )
),"无合适选项，请联系作者更新数据")</f>
        <v>88</v>
      </c>
      <c r="L48">
        <v>176</v>
      </c>
      <c r="M48">
        <v>352</v>
      </c>
    </row>
    <row r="49" spans="2:30">
      <c r="B49" s="6" t="s">
        <v>64</v>
      </c>
      <c r="C49" s="6" t="s">
        <v>1873</v>
      </c>
      <c r="D49" s="6" t="s">
        <v>2380</v>
      </c>
      <c r="E49" s="6"/>
      <c r="F49" s="6" t="s">
        <v>3257</v>
      </c>
      <c r="G49" s="6" t="str">
        <f t="shared" si="0"/>
        <v>选内存!$K$49#</v>
      </c>
      <c r="H49" s="6" t="str" cm="1">
        <f t="array" ref="H49">_xlfn.LET(_xlpm.x, K49,
         _xlpm.cellAddress, "【 选内存!" &amp; ADDRESS(ROW(选内存[[#This Row],[自检]]),COLUMN(选内存[[#This Row],[自检]])) &amp; "】",
         _xlfn.IFS(ISBLANK(_xlpm.x),   "error:右侧选项不足:" &amp;  _xlpm.cellAddress,
               ISERROR(_xlpm.x),   "error:右侧选项执行失败:" &amp; _xlpm.cellAddress,
               TRUE,             "ok")
)</f>
        <v>ok</v>
      </c>
      <c r="K49" cm="1">
        <f t="array" ref="K49:O49">IFERROR(_xlfn._xlws.SORT(
    _xlfn.UNIQUE(
        TRANSPOSE(
            _xlfn.FILTERXML("&lt;select&gt;&lt;x&gt;"&amp;SUBSTITUTE(选内存[[#This Row],[内存选项表]],",","&lt;/x&gt;&lt;x&gt;") &amp;"&lt;/x&gt;&lt;/select&gt;","//x")
        )
    )
),"无合适选项，请联系作者更新数据")</f>
        <v>32</v>
      </c>
      <c r="L49">
        <v>64</v>
      </c>
      <c r="M49">
        <v>128</v>
      </c>
      <c r="N49">
        <v>256</v>
      </c>
      <c r="O49">
        <v>320</v>
      </c>
    </row>
    <row r="50" spans="2:30">
      <c r="B50" s="6" t="s">
        <v>64</v>
      </c>
      <c r="C50" s="6" t="s">
        <v>1873</v>
      </c>
      <c r="D50" s="6" t="s">
        <v>2386</v>
      </c>
      <c r="E50" s="6"/>
      <c r="F50" s="6" t="s">
        <v>3258</v>
      </c>
      <c r="G50" s="6" t="str">
        <f t="shared" si="0"/>
        <v>选内存!$K$50#</v>
      </c>
      <c r="H50" s="6" t="str" cm="1">
        <f t="array" ref="H50">_xlfn.LET(_xlpm.x, K50,
         _xlpm.cellAddress, "【 选内存!" &amp; ADDRESS(ROW(选内存[[#This Row],[自检]]),COLUMN(选内存[[#This Row],[自检]])) &amp; "】",
         _xlfn.IFS(ISBLANK(_xlpm.x),   "error:右侧选项不足:" &amp;  _xlpm.cellAddress,
               ISERROR(_xlpm.x),   "error:右侧选项执行失败:" &amp; _xlpm.cellAddress,
               TRUE,             "ok")
)</f>
        <v>ok</v>
      </c>
      <c r="K50" cm="1">
        <f t="array" ref="K50:P50">IFERROR(_xlfn._xlws.SORT(
    _xlfn.UNIQUE(
        TRANSPOSE(
            _xlfn.FILTERXML("&lt;select&gt;&lt;x&gt;"&amp;SUBSTITUTE(选内存[[#This Row],[内存选项表]],",","&lt;/x&gt;&lt;x&gt;") &amp;"&lt;/x&gt;&lt;/select&gt;","//x")
        )
    )
),"无合适选项，请联系作者更新数据")</f>
        <v>32</v>
      </c>
      <c r="L50">
        <v>64</v>
      </c>
      <c r="M50">
        <v>96</v>
      </c>
      <c r="N50">
        <v>128</v>
      </c>
      <c r="O50">
        <v>256</v>
      </c>
      <c r="P50">
        <v>320</v>
      </c>
    </row>
    <row r="51" spans="2:30">
      <c r="B51" s="6" t="s">
        <v>64</v>
      </c>
      <c r="C51" s="6" t="s">
        <v>1873</v>
      </c>
      <c r="D51" s="6" t="s">
        <v>2188</v>
      </c>
      <c r="E51" s="6"/>
      <c r="F51" s="6" t="s">
        <v>3252</v>
      </c>
      <c r="G51" s="6" t="str">
        <f t="shared" si="0"/>
        <v>选内存!$K$51#</v>
      </c>
      <c r="H51" s="6" t="str" cm="1">
        <f t="array" ref="H51">_xlfn.LET(_xlpm.x, K51,
         _xlpm.cellAddress, "【 选内存!" &amp; ADDRESS(ROW(选内存[[#This Row],[自检]]),COLUMN(选内存[[#This Row],[自检]])) &amp; "】",
         _xlfn.IFS(ISBLANK(_xlpm.x),   "error:右侧选项不足:" &amp;  _xlpm.cellAddress,
               ISERROR(_xlpm.x),   "error:右侧选项执行失败:" &amp; _xlpm.cellAddress,
               TRUE,             "ok")
)</f>
        <v>ok</v>
      </c>
      <c r="K51" cm="1">
        <f t="array" ref="K51">IFERROR(_xlfn._xlws.SORT(
    _xlfn.UNIQUE(
        TRANSPOSE(
            _xlfn.FILTERXML("&lt;select&gt;&lt;x&gt;"&amp;SUBSTITUTE(选内存[[#This Row],[内存选项表]],",","&lt;/x&gt;&lt;x&gt;") &amp;"&lt;/x&gt;&lt;/select&gt;","//x")
        )
    )
),"无合适选项，请联系作者更新数据")</f>
        <v>384</v>
      </c>
    </row>
    <row r="52" spans="2:30">
      <c r="B52" s="6" t="s">
        <v>64</v>
      </c>
      <c r="C52" s="6" t="s">
        <v>1873</v>
      </c>
      <c r="D52" s="6" t="s">
        <v>2378</v>
      </c>
      <c r="E52" s="6"/>
      <c r="F52" s="6" t="s">
        <v>3252</v>
      </c>
      <c r="G52" s="6" t="str">
        <f t="shared" si="0"/>
        <v>选内存!$K$52#</v>
      </c>
      <c r="H52" s="6" t="str" cm="1">
        <f t="array" ref="H52">_xlfn.LET(_xlpm.x, K52,
         _xlpm.cellAddress, "【 选内存!" &amp; ADDRESS(ROW(选内存[[#This Row],[自检]]),COLUMN(选内存[[#This Row],[自检]])) &amp; "】",
         _xlfn.IFS(ISBLANK(_xlpm.x),   "error:右侧选项不足:" &amp;  _xlpm.cellAddress,
               ISERROR(_xlpm.x),   "error:右侧选项执行失败:" &amp; _xlpm.cellAddress,
               TRUE,             "ok")
)</f>
        <v>ok</v>
      </c>
      <c r="K52" cm="1">
        <f t="array" ref="K52">IFERROR(_xlfn._xlws.SORT(
    _xlfn.UNIQUE(
        TRANSPOSE(
            _xlfn.FILTERXML("&lt;select&gt;&lt;x&gt;"&amp;SUBSTITUTE(选内存[[#This Row],[内存选项表]],",","&lt;/x&gt;&lt;x&gt;") &amp;"&lt;/x&gt;&lt;/select&gt;","//x")
        )
    )
),"无合适选项，请联系作者更新数据")</f>
        <v>384</v>
      </c>
    </row>
    <row r="53" spans="2:30">
      <c r="B53" s="6" t="s">
        <v>64</v>
      </c>
      <c r="C53" s="6" t="s">
        <v>1873</v>
      </c>
      <c r="D53" s="6" t="s">
        <v>2080</v>
      </c>
      <c r="E53" s="6"/>
      <c r="F53" s="6" t="s">
        <v>3252</v>
      </c>
      <c r="G53" s="6" t="str">
        <f t="shared" si="0"/>
        <v>选内存!$K$53#</v>
      </c>
      <c r="H53" s="6" t="str" cm="1">
        <f t="array" ref="H53">_xlfn.LET(_xlpm.x, K53,
         _xlpm.cellAddress, "【 选内存!" &amp; ADDRESS(ROW(选内存[[#This Row],[自检]]),COLUMN(选内存[[#This Row],[自检]])) &amp; "】",
         _xlfn.IFS(ISBLANK(_xlpm.x),   "error:右侧选项不足:" &amp;  _xlpm.cellAddress,
               ISERROR(_xlpm.x),   "error:右侧选项执行失败:" &amp; _xlpm.cellAddress,
               TRUE,             "ok")
)</f>
        <v>ok</v>
      </c>
      <c r="K53" cm="1">
        <f t="array" ref="K53">IFERROR(_xlfn._xlws.SORT(
    _xlfn.UNIQUE(
        TRANSPOSE(
            _xlfn.FILTERXML("&lt;select&gt;&lt;x&gt;"&amp;SUBSTITUTE(选内存[[#This Row],[内存选项表]],",","&lt;/x&gt;&lt;x&gt;") &amp;"&lt;/x&gt;&lt;/select&gt;","//x")
        )
    )
),"无合适选项，请联系作者更新数据")</f>
        <v>384</v>
      </c>
    </row>
    <row r="54" spans="2:30">
      <c r="B54" s="6" t="s">
        <v>64</v>
      </c>
      <c r="C54" s="6" t="s">
        <v>1873</v>
      </c>
      <c r="D54" s="6" t="s">
        <v>2499</v>
      </c>
      <c r="E54" s="6"/>
      <c r="F54" s="6" t="s">
        <v>3252</v>
      </c>
      <c r="G54" s="6" t="str">
        <f t="shared" si="0"/>
        <v>选内存!$K$54#</v>
      </c>
      <c r="H54" s="6" t="str" cm="1">
        <f t="array" ref="H54">_xlfn.LET(_xlpm.x, K54,
         _xlpm.cellAddress, "【 选内存!" &amp; ADDRESS(ROW(选内存[[#This Row],[自检]]),COLUMN(选内存[[#This Row],[自检]])) &amp; "】",
         _xlfn.IFS(ISBLANK(_xlpm.x),   "error:右侧选项不足:" &amp;  _xlpm.cellAddress,
               ISERROR(_xlpm.x),   "error:右侧选项执行失败:" &amp; _xlpm.cellAddress,
               TRUE,             "ok")
)</f>
        <v>ok</v>
      </c>
      <c r="K54" cm="1">
        <f t="array" ref="K54">IFERROR(_xlfn._xlws.SORT(
    _xlfn.UNIQUE(
        TRANSPOSE(
            _xlfn.FILTERXML("&lt;select&gt;&lt;x&gt;"&amp;SUBSTITUTE(选内存[[#This Row],[内存选项表]],",","&lt;/x&gt;&lt;x&gt;") &amp;"&lt;/x&gt;&lt;/select&gt;","//x")
        )
    )
),"无合适选项，请联系作者更新数据")</f>
        <v>384</v>
      </c>
    </row>
    <row r="55" spans="2:30">
      <c r="B55" s="6" t="s">
        <v>64</v>
      </c>
      <c r="C55" s="6" t="s">
        <v>11</v>
      </c>
      <c r="D55" s="6" t="s">
        <v>2259</v>
      </c>
      <c r="E55" s="6"/>
      <c r="F55" s="6" t="s">
        <v>3432</v>
      </c>
      <c r="G55" s="6" t="str">
        <f t="shared" si="0"/>
        <v>选内存!$K$55#</v>
      </c>
      <c r="H55" s="6" t="str" cm="1">
        <f t="array" ref="H55">_xlfn.LET(_xlpm.x, K55,
         _xlpm.cellAddress, "【 选内存!" &amp; ADDRESS(ROW(选内存[[#This Row],[自检]]),COLUMN(选内存[[#This Row],[自检]])) &amp; "】",
         _xlfn.IFS(ISBLANK(_xlpm.x),   "error:右侧选项不足:" &amp;  _xlpm.cellAddress,
               ISERROR(_xlpm.x),   "error:右侧选项执行失败:" &amp; _xlpm.cellAddress,
               TRUE,             "ok")
)</f>
        <v>ok</v>
      </c>
      <c r="K55" cm="1">
        <f t="array" ref="K55:W55">IFERROR(_xlfn._xlws.SORT(
    _xlfn.UNIQUE(
        TRANSPOSE(
            _xlfn.FILTERXML("&lt;select&gt;&lt;x&gt;"&amp;SUBSTITUTE(选内存[[#This Row],[内存选项表]],",","&lt;/x&gt;&lt;x&gt;") &amp;"&lt;/x&gt;&lt;/select&gt;","//x")
        )
    )
),"无合适选项，请联系作者更新数据")</f>
        <v>1</v>
      </c>
      <c r="L55">
        <v>2</v>
      </c>
      <c r="M55">
        <v>4</v>
      </c>
      <c r="N55">
        <v>8</v>
      </c>
      <c r="O55">
        <v>16</v>
      </c>
      <c r="P55">
        <v>32</v>
      </c>
      <c r="Q55">
        <v>64</v>
      </c>
      <c r="R55">
        <v>128</v>
      </c>
      <c r="S55">
        <v>96</v>
      </c>
      <c r="T55">
        <v>192</v>
      </c>
      <c r="U55">
        <v>216</v>
      </c>
      <c r="V55">
        <v>256</v>
      </c>
      <c r="W55">
        <v>432</v>
      </c>
    </row>
    <row r="56" spans="2:30">
      <c r="B56" s="6" t="s">
        <v>64</v>
      </c>
      <c r="C56" s="6" t="s">
        <v>11</v>
      </c>
      <c r="D56" s="6" t="s">
        <v>2220</v>
      </c>
      <c r="E56" s="6"/>
      <c r="F56" s="6" t="s">
        <v>3439</v>
      </c>
      <c r="G56" s="6" t="str">
        <f t="shared" si="0"/>
        <v>选内存!$K$56#</v>
      </c>
      <c r="H56" s="6" t="str" cm="1">
        <f t="array" ref="H56">_xlfn.LET(_xlpm.x, K56,
         _xlpm.cellAddress, "【 选内存!" &amp; ADDRESS(ROW(选内存[[#This Row],[自检]]),COLUMN(选内存[[#This Row],[自检]])) &amp; "】",
         _xlfn.IFS(ISBLANK(_xlpm.x),   "error:右侧选项不足:" &amp;  _xlpm.cellAddress,
               ISERROR(_xlpm.x),   "error:右侧选项执行失败:" &amp; _xlpm.cellAddress,
               TRUE,             "ok")
)</f>
        <v>ok</v>
      </c>
      <c r="K56" cm="1">
        <f t="array" ref="K56:AA56">IFERROR(_xlfn._xlws.SORT(
    _xlfn.UNIQUE(
        TRANSPOSE(
            _xlfn.FILTERXML("&lt;select&gt;&lt;x&gt;"&amp;SUBSTITUTE(选内存[[#This Row],[内存选项表]],",","&lt;/x&gt;&lt;x&gt;") &amp;"&lt;/x&gt;&lt;/select&gt;","//x")
        )
    )
),"无合适选项，请联系作者更新数据")</f>
        <v>1</v>
      </c>
      <c r="L56">
        <v>2</v>
      </c>
      <c r="M56">
        <v>4</v>
      </c>
      <c r="N56">
        <v>8</v>
      </c>
      <c r="O56">
        <v>16</v>
      </c>
      <c r="P56">
        <v>32</v>
      </c>
      <c r="Q56">
        <v>64</v>
      </c>
      <c r="R56">
        <v>128</v>
      </c>
      <c r="S56">
        <v>96</v>
      </c>
      <c r="T56">
        <v>192</v>
      </c>
      <c r="U56">
        <v>256</v>
      </c>
      <c r="V56">
        <v>160</v>
      </c>
      <c r="W56">
        <v>224</v>
      </c>
      <c r="X56">
        <v>480</v>
      </c>
      <c r="Y56">
        <v>320</v>
      </c>
      <c r="Z56">
        <v>464</v>
      </c>
      <c r="AA56">
        <v>960</v>
      </c>
    </row>
    <row r="57" spans="2:30">
      <c r="B57" s="6" t="s">
        <v>64</v>
      </c>
      <c r="C57" s="6" t="s">
        <v>11</v>
      </c>
      <c r="D57" s="6" t="s">
        <v>2278</v>
      </c>
      <c r="E57" s="6"/>
      <c r="F57" s="6" t="s">
        <v>3433</v>
      </c>
      <c r="G57" s="6" t="str">
        <f t="shared" si="0"/>
        <v>选内存!$K$57#</v>
      </c>
      <c r="H57" s="6" t="str" cm="1">
        <f t="array" ref="H57">_xlfn.LET(_xlpm.x, K57,
         _xlpm.cellAddress, "【 选内存!" &amp; ADDRESS(ROW(选内存[[#This Row],[自检]]),COLUMN(选内存[[#This Row],[自检]])) &amp; "】",
         _xlfn.IFS(ISBLANK(_xlpm.x),   "error:右侧选项不足:" &amp;  _xlpm.cellAddress,
               ISERROR(_xlpm.x),   "error:右侧选项执行失败:" &amp; _xlpm.cellAddress,
               TRUE,             "ok")
)</f>
        <v>ok</v>
      </c>
      <c r="K57" cm="1">
        <f t="array" ref="K57:U57">IFERROR(_xlfn._xlws.SORT(
    _xlfn.UNIQUE(
        TRANSPOSE(
            _xlfn.FILTERXML("&lt;select&gt;&lt;x&gt;"&amp;SUBSTITUTE(选内存[[#This Row],[内存选项表]],",","&lt;/x&gt;&lt;x&gt;") &amp;"&lt;/x&gt;&lt;/select&gt;","//x")
        )
    )
),"无合适选项，请联系作者更新数据")</f>
        <v>2</v>
      </c>
      <c r="L57">
        <v>4</v>
      </c>
      <c r="M57">
        <v>8</v>
      </c>
      <c r="N57">
        <v>16</v>
      </c>
      <c r="O57">
        <v>32</v>
      </c>
      <c r="P57">
        <v>64</v>
      </c>
      <c r="Q57">
        <v>48</v>
      </c>
      <c r="R57">
        <v>96</v>
      </c>
      <c r="S57">
        <v>128</v>
      </c>
      <c r="T57">
        <v>192</v>
      </c>
      <c r="U57">
        <v>256</v>
      </c>
    </row>
    <row r="58" spans="2:30">
      <c r="B58" s="6" t="s">
        <v>64</v>
      </c>
      <c r="C58" s="6" t="s">
        <v>11</v>
      </c>
      <c r="D58" s="6" t="s">
        <v>2179</v>
      </c>
      <c r="E58" s="6"/>
      <c r="F58" s="6" t="s">
        <v>3428</v>
      </c>
      <c r="G58" s="6" t="str">
        <f t="shared" si="0"/>
        <v>选内存!$K$58#</v>
      </c>
      <c r="H58" s="6" t="str" cm="1">
        <f t="array" ref="H58">_xlfn.LET(_xlpm.x, K58,
         _xlpm.cellAddress, "【 选内存!" &amp; ADDRESS(ROW(选内存[[#This Row],[自检]]),COLUMN(选内存[[#This Row],[自检]])) &amp; "】",
         _xlfn.IFS(ISBLANK(_xlpm.x),   "error:右侧选项不足:" &amp;  _xlpm.cellAddress,
               ISERROR(_xlpm.x),   "error:右侧选项执行失败:" &amp; _xlpm.cellAddress,
               TRUE,             "ok")
)</f>
        <v>ok</v>
      </c>
      <c r="K58" cm="1">
        <f t="array" ref="K58:O58">IFERROR(_xlfn._xlws.SORT(
    _xlfn.UNIQUE(
        TRANSPOSE(
            _xlfn.FILTERXML("&lt;select&gt;&lt;x&gt;"&amp;SUBSTITUTE(选内存[[#This Row],[内存选项表]],",","&lt;/x&gt;&lt;x&gt;") &amp;"&lt;/x&gt;&lt;/select&gt;","//x")
        )
    )
),"无合适选项，请联系作者更新数据")</f>
        <v>16</v>
      </c>
      <c r="L58">
        <v>32</v>
      </c>
      <c r="M58">
        <v>64</v>
      </c>
      <c r="N58">
        <v>128</v>
      </c>
      <c r="O58">
        <v>316</v>
      </c>
    </row>
    <row r="59" spans="2:30">
      <c r="B59" s="6" t="s">
        <v>64</v>
      </c>
      <c r="C59" s="6" t="s">
        <v>11</v>
      </c>
      <c r="D59" s="6" t="s">
        <v>2190</v>
      </c>
      <c r="E59" s="6"/>
      <c r="F59" s="6" t="s">
        <v>3429</v>
      </c>
      <c r="G59" s="6" t="str">
        <f t="shared" si="0"/>
        <v>选内存!$K$59#</v>
      </c>
      <c r="H59" s="6" t="str" cm="1">
        <f t="array" ref="H59">_xlfn.LET(_xlpm.x, K59,
         _xlpm.cellAddress, "【 选内存!" &amp; ADDRESS(ROW(选内存[[#This Row],[自检]]),COLUMN(选内存[[#This Row],[自检]])) &amp; "】",
         _xlfn.IFS(ISBLANK(_xlpm.x),   "error:右侧选项不足:" &amp;  _xlpm.cellAddress,
               ISERROR(_xlpm.x),   "error:右侧选项执行失败:" &amp; _xlpm.cellAddress,
               TRUE,             "ok")
)</f>
        <v>ok</v>
      </c>
      <c r="K59" cm="1">
        <f t="array" ref="K59:AD59">IFERROR(_xlfn._xlws.SORT(
    _xlfn.UNIQUE(
        TRANSPOSE(
            _xlfn.FILTERXML("&lt;select&gt;&lt;x&gt;"&amp;SUBSTITUTE(选内存[[#This Row],[内存选项表]],",","&lt;/x&gt;&lt;x&gt;") &amp;"&lt;/x&gt;&lt;/select&gt;","//x")
        )
    )
),"无合适选项，请联系作者更新数据")</f>
        <v>1</v>
      </c>
      <c r="L59">
        <v>2</v>
      </c>
      <c r="M59">
        <v>4</v>
      </c>
      <c r="N59">
        <v>8</v>
      </c>
      <c r="O59">
        <v>16</v>
      </c>
      <c r="P59">
        <v>32</v>
      </c>
      <c r="Q59">
        <v>64</v>
      </c>
      <c r="R59">
        <v>128</v>
      </c>
      <c r="S59">
        <v>96</v>
      </c>
      <c r="T59">
        <v>192</v>
      </c>
      <c r="U59">
        <v>256</v>
      </c>
      <c r="V59">
        <v>160</v>
      </c>
      <c r="W59">
        <v>320</v>
      </c>
      <c r="X59">
        <v>384</v>
      </c>
      <c r="Y59">
        <v>216</v>
      </c>
      <c r="Z59">
        <v>470</v>
      </c>
      <c r="AA59">
        <v>215</v>
      </c>
      <c r="AB59">
        <v>640</v>
      </c>
      <c r="AC59">
        <v>432</v>
      </c>
      <c r="AD59">
        <v>940</v>
      </c>
    </row>
    <row r="60" spans="2:30">
      <c r="B60" s="6" t="s">
        <v>64</v>
      </c>
      <c r="C60" s="6" t="s">
        <v>11</v>
      </c>
      <c r="D60" s="6" t="s">
        <v>2296</v>
      </c>
      <c r="E60" s="6"/>
      <c r="F60" s="6" t="s">
        <v>3446</v>
      </c>
      <c r="G60" s="6" t="str">
        <f t="shared" si="0"/>
        <v>选内存!$K$60#</v>
      </c>
      <c r="H60" s="6" t="str" cm="1">
        <f t="array" ref="H60">_xlfn.LET(_xlpm.x, K60,
         _xlpm.cellAddress, "【 选内存!" &amp; ADDRESS(ROW(选内存[[#This Row],[自检]]),COLUMN(选内存[[#This Row],[自检]])) &amp; "】",
         _xlfn.IFS(ISBLANK(_xlpm.x),   "error:右侧选项不足:" &amp;  _xlpm.cellAddress,
               ISERROR(_xlpm.x),   "error:右侧选项执行失败:" &amp; _xlpm.cellAddress,
               TRUE,             "ok")
)</f>
        <v>ok</v>
      </c>
      <c r="K60" cm="1">
        <f t="array" ref="K60:X60">IFERROR(_xlfn._xlws.SORT(
    _xlfn.UNIQUE(
        TRANSPOSE(
            _xlfn.FILTERXML("&lt;select&gt;&lt;x&gt;"&amp;SUBSTITUTE(选内存[[#This Row],[内存选项表]],",","&lt;/x&gt;&lt;x&gt;") &amp;"&lt;/x&gt;&lt;/select&gt;","//x")
        )
    )
),"无合适选项，请联系作者更新数据")</f>
        <v>1</v>
      </c>
      <c r="L60">
        <v>2</v>
      </c>
      <c r="M60">
        <v>4</v>
      </c>
      <c r="N60">
        <v>8</v>
      </c>
      <c r="O60">
        <v>16</v>
      </c>
      <c r="P60">
        <v>32</v>
      </c>
      <c r="Q60">
        <v>64</v>
      </c>
      <c r="R60">
        <v>48</v>
      </c>
      <c r="S60">
        <v>96</v>
      </c>
      <c r="T60">
        <v>128</v>
      </c>
      <c r="U60">
        <v>192</v>
      </c>
      <c r="V60">
        <v>256</v>
      </c>
      <c r="W60">
        <v>288</v>
      </c>
      <c r="X60">
        <v>320</v>
      </c>
    </row>
    <row r="61" spans="2:30">
      <c r="B61" s="6" t="s">
        <v>64</v>
      </c>
      <c r="C61" s="6" t="s">
        <v>11</v>
      </c>
      <c r="D61" s="6" t="s">
        <v>2160</v>
      </c>
      <c r="E61" s="6"/>
      <c r="F61" s="6" t="s">
        <v>3445</v>
      </c>
      <c r="G61" s="6" t="str">
        <f t="shared" si="0"/>
        <v>选内存!$K$61#</v>
      </c>
      <c r="H61" s="6" t="str" cm="1">
        <f t="array" ref="H61">_xlfn.LET(_xlpm.x, K61,
         _xlpm.cellAddress, "【 选内存!" &amp; ADDRESS(ROW(选内存[[#This Row],[自检]]),COLUMN(选内存[[#This Row],[自检]])) &amp; "】",
         _xlfn.IFS(ISBLANK(_xlpm.x),   "error:右侧选项不足:" &amp;  _xlpm.cellAddress,
               ISERROR(_xlpm.x),   "error:右侧选项执行失败:" &amp; _xlpm.cellAddress,
               TRUE,             "ok")
)</f>
        <v>ok</v>
      </c>
      <c r="K61" cm="1">
        <f t="array" ref="K61:X61">IFERROR(_xlfn._xlws.SORT(
    _xlfn.UNIQUE(
        TRANSPOSE(
            _xlfn.FILTERXML("&lt;select&gt;&lt;x&gt;"&amp;SUBSTITUTE(选内存[[#This Row],[内存选项表]],",","&lt;/x&gt;&lt;x&gt;") &amp;"&lt;/x&gt;&lt;/select&gt;","//x")
        )
    )
),"无合适选项，请联系作者更新数据")</f>
        <v>2</v>
      </c>
      <c r="L61">
        <v>4</v>
      </c>
      <c r="M61">
        <v>8</v>
      </c>
      <c r="N61">
        <v>16</v>
      </c>
      <c r="O61">
        <v>32</v>
      </c>
      <c r="P61">
        <v>24</v>
      </c>
      <c r="Q61">
        <v>64</v>
      </c>
      <c r="R61">
        <v>48</v>
      </c>
      <c r="S61">
        <v>96</v>
      </c>
      <c r="T61">
        <v>128</v>
      </c>
      <c r="U61">
        <v>192</v>
      </c>
      <c r="V61">
        <v>256</v>
      </c>
      <c r="W61">
        <v>288</v>
      </c>
      <c r="X61">
        <v>320</v>
      </c>
    </row>
    <row r="62" spans="2:30">
      <c r="B62" s="6" t="s">
        <v>64</v>
      </c>
      <c r="C62" s="6" t="s">
        <v>11</v>
      </c>
      <c r="D62" s="6" t="s">
        <v>2317</v>
      </c>
      <c r="E62" s="6"/>
      <c r="F62" s="6" t="s">
        <v>3447</v>
      </c>
      <c r="G62" s="6" t="str">
        <f t="shared" si="0"/>
        <v>选内存!$K$62#</v>
      </c>
      <c r="H62" s="6" t="str" cm="1">
        <f t="array" ref="H62">_xlfn.LET(_xlpm.x, K62,
         _xlpm.cellAddress, "【 选内存!" &amp; ADDRESS(ROW(选内存[[#This Row],[自检]]),COLUMN(选内存[[#This Row],[自检]])) &amp; "】",
         _xlfn.IFS(ISBLANK(_xlpm.x),   "error:右侧选项不足:" &amp;  _xlpm.cellAddress,
               ISERROR(_xlpm.x),   "error:右侧选项执行失败:" &amp; _xlpm.cellAddress,
               TRUE,             "ok")
)</f>
        <v>ok</v>
      </c>
      <c r="K62" cm="1">
        <f t="array" ref="K62:Y62">IFERROR(_xlfn._xlws.SORT(
    _xlfn.UNIQUE(
        TRANSPOSE(
            _xlfn.FILTERXML("&lt;select&gt;&lt;x&gt;"&amp;SUBSTITUTE(选内存[[#This Row],[内存选项表]],",","&lt;/x&gt;&lt;x&gt;") &amp;"&lt;/x&gt;&lt;/select&gt;","//x")
        )
    )
),"无合适选项，请联系作者更新数据")</f>
        <v>1</v>
      </c>
      <c r="L62">
        <v>2</v>
      </c>
      <c r="M62">
        <v>4</v>
      </c>
      <c r="N62">
        <v>8</v>
      </c>
      <c r="O62">
        <v>16</v>
      </c>
      <c r="P62">
        <v>32</v>
      </c>
      <c r="Q62">
        <v>24</v>
      </c>
      <c r="R62">
        <v>48</v>
      </c>
      <c r="S62">
        <v>64</v>
      </c>
      <c r="T62">
        <v>96</v>
      </c>
      <c r="U62">
        <v>128</v>
      </c>
      <c r="V62">
        <v>160</v>
      </c>
      <c r="W62">
        <v>192</v>
      </c>
      <c r="X62">
        <v>256</v>
      </c>
      <c r="Y62">
        <v>320</v>
      </c>
    </row>
    <row r="63" spans="2:30">
      <c r="B63" s="6" t="s">
        <v>64</v>
      </c>
      <c r="C63" s="6" t="s">
        <v>11</v>
      </c>
      <c r="D63" s="6" t="s">
        <v>2242</v>
      </c>
      <c r="E63" s="6"/>
      <c r="F63" s="6" t="s">
        <v>3431</v>
      </c>
      <c r="G63" s="6" t="str">
        <f t="shared" si="0"/>
        <v>选内存!$K$63#</v>
      </c>
      <c r="H63" s="6" t="str" cm="1">
        <f t="array" ref="H63">_xlfn.LET(_xlpm.x, K63,
         _xlpm.cellAddress, "【 选内存!" &amp; ADDRESS(ROW(选内存[[#This Row],[自检]]),COLUMN(选内存[[#This Row],[自检]])) &amp; "】",
         _xlfn.IFS(ISBLANK(_xlpm.x),   "error:右侧选项不足:" &amp;  _xlpm.cellAddress,
               ISERROR(_xlpm.x),   "error:右侧选项执行失败:" &amp; _xlpm.cellAddress,
               TRUE,             "ok")
)</f>
        <v>ok</v>
      </c>
      <c r="K63" cm="1">
        <f t="array" ref="K63:T63">IFERROR(_xlfn._xlws.SORT(
    _xlfn.UNIQUE(
        TRANSPOSE(
            _xlfn.FILTERXML("&lt;select&gt;&lt;x&gt;"&amp;SUBSTITUTE(选内存[[#This Row],[内存选项表]],",","&lt;/x&gt;&lt;x&gt;") &amp;"&lt;/x&gt;&lt;/select&gt;","//x")
        )
    )
),"无合适选项，请联系作者更新数据")</f>
        <v>1</v>
      </c>
      <c r="L63">
        <v>2</v>
      </c>
      <c r="M63">
        <v>4</v>
      </c>
      <c r="N63">
        <v>8</v>
      </c>
      <c r="O63">
        <v>16</v>
      </c>
      <c r="P63">
        <v>32</v>
      </c>
      <c r="Q63">
        <v>64</v>
      </c>
      <c r="R63">
        <v>128</v>
      </c>
      <c r="S63">
        <v>256</v>
      </c>
      <c r="T63">
        <v>448</v>
      </c>
    </row>
    <row r="64" spans="2:30">
      <c r="B64" s="6" t="s">
        <v>64</v>
      </c>
      <c r="C64" s="6" t="s">
        <v>11</v>
      </c>
      <c r="D64" s="6" t="s">
        <v>2339</v>
      </c>
      <c r="E64" s="6"/>
      <c r="F64" s="6" t="s">
        <v>3436</v>
      </c>
      <c r="G64" s="6" t="str">
        <f t="shared" si="0"/>
        <v>选内存!$K$64#</v>
      </c>
      <c r="H64" s="6" t="str" cm="1">
        <f t="array" ref="H64">_xlfn.LET(_xlpm.x, K64,
         _xlpm.cellAddress, "【 选内存!" &amp; ADDRESS(ROW(选内存[[#This Row],[自检]]),COLUMN(选内存[[#This Row],[自检]])) &amp; "】",
         _xlfn.IFS(ISBLANK(_xlpm.x),   "error:右侧选项不足:" &amp;  _xlpm.cellAddress,
               ISERROR(_xlpm.x),   "error:右侧选项执行失败:" &amp; _xlpm.cellAddress,
               TRUE,             "ok")
)</f>
        <v>ok</v>
      </c>
      <c r="K64" cm="1">
        <f t="array" ref="K64:V64">IFERROR(_xlfn._xlws.SORT(
    _xlfn.UNIQUE(
        TRANSPOSE(
            _xlfn.FILTERXML("&lt;select&gt;&lt;x&gt;"&amp;SUBSTITUTE(选内存[[#This Row],[内存选项表]],",","&lt;/x&gt;&lt;x&gt;") &amp;"&lt;/x&gt;&lt;/select&gt;","//x")
        )
    )
),"无合适选项，请联系作者更新数据")</f>
        <v>1</v>
      </c>
      <c r="L64">
        <v>2</v>
      </c>
      <c r="M64">
        <v>4</v>
      </c>
      <c r="N64">
        <v>8</v>
      </c>
      <c r="O64">
        <v>16</v>
      </c>
      <c r="P64">
        <v>32</v>
      </c>
      <c r="Q64">
        <v>24</v>
      </c>
      <c r="R64">
        <v>48</v>
      </c>
      <c r="S64">
        <v>64</v>
      </c>
      <c r="T64">
        <v>96</v>
      </c>
      <c r="U64">
        <v>128</v>
      </c>
      <c r="V64">
        <v>224</v>
      </c>
    </row>
    <row r="65" spans="2:22">
      <c r="B65" s="6" t="s">
        <v>64</v>
      </c>
      <c r="C65" s="6" t="s">
        <v>11</v>
      </c>
      <c r="D65" s="6" t="s">
        <v>2082</v>
      </c>
      <c r="E65" s="6"/>
      <c r="F65" s="6" t="s">
        <v>3253</v>
      </c>
      <c r="G65" s="6" t="str">
        <f t="shared" si="0"/>
        <v>选内存!$K$65#</v>
      </c>
      <c r="H65" s="6" t="str" cm="1">
        <f t="array" ref="H65">_xlfn.LET(_xlpm.x, K65,
         _xlpm.cellAddress, "【 选内存!" &amp; ADDRESS(ROW(选内存[[#This Row],[自检]]),COLUMN(选内存[[#This Row],[自检]])) &amp; "】",
         _xlfn.IFS(ISBLANK(_xlpm.x),   "error:右侧选项不足:" &amp;  _xlpm.cellAddress,
               ISERROR(_xlpm.x),   "error:右侧选项执行失败:" &amp; _xlpm.cellAddress,
               TRUE,             "ok")
)</f>
        <v>ok</v>
      </c>
      <c r="K65" cm="1">
        <f t="array" ref="K65:N65">IFERROR(_xlfn._xlws.SORT(
    _xlfn.UNIQUE(
        TRANSPOSE(
            _xlfn.FILTERXML("&lt;select&gt;&lt;x&gt;"&amp;SUBSTITUTE(选内存[[#This Row],[内存选项表]],",","&lt;/x&gt;&lt;x&gt;") &amp;"&lt;/x&gt;&lt;/select&gt;","//x")
        )
    )
),"无合适选项，请联系作者更新数据")</f>
        <v>64</v>
      </c>
      <c r="L65">
        <v>128</v>
      </c>
      <c r="M65">
        <v>256</v>
      </c>
      <c r="N65">
        <v>320</v>
      </c>
    </row>
    <row r="66" spans="2:22">
      <c r="B66" s="6" t="s">
        <v>64</v>
      </c>
      <c r="C66" s="6" t="s">
        <v>11</v>
      </c>
      <c r="D66" s="6" t="s">
        <v>2087</v>
      </c>
      <c r="E66" s="6"/>
      <c r="F66" s="6" t="s">
        <v>3254</v>
      </c>
      <c r="G66" s="6" t="str">
        <f t="shared" ref="G66:G129" si="1">"选内存!" &amp; ADDRESS(ROW(K66),COLUMN(K66)) &amp; "#"</f>
        <v>选内存!$K$66#</v>
      </c>
      <c r="H66" s="6" t="str" cm="1">
        <f t="array" ref="H66">_xlfn.LET(_xlpm.x, K66,
         _xlpm.cellAddress, "【 选内存!" &amp; ADDRESS(ROW(选内存[[#This Row],[自检]]),COLUMN(选内存[[#This Row],[自检]])) &amp; "】",
         _xlfn.IFS(ISBLANK(_xlpm.x),   "error:右侧选项不足:" &amp;  _xlpm.cellAddress,
               ISERROR(_xlpm.x),   "error:右侧选项执行失败:" &amp; _xlpm.cellAddress,
               TRUE,             "ok")
)</f>
        <v>ok</v>
      </c>
      <c r="K66" cm="1">
        <f t="array" ref="K66:M66">IFERROR(_xlfn._xlws.SORT(
    _xlfn.UNIQUE(
        TRANSPOSE(
            _xlfn.FILTERXML("&lt;select&gt;&lt;x&gt;"&amp;SUBSTITUTE(选内存[[#This Row],[内存选项表]],",","&lt;/x&gt;&lt;x&gt;") &amp;"&lt;/x&gt;&lt;/select&gt;","//x")
        )
    )
),"无合适选项，请联系作者更新数据")</f>
        <v>64</v>
      </c>
      <c r="L66">
        <v>128</v>
      </c>
      <c r="M66">
        <v>256</v>
      </c>
    </row>
    <row r="67" spans="2:22">
      <c r="B67" s="6" t="s">
        <v>64</v>
      </c>
      <c r="C67" s="6" t="s">
        <v>11</v>
      </c>
      <c r="D67" s="6" t="s">
        <v>2091</v>
      </c>
      <c r="E67" s="6"/>
      <c r="F67" s="6" t="s">
        <v>3258</v>
      </c>
      <c r="G67" s="6" t="str">
        <f t="shared" si="1"/>
        <v>选内存!$K$67#</v>
      </c>
      <c r="H67" s="6" t="str" cm="1">
        <f t="array" ref="H67">_xlfn.LET(_xlpm.x, K67,
         _xlpm.cellAddress, "【 选内存!" &amp; ADDRESS(ROW(选内存[[#This Row],[自检]]),COLUMN(选内存[[#This Row],[自检]])) &amp; "】",
         _xlfn.IFS(ISBLANK(_xlpm.x),   "error:右侧选项不足:" &amp;  _xlpm.cellAddress,
               ISERROR(_xlpm.x),   "error:右侧选项执行失败:" &amp; _xlpm.cellAddress,
               TRUE,             "ok")
)</f>
        <v>ok</v>
      </c>
      <c r="K67" cm="1">
        <f t="array" ref="K67:P67">IFERROR(_xlfn._xlws.SORT(
    _xlfn.UNIQUE(
        TRANSPOSE(
            _xlfn.FILTERXML("&lt;select&gt;&lt;x&gt;"&amp;SUBSTITUTE(选内存[[#This Row],[内存选项表]],",","&lt;/x&gt;&lt;x&gt;") &amp;"&lt;/x&gt;&lt;/select&gt;","//x")
        )
    )
),"无合适选项，请联系作者更新数据")</f>
        <v>32</v>
      </c>
      <c r="L67">
        <v>64</v>
      </c>
      <c r="M67">
        <v>96</v>
      </c>
      <c r="N67">
        <v>128</v>
      </c>
      <c r="O67">
        <v>256</v>
      </c>
      <c r="P67">
        <v>320</v>
      </c>
    </row>
    <row r="68" spans="2:22">
      <c r="B68" s="6" t="s">
        <v>64</v>
      </c>
      <c r="C68" s="6" t="s">
        <v>11</v>
      </c>
      <c r="D68" s="6" t="s">
        <v>2400</v>
      </c>
      <c r="E68" s="6"/>
      <c r="F68" s="6" t="s">
        <v>3260</v>
      </c>
      <c r="G68" s="6" t="str">
        <f t="shared" si="1"/>
        <v>选内存!$K$68#</v>
      </c>
      <c r="H68" s="6" t="str" cm="1">
        <f t="array" ref="H68">_xlfn.LET(_xlpm.x, K68,
         _xlpm.cellAddress, "【 选内存!" &amp; ADDRESS(ROW(选内存[[#This Row],[自检]]),COLUMN(选内存[[#This Row],[自检]])) &amp; "】",
         _xlfn.IFS(ISBLANK(_xlpm.x),   "error:右侧选项不足:" &amp;  _xlpm.cellAddress,
               ISERROR(_xlpm.x),   "error:右侧选项执行失败:" &amp; _xlpm.cellAddress,
               TRUE,             "ok")
)</f>
        <v>ok</v>
      </c>
      <c r="K68" cm="1">
        <f t="array" ref="K68:S68">IFERROR(_xlfn._xlws.SORT(
    _xlfn.UNIQUE(
        TRANSPOSE(
            _xlfn.FILTERXML("&lt;select&gt;&lt;x&gt;"&amp;SUBSTITUTE(选内存[[#This Row],[内存选项表]],",","&lt;/x&gt;&lt;x&gt;") &amp;"&lt;/x&gt;&lt;/select&gt;","//x")
        )
    )
),"无合适选项，请联系作者更新数据")</f>
        <v>8</v>
      </c>
      <c r="L68">
        <v>12</v>
      </c>
      <c r="M68">
        <v>32</v>
      </c>
      <c r="N68">
        <v>64</v>
      </c>
      <c r="O68">
        <v>128</v>
      </c>
      <c r="P68">
        <v>256</v>
      </c>
      <c r="Q68">
        <v>470</v>
      </c>
      <c r="R68">
        <v>512</v>
      </c>
      <c r="S68">
        <v>940</v>
      </c>
    </row>
    <row r="69" spans="2:22">
      <c r="B69" s="6" t="s">
        <v>64</v>
      </c>
      <c r="C69" s="6" t="s">
        <v>11</v>
      </c>
      <c r="D69" s="6" t="s">
        <v>2393</v>
      </c>
      <c r="E69" s="6"/>
      <c r="F69" s="6" t="s">
        <v>3259</v>
      </c>
      <c r="G69" s="6" t="str">
        <f t="shared" si="1"/>
        <v>选内存!$K$69#</v>
      </c>
      <c r="H69" s="6" t="str" cm="1">
        <f t="array" ref="H69">_xlfn.LET(_xlpm.x, K69,
         _xlpm.cellAddress, "【 选内存!" &amp; ADDRESS(ROW(选内存[[#This Row],[自检]]),COLUMN(选内存[[#This Row],[自检]])) &amp; "】",
         _xlfn.IFS(ISBLANK(_xlpm.x),   "error:右侧选项不足:" &amp;  _xlpm.cellAddress,
               ISERROR(_xlpm.x),   "error:右侧选项执行失败:" &amp; _xlpm.cellAddress,
               TRUE,             "ok")
)</f>
        <v>ok</v>
      </c>
      <c r="K69" cm="1">
        <f t="array" ref="K69:P69">IFERROR(_xlfn._xlws.SORT(
    _xlfn.UNIQUE(
        TRANSPOSE(
            _xlfn.FILTERXML("&lt;select&gt;&lt;x&gt;"&amp;SUBSTITUTE(选内存[[#This Row],[内存选项表]],",","&lt;/x&gt;&lt;x&gt;") &amp;"&lt;/x&gt;&lt;/select&gt;","//x")
        )
    )
),"无合适选项，请联系作者更新数据")</f>
        <v>8</v>
      </c>
      <c r="L69">
        <v>32</v>
      </c>
      <c r="M69">
        <v>64</v>
      </c>
      <c r="N69">
        <v>128</v>
      </c>
      <c r="O69">
        <v>256</v>
      </c>
      <c r="P69">
        <v>384</v>
      </c>
    </row>
    <row r="70" spans="2:22">
      <c r="B70" s="6" t="s">
        <v>64</v>
      </c>
      <c r="C70" s="6" t="s">
        <v>11</v>
      </c>
      <c r="D70" s="6" t="s">
        <v>2410</v>
      </c>
      <c r="E70" s="6"/>
      <c r="F70" s="6" t="s">
        <v>3261</v>
      </c>
      <c r="G70" s="6" t="str">
        <f t="shared" si="1"/>
        <v>选内存!$K$70#</v>
      </c>
      <c r="H70" s="6" t="str" cm="1">
        <f t="array" ref="H70">_xlfn.LET(_xlpm.x, K70,
         _xlpm.cellAddress, "【 选内存!" &amp; ADDRESS(ROW(选内存[[#This Row],[自检]]),COLUMN(选内存[[#This Row],[自检]])) &amp; "】",
         _xlfn.IFS(ISBLANK(_xlpm.x),   "error:右侧选项不足:" &amp;  _xlpm.cellAddress,
               ISERROR(_xlpm.x),   "error:右侧选项执行失败:" &amp; _xlpm.cellAddress,
               TRUE,             "ok")
)</f>
        <v>ok</v>
      </c>
      <c r="K70" cm="1">
        <f t="array" ref="K70:R70">IFERROR(_xlfn._xlws.SORT(
    _xlfn.UNIQUE(
        TRANSPOSE(
            _xlfn.FILTERXML("&lt;select&gt;&lt;x&gt;"&amp;SUBSTITUTE(选内存[[#This Row],[内存选项表]],",","&lt;/x&gt;&lt;x&gt;") &amp;"&lt;/x&gt;&lt;/select&gt;","//x")
        )
    )
),"无合适选项，请联系作者更新数据")</f>
        <v>8</v>
      </c>
      <c r="L70">
        <v>16</v>
      </c>
      <c r="M70">
        <v>32</v>
      </c>
      <c r="N70">
        <v>64</v>
      </c>
      <c r="O70">
        <v>96</v>
      </c>
      <c r="P70">
        <v>128</v>
      </c>
      <c r="Q70">
        <v>256</v>
      </c>
      <c r="R70">
        <v>512</v>
      </c>
    </row>
    <row r="71" spans="2:22">
      <c r="B71" s="6" t="s">
        <v>64</v>
      </c>
      <c r="C71" s="6" t="s">
        <v>11</v>
      </c>
      <c r="D71" s="6" t="s">
        <v>2419</v>
      </c>
      <c r="E71" s="6"/>
      <c r="F71" s="6" t="s">
        <v>3262</v>
      </c>
      <c r="G71" s="6" t="str">
        <f t="shared" si="1"/>
        <v>选内存!$K$71#</v>
      </c>
      <c r="H71" s="6" t="str" cm="1">
        <f t="array" ref="H71">_xlfn.LET(_xlpm.x, K71,
         _xlpm.cellAddress, "【 选内存!" &amp; ADDRESS(ROW(选内存[[#This Row],[自检]]),COLUMN(选内存[[#This Row],[自检]])) &amp; "】",
         _xlfn.IFS(ISBLANK(_xlpm.x),   "error:右侧选项不足:" &amp;  _xlpm.cellAddress,
               ISERROR(_xlpm.x),   "error:右侧选项执行失败:" &amp; _xlpm.cellAddress,
               TRUE,             "ok")
)</f>
        <v>ok</v>
      </c>
      <c r="K71" cm="1">
        <f t="array" ref="K71:V71">IFERROR(_xlfn._xlws.SORT(
    _xlfn.UNIQUE(
        TRANSPOSE(
            _xlfn.FILTERXML("&lt;select&gt;&lt;x&gt;"&amp;SUBSTITUTE(选内存[[#This Row],[内存选项表]],",","&lt;/x&gt;&lt;x&gt;") &amp;"&lt;/x&gt;&lt;/select&gt;","//x")
        )
    )
),"无合适选项，请联系作者更新数据")</f>
        <v>8</v>
      </c>
      <c r="L71">
        <v>16</v>
      </c>
      <c r="M71">
        <v>32</v>
      </c>
      <c r="N71">
        <v>64</v>
      </c>
      <c r="O71">
        <v>96</v>
      </c>
      <c r="P71">
        <v>144</v>
      </c>
      <c r="Q71">
        <v>128</v>
      </c>
      <c r="R71">
        <v>192</v>
      </c>
      <c r="S71">
        <v>256</v>
      </c>
      <c r="T71">
        <v>384</v>
      </c>
      <c r="U71">
        <v>512</v>
      </c>
      <c r="V71">
        <v>648</v>
      </c>
    </row>
    <row r="72" spans="2:22">
      <c r="B72" s="6" t="s">
        <v>64</v>
      </c>
      <c r="C72" s="6" t="s">
        <v>11</v>
      </c>
      <c r="D72" s="6" t="s">
        <v>2432</v>
      </c>
      <c r="E72" s="6"/>
      <c r="F72" s="6" t="s">
        <v>3263</v>
      </c>
      <c r="G72" s="6" t="str">
        <f t="shared" si="1"/>
        <v>选内存!$K$72#</v>
      </c>
      <c r="H72" s="6" t="str" cm="1">
        <f t="array" ref="H72">_xlfn.LET(_xlpm.x, K72,
         _xlpm.cellAddress, "【 选内存!" &amp; ADDRESS(ROW(选内存[[#This Row],[自检]]),COLUMN(选内存[[#This Row],[自检]])) &amp; "】",
         _xlfn.IFS(ISBLANK(_xlpm.x),   "error:右侧选项不足:" &amp;  _xlpm.cellAddress,
               ISERROR(_xlpm.x),   "error:右侧选项执行失败:" &amp; _xlpm.cellAddress,
               TRUE,             "ok")
)</f>
        <v>ok</v>
      </c>
      <c r="K72" cm="1">
        <f t="array" ref="K72:U72">IFERROR(_xlfn._xlws.SORT(
    _xlfn.UNIQUE(
        TRANSPOSE(
            _xlfn.FILTERXML("&lt;select&gt;&lt;x&gt;"&amp;SUBSTITUTE(选内存[[#This Row],[内存选项表]],",","&lt;/x&gt;&lt;x&gt;") &amp;"&lt;/x&gt;&lt;/select&gt;","//x")
        )
    )
),"无合适选项，请联系作者更新数据")</f>
        <v>8</v>
      </c>
      <c r="L72">
        <v>16</v>
      </c>
      <c r="M72">
        <v>32</v>
      </c>
      <c r="N72">
        <v>64</v>
      </c>
      <c r="O72">
        <v>96</v>
      </c>
      <c r="P72">
        <v>144</v>
      </c>
      <c r="Q72">
        <v>128</v>
      </c>
      <c r="R72">
        <v>192</v>
      </c>
      <c r="S72">
        <v>256</v>
      </c>
      <c r="T72">
        <v>384</v>
      </c>
      <c r="U72">
        <v>512</v>
      </c>
    </row>
    <row r="73" spans="2:22">
      <c r="B73" s="6" t="s">
        <v>64</v>
      </c>
      <c r="C73" s="6" t="s">
        <v>11</v>
      </c>
      <c r="D73" s="6" t="s">
        <v>2444</v>
      </c>
      <c r="E73" s="6"/>
      <c r="F73" s="6" t="s">
        <v>3264</v>
      </c>
      <c r="G73" s="6" t="str">
        <f t="shared" si="1"/>
        <v>选内存!$K$73#</v>
      </c>
      <c r="H73" s="6" t="str" cm="1">
        <f t="array" ref="H73">_xlfn.LET(_xlpm.x, K73,
         _xlpm.cellAddress, "【 选内存!" &amp; ADDRESS(ROW(选内存[[#This Row],[自检]]),COLUMN(选内存[[#This Row],[自检]])) &amp; "】",
         _xlfn.IFS(ISBLANK(_xlpm.x),   "error:右侧选项不足:" &amp;  _xlpm.cellAddress,
               ISERROR(_xlpm.x),   "error:右侧选项执行失败:" &amp; _xlpm.cellAddress,
               TRUE,             "ok")
)</f>
        <v>ok</v>
      </c>
      <c r="K73" cm="1">
        <f t="array" ref="K73:T73">IFERROR(_xlfn._xlws.SORT(
    _xlfn.UNIQUE(
        TRANSPOSE(
            _xlfn.FILTERXML("&lt;select&gt;&lt;x&gt;"&amp;SUBSTITUTE(选内存[[#This Row],[内存选项表]],",","&lt;/x&gt;&lt;x&gt;") &amp;"&lt;/x&gt;&lt;/select&gt;","//x")
        )
    )
),"无合适选项，请联系作者更新数据")</f>
        <v>8</v>
      </c>
      <c r="L73">
        <v>16</v>
      </c>
      <c r="M73">
        <v>32</v>
      </c>
      <c r="N73">
        <v>64</v>
      </c>
      <c r="O73">
        <v>96</v>
      </c>
      <c r="P73">
        <v>128</v>
      </c>
      <c r="Q73">
        <v>192</v>
      </c>
      <c r="R73">
        <v>256</v>
      </c>
      <c r="S73">
        <v>384</v>
      </c>
      <c r="T73">
        <v>448</v>
      </c>
    </row>
    <row r="74" spans="2:22">
      <c r="B74" s="6" t="s">
        <v>64</v>
      </c>
      <c r="C74" s="6" t="s">
        <v>11</v>
      </c>
      <c r="D74" s="6" t="s">
        <v>2118</v>
      </c>
      <c r="E74" s="6"/>
      <c r="F74" s="6" t="s">
        <v>3443</v>
      </c>
      <c r="G74" s="6" t="str">
        <f t="shared" si="1"/>
        <v>选内存!$K$74#</v>
      </c>
      <c r="H74" s="6" t="str" cm="1">
        <f t="array" ref="H74">_xlfn.LET(_xlpm.x, K74,
         _xlpm.cellAddress, "【 选内存!" &amp; ADDRESS(ROW(选内存[[#This Row],[自检]]),COLUMN(选内存[[#This Row],[自检]])) &amp; "】",
         _xlfn.IFS(ISBLANK(_xlpm.x),   "error:右侧选项不足:" &amp;  _xlpm.cellAddress,
               ISERROR(_xlpm.x),   "error:右侧选项执行失败:" &amp; _xlpm.cellAddress,
               TRUE,             "ok")
)</f>
        <v>ok</v>
      </c>
      <c r="K74" cm="1">
        <f t="array" ref="K74:U74">IFERROR(_xlfn._xlws.SORT(
    _xlfn.UNIQUE(
        TRANSPOSE(
            _xlfn.FILTERXML("&lt;select&gt;&lt;x&gt;"&amp;SUBSTITUTE(选内存[[#This Row],[内存选项表]],",","&lt;/x&gt;&lt;x&gt;") &amp;"&lt;/x&gt;&lt;/select&gt;","//x")
        )
    )
),"无合适选项，请联系作者更新数据")</f>
        <v>4</v>
      </c>
      <c r="L74">
        <v>8</v>
      </c>
      <c r="M74">
        <v>16</v>
      </c>
      <c r="N74">
        <v>32</v>
      </c>
      <c r="O74">
        <v>64</v>
      </c>
      <c r="P74">
        <v>128</v>
      </c>
      <c r="Q74">
        <v>256</v>
      </c>
      <c r="R74">
        <v>96</v>
      </c>
      <c r="S74">
        <v>192</v>
      </c>
      <c r="T74">
        <v>184</v>
      </c>
      <c r="U74">
        <v>368</v>
      </c>
    </row>
    <row r="75" spans="2:22">
      <c r="B75" s="6" t="s">
        <v>64</v>
      </c>
      <c r="C75" s="6" t="s">
        <v>11</v>
      </c>
      <c r="D75" s="6" t="s">
        <v>2133</v>
      </c>
      <c r="E75" s="6"/>
      <c r="F75" s="6" t="s">
        <v>3444</v>
      </c>
      <c r="G75" s="6" t="str">
        <f t="shared" si="1"/>
        <v>选内存!$K$75#</v>
      </c>
      <c r="H75" s="6" t="str" cm="1">
        <f t="array" ref="H75">_xlfn.LET(_xlpm.x, K75,
         _xlpm.cellAddress, "【 选内存!" &amp; ADDRESS(ROW(选内存[[#This Row],[自检]]),COLUMN(选内存[[#This Row],[自检]])) &amp; "】",
         _xlfn.IFS(ISBLANK(_xlpm.x),   "error:右侧选项不足:" &amp;  _xlpm.cellAddress,
               ISERROR(_xlpm.x),   "error:右侧选项执行失败:" &amp; _xlpm.cellAddress,
               TRUE,             "ok")
)</f>
        <v>ok</v>
      </c>
      <c r="K75" cm="1">
        <f t="array" ref="K75:Q75">IFERROR(_xlfn._xlws.SORT(
    _xlfn.UNIQUE(
        TRANSPOSE(
            _xlfn.FILTERXML("&lt;select&gt;&lt;x&gt;"&amp;SUBSTITUTE(选内存[[#This Row],[内存选项表]],",","&lt;/x&gt;&lt;x&gt;") &amp;"&lt;/x&gt;&lt;/select&gt;","//x")
        )
    )
),"无合适选项，请联系作者更新数据")</f>
        <v>4</v>
      </c>
      <c r="L75">
        <v>8</v>
      </c>
      <c r="M75">
        <v>16</v>
      </c>
      <c r="N75">
        <v>32</v>
      </c>
      <c r="O75">
        <v>64</v>
      </c>
      <c r="P75">
        <v>174</v>
      </c>
      <c r="Q75">
        <v>348</v>
      </c>
    </row>
    <row r="76" spans="2:22">
      <c r="B76" s="6" t="s">
        <v>64</v>
      </c>
      <c r="C76" s="6" t="s">
        <v>11</v>
      </c>
      <c r="D76" s="6" t="s">
        <v>2097</v>
      </c>
      <c r="E76" s="6"/>
      <c r="F76" s="6" t="s">
        <v>3422</v>
      </c>
      <c r="G76" s="6" t="str">
        <f t="shared" si="1"/>
        <v>选内存!$K$76#</v>
      </c>
      <c r="H76" s="6" t="str" cm="1">
        <f t="array" ref="H76">_xlfn.LET(_xlpm.x, K76,
         _xlpm.cellAddress, "【 选内存!" &amp; ADDRESS(ROW(选内存[[#This Row],[自检]]),COLUMN(选内存[[#This Row],[自检]])) &amp; "】",
         _xlfn.IFS(ISBLANK(_xlpm.x),   "error:右侧选项不足:" &amp;  _xlpm.cellAddress,
               ISERROR(_xlpm.x),   "error:右侧选项执行失败:" &amp; _xlpm.cellAddress,
               TRUE,             "ok")
)</f>
        <v>ok</v>
      </c>
      <c r="K76" cm="1">
        <f t="array" ref="K76:O76">IFERROR(_xlfn._xlws.SORT(
    _xlfn.UNIQUE(
        TRANSPOSE(
            _xlfn.FILTERXML("&lt;select&gt;&lt;x&gt;"&amp;SUBSTITUTE(选内存[[#This Row],[内存选项表]],",","&lt;/x&gt;&lt;x&gt;") &amp;"&lt;/x&gt;&lt;/select&gt;","//x")
        )
    )
),"无合适选项，请联系作者更新数据")</f>
        <v>8</v>
      </c>
      <c r="L76">
        <v>16</v>
      </c>
      <c r="M76">
        <v>32</v>
      </c>
      <c r="N76">
        <v>64</v>
      </c>
      <c r="O76">
        <v>128</v>
      </c>
    </row>
    <row r="77" spans="2:22">
      <c r="B77" s="6" t="s">
        <v>64</v>
      </c>
      <c r="C77" s="6" t="s">
        <v>11</v>
      </c>
      <c r="D77" s="6" t="s">
        <v>2142</v>
      </c>
      <c r="E77" s="6"/>
      <c r="F77" s="6" t="s">
        <v>3422</v>
      </c>
      <c r="G77" s="6" t="str">
        <f t="shared" si="1"/>
        <v>选内存!$K$77#</v>
      </c>
      <c r="H77" s="6" t="str" cm="1">
        <f t="array" ref="H77">_xlfn.LET(_xlpm.x, K77,
         _xlpm.cellAddress, "【 选内存!" &amp; ADDRESS(ROW(选内存[[#This Row],[自检]]),COLUMN(选内存[[#This Row],[自检]])) &amp; "】",
         _xlfn.IFS(ISBLANK(_xlpm.x),   "error:右侧选项不足:" &amp;  _xlpm.cellAddress,
               ISERROR(_xlpm.x),   "error:右侧选项执行失败:" &amp; _xlpm.cellAddress,
               TRUE,             "ok")
)</f>
        <v>ok</v>
      </c>
      <c r="K77" cm="1">
        <f t="array" ref="K77:O77">IFERROR(_xlfn._xlws.SORT(
    _xlfn.UNIQUE(
        TRANSPOSE(
            _xlfn.FILTERXML("&lt;select&gt;&lt;x&gt;"&amp;SUBSTITUTE(选内存[[#This Row],[内存选项表]],",","&lt;/x&gt;&lt;x&gt;") &amp;"&lt;/x&gt;&lt;/select&gt;","//x")
        )
    )
),"无合适选项，请联系作者更新数据")</f>
        <v>8</v>
      </c>
      <c r="L77">
        <v>16</v>
      </c>
      <c r="M77">
        <v>32</v>
      </c>
      <c r="N77">
        <v>64</v>
      </c>
      <c r="O77">
        <v>128</v>
      </c>
    </row>
    <row r="78" spans="2:22">
      <c r="B78" s="6" t="s">
        <v>64</v>
      </c>
      <c r="C78" s="6" t="s">
        <v>11</v>
      </c>
      <c r="D78" s="6" t="s">
        <v>2151</v>
      </c>
      <c r="E78" s="6"/>
      <c r="F78" s="6" t="s">
        <v>3426</v>
      </c>
      <c r="G78" s="6" t="str">
        <f t="shared" si="1"/>
        <v>选内存!$K$78#</v>
      </c>
      <c r="H78" s="6" t="str" cm="1">
        <f t="array" ref="H78">_xlfn.LET(_xlpm.x, K78,
         _xlpm.cellAddress, "【 选内存!" &amp; ADDRESS(ROW(选内存[[#This Row],[自检]]),COLUMN(选内存[[#This Row],[自检]])) &amp; "】",
         _xlfn.IFS(ISBLANK(_xlpm.x),   "error:右侧选项不足:" &amp;  _xlpm.cellAddress,
               ISERROR(_xlpm.x),   "error:右侧选项执行失败:" &amp; _xlpm.cellAddress,
               TRUE,             "ok")
)</f>
        <v>ok</v>
      </c>
      <c r="K78" cm="1">
        <f t="array" ref="K78:O78">IFERROR(_xlfn._xlws.SORT(
    _xlfn.UNIQUE(
        TRANSPOSE(
            _xlfn.FILTERXML("&lt;select&gt;&lt;x&gt;"&amp;SUBSTITUTE(选内存[[#This Row],[内存选项表]],",","&lt;/x&gt;&lt;x&gt;") &amp;"&lt;/x&gt;&lt;/select&gt;","//x")
        )
    )
),"无合适选项，请联系作者更新数据")</f>
        <v>8</v>
      </c>
      <c r="L78">
        <v>16</v>
      </c>
      <c r="M78">
        <v>32</v>
      </c>
      <c r="N78">
        <v>64</v>
      </c>
      <c r="O78">
        <v>96</v>
      </c>
    </row>
    <row r="79" spans="2:22">
      <c r="B79" s="6" t="s">
        <v>64</v>
      </c>
      <c r="C79" s="6" t="s">
        <v>11</v>
      </c>
      <c r="D79" s="6" t="s">
        <v>2482</v>
      </c>
      <c r="E79" s="6"/>
      <c r="F79" s="6" t="s">
        <v>3270</v>
      </c>
      <c r="G79" s="6" t="str">
        <f t="shared" si="1"/>
        <v>选内存!$K$79#</v>
      </c>
      <c r="H79" s="6" t="str" cm="1">
        <f t="array" ref="H79">_xlfn.LET(_xlpm.x, K79,
         _xlpm.cellAddress, "【 选内存!" &amp; ADDRESS(ROW(选内存[[#This Row],[自检]]),COLUMN(选内存[[#This Row],[自检]])) &amp; "】",
         _xlfn.IFS(ISBLANK(_xlpm.x),   "error:右侧选项不足:" &amp;  _xlpm.cellAddress,
               ISERROR(_xlpm.x),   "error:右侧选项执行失败:" &amp; _xlpm.cellAddress,
               TRUE,             "ok")
)</f>
        <v>ok</v>
      </c>
      <c r="K79" cm="1">
        <f t="array" ref="K79:L79">IFERROR(_xlfn._xlws.SORT(
    _xlfn.UNIQUE(
        TRANSPOSE(
            _xlfn.FILTERXML("&lt;select&gt;&lt;x&gt;"&amp;SUBSTITUTE(选内存[[#This Row],[内存选项表]],",","&lt;/x&gt;&lt;x&gt;") &amp;"&lt;/x&gt;&lt;/select&gt;","//x")
        )
    )
),"无合适选项，请联系作者更新数据")</f>
        <v>20</v>
      </c>
      <c r="L79">
        <v>40</v>
      </c>
    </row>
    <row r="80" spans="2:22">
      <c r="B80" s="6" t="s">
        <v>64</v>
      </c>
      <c r="C80" s="6" t="s">
        <v>11</v>
      </c>
      <c r="D80" s="6" t="s">
        <v>2474</v>
      </c>
      <c r="E80" s="6"/>
      <c r="F80" s="6" t="s">
        <v>3268</v>
      </c>
      <c r="G80" s="6" t="str">
        <f t="shared" si="1"/>
        <v>选内存!$K$80#</v>
      </c>
      <c r="H80" s="6" t="str" cm="1">
        <f t="array" ref="H80">_xlfn.LET(_xlpm.x, K80,
         _xlpm.cellAddress, "【 选内存!" &amp; ADDRESS(ROW(选内存[[#This Row],[自检]]),COLUMN(选内存[[#This Row],[自检]])) &amp; "】",
         _xlfn.IFS(ISBLANK(_xlpm.x),   "error:右侧选项不足:" &amp;  _xlpm.cellAddress,
               ISERROR(_xlpm.x),   "error:右侧选项执行失败:" &amp; _xlpm.cellAddress,
               TRUE,             "ok")
)</f>
        <v>ok</v>
      </c>
      <c r="K80" cm="1">
        <f t="array" ref="K80:Q80">IFERROR(_xlfn._xlws.SORT(
    _xlfn.UNIQUE(
        TRANSPOSE(
            _xlfn.FILTERXML("&lt;select&gt;&lt;x&gt;"&amp;SUBSTITUTE(选内存[[#This Row],[内存选项表]],",","&lt;/x&gt;&lt;x&gt;") &amp;"&lt;/x&gt;&lt;/select&gt;","//x")
        )
    )
),"无合适选项，请联系作者更新数据")</f>
        <v>20</v>
      </c>
      <c r="L80">
        <v>32</v>
      </c>
      <c r="M80">
        <v>40</v>
      </c>
      <c r="N80">
        <v>80</v>
      </c>
      <c r="O80">
        <v>128</v>
      </c>
      <c r="P80">
        <v>160</v>
      </c>
      <c r="Q80">
        <v>320</v>
      </c>
    </row>
    <row r="81" spans="2:27">
      <c r="B81" s="6" t="s">
        <v>64</v>
      </c>
      <c r="C81" s="6" t="s">
        <v>11</v>
      </c>
      <c r="D81" s="6" t="s">
        <v>2469</v>
      </c>
      <c r="E81" s="6"/>
      <c r="F81" s="6" t="s">
        <v>3267</v>
      </c>
      <c r="G81" s="6" t="str">
        <f t="shared" si="1"/>
        <v>选内存!$K$81#</v>
      </c>
      <c r="H81" s="6" t="str" cm="1">
        <f t="array" ref="H81">_xlfn.LET(_xlpm.x, K81,
         _xlpm.cellAddress, "【 选内存!" &amp; ADDRESS(ROW(选内存[[#This Row],[自检]]),COLUMN(选内存[[#This Row],[自检]])) &amp; "】",
         _xlfn.IFS(ISBLANK(_xlpm.x),   "error:右侧选项不足:" &amp;  _xlpm.cellAddress,
               ISERROR(_xlpm.x),   "error:右侧选项执行失败:" &amp; _xlpm.cellAddress,
               TRUE,             "ok")
)</f>
        <v>ok</v>
      </c>
      <c r="K81" cm="1">
        <f t="array" ref="K81:N81">IFERROR(_xlfn._xlws.SORT(
    _xlfn.UNIQUE(
        TRANSPOSE(
            _xlfn.FILTERXML("&lt;select&gt;&lt;x&gt;"&amp;SUBSTITUTE(选内存[[#This Row],[内存选项表]],",","&lt;/x&gt;&lt;x&gt;") &amp;"&lt;/x&gt;&lt;/select&gt;","//x")
        )
    )
),"无合适选项，请联系作者更新数据")</f>
        <v>56</v>
      </c>
      <c r="L81">
        <v>112</v>
      </c>
      <c r="M81">
        <v>224</v>
      </c>
      <c r="N81">
        <v>448</v>
      </c>
    </row>
    <row r="82" spans="2:27">
      <c r="B82" s="6" t="s">
        <v>64</v>
      </c>
      <c r="C82" s="6" t="s">
        <v>11</v>
      </c>
      <c r="D82" s="6" t="s">
        <v>2490</v>
      </c>
      <c r="E82" s="6"/>
      <c r="F82" s="6" t="s">
        <v>3283</v>
      </c>
      <c r="G82" s="6" t="str">
        <f t="shared" si="1"/>
        <v>选内存!$K$82#</v>
      </c>
      <c r="H82" s="6" t="str" cm="1">
        <f t="array" ref="H82">_xlfn.LET(_xlpm.x, K82,
         _xlpm.cellAddress, "【 选内存!" &amp; ADDRESS(ROW(选内存[[#This Row],[自检]]),COLUMN(选内存[[#This Row],[自检]])) &amp; "】",
         _xlfn.IFS(ISBLANK(_xlpm.x),   "error:右侧选项不足:" &amp;  _xlpm.cellAddress,
               ISERROR(_xlpm.x),   "error:右侧选项执行失败:" &amp; _xlpm.cellAddress,
               TRUE,             "ok")
)</f>
        <v>ok</v>
      </c>
      <c r="K82" cm="1">
        <f t="array" ref="K82:M82">IFERROR(_xlfn._xlws.SORT(
    _xlfn.UNIQUE(
        TRANSPOSE(
            _xlfn.FILTERXML("&lt;select&gt;&lt;x&gt;"&amp;SUBSTITUTE(选内存[[#This Row],[内存选项表]],",","&lt;/x&gt;&lt;x&gt;") &amp;"&lt;/x&gt;&lt;/select&gt;","//x")
        )
    )
),"无合适选项，请联系作者更新数据")</f>
        <v>40</v>
      </c>
      <c r="L82">
        <v>160</v>
      </c>
      <c r="M82">
        <v>320</v>
      </c>
    </row>
    <row r="83" spans="2:27">
      <c r="B83" s="6" t="s">
        <v>64</v>
      </c>
      <c r="C83" s="6" t="s">
        <v>11</v>
      </c>
      <c r="D83" s="6" t="s">
        <v>2485</v>
      </c>
      <c r="E83" s="6"/>
      <c r="F83" s="6" t="s">
        <v>3271</v>
      </c>
      <c r="G83" s="6" t="str">
        <f t="shared" si="1"/>
        <v>选内存!$K$83#</v>
      </c>
      <c r="H83" s="6" t="str" cm="1">
        <f t="array" ref="H83">_xlfn.LET(_xlpm.x, K83,
         _xlpm.cellAddress, "【 选内存!" &amp; ADDRESS(ROW(选内存[[#This Row],[自检]]),COLUMN(选内存[[#This Row],[自检]])) &amp; "】",
         _xlfn.IFS(ISBLANK(_xlpm.x),   "error:右侧选项不足:" &amp;  _xlpm.cellAddress,
               ISERROR(_xlpm.x),   "error:右侧选项执行失败:" &amp; _xlpm.cellAddress,
               TRUE,             "ok")
)</f>
        <v>ok</v>
      </c>
      <c r="K83" cm="1">
        <f t="array" ref="K83:N83">IFERROR(_xlfn._xlws.SORT(
    _xlfn.UNIQUE(
        TRANSPOSE(
            _xlfn.FILTERXML("&lt;select&gt;&lt;x&gt;"&amp;SUBSTITUTE(选内存[[#This Row],[内存选项表]],",","&lt;/x&gt;&lt;x&gt;") &amp;"&lt;/x&gt;&lt;/select&gt;","//x")
        )
    )
),"无合适选项，请联系作者更新数据")</f>
        <v>40</v>
      </c>
      <c r="L83">
        <v>80</v>
      </c>
      <c r="M83">
        <v>160</v>
      </c>
      <c r="N83">
        <v>320</v>
      </c>
    </row>
    <row r="84" spans="2:27">
      <c r="B84" s="6" t="s">
        <v>64</v>
      </c>
      <c r="C84" s="6" t="s">
        <v>11</v>
      </c>
      <c r="D84" s="6" t="s">
        <v>2495</v>
      </c>
      <c r="E84" s="6"/>
      <c r="F84" s="6" t="s">
        <v>3272</v>
      </c>
      <c r="G84" s="6" t="str">
        <f t="shared" si="1"/>
        <v>选内存!$K$84#</v>
      </c>
      <c r="H84" s="6" t="str" cm="1">
        <f t="array" ref="H84">_xlfn.LET(_xlpm.x, K84,
         _xlpm.cellAddress, "【 选内存!" &amp; ADDRESS(ROW(选内存[[#This Row],[自检]]),COLUMN(选内存[[#This Row],[自检]])) &amp; "】",
         _xlfn.IFS(ISBLANK(_xlpm.x),   "error:右侧选项不足:" &amp;  _xlpm.cellAddress,
               ISERROR(_xlpm.x),   "error:右侧选项执行失败:" &amp; _xlpm.cellAddress,
               TRUE,             "ok")
)</f>
        <v>ok</v>
      </c>
      <c r="K84" cm="1">
        <f t="array" ref="K84:M84">IFERROR(_xlfn._xlws.SORT(
    _xlfn.UNIQUE(
        TRANSPOSE(
            _xlfn.FILTERXML("&lt;select&gt;&lt;x&gt;"&amp;SUBSTITUTE(选内存[[#This Row],[内存选项表]],",","&lt;/x&gt;&lt;x&gt;") &amp;"&lt;/x&gt;&lt;/select&gt;","//x")
        )
    )
),"无合适选项，请联系作者更新数据")</f>
        <v>64</v>
      </c>
      <c r="L84">
        <v>226</v>
      </c>
      <c r="M84">
        <v>452</v>
      </c>
    </row>
    <row r="85" spans="2:27">
      <c r="B85" s="6" t="s">
        <v>64</v>
      </c>
      <c r="C85" s="6" t="s">
        <v>11</v>
      </c>
      <c r="D85" s="6" t="s">
        <v>2464</v>
      </c>
      <c r="E85" s="6"/>
      <c r="F85" s="6" t="s">
        <v>3266</v>
      </c>
      <c r="G85" s="6" t="str">
        <f t="shared" si="1"/>
        <v>选内存!$K$85#</v>
      </c>
      <c r="H85" s="6" t="str" cm="1">
        <f t="array" ref="H85">_xlfn.LET(_xlpm.x, K85,
         _xlpm.cellAddress, "【 选内存!" &amp; ADDRESS(ROW(选内存[[#This Row],[自检]]),COLUMN(选内存[[#This Row],[自检]])) &amp; "】",
         _xlfn.IFS(ISBLANK(_xlpm.x),   "error:右侧选项不足:" &amp;  _xlpm.cellAddress,
               ISERROR(_xlpm.x),   "error:右侧选项执行失败:" &amp; _xlpm.cellAddress,
               TRUE,             "ok")
)</f>
        <v>ok</v>
      </c>
      <c r="K85" cm="1">
        <f t="array" ref="K85:N85">IFERROR(_xlfn._xlws.SORT(
    _xlfn.UNIQUE(
        TRANSPOSE(
            _xlfn.FILTERXML("&lt;select&gt;&lt;x&gt;"&amp;SUBSTITUTE(选内存[[#This Row],[内存选项表]],",","&lt;/x&gt;&lt;x&gt;") &amp;"&lt;/x&gt;&lt;/select&gt;","//x")
        )
    )
),"无合适选项，请联系作者更新数据")</f>
        <v>96</v>
      </c>
      <c r="L85">
        <v>192</v>
      </c>
      <c r="M85">
        <v>474</v>
      </c>
      <c r="N85">
        <v>948</v>
      </c>
    </row>
    <row r="86" spans="2:27">
      <c r="B86" s="6" t="s">
        <v>64</v>
      </c>
      <c r="C86" s="6" t="s">
        <v>11</v>
      </c>
      <c r="D86" s="6" t="s">
        <v>2501</v>
      </c>
      <c r="E86" s="6"/>
      <c r="F86" s="6" t="s">
        <v>3273</v>
      </c>
      <c r="G86" s="6" t="str">
        <f t="shared" si="1"/>
        <v>选内存!$K$86#</v>
      </c>
      <c r="H86" s="6" t="str" cm="1">
        <f t="array" ref="H86">_xlfn.LET(_xlpm.x, K86,
         _xlpm.cellAddress, "【 选内存!" &amp; ADDRESS(ROW(选内存[[#This Row],[自检]]),COLUMN(选内存[[#This Row],[自检]])) &amp; "】",
         _xlfn.IFS(ISBLANK(_xlpm.x),   "error:右侧选项不足:" &amp;  _xlpm.cellAddress,
               ISERROR(_xlpm.x),   "error:右侧选项执行失败:" &amp; _xlpm.cellAddress,
               TRUE,             "ok")
)</f>
        <v>ok</v>
      </c>
      <c r="K86" cm="1">
        <f t="array" ref="K86:M86">IFERROR(_xlfn._xlws.SORT(
    _xlfn.UNIQUE(
        TRANSPOSE(
            _xlfn.FILTERXML("&lt;select&gt;&lt;x&gt;"&amp;SUBSTITUTE(选内存[[#This Row],[内存选项表]],",","&lt;/x&gt;&lt;x&gt;") &amp;"&lt;/x&gt;&lt;/select&gt;","//x")
        )
    )
),"无合适选项，请联系作者更新数据")</f>
        <v>88</v>
      </c>
      <c r="L86">
        <v>176</v>
      </c>
      <c r="M86">
        <v>352</v>
      </c>
    </row>
    <row r="87" spans="2:27">
      <c r="B87" s="6" t="s">
        <v>64</v>
      </c>
      <c r="C87" s="6" t="s">
        <v>11</v>
      </c>
      <c r="D87" s="6" t="s">
        <v>2380</v>
      </c>
      <c r="E87" s="6"/>
      <c r="F87" s="6" t="s">
        <v>3257</v>
      </c>
      <c r="G87" s="6" t="str">
        <f t="shared" si="1"/>
        <v>选内存!$K$87#</v>
      </c>
      <c r="H87" s="6" t="str" cm="1">
        <f t="array" ref="H87">_xlfn.LET(_xlpm.x, K87,
         _xlpm.cellAddress, "【 选内存!" &amp; ADDRESS(ROW(选内存[[#This Row],[自检]]),COLUMN(选内存[[#This Row],[自检]])) &amp; "】",
         _xlfn.IFS(ISBLANK(_xlpm.x),   "error:右侧选项不足:" &amp;  _xlpm.cellAddress,
               ISERROR(_xlpm.x),   "error:右侧选项执行失败:" &amp; _xlpm.cellAddress,
               TRUE,             "ok")
)</f>
        <v>ok</v>
      </c>
      <c r="K87" cm="1">
        <f t="array" ref="K87:O87">IFERROR(_xlfn._xlws.SORT(
    _xlfn.UNIQUE(
        TRANSPOSE(
            _xlfn.FILTERXML("&lt;select&gt;&lt;x&gt;"&amp;SUBSTITUTE(选内存[[#This Row],[内存选项表]],",","&lt;/x&gt;&lt;x&gt;") &amp;"&lt;/x&gt;&lt;/select&gt;","//x")
        )
    )
),"无合适选项，请联系作者更新数据")</f>
        <v>32</v>
      </c>
      <c r="L87">
        <v>64</v>
      </c>
      <c r="M87">
        <v>128</v>
      </c>
      <c r="N87">
        <v>256</v>
      </c>
      <c r="O87">
        <v>320</v>
      </c>
    </row>
    <row r="88" spans="2:27">
      <c r="B88" s="6" t="s">
        <v>64</v>
      </c>
      <c r="C88" s="6" t="s">
        <v>11</v>
      </c>
      <c r="D88" s="6" t="s">
        <v>2386</v>
      </c>
      <c r="E88" s="6"/>
      <c r="F88" s="6" t="s">
        <v>3284</v>
      </c>
      <c r="G88" s="6" t="str">
        <f t="shared" si="1"/>
        <v>选内存!$K$88#</v>
      </c>
      <c r="H88" s="6" t="str" cm="1">
        <f t="array" ref="H88">_xlfn.LET(_xlpm.x, K88,
         _xlpm.cellAddress, "【 选内存!" &amp; ADDRESS(ROW(选内存[[#This Row],[自检]]),COLUMN(选内存[[#This Row],[自检]])) &amp; "】",
         _xlfn.IFS(ISBLANK(_xlpm.x),   "error:右侧选项不足:" &amp;  _xlpm.cellAddress,
               ISERROR(_xlpm.x),   "error:右侧选项执行失败:" &amp; _xlpm.cellAddress,
               TRUE,             "ok")
)</f>
        <v>ok</v>
      </c>
      <c r="K88" cm="1">
        <f t="array" ref="K88:Q88">IFERROR(_xlfn._xlws.SORT(
    _xlfn.UNIQUE(
        TRANSPOSE(
            _xlfn.FILTERXML("&lt;select&gt;&lt;x&gt;"&amp;SUBSTITUTE(选内存[[#This Row],[内存选项表]],",","&lt;/x&gt;&lt;x&gt;") &amp;"&lt;/x&gt;&lt;/select&gt;","//x")
        )
    )
),"无合适选项，请联系作者更新数据")</f>
        <v>32</v>
      </c>
      <c r="L88">
        <v>64</v>
      </c>
      <c r="M88">
        <v>96</v>
      </c>
      <c r="N88">
        <v>128</v>
      </c>
      <c r="O88">
        <v>192</v>
      </c>
      <c r="P88">
        <v>256</v>
      </c>
      <c r="Q88">
        <v>320</v>
      </c>
    </row>
    <row r="89" spans="2:27">
      <c r="B89" s="6" t="s">
        <v>64</v>
      </c>
      <c r="C89" s="6" t="s">
        <v>11</v>
      </c>
      <c r="D89" s="6" t="s">
        <v>2774</v>
      </c>
      <c r="E89" s="6"/>
      <c r="F89" s="6" t="s">
        <v>3285</v>
      </c>
      <c r="G89" s="6" t="str">
        <f t="shared" si="1"/>
        <v>选内存!$K$89#</v>
      </c>
      <c r="H89" s="6" t="str" cm="1">
        <f t="array" ref="H89">_xlfn.LET(_xlpm.x, K89,
         _xlpm.cellAddress, "【 选内存!" &amp; ADDRESS(ROW(选内存[[#This Row],[自检]]),COLUMN(选内存[[#This Row],[自检]])) &amp; "】",
         _xlfn.IFS(ISBLANK(_xlpm.x),   "error:右侧选项不足:" &amp;  _xlpm.cellAddress,
               ISERROR(_xlpm.x),   "error:右侧选项执行失败:" &amp; _xlpm.cellAddress,
               TRUE,             "ok")
)</f>
        <v>ok</v>
      </c>
      <c r="K89" cm="1">
        <f t="array" ref="K89:O89">IFERROR(_xlfn._xlws.SORT(
    _xlfn.UNIQUE(
        TRANSPOSE(
            _xlfn.FILTERXML("&lt;select&gt;&lt;x&gt;"&amp;SUBSTITUTE(选内存[[#This Row],[内存选项表]],",","&lt;/x&gt;&lt;x&gt;") &amp;"&lt;/x&gt;&lt;/select&gt;","//x")
        )
    )
),"无合适选项，请联系作者更新数据")</f>
        <v>32</v>
      </c>
      <c r="L89">
        <v>64</v>
      </c>
      <c r="M89">
        <v>96</v>
      </c>
      <c r="N89">
        <v>128</v>
      </c>
      <c r="O89">
        <v>224</v>
      </c>
    </row>
    <row r="90" spans="2:27">
      <c r="B90" s="6" t="s">
        <v>64</v>
      </c>
      <c r="C90" s="6" t="s">
        <v>11</v>
      </c>
      <c r="D90" s="6" t="s">
        <v>2188</v>
      </c>
      <c r="E90" s="6"/>
      <c r="F90" s="6" t="s">
        <v>3252</v>
      </c>
      <c r="G90" s="6" t="str">
        <f t="shared" si="1"/>
        <v>选内存!$K$90#</v>
      </c>
      <c r="H90" s="6" t="str" cm="1">
        <f t="array" ref="H90">_xlfn.LET(_xlpm.x, K90,
         _xlpm.cellAddress, "【 选内存!" &amp; ADDRESS(ROW(选内存[[#This Row],[自检]]),COLUMN(选内存[[#This Row],[自检]])) &amp; "】",
         _xlfn.IFS(ISBLANK(_xlpm.x),   "error:右侧选项不足:" &amp;  _xlpm.cellAddress,
               ISERROR(_xlpm.x),   "error:右侧选项执行失败:" &amp; _xlpm.cellAddress,
               TRUE,             "ok")
)</f>
        <v>ok</v>
      </c>
      <c r="K90" cm="1">
        <f t="array" ref="K90">IFERROR(_xlfn._xlws.SORT(
    _xlfn.UNIQUE(
        TRANSPOSE(
            _xlfn.FILTERXML("&lt;select&gt;&lt;x&gt;"&amp;SUBSTITUTE(选内存[[#This Row],[内存选项表]],",","&lt;/x&gt;&lt;x&gt;") &amp;"&lt;/x&gt;&lt;/select&gt;","//x")
        )
    )
),"无合适选项，请联系作者更新数据")</f>
        <v>384</v>
      </c>
    </row>
    <row r="91" spans="2:27">
      <c r="B91" s="6" t="s">
        <v>64</v>
      </c>
      <c r="C91" s="6" t="s">
        <v>11</v>
      </c>
      <c r="D91" s="6" t="s">
        <v>2378</v>
      </c>
      <c r="E91" s="6"/>
      <c r="F91" s="6" t="s">
        <v>3252</v>
      </c>
      <c r="G91" s="6" t="str">
        <f t="shared" si="1"/>
        <v>选内存!$K$91#</v>
      </c>
      <c r="H91" s="6" t="str" cm="1">
        <f t="array" ref="H91">_xlfn.LET(_xlpm.x, K91,
         _xlpm.cellAddress, "【 选内存!" &amp; ADDRESS(ROW(选内存[[#This Row],[自检]]),COLUMN(选内存[[#This Row],[自检]])) &amp; "】",
         _xlfn.IFS(ISBLANK(_xlpm.x),   "error:右侧选项不足:" &amp;  _xlpm.cellAddress,
               ISERROR(_xlpm.x),   "error:右侧选项执行失败:" &amp; _xlpm.cellAddress,
               TRUE,             "ok")
)</f>
        <v>ok</v>
      </c>
      <c r="K91" cm="1">
        <f t="array" ref="K91">IFERROR(_xlfn._xlws.SORT(
    _xlfn.UNIQUE(
        TRANSPOSE(
            _xlfn.FILTERXML("&lt;select&gt;&lt;x&gt;"&amp;SUBSTITUTE(选内存[[#This Row],[内存选项表]],",","&lt;/x&gt;&lt;x&gt;") &amp;"&lt;/x&gt;&lt;/select&gt;","//x")
        )
    )
),"无合适选项，请联系作者更新数据")</f>
        <v>384</v>
      </c>
    </row>
    <row r="92" spans="2:27">
      <c r="B92" s="6" t="s">
        <v>64</v>
      </c>
      <c r="C92" s="6" t="s">
        <v>11</v>
      </c>
      <c r="D92" s="6" t="s">
        <v>2760</v>
      </c>
      <c r="E92" s="6"/>
      <c r="F92" s="6" t="s">
        <v>3278</v>
      </c>
      <c r="G92" s="6" t="str">
        <f t="shared" si="1"/>
        <v>选内存!$K$92#</v>
      </c>
      <c r="H92" s="6" t="str" cm="1">
        <f t="array" ref="H92">_xlfn.LET(_xlpm.x, K92,
         _xlpm.cellAddress, "【 选内存!" &amp; ADDRESS(ROW(选内存[[#This Row],[自检]]),COLUMN(选内存[[#This Row],[自检]])) &amp; "】",
         _xlfn.IFS(ISBLANK(_xlpm.x),   "error:右侧选项不足:" &amp;  _xlpm.cellAddress,
               ISERROR(_xlpm.x),   "error:右侧选项执行失败:" &amp; _xlpm.cellAddress,
               TRUE,             "ok")
)</f>
        <v>ok</v>
      </c>
      <c r="K92" cm="1">
        <f t="array" ref="K92">IFERROR(_xlfn._xlws.SORT(
    _xlfn.UNIQUE(
        TRANSPOSE(
            _xlfn.FILTERXML("&lt;select&gt;&lt;x&gt;"&amp;SUBSTITUTE(选内存[[#This Row],[内存选项表]],",","&lt;/x&gt;&lt;x&gt;") &amp;"&lt;/x&gt;&lt;/select&gt;","//x")
        )
    )
),"无合适选项，请联系作者更新数据")</f>
        <v>192</v>
      </c>
    </row>
    <row r="93" spans="2:27">
      <c r="B93" s="6" t="s">
        <v>64</v>
      </c>
      <c r="C93" s="6" t="s">
        <v>11</v>
      </c>
      <c r="D93" s="6" t="s">
        <v>2080</v>
      </c>
      <c r="E93" s="6"/>
      <c r="F93" s="6" t="s">
        <v>3252</v>
      </c>
      <c r="G93" s="6" t="str">
        <f t="shared" si="1"/>
        <v>选内存!$K$93#</v>
      </c>
      <c r="H93" s="6" t="str" cm="1">
        <f t="array" ref="H93">_xlfn.LET(_xlpm.x, K93,
         _xlpm.cellAddress, "【 选内存!" &amp; ADDRESS(ROW(选内存[[#This Row],[自检]]),COLUMN(选内存[[#This Row],[自检]])) &amp; "】",
         _xlfn.IFS(ISBLANK(_xlpm.x),   "error:右侧选项不足:" &amp;  _xlpm.cellAddress,
               ISERROR(_xlpm.x),   "error:右侧选项执行失败:" &amp; _xlpm.cellAddress,
               TRUE,             "ok")
)</f>
        <v>ok</v>
      </c>
      <c r="K93" cm="1">
        <f t="array" ref="K93">IFERROR(_xlfn._xlws.SORT(
    _xlfn.UNIQUE(
        TRANSPOSE(
            _xlfn.FILTERXML("&lt;select&gt;&lt;x&gt;"&amp;SUBSTITUTE(选内存[[#This Row],[内存选项表]],",","&lt;/x&gt;&lt;x&gt;") &amp;"&lt;/x&gt;&lt;/select&gt;","//x")
        )
    )
),"无合适选项，请联系作者更新数据")</f>
        <v>384</v>
      </c>
    </row>
    <row r="94" spans="2:27">
      <c r="B94" s="6" t="s">
        <v>64</v>
      </c>
      <c r="C94" s="6" t="s">
        <v>11</v>
      </c>
      <c r="D94" s="6" t="s">
        <v>2499</v>
      </c>
      <c r="E94" s="6"/>
      <c r="F94" s="6" t="s">
        <v>3252</v>
      </c>
      <c r="G94" s="6" t="str">
        <f t="shared" si="1"/>
        <v>选内存!$K$94#</v>
      </c>
      <c r="H94" s="6" t="str" cm="1">
        <f t="array" ref="H94">_xlfn.LET(_xlpm.x, K94,
         _xlpm.cellAddress, "【 选内存!" &amp; ADDRESS(ROW(选内存[[#This Row],[自检]]),COLUMN(选内存[[#This Row],[自检]])) &amp; "】",
         _xlfn.IFS(ISBLANK(_xlpm.x),   "error:右侧选项不足:" &amp;  _xlpm.cellAddress,
               ISERROR(_xlpm.x),   "error:右侧选项执行失败:" &amp; _xlpm.cellAddress,
               TRUE,             "ok")
)</f>
        <v>ok</v>
      </c>
      <c r="K94" cm="1">
        <f t="array" ref="K94">IFERROR(_xlfn._xlws.SORT(
    _xlfn.UNIQUE(
        TRANSPOSE(
            _xlfn.FILTERXML("&lt;select&gt;&lt;x&gt;"&amp;SUBSTITUTE(选内存[[#This Row],[内存选项表]],",","&lt;/x&gt;&lt;x&gt;") &amp;"&lt;/x&gt;&lt;/select&gt;","//x")
        )
    )
),"无合适选项，请联系作者更新数据")</f>
        <v>384</v>
      </c>
    </row>
    <row r="95" spans="2:27">
      <c r="B95" s="6" t="s">
        <v>64</v>
      </c>
      <c r="C95" s="6" t="s">
        <v>1874</v>
      </c>
      <c r="D95" s="6" t="s">
        <v>2259</v>
      </c>
      <c r="E95" s="6"/>
      <c r="F95" s="6" t="s">
        <v>3277</v>
      </c>
      <c r="G95" s="6" t="str">
        <f t="shared" si="1"/>
        <v>选内存!$K$95#</v>
      </c>
      <c r="H95" s="6" t="str" cm="1">
        <f t="array" ref="H95">_xlfn.LET(_xlpm.x, K95,
         _xlpm.cellAddress, "【 选内存!" &amp; ADDRESS(ROW(选内存[[#This Row],[自检]]),COLUMN(选内存[[#This Row],[自检]])) &amp; "】",
         _xlfn.IFS(ISBLANK(_xlpm.x),   "error:右侧选项不足:" &amp;  _xlpm.cellAddress,
               ISERROR(_xlpm.x),   "error:右侧选项执行失败:" &amp; _xlpm.cellAddress,
               TRUE,             "ok")
)</f>
        <v>ok</v>
      </c>
      <c r="K95" cm="1">
        <f t="array" ref="K95:N95">IFERROR(_xlfn._xlws.SORT(
    _xlfn.UNIQUE(
        TRANSPOSE(
            _xlfn.FILTERXML("&lt;select&gt;&lt;x&gt;"&amp;SUBSTITUTE(选内存[[#This Row],[内存选项表]],",","&lt;/x&gt;&lt;x&gt;") &amp;"&lt;/x&gt;&lt;/select&gt;","//x")
        )
    )
),"无合适选项，请联系作者更新数据")</f>
        <v>64</v>
      </c>
      <c r="L95">
        <v>128</v>
      </c>
      <c r="M95">
        <v>256</v>
      </c>
      <c r="N95">
        <v>432</v>
      </c>
    </row>
    <row r="96" spans="2:27">
      <c r="B96" s="6" t="s">
        <v>64</v>
      </c>
      <c r="C96" s="6" t="s">
        <v>1874</v>
      </c>
      <c r="D96" s="6" t="s">
        <v>2220</v>
      </c>
      <c r="E96" s="6"/>
      <c r="F96" s="6" t="s">
        <v>3439</v>
      </c>
      <c r="G96" s="6" t="str">
        <f t="shared" si="1"/>
        <v>选内存!$K$96#</v>
      </c>
      <c r="H96" s="6" t="str" cm="1">
        <f t="array" ref="H96">_xlfn.LET(_xlpm.x, K96,
         _xlpm.cellAddress, "【 选内存!" &amp; ADDRESS(ROW(选内存[[#This Row],[自检]]),COLUMN(选内存[[#This Row],[自检]])) &amp; "】",
         _xlfn.IFS(ISBLANK(_xlpm.x),   "error:右侧选项不足:" &amp;  _xlpm.cellAddress,
               ISERROR(_xlpm.x),   "error:右侧选项执行失败:" &amp; _xlpm.cellAddress,
               TRUE,             "ok")
)</f>
        <v>ok</v>
      </c>
      <c r="K96" cm="1">
        <f t="array" ref="K96:AA96">IFERROR(_xlfn._xlws.SORT(
    _xlfn.UNIQUE(
        TRANSPOSE(
            _xlfn.FILTERXML("&lt;select&gt;&lt;x&gt;"&amp;SUBSTITUTE(选内存[[#This Row],[内存选项表]],",","&lt;/x&gt;&lt;x&gt;") &amp;"&lt;/x&gt;&lt;/select&gt;","//x")
        )
    )
),"无合适选项，请联系作者更新数据")</f>
        <v>1</v>
      </c>
      <c r="L96">
        <v>2</v>
      </c>
      <c r="M96">
        <v>4</v>
      </c>
      <c r="N96">
        <v>8</v>
      </c>
      <c r="O96">
        <v>16</v>
      </c>
      <c r="P96">
        <v>32</v>
      </c>
      <c r="Q96">
        <v>64</v>
      </c>
      <c r="R96">
        <v>128</v>
      </c>
      <c r="S96">
        <v>96</v>
      </c>
      <c r="T96">
        <v>192</v>
      </c>
      <c r="U96">
        <v>256</v>
      </c>
      <c r="V96">
        <v>160</v>
      </c>
      <c r="W96">
        <v>224</v>
      </c>
      <c r="X96">
        <v>480</v>
      </c>
      <c r="Y96">
        <v>320</v>
      </c>
      <c r="Z96">
        <v>464</v>
      </c>
      <c r="AA96">
        <v>960</v>
      </c>
    </row>
    <row r="97" spans="2:31">
      <c r="B97" s="6" t="s">
        <v>64</v>
      </c>
      <c r="C97" s="6" t="s">
        <v>1874</v>
      </c>
      <c r="D97" s="6" t="s">
        <v>2278</v>
      </c>
      <c r="E97" s="6"/>
      <c r="F97" s="6" t="s">
        <v>3440</v>
      </c>
      <c r="G97" s="6" t="str">
        <f t="shared" si="1"/>
        <v>选内存!$K$97#</v>
      </c>
      <c r="H97" s="6" t="str" cm="1">
        <f t="array" ref="H97">_xlfn.LET(_xlpm.x, K97,
         _xlpm.cellAddress, "【 选内存!" &amp; ADDRESS(ROW(选内存[[#This Row],[自检]]),COLUMN(选内存[[#This Row],[自检]])) &amp; "】",
         _xlfn.IFS(ISBLANK(_xlpm.x),   "error:右侧选项不足:" &amp;  _xlpm.cellAddress,
               ISERROR(_xlpm.x),   "error:右侧选项执行失败:" &amp; _xlpm.cellAddress,
               TRUE,             "ok")
)</f>
        <v>ok</v>
      </c>
      <c r="K97" cm="1">
        <f t="array" ref="K97:X97">IFERROR(_xlfn._xlws.SORT(
    _xlfn.UNIQUE(
        TRANSPOSE(
            _xlfn.FILTERXML("&lt;select&gt;&lt;x&gt;"&amp;SUBSTITUTE(选内存[[#This Row],[内存选项表]],",","&lt;/x&gt;&lt;x&gt;") &amp;"&lt;/x&gt;&lt;/select&gt;","//x")
        )
    )
),"无合适选项，请联系作者更新数据")</f>
        <v>1</v>
      </c>
      <c r="L97">
        <v>2</v>
      </c>
      <c r="M97">
        <v>4</v>
      </c>
      <c r="N97">
        <v>8</v>
      </c>
      <c r="O97">
        <v>16</v>
      </c>
      <c r="P97">
        <v>32</v>
      </c>
      <c r="Q97">
        <v>64</v>
      </c>
      <c r="R97">
        <v>48</v>
      </c>
      <c r="S97">
        <v>96</v>
      </c>
      <c r="T97">
        <v>128</v>
      </c>
      <c r="U97">
        <v>192</v>
      </c>
      <c r="V97">
        <v>256</v>
      </c>
      <c r="W97">
        <v>160</v>
      </c>
      <c r="X97">
        <v>320</v>
      </c>
    </row>
    <row r="98" spans="2:31">
      <c r="B98" s="6" t="s">
        <v>64</v>
      </c>
      <c r="C98" s="6" t="s">
        <v>1874</v>
      </c>
      <c r="D98" s="6" t="s">
        <v>2179</v>
      </c>
      <c r="E98" s="6"/>
      <c r="F98" s="6" t="s">
        <v>3428</v>
      </c>
      <c r="G98" s="6" t="str">
        <f t="shared" si="1"/>
        <v>选内存!$K$98#</v>
      </c>
      <c r="H98" s="6" t="str" cm="1">
        <f t="array" ref="H98">_xlfn.LET(_xlpm.x, K98,
         _xlpm.cellAddress, "【 选内存!" &amp; ADDRESS(ROW(选内存[[#This Row],[自检]]),COLUMN(选内存[[#This Row],[自检]])) &amp; "】",
         _xlfn.IFS(ISBLANK(_xlpm.x),   "error:右侧选项不足:" &amp;  _xlpm.cellAddress,
               ISERROR(_xlpm.x),   "error:右侧选项执行失败:" &amp; _xlpm.cellAddress,
               TRUE,             "ok")
)</f>
        <v>ok</v>
      </c>
      <c r="K98" cm="1">
        <f t="array" ref="K98:O98">IFERROR(_xlfn._xlws.SORT(
    _xlfn.UNIQUE(
        TRANSPOSE(
            _xlfn.FILTERXML("&lt;select&gt;&lt;x&gt;"&amp;SUBSTITUTE(选内存[[#This Row],[内存选项表]],",","&lt;/x&gt;&lt;x&gt;") &amp;"&lt;/x&gt;&lt;/select&gt;","//x")
        )
    )
),"无合适选项，请联系作者更新数据")</f>
        <v>16</v>
      </c>
      <c r="L98">
        <v>32</v>
      </c>
      <c r="M98">
        <v>64</v>
      </c>
      <c r="N98">
        <v>128</v>
      </c>
      <c r="O98">
        <v>316</v>
      </c>
    </row>
    <row r="99" spans="2:31">
      <c r="B99" s="6" t="s">
        <v>64</v>
      </c>
      <c r="C99" s="6" t="s">
        <v>1874</v>
      </c>
      <c r="D99" s="6" t="s">
        <v>2190</v>
      </c>
      <c r="E99" s="6"/>
      <c r="F99" s="6" t="s">
        <v>3438</v>
      </c>
      <c r="G99" s="6" t="str">
        <f t="shared" si="1"/>
        <v>选内存!$K$99#</v>
      </c>
      <c r="H99" s="6" t="str" cm="1">
        <f t="array" ref="H99">_xlfn.LET(_xlpm.x, K99,
         _xlpm.cellAddress, "【 选内存!" &amp; ADDRESS(ROW(选内存[[#This Row],[自检]]),COLUMN(选内存[[#This Row],[自检]])) &amp; "】",
         _xlfn.IFS(ISBLANK(_xlpm.x),   "error:右侧选项不足:" &amp;  _xlpm.cellAddress,
               ISERROR(_xlpm.x),   "error:右侧选项执行失败:" &amp; _xlpm.cellAddress,
               TRUE,             "ok")
)</f>
        <v>ok</v>
      </c>
      <c r="K99" cm="1">
        <f t="array" ref="K99:AE99">IFERROR(_xlfn._xlws.SORT(
    _xlfn.UNIQUE(
        TRANSPOSE(
            _xlfn.FILTERXML("&lt;select&gt;&lt;x&gt;"&amp;SUBSTITUTE(选内存[[#This Row],[内存选项表]],",","&lt;/x&gt;&lt;x&gt;") &amp;"&lt;/x&gt;&lt;/select&gt;","//x")
        )
    )
),"无合适选项，请联系作者更新数据")</f>
        <v>1</v>
      </c>
      <c r="L99">
        <v>2</v>
      </c>
      <c r="M99">
        <v>4</v>
      </c>
      <c r="N99">
        <v>8</v>
      </c>
      <c r="O99">
        <v>16</v>
      </c>
      <c r="P99">
        <v>32</v>
      </c>
      <c r="Q99">
        <v>64</v>
      </c>
      <c r="R99">
        <v>128</v>
      </c>
      <c r="S99">
        <v>96</v>
      </c>
      <c r="T99">
        <v>192</v>
      </c>
      <c r="U99">
        <v>256</v>
      </c>
      <c r="V99">
        <v>160</v>
      </c>
      <c r="W99">
        <v>320</v>
      </c>
      <c r="X99">
        <v>384</v>
      </c>
      <c r="Y99">
        <v>216</v>
      </c>
      <c r="Z99">
        <v>470</v>
      </c>
      <c r="AA99">
        <v>215</v>
      </c>
      <c r="AB99">
        <v>640</v>
      </c>
      <c r="AC99">
        <v>432</v>
      </c>
      <c r="AD99">
        <v>696</v>
      </c>
      <c r="AE99">
        <v>940</v>
      </c>
    </row>
    <row r="100" spans="2:31">
      <c r="B100" s="6" t="s">
        <v>64</v>
      </c>
      <c r="C100" s="6" t="s">
        <v>1874</v>
      </c>
      <c r="D100" s="6" t="s">
        <v>2296</v>
      </c>
      <c r="E100" s="6"/>
      <c r="F100" s="6" t="s">
        <v>3441</v>
      </c>
      <c r="G100" s="6" t="str">
        <f t="shared" si="1"/>
        <v>选内存!$K$100#</v>
      </c>
      <c r="H100" s="6" t="str" cm="1">
        <f t="array" ref="H100">_xlfn.LET(_xlpm.x, K100,
         _xlpm.cellAddress, "【 选内存!" &amp; ADDRESS(ROW(选内存[[#This Row],[自检]]),COLUMN(选内存[[#This Row],[自检]])) &amp; "】",
         _xlfn.IFS(ISBLANK(_xlpm.x),   "error:右侧选项不足:" &amp;  _xlpm.cellAddress,
               ISERROR(_xlpm.x),   "error:右侧选项执行失败:" &amp; _xlpm.cellAddress,
               TRUE,             "ok")
)</f>
        <v>ok</v>
      </c>
      <c r="K100" cm="1">
        <f t="array" ref="K100:W100">IFERROR(_xlfn._xlws.SORT(
    _xlfn.UNIQUE(
        TRANSPOSE(
            _xlfn.FILTERXML("&lt;select&gt;&lt;x&gt;"&amp;SUBSTITUTE(选内存[[#This Row],[内存选项表]],",","&lt;/x&gt;&lt;x&gt;") &amp;"&lt;/x&gt;&lt;/select&gt;","//x")
        )
    )
),"无合适选项，请联系作者更新数据")</f>
        <v>1</v>
      </c>
      <c r="L100">
        <v>2</v>
      </c>
      <c r="M100">
        <v>4</v>
      </c>
      <c r="N100">
        <v>8</v>
      </c>
      <c r="O100">
        <v>16</v>
      </c>
      <c r="P100">
        <v>32</v>
      </c>
      <c r="Q100">
        <v>48</v>
      </c>
      <c r="R100">
        <v>64</v>
      </c>
      <c r="S100">
        <v>96</v>
      </c>
      <c r="T100">
        <v>128</v>
      </c>
      <c r="U100">
        <v>192</v>
      </c>
      <c r="V100">
        <v>256</v>
      </c>
      <c r="W100">
        <v>288</v>
      </c>
    </row>
    <row r="101" spans="2:31">
      <c r="B101" s="6" t="s">
        <v>64</v>
      </c>
      <c r="C101" s="6" t="s">
        <v>1874</v>
      </c>
      <c r="D101" s="6" t="s">
        <v>2160</v>
      </c>
      <c r="E101" s="6"/>
      <c r="F101" s="6" t="s">
        <v>3276</v>
      </c>
      <c r="G101" s="6" t="str">
        <f t="shared" si="1"/>
        <v>选内存!$K$101#</v>
      </c>
      <c r="H101" s="6" t="str" cm="1">
        <f t="array" ref="H101">_xlfn.LET(_xlpm.x, K101,
         _xlpm.cellAddress, "【 选内存!" &amp; ADDRESS(ROW(选内存[[#This Row],[自检]]),COLUMN(选内存[[#This Row],[自检]])) &amp; "】",
         _xlfn.IFS(ISBLANK(_xlpm.x),   "error:右侧选项不足:" &amp;  _xlpm.cellAddress,
               ISERROR(_xlpm.x),   "error:右侧选项执行失败:" &amp; _xlpm.cellAddress,
               TRUE,             "ok")
)</f>
        <v>ok</v>
      </c>
      <c r="K101" cm="1">
        <f t="array" ref="K101">IFERROR(_xlfn._xlws.SORT(
    _xlfn.UNIQUE(
        TRANSPOSE(
            _xlfn.FILTERXML("&lt;select&gt;&lt;x&gt;"&amp;SUBSTITUTE(选内存[[#This Row],[内存选项表]],",","&lt;/x&gt;&lt;x&gt;") &amp;"&lt;/x&gt;&lt;/select&gt;","//x")
        )
    )
),"无合适选项，请联系作者更新数据")</f>
        <v>64</v>
      </c>
    </row>
    <row r="102" spans="2:31">
      <c r="B102" s="6" t="s">
        <v>64</v>
      </c>
      <c r="C102" s="6" t="s">
        <v>1874</v>
      </c>
      <c r="D102" s="6" t="s">
        <v>2317</v>
      </c>
      <c r="E102" s="6"/>
      <c r="F102" s="6" t="s">
        <v>3442</v>
      </c>
      <c r="G102" s="6" t="str">
        <f t="shared" si="1"/>
        <v>选内存!$K$102#</v>
      </c>
      <c r="H102" s="6" t="str" cm="1">
        <f t="array" ref="H102">_xlfn.LET(_xlpm.x, K102,
         _xlpm.cellAddress, "【 选内存!" &amp; ADDRESS(ROW(选内存[[#This Row],[自检]]),COLUMN(选内存[[#This Row],[自检]])) &amp; "】",
         _xlfn.IFS(ISBLANK(_xlpm.x),   "error:右侧选项不足:" &amp;  _xlpm.cellAddress,
               ISERROR(_xlpm.x),   "error:右侧选项执行失败:" &amp; _xlpm.cellAddress,
               TRUE,             "ok")
)</f>
        <v>ok</v>
      </c>
      <c r="K102" cm="1">
        <f t="array" ref="K102:W102">IFERROR(_xlfn._xlws.SORT(
    _xlfn.UNIQUE(
        TRANSPOSE(
            _xlfn.FILTERXML("&lt;select&gt;&lt;x&gt;"&amp;SUBSTITUTE(选内存[[#This Row],[内存选项表]],",","&lt;/x&gt;&lt;x&gt;") &amp;"&lt;/x&gt;&lt;/select&gt;","//x")
        )
    )
),"无合适选项，请联系作者更新数据")</f>
        <v>1</v>
      </c>
      <c r="L102">
        <v>4</v>
      </c>
      <c r="M102">
        <v>8</v>
      </c>
      <c r="N102">
        <v>16</v>
      </c>
      <c r="O102">
        <v>32</v>
      </c>
      <c r="P102">
        <v>24</v>
      </c>
      <c r="Q102">
        <v>48</v>
      </c>
      <c r="R102">
        <v>64</v>
      </c>
      <c r="S102">
        <v>96</v>
      </c>
      <c r="T102">
        <v>128</v>
      </c>
      <c r="U102">
        <v>192</v>
      </c>
      <c r="V102">
        <v>256</v>
      </c>
      <c r="W102">
        <v>320</v>
      </c>
    </row>
    <row r="103" spans="2:31">
      <c r="B103" s="6" t="s">
        <v>64</v>
      </c>
      <c r="C103" s="6" t="s">
        <v>1874</v>
      </c>
      <c r="D103" s="6" t="s">
        <v>2242</v>
      </c>
      <c r="E103" s="6"/>
      <c r="F103" s="6" t="s">
        <v>3431</v>
      </c>
      <c r="G103" s="6" t="str">
        <f t="shared" si="1"/>
        <v>选内存!$K$103#</v>
      </c>
      <c r="H103" s="6" t="str" cm="1">
        <f t="array" ref="H103">_xlfn.LET(_xlpm.x, K103,
         _xlpm.cellAddress, "【 选内存!" &amp; ADDRESS(ROW(选内存[[#This Row],[自检]]),COLUMN(选内存[[#This Row],[自检]])) &amp; "】",
         _xlfn.IFS(ISBLANK(_xlpm.x),   "error:右侧选项不足:" &amp;  _xlpm.cellAddress,
               ISERROR(_xlpm.x),   "error:右侧选项执行失败:" &amp; _xlpm.cellAddress,
               TRUE,             "ok")
)</f>
        <v>ok</v>
      </c>
      <c r="K103" cm="1">
        <f t="array" ref="K103:T103">IFERROR(_xlfn._xlws.SORT(
    _xlfn.UNIQUE(
        TRANSPOSE(
            _xlfn.FILTERXML("&lt;select&gt;&lt;x&gt;"&amp;SUBSTITUTE(选内存[[#This Row],[内存选项表]],",","&lt;/x&gt;&lt;x&gt;") &amp;"&lt;/x&gt;&lt;/select&gt;","//x")
        )
    )
),"无合适选项，请联系作者更新数据")</f>
        <v>1</v>
      </c>
      <c r="L103">
        <v>2</v>
      </c>
      <c r="M103">
        <v>4</v>
      </c>
      <c r="N103">
        <v>8</v>
      </c>
      <c r="O103">
        <v>16</v>
      </c>
      <c r="P103">
        <v>32</v>
      </c>
      <c r="Q103">
        <v>64</v>
      </c>
      <c r="R103">
        <v>128</v>
      </c>
      <c r="S103">
        <v>256</v>
      </c>
      <c r="T103">
        <v>448</v>
      </c>
    </row>
    <row r="104" spans="2:31">
      <c r="B104" s="6" t="s">
        <v>64</v>
      </c>
      <c r="C104" s="6" t="s">
        <v>1874</v>
      </c>
      <c r="D104" s="6" t="s">
        <v>2339</v>
      </c>
      <c r="E104" s="6"/>
      <c r="F104" s="6" t="s">
        <v>3436</v>
      </c>
      <c r="G104" s="6" t="str">
        <f t="shared" si="1"/>
        <v>选内存!$K$104#</v>
      </c>
      <c r="H104" s="6" t="str" cm="1">
        <f t="array" ref="H104">_xlfn.LET(_xlpm.x, K104,
         _xlpm.cellAddress, "【 选内存!" &amp; ADDRESS(ROW(选内存[[#This Row],[自检]]),COLUMN(选内存[[#This Row],[自检]])) &amp; "】",
         _xlfn.IFS(ISBLANK(_xlpm.x),   "error:右侧选项不足:" &amp;  _xlpm.cellAddress,
               ISERROR(_xlpm.x),   "error:右侧选项执行失败:" &amp; _xlpm.cellAddress,
               TRUE,             "ok")
)</f>
        <v>ok</v>
      </c>
      <c r="K104" cm="1">
        <f t="array" ref="K104:V104">IFERROR(_xlfn._xlws.SORT(
    _xlfn.UNIQUE(
        TRANSPOSE(
            _xlfn.FILTERXML("&lt;select&gt;&lt;x&gt;"&amp;SUBSTITUTE(选内存[[#This Row],[内存选项表]],",","&lt;/x&gt;&lt;x&gt;") &amp;"&lt;/x&gt;&lt;/select&gt;","//x")
        )
    )
),"无合适选项，请联系作者更新数据")</f>
        <v>1</v>
      </c>
      <c r="L104">
        <v>2</v>
      </c>
      <c r="M104">
        <v>4</v>
      </c>
      <c r="N104">
        <v>8</v>
      </c>
      <c r="O104">
        <v>16</v>
      </c>
      <c r="P104">
        <v>32</v>
      </c>
      <c r="Q104">
        <v>24</v>
      </c>
      <c r="R104">
        <v>48</v>
      </c>
      <c r="S104">
        <v>64</v>
      </c>
      <c r="T104">
        <v>96</v>
      </c>
      <c r="U104">
        <v>128</v>
      </c>
      <c r="V104">
        <v>224</v>
      </c>
    </row>
    <row r="105" spans="2:31">
      <c r="B105" s="6" t="s">
        <v>64</v>
      </c>
      <c r="C105" s="6" t="s">
        <v>1874</v>
      </c>
      <c r="D105" s="6" t="s">
        <v>2359</v>
      </c>
      <c r="E105" s="6"/>
      <c r="F105" s="6" t="s">
        <v>3437</v>
      </c>
      <c r="G105" s="6" t="str">
        <f t="shared" si="1"/>
        <v>选内存!$K$105#</v>
      </c>
      <c r="H105" s="6" t="str" cm="1">
        <f t="array" ref="H105">_xlfn.LET(_xlpm.x, K105,
         _xlpm.cellAddress, "【 选内存!" &amp; ADDRESS(ROW(选内存[[#This Row],[自检]]),COLUMN(选内存[[#This Row],[自检]])) &amp; "】",
         _xlfn.IFS(ISBLANK(_xlpm.x),   "error:右侧选项不足:" &amp;  _xlpm.cellAddress,
               ISERROR(_xlpm.x),   "error:右侧选项执行失败:" &amp; _xlpm.cellAddress,
               TRUE,             "ok")
)</f>
        <v>ok</v>
      </c>
      <c r="K105" cm="1">
        <f t="array" ref="K105:T105">IFERROR(_xlfn._xlws.SORT(
    _xlfn.UNIQUE(
        TRANSPOSE(
            _xlfn.FILTERXML("&lt;select&gt;&lt;x&gt;"&amp;SUBSTITUTE(选内存[[#This Row],[内存选项表]],",","&lt;/x&gt;&lt;x&gt;") &amp;"&lt;/x&gt;&lt;/select&gt;","//x")
        )
    )
),"无合适选项，请联系作者更新数据")</f>
        <v>1</v>
      </c>
      <c r="L105">
        <v>2</v>
      </c>
      <c r="M105">
        <v>4</v>
      </c>
      <c r="N105">
        <v>8</v>
      </c>
      <c r="O105">
        <v>16</v>
      </c>
      <c r="P105">
        <v>32</v>
      </c>
      <c r="Q105">
        <v>24</v>
      </c>
      <c r="R105">
        <v>48</v>
      </c>
      <c r="S105">
        <v>64</v>
      </c>
      <c r="T105">
        <v>96</v>
      </c>
    </row>
    <row r="106" spans="2:31">
      <c r="B106" s="6" t="s">
        <v>64</v>
      </c>
      <c r="C106" s="6" t="s">
        <v>1874</v>
      </c>
      <c r="D106" s="6" t="s">
        <v>2082</v>
      </c>
      <c r="E106" s="6"/>
      <c r="F106" s="6" t="s">
        <v>3254</v>
      </c>
      <c r="G106" s="6" t="str">
        <f t="shared" si="1"/>
        <v>选内存!$K$106#</v>
      </c>
      <c r="H106" s="6" t="str" cm="1">
        <f t="array" ref="H106">_xlfn.LET(_xlpm.x, K106,
         _xlpm.cellAddress, "【 选内存!" &amp; ADDRESS(ROW(选内存[[#This Row],[自检]]),COLUMN(选内存[[#This Row],[自检]])) &amp; "】",
         _xlfn.IFS(ISBLANK(_xlpm.x),   "error:右侧选项不足:" &amp;  _xlpm.cellAddress,
               ISERROR(_xlpm.x),   "error:右侧选项执行失败:" &amp; _xlpm.cellAddress,
               TRUE,             "ok")
)</f>
        <v>ok</v>
      </c>
      <c r="K106" cm="1">
        <f t="array" ref="K106:M106">IFERROR(_xlfn._xlws.SORT(
    _xlfn.UNIQUE(
        TRANSPOSE(
            _xlfn.FILTERXML("&lt;select&gt;&lt;x&gt;"&amp;SUBSTITUTE(选内存[[#This Row],[内存选项表]],",","&lt;/x&gt;&lt;x&gt;") &amp;"&lt;/x&gt;&lt;/select&gt;","//x")
        )
    )
),"无合适选项，请联系作者更新数据")</f>
        <v>64</v>
      </c>
      <c r="L106">
        <v>128</v>
      </c>
      <c r="M106">
        <v>256</v>
      </c>
    </row>
    <row r="107" spans="2:31">
      <c r="B107" s="6" t="s">
        <v>64</v>
      </c>
      <c r="C107" s="6" t="s">
        <v>1874</v>
      </c>
      <c r="D107" s="6" t="s">
        <v>2087</v>
      </c>
      <c r="E107" s="6"/>
      <c r="F107" s="6" t="s">
        <v>3274</v>
      </c>
      <c r="G107" s="6" t="str">
        <f t="shared" si="1"/>
        <v>选内存!$K$107#</v>
      </c>
      <c r="H107" s="6" t="str" cm="1">
        <f t="array" ref="H107">_xlfn.LET(_xlpm.x, K107,
         _xlpm.cellAddress, "【 选内存!" &amp; ADDRESS(ROW(选内存[[#This Row],[自检]]),COLUMN(选内存[[#This Row],[自检]])) &amp; "】",
         _xlfn.IFS(ISBLANK(_xlpm.x),   "error:右侧选项不足:" &amp;  _xlpm.cellAddress,
               ISERROR(_xlpm.x),   "error:右侧选项执行失败:" &amp; _xlpm.cellAddress,
               TRUE,             "ok")
)</f>
        <v>ok</v>
      </c>
      <c r="K107" cm="1">
        <f t="array" ref="K107:N107">IFERROR(_xlfn._xlws.SORT(
    _xlfn.UNIQUE(
        TRANSPOSE(
            _xlfn.FILTERXML("&lt;select&gt;&lt;x&gt;"&amp;SUBSTITUTE(选内存[[#This Row],[内存选项表]],",","&lt;/x&gt;&lt;x&gt;") &amp;"&lt;/x&gt;&lt;/select&gt;","//x")
        )
    )
),"无合适选项，请联系作者更新数据")</f>
        <v>32</v>
      </c>
      <c r="L107">
        <v>64</v>
      </c>
      <c r="M107">
        <v>128</v>
      </c>
      <c r="N107">
        <v>256</v>
      </c>
    </row>
    <row r="108" spans="2:31">
      <c r="B108" s="6" t="s">
        <v>64</v>
      </c>
      <c r="C108" s="6" t="s">
        <v>1874</v>
      </c>
      <c r="D108" s="6" t="s">
        <v>2091</v>
      </c>
      <c r="E108" s="6"/>
      <c r="F108" s="6" t="s">
        <v>3258</v>
      </c>
      <c r="G108" s="6" t="str">
        <f t="shared" si="1"/>
        <v>选内存!$K$108#</v>
      </c>
      <c r="H108" s="6" t="str" cm="1">
        <f t="array" ref="H108">_xlfn.LET(_xlpm.x, K108,
         _xlpm.cellAddress, "【 选内存!" &amp; ADDRESS(ROW(选内存[[#This Row],[自检]]),COLUMN(选内存[[#This Row],[自检]])) &amp; "】",
         _xlfn.IFS(ISBLANK(_xlpm.x),   "error:右侧选项不足:" &amp;  _xlpm.cellAddress,
               ISERROR(_xlpm.x),   "error:右侧选项执行失败:" &amp; _xlpm.cellAddress,
               TRUE,             "ok")
)</f>
        <v>ok</v>
      </c>
      <c r="K108" cm="1">
        <f t="array" ref="K108:P108">IFERROR(_xlfn._xlws.SORT(
    _xlfn.UNIQUE(
        TRANSPOSE(
            _xlfn.FILTERXML("&lt;select&gt;&lt;x&gt;"&amp;SUBSTITUTE(选内存[[#This Row],[内存选项表]],",","&lt;/x&gt;&lt;x&gt;") &amp;"&lt;/x&gt;&lt;/select&gt;","//x")
        )
    )
),"无合适选项，请联系作者更新数据")</f>
        <v>32</v>
      </c>
      <c r="L108">
        <v>64</v>
      </c>
      <c r="M108">
        <v>96</v>
      </c>
      <c r="N108">
        <v>128</v>
      </c>
      <c r="O108">
        <v>256</v>
      </c>
      <c r="P108">
        <v>320</v>
      </c>
    </row>
    <row r="109" spans="2:31">
      <c r="B109" s="6" t="s">
        <v>64</v>
      </c>
      <c r="C109" s="6" t="s">
        <v>1874</v>
      </c>
      <c r="D109" s="6" t="s">
        <v>2400</v>
      </c>
      <c r="E109" s="6"/>
      <c r="F109" s="6" t="s">
        <v>3260</v>
      </c>
      <c r="G109" s="6" t="str">
        <f t="shared" si="1"/>
        <v>选内存!$K$109#</v>
      </c>
      <c r="H109" s="6" t="str" cm="1">
        <f t="array" ref="H109">_xlfn.LET(_xlpm.x, K109,
         _xlpm.cellAddress, "【 选内存!" &amp; ADDRESS(ROW(选内存[[#This Row],[自检]]),COLUMN(选内存[[#This Row],[自检]])) &amp; "】",
         _xlfn.IFS(ISBLANK(_xlpm.x),   "error:右侧选项不足:" &amp;  _xlpm.cellAddress,
               ISERROR(_xlpm.x),   "error:右侧选项执行失败:" &amp; _xlpm.cellAddress,
               TRUE,             "ok")
)</f>
        <v>ok</v>
      </c>
      <c r="K109" cm="1">
        <f t="array" ref="K109:S109">IFERROR(_xlfn._xlws.SORT(
    _xlfn.UNIQUE(
        TRANSPOSE(
            _xlfn.FILTERXML("&lt;select&gt;&lt;x&gt;"&amp;SUBSTITUTE(选内存[[#This Row],[内存选项表]],",","&lt;/x&gt;&lt;x&gt;") &amp;"&lt;/x&gt;&lt;/select&gt;","//x")
        )
    )
),"无合适选项，请联系作者更新数据")</f>
        <v>8</v>
      </c>
      <c r="L109">
        <v>12</v>
      </c>
      <c r="M109">
        <v>32</v>
      </c>
      <c r="N109">
        <v>64</v>
      </c>
      <c r="O109">
        <v>128</v>
      </c>
      <c r="P109">
        <v>256</v>
      </c>
      <c r="Q109">
        <v>470</v>
      </c>
      <c r="R109">
        <v>512</v>
      </c>
      <c r="S109">
        <v>940</v>
      </c>
    </row>
    <row r="110" spans="2:31">
      <c r="B110" s="6" t="s">
        <v>64</v>
      </c>
      <c r="C110" s="6" t="s">
        <v>1874</v>
      </c>
      <c r="D110" s="6" t="s">
        <v>2393</v>
      </c>
      <c r="E110" s="6"/>
      <c r="F110" s="6" t="s">
        <v>3259</v>
      </c>
      <c r="G110" s="6" t="str">
        <f t="shared" si="1"/>
        <v>选内存!$K$110#</v>
      </c>
      <c r="H110" s="6" t="str" cm="1">
        <f t="array" ref="H110">_xlfn.LET(_xlpm.x, K110,
         _xlpm.cellAddress, "【 选内存!" &amp; ADDRESS(ROW(选内存[[#This Row],[自检]]),COLUMN(选内存[[#This Row],[自检]])) &amp; "】",
         _xlfn.IFS(ISBLANK(_xlpm.x),   "error:右侧选项不足:" &amp;  _xlpm.cellAddress,
               ISERROR(_xlpm.x),   "error:右侧选项执行失败:" &amp; _xlpm.cellAddress,
               TRUE,             "ok")
)</f>
        <v>ok</v>
      </c>
      <c r="K110" cm="1">
        <f t="array" ref="K110:P110">IFERROR(_xlfn._xlws.SORT(
    _xlfn.UNIQUE(
        TRANSPOSE(
            _xlfn.FILTERXML("&lt;select&gt;&lt;x&gt;"&amp;SUBSTITUTE(选内存[[#This Row],[内存选项表]],",","&lt;/x&gt;&lt;x&gt;") &amp;"&lt;/x&gt;&lt;/select&gt;","//x")
        )
    )
),"无合适选项，请联系作者更新数据")</f>
        <v>8</v>
      </c>
      <c r="L110">
        <v>32</v>
      </c>
      <c r="M110">
        <v>64</v>
      </c>
      <c r="N110">
        <v>128</v>
      </c>
      <c r="O110">
        <v>256</v>
      </c>
      <c r="P110">
        <v>384</v>
      </c>
    </row>
    <row r="111" spans="2:31">
      <c r="B111" s="6" t="s">
        <v>64</v>
      </c>
      <c r="C111" s="6" t="s">
        <v>1874</v>
      </c>
      <c r="D111" s="6" t="s">
        <v>2410</v>
      </c>
      <c r="E111" s="6"/>
      <c r="F111" s="6" t="s">
        <v>3281</v>
      </c>
      <c r="G111" s="6" t="str">
        <f t="shared" si="1"/>
        <v>选内存!$K$111#</v>
      </c>
      <c r="H111" s="6" t="str" cm="1">
        <f t="array" ref="H111">_xlfn.LET(_xlpm.x, K111,
         _xlpm.cellAddress, "【 选内存!" &amp; ADDRESS(ROW(选内存[[#This Row],[自检]]),COLUMN(选内存[[#This Row],[自检]])) &amp; "】",
         _xlfn.IFS(ISBLANK(_xlpm.x),   "error:右侧选项不足:" &amp;  _xlpm.cellAddress,
               ISERROR(_xlpm.x),   "error:右侧选项执行失败:" &amp; _xlpm.cellAddress,
               TRUE,             "ok")
)</f>
        <v>ok</v>
      </c>
      <c r="K111" cm="1">
        <f t="array" ref="K111:T111">IFERROR(_xlfn._xlws.SORT(
    _xlfn.UNIQUE(
        TRANSPOSE(
            _xlfn.FILTERXML("&lt;select&gt;&lt;x&gt;"&amp;SUBSTITUTE(选内存[[#This Row],[内存选项表]],",","&lt;/x&gt;&lt;x&gt;") &amp;"&lt;/x&gt;&lt;/select&gt;","//x")
        )
    )
),"无合适选项，请联系作者更新数据")</f>
        <v>8</v>
      </c>
      <c r="L111">
        <v>16</v>
      </c>
      <c r="M111">
        <v>32</v>
      </c>
      <c r="N111">
        <v>64</v>
      </c>
      <c r="O111">
        <v>96</v>
      </c>
      <c r="P111">
        <v>128</v>
      </c>
      <c r="Q111">
        <v>192</v>
      </c>
      <c r="R111">
        <v>256</v>
      </c>
      <c r="S111">
        <v>512</v>
      </c>
      <c r="T111">
        <v>700</v>
      </c>
    </row>
    <row r="112" spans="2:31">
      <c r="B112" s="6" t="s">
        <v>64</v>
      </c>
      <c r="C112" s="6" t="s">
        <v>1874</v>
      </c>
      <c r="D112" s="6" t="s">
        <v>2419</v>
      </c>
      <c r="E112" s="6"/>
      <c r="F112" s="6" t="s">
        <v>3262</v>
      </c>
      <c r="G112" s="6" t="str">
        <f t="shared" si="1"/>
        <v>选内存!$K$112#</v>
      </c>
      <c r="H112" s="6" t="str" cm="1">
        <f t="array" ref="H112">_xlfn.LET(_xlpm.x, K112,
         _xlpm.cellAddress, "【 选内存!" &amp; ADDRESS(ROW(选内存[[#This Row],[自检]]),COLUMN(选内存[[#This Row],[自检]])) &amp; "】",
         _xlfn.IFS(ISBLANK(_xlpm.x),   "error:右侧选项不足:" &amp;  _xlpm.cellAddress,
               ISERROR(_xlpm.x),   "error:右侧选项执行失败:" &amp; _xlpm.cellAddress,
               TRUE,             "ok")
)</f>
        <v>ok</v>
      </c>
      <c r="K112" cm="1">
        <f t="array" ref="K112:V112">IFERROR(_xlfn._xlws.SORT(
    _xlfn.UNIQUE(
        TRANSPOSE(
            _xlfn.FILTERXML("&lt;select&gt;&lt;x&gt;"&amp;SUBSTITUTE(选内存[[#This Row],[内存选项表]],",","&lt;/x&gt;&lt;x&gt;") &amp;"&lt;/x&gt;&lt;/select&gt;","//x")
        )
    )
),"无合适选项，请联系作者更新数据")</f>
        <v>8</v>
      </c>
      <c r="L112">
        <v>16</v>
      </c>
      <c r="M112">
        <v>32</v>
      </c>
      <c r="N112">
        <v>64</v>
      </c>
      <c r="O112">
        <v>96</v>
      </c>
      <c r="P112">
        <v>144</v>
      </c>
      <c r="Q112">
        <v>128</v>
      </c>
      <c r="R112">
        <v>192</v>
      </c>
      <c r="S112">
        <v>256</v>
      </c>
      <c r="T112">
        <v>384</v>
      </c>
      <c r="U112">
        <v>512</v>
      </c>
      <c r="V112">
        <v>648</v>
      </c>
    </row>
    <row r="113" spans="2:20">
      <c r="B113" s="6" t="s">
        <v>64</v>
      </c>
      <c r="C113" s="6" t="s">
        <v>1874</v>
      </c>
      <c r="D113" s="6" t="s">
        <v>2444</v>
      </c>
      <c r="E113" s="6"/>
      <c r="F113" s="6" t="s">
        <v>3264</v>
      </c>
      <c r="G113" s="6" t="str">
        <f t="shared" si="1"/>
        <v>选内存!$K$113#</v>
      </c>
      <c r="H113" s="6" t="str" cm="1">
        <f t="array" ref="H113">_xlfn.LET(_xlpm.x, K113,
         _xlpm.cellAddress, "【 选内存!" &amp; ADDRESS(ROW(选内存[[#This Row],[自检]]),COLUMN(选内存[[#This Row],[自检]])) &amp; "】",
         _xlfn.IFS(ISBLANK(_xlpm.x),   "error:右侧选项不足:" &amp;  _xlpm.cellAddress,
               ISERROR(_xlpm.x),   "error:右侧选项执行失败:" &amp; _xlpm.cellAddress,
               TRUE,             "ok")
)</f>
        <v>ok</v>
      </c>
      <c r="K113" cm="1">
        <f t="array" ref="K113:T113">IFERROR(_xlfn._xlws.SORT(
    _xlfn.UNIQUE(
        TRANSPOSE(
            _xlfn.FILTERXML("&lt;select&gt;&lt;x&gt;"&amp;SUBSTITUTE(选内存[[#This Row],[内存选项表]],",","&lt;/x&gt;&lt;x&gt;") &amp;"&lt;/x&gt;&lt;/select&gt;","//x")
        )
    )
),"无合适选项，请联系作者更新数据")</f>
        <v>8</v>
      </c>
      <c r="L113">
        <v>16</v>
      </c>
      <c r="M113">
        <v>32</v>
      </c>
      <c r="N113">
        <v>64</v>
      </c>
      <c r="O113">
        <v>96</v>
      </c>
      <c r="P113">
        <v>128</v>
      </c>
      <c r="Q113">
        <v>192</v>
      </c>
      <c r="R113">
        <v>256</v>
      </c>
      <c r="S113">
        <v>384</v>
      </c>
      <c r="T113">
        <v>448</v>
      </c>
    </row>
    <row r="114" spans="2:20">
      <c r="B114" s="6" t="s">
        <v>64</v>
      </c>
      <c r="C114" s="6" t="s">
        <v>1874</v>
      </c>
      <c r="D114" s="6" t="s">
        <v>2455</v>
      </c>
      <c r="E114" s="6"/>
      <c r="F114" s="6" t="s">
        <v>3265</v>
      </c>
      <c r="G114" s="6" t="str">
        <f t="shared" si="1"/>
        <v>选内存!$K$114#</v>
      </c>
      <c r="H114" s="6" t="str" cm="1">
        <f t="array" ref="H114">_xlfn.LET(_xlpm.x, K114,
         _xlpm.cellAddress, "【 选内存!" &amp; ADDRESS(ROW(选内存[[#This Row],[自检]]),COLUMN(选内存[[#This Row],[自检]])) &amp; "】",
         _xlfn.IFS(ISBLANK(_xlpm.x),   "error:右侧选项不足:" &amp;  _xlpm.cellAddress,
               ISERROR(_xlpm.x),   "error:右侧选项执行失败:" &amp; _xlpm.cellAddress,
               TRUE,             "ok")
)</f>
        <v>ok</v>
      </c>
      <c r="K114" cm="1">
        <f t="array" ref="K114:R114">IFERROR(_xlfn._xlws.SORT(
    _xlfn.UNIQUE(
        TRANSPOSE(
            _xlfn.FILTERXML("&lt;select&gt;&lt;x&gt;"&amp;SUBSTITUTE(选内存[[#This Row],[内存选项表]],",","&lt;/x&gt;&lt;x&gt;") &amp;"&lt;/x&gt;&lt;/select&gt;","//x")
        )
    )
),"无合适选项，请联系作者更新数据")</f>
        <v>8</v>
      </c>
      <c r="L114">
        <v>16</v>
      </c>
      <c r="M114">
        <v>32</v>
      </c>
      <c r="N114">
        <v>64</v>
      </c>
      <c r="O114">
        <v>96</v>
      </c>
      <c r="P114">
        <v>128</v>
      </c>
      <c r="Q114">
        <v>192</v>
      </c>
      <c r="R114">
        <v>256</v>
      </c>
    </row>
    <row r="115" spans="2:20">
      <c r="B115" s="6" t="s">
        <v>64</v>
      </c>
      <c r="C115" s="6" t="s">
        <v>1874</v>
      </c>
      <c r="D115" s="6" t="s">
        <v>2106</v>
      </c>
      <c r="E115" s="6"/>
      <c r="F115" s="6" t="s">
        <v>3423</v>
      </c>
      <c r="G115" s="6" t="str">
        <f t="shared" si="1"/>
        <v>选内存!$K$115#</v>
      </c>
      <c r="H115" s="6" t="str" cm="1">
        <f t="array" ref="H115">_xlfn.LET(_xlpm.x, K115,
         _xlpm.cellAddress, "【 选内存!" &amp; ADDRESS(ROW(选内存[[#This Row],[自检]]),COLUMN(选内存[[#This Row],[自检]])) &amp; "】",
         _xlfn.IFS(ISBLANK(_xlpm.x),   "error:右侧选项不足:" &amp;  _xlpm.cellAddress,
               ISERROR(_xlpm.x),   "error:右侧选项执行失败:" &amp; _xlpm.cellAddress,
               TRUE,             "ok")
)</f>
        <v>ok</v>
      </c>
      <c r="K115" cm="1">
        <f t="array" ref="K115:S115">IFERROR(_xlfn._xlws.SORT(
    _xlfn.UNIQUE(
        TRANSPOSE(
            _xlfn.FILTERXML("&lt;select&gt;&lt;x&gt;"&amp;SUBSTITUTE(选内存[[#This Row],[内存选项表]],",","&lt;/x&gt;&lt;x&gt;") &amp;"&lt;/x&gt;&lt;/select&gt;","//x")
        )
    )
),"无合适选项，请联系作者更新数据")</f>
        <v>8</v>
      </c>
      <c r="L115">
        <v>16</v>
      </c>
      <c r="M115">
        <v>32</v>
      </c>
      <c r="N115">
        <v>64</v>
      </c>
      <c r="O115">
        <v>128</v>
      </c>
      <c r="P115">
        <v>216</v>
      </c>
      <c r="Q115">
        <v>256</v>
      </c>
      <c r="R115">
        <v>320</v>
      </c>
      <c r="S115">
        <v>432</v>
      </c>
    </row>
    <row r="116" spans="2:20">
      <c r="B116" s="6" t="s">
        <v>64</v>
      </c>
      <c r="C116" s="6" t="s">
        <v>1874</v>
      </c>
      <c r="D116" s="6" t="s">
        <v>2118</v>
      </c>
      <c r="E116" s="6"/>
      <c r="F116" s="6" t="s">
        <v>3424</v>
      </c>
      <c r="G116" s="6" t="str">
        <f t="shared" si="1"/>
        <v>选内存!$K$116#</v>
      </c>
      <c r="H116" s="6" t="str" cm="1">
        <f t="array" ref="H116">_xlfn.LET(_xlpm.x, K116,
         _xlpm.cellAddress, "【 选内存!" &amp; ADDRESS(ROW(选内存[[#This Row],[自检]]),COLUMN(选内存[[#This Row],[自检]])) &amp; "】",
         _xlfn.IFS(ISBLANK(_xlpm.x),   "error:右侧选项不足:" &amp;  _xlpm.cellAddress,
               ISERROR(_xlpm.x),   "error:右侧选项执行失败:" &amp; _xlpm.cellAddress,
               TRUE,             "ok")
)</f>
        <v>ok</v>
      </c>
      <c r="K116" cm="1">
        <f t="array" ref="K116:T116">IFERROR(_xlfn._xlws.SORT(
    _xlfn.UNIQUE(
        TRANSPOSE(
            _xlfn.FILTERXML("&lt;select&gt;&lt;x&gt;"&amp;SUBSTITUTE(选内存[[#This Row],[内存选项表]],",","&lt;/x&gt;&lt;x&gt;") &amp;"&lt;/x&gt;&lt;/select&gt;","//x")
        )
    )
),"无合适选项，请联系作者更新数据")</f>
        <v>8</v>
      </c>
      <c r="L116">
        <v>16</v>
      </c>
      <c r="M116">
        <v>32</v>
      </c>
      <c r="N116">
        <v>64</v>
      </c>
      <c r="O116">
        <v>128</v>
      </c>
      <c r="P116">
        <v>96</v>
      </c>
      <c r="Q116">
        <v>192</v>
      </c>
      <c r="R116">
        <v>184</v>
      </c>
      <c r="S116">
        <v>256</v>
      </c>
      <c r="T116">
        <v>368</v>
      </c>
    </row>
    <row r="117" spans="2:20">
      <c r="B117" s="6" t="s">
        <v>64</v>
      </c>
      <c r="C117" s="6" t="s">
        <v>1874</v>
      </c>
      <c r="D117" s="6" t="s">
        <v>2133</v>
      </c>
      <c r="E117" s="6"/>
      <c r="F117" s="6" t="s">
        <v>3425</v>
      </c>
      <c r="G117" s="6" t="str">
        <f t="shared" si="1"/>
        <v>选内存!$K$117#</v>
      </c>
      <c r="H117" s="6" t="str" cm="1">
        <f t="array" ref="H117">_xlfn.LET(_xlpm.x, K117,
         _xlpm.cellAddress, "【 选内存!" &amp; ADDRESS(ROW(选内存[[#This Row],[自检]]),COLUMN(选内存[[#This Row],[自检]])) &amp; "】",
         _xlfn.IFS(ISBLANK(_xlpm.x),   "error:右侧选项不足:" &amp;  _xlpm.cellAddress,
               ISERROR(_xlpm.x),   "error:右侧选项执行失败:" &amp; _xlpm.cellAddress,
               TRUE,             "ok")
)</f>
        <v>ok</v>
      </c>
      <c r="K117" cm="1">
        <f t="array" ref="K117:P117">IFERROR(_xlfn._xlws.SORT(
    _xlfn.UNIQUE(
        TRANSPOSE(
            _xlfn.FILTERXML("&lt;select&gt;&lt;x&gt;"&amp;SUBSTITUTE(选内存[[#This Row],[内存选项表]],",","&lt;/x&gt;&lt;x&gt;") &amp;"&lt;/x&gt;&lt;/select&gt;","//x")
        )
    )
),"无合适选项，请联系作者更新数据")</f>
        <v>8</v>
      </c>
      <c r="L117">
        <v>16</v>
      </c>
      <c r="M117">
        <v>32</v>
      </c>
      <c r="N117">
        <v>64</v>
      </c>
      <c r="O117">
        <v>174</v>
      </c>
      <c r="P117">
        <v>348</v>
      </c>
    </row>
    <row r="118" spans="2:20">
      <c r="B118" s="6" t="s">
        <v>64</v>
      </c>
      <c r="C118" s="6" t="s">
        <v>1874</v>
      </c>
      <c r="D118" s="6" t="s">
        <v>2097</v>
      </c>
      <c r="E118" s="6"/>
      <c r="F118" s="6" t="s">
        <v>3422</v>
      </c>
      <c r="G118" s="6" t="str">
        <f t="shared" si="1"/>
        <v>选内存!$K$118#</v>
      </c>
      <c r="H118" s="6" t="str" cm="1">
        <f t="array" ref="H118">_xlfn.LET(_xlpm.x, K118,
         _xlpm.cellAddress, "【 选内存!" &amp; ADDRESS(ROW(选内存[[#This Row],[自检]]),COLUMN(选内存[[#This Row],[自检]])) &amp; "】",
         _xlfn.IFS(ISBLANK(_xlpm.x),   "error:右侧选项不足:" &amp;  _xlpm.cellAddress,
               ISERROR(_xlpm.x),   "error:右侧选项执行失败:" &amp; _xlpm.cellAddress,
               TRUE,             "ok")
)</f>
        <v>ok</v>
      </c>
      <c r="K118" cm="1">
        <f t="array" ref="K118:O118">IFERROR(_xlfn._xlws.SORT(
    _xlfn.UNIQUE(
        TRANSPOSE(
            _xlfn.FILTERXML("&lt;select&gt;&lt;x&gt;"&amp;SUBSTITUTE(选内存[[#This Row],[内存选项表]],",","&lt;/x&gt;&lt;x&gt;") &amp;"&lt;/x&gt;&lt;/select&gt;","//x")
        )
    )
),"无合适选项，请联系作者更新数据")</f>
        <v>8</v>
      </c>
      <c r="L118">
        <v>16</v>
      </c>
      <c r="M118">
        <v>32</v>
      </c>
      <c r="N118">
        <v>64</v>
      </c>
      <c r="O118">
        <v>128</v>
      </c>
    </row>
    <row r="119" spans="2:20">
      <c r="B119" s="6" t="s">
        <v>64</v>
      </c>
      <c r="C119" s="6" t="s">
        <v>1874</v>
      </c>
      <c r="D119" s="6" t="s">
        <v>2142</v>
      </c>
      <c r="E119" s="6"/>
      <c r="F119" s="6" t="s">
        <v>3422</v>
      </c>
      <c r="G119" s="6" t="str">
        <f t="shared" si="1"/>
        <v>选内存!$K$119#</v>
      </c>
      <c r="H119" s="6" t="str" cm="1">
        <f t="array" ref="H119">_xlfn.LET(_xlpm.x, K119,
         _xlpm.cellAddress, "【 选内存!" &amp; ADDRESS(ROW(选内存[[#This Row],[自检]]),COLUMN(选内存[[#This Row],[自检]])) &amp; "】",
         _xlfn.IFS(ISBLANK(_xlpm.x),   "error:右侧选项不足:" &amp;  _xlpm.cellAddress,
               ISERROR(_xlpm.x),   "error:右侧选项执行失败:" &amp; _xlpm.cellAddress,
               TRUE,             "ok")
)</f>
        <v>ok</v>
      </c>
      <c r="K119" cm="1">
        <f t="array" ref="K119:O119">IFERROR(_xlfn._xlws.SORT(
    _xlfn.UNIQUE(
        TRANSPOSE(
            _xlfn.FILTERXML("&lt;select&gt;&lt;x&gt;"&amp;SUBSTITUTE(选内存[[#This Row],[内存选项表]],",","&lt;/x&gt;&lt;x&gt;") &amp;"&lt;/x&gt;&lt;/select&gt;","//x")
        )
    )
),"无合适选项，请联系作者更新数据")</f>
        <v>8</v>
      </c>
      <c r="L119">
        <v>16</v>
      </c>
      <c r="M119">
        <v>32</v>
      </c>
      <c r="N119">
        <v>64</v>
      </c>
      <c r="O119">
        <v>128</v>
      </c>
    </row>
    <row r="120" spans="2:20">
      <c r="B120" s="6" t="s">
        <v>64</v>
      </c>
      <c r="C120" s="6" t="s">
        <v>1874</v>
      </c>
      <c r="D120" s="6" t="s">
        <v>2151</v>
      </c>
      <c r="E120" s="6"/>
      <c r="F120" s="6" t="s">
        <v>3426</v>
      </c>
      <c r="G120" s="6" t="str">
        <f t="shared" si="1"/>
        <v>选内存!$K$120#</v>
      </c>
      <c r="H120" s="6" t="str" cm="1">
        <f t="array" ref="H120">_xlfn.LET(_xlpm.x, K120,
         _xlpm.cellAddress, "【 选内存!" &amp; ADDRESS(ROW(选内存[[#This Row],[自检]]),COLUMN(选内存[[#This Row],[自检]])) &amp; "】",
         _xlfn.IFS(ISBLANK(_xlpm.x),   "error:右侧选项不足:" &amp;  _xlpm.cellAddress,
               ISERROR(_xlpm.x),   "error:右侧选项执行失败:" &amp; _xlpm.cellAddress,
               TRUE,             "ok")
)</f>
        <v>ok</v>
      </c>
      <c r="K120" cm="1">
        <f t="array" ref="K120:O120">IFERROR(_xlfn._xlws.SORT(
    _xlfn.UNIQUE(
        TRANSPOSE(
            _xlfn.FILTERXML("&lt;select&gt;&lt;x&gt;"&amp;SUBSTITUTE(选内存[[#This Row],[内存选项表]],",","&lt;/x&gt;&lt;x&gt;") &amp;"&lt;/x&gt;&lt;/select&gt;","//x")
        )
    )
),"无合适选项，请联系作者更新数据")</f>
        <v>8</v>
      </c>
      <c r="L120">
        <v>16</v>
      </c>
      <c r="M120">
        <v>32</v>
      </c>
      <c r="N120">
        <v>64</v>
      </c>
      <c r="O120">
        <v>96</v>
      </c>
    </row>
    <row r="121" spans="2:20">
      <c r="B121" s="6" t="s">
        <v>64</v>
      </c>
      <c r="C121" s="6" t="s">
        <v>1874</v>
      </c>
      <c r="D121" s="6" t="s">
        <v>2848</v>
      </c>
      <c r="E121" s="6"/>
      <c r="F121" s="6" t="s">
        <v>3282</v>
      </c>
      <c r="G121" s="6" t="str">
        <f t="shared" si="1"/>
        <v>选内存!$K$121#</v>
      </c>
      <c r="H121" s="6" t="str" cm="1">
        <f t="array" ref="H121">_xlfn.LET(_xlpm.x, K121,
         _xlpm.cellAddress, "【 选内存!" &amp; ADDRESS(ROW(选内存[[#This Row],[自检]]),COLUMN(选内存[[#This Row],[自检]])) &amp; "】",
         _xlfn.IFS(ISBLANK(_xlpm.x),   "error:右侧选项不足:" &amp;  _xlpm.cellAddress,
               ISERROR(_xlpm.x),   "error:右侧选项执行失败:" &amp; _xlpm.cellAddress,
               TRUE,             "ok")
)</f>
        <v>ok</v>
      </c>
      <c r="K121" cm="1">
        <f t="array" ref="K121:L121">IFERROR(_xlfn._xlws.SORT(
    _xlfn.UNIQUE(
        TRANSPOSE(
            _xlfn.FILTERXML("&lt;select&gt;&lt;x&gt;"&amp;SUBSTITUTE(选内存[[#This Row],[内存选项表]],",","&lt;/x&gt;&lt;x&gt;") &amp;"&lt;/x&gt;&lt;/select&gt;","//x")
        )
    )
),"无合适选项，请联系作者更新数据")</f>
        <v>48</v>
      </c>
      <c r="L121">
        <v>96</v>
      </c>
    </row>
    <row r="122" spans="2:20">
      <c r="B122" s="6" t="s">
        <v>64</v>
      </c>
      <c r="C122" s="6" t="s">
        <v>1874</v>
      </c>
      <c r="D122" s="6" t="s">
        <v>2482</v>
      </c>
      <c r="E122" s="6"/>
      <c r="F122" s="6" t="s">
        <v>3270</v>
      </c>
      <c r="G122" s="6" t="str">
        <f t="shared" si="1"/>
        <v>选内存!$K$122#</v>
      </c>
      <c r="H122" s="6" t="str" cm="1">
        <f t="array" ref="H122">_xlfn.LET(_xlpm.x, K122,
         _xlpm.cellAddress, "【 选内存!" &amp; ADDRESS(ROW(选内存[[#This Row],[自检]]),COLUMN(选内存[[#This Row],[自检]])) &amp; "】",
         _xlfn.IFS(ISBLANK(_xlpm.x),   "error:右侧选项不足:" &amp;  _xlpm.cellAddress,
               ISERROR(_xlpm.x),   "error:右侧选项执行失败:" &amp; _xlpm.cellAddress,
               TRUE,             "ok")
)</f>
        <v>ok</v>
      </c>
      <c r="K122" cm="1">
        <f t="array" ref="K122:L122">IFERROR(_xlfn._xlws.SORT(
    _xlfn.UNIQUE(
        TRANSPOSE(
            _xlfn.FILTERXML("&lt;select&gt;&lt;x&gt;"&amp;SUBSTITUTE(选内存[[#This Row],[内存选项表]],",","&lt;/x&gt;&lt;x&gt;") &amp;"&lt;/x&gt;&lt;/select&gt;","//x")
        )
    )
),"无合适选项，请联系作者更新数据")</f>
        <v>20</v>
      </c>
      <c r="L122">
        <v>40</v>
      </c>
    </row>
    <row r="123" spans="2:20">
      <c r="B123" s="6" t="s">
        <v>64</v>
      </c>
      <c r="C123" s="6" t="s">
        <v>1874</v>
      </c>
      <c r="D123" s="6" t="s">
        <v>2474</v>
      </c>
      <c r="E123" s="6"/>
      <c r="F123" s="6" t="s">
        <v>3268</v>
      </c>
      <c r="G123" s="6" t="str">
        <f t="shared" si="1"/>
        <v>选内存!$K$123#</v>
      </c>
      <c r="H123" s="6" t="str" cm="1">
        <f t="array" ref="H123">_xlfn.LET(_xlpm.x, K123,
         _xlpm.cellAddress, "【 选内存!" &amp; ADDRESS(ROW(选内存[[#This Row],[自检]]),COLUMN(选内存[[#This Row],[自检]])) &amp; "】",
         _xlfn.IFS(ISBLANK(_xlpm.x),   "error:右侧选项不足:" &amp;  _xlpm.cellAddress,
               ISERROR(_xlpm.x),   "error:右侧选项执行失败:" &amp; _xlpm.cellAddress,
               TRUE,             "ok")
)</f>
        <v>ok</v>
      </c>
      <c r="K123" cm="1">
        <f t="array" ref="K123:Q123">IFERROR(_xlfn._xlws.SORT(
    _xlfn.UNIQUE(
        TRANSPOSE(
            _xlfn.FILTERXML("&lt;select&gt;&lt;x&gt;"&amp;SUBSTITUTE(选内存[[#This Row],[内存选项表]],",","&lt;/x&gt;&lt;x&gt;") &amp;"&lt;/x&gt;&lt;/select&gt;","//x")
        )
    )
),"无合适选项，请联系作者更新数据")</f>
        <v>20</v>
      </c>
      <c r="L123">
        <v>32</v>
      </c>
      <c r="M123">
        <v>40</v>
      </c>
      <c r="N123">
        <v>80</v>
      </c>
      <c r="O123">
        <v>128</v>
      </c>
      <c r="P123">
        <v>160</v>
      </c>
      <c r="Q123">
        <v>320</v>
      </c>
    </row>
    <row r="124" spans="2:20">
      <c r="B124" s="6" t="s">
        <v>64</v>
      </c>
      <c r="C124" s="6" t="s">
        <v>1874</v>
      </c>
      <c r="D124" s="6" t="s">
        <v>2469</v>
      </c>
      <c r="E124" s="6"/>
      <c r="F124" s="6" t="s">
        <v>3267</v>
      </c>
      <c r="G124" s="6" t="str">
        <f t="shared" si="1"/>
        <v>选内存!$K$124#</v>
      </c>
      <c r="H124" s="6" t="str" cm="1">
        <f t="array" ref="H124">_xlfn.LET(_xlpm.x, K124,
         _xlpm.cellAddress, "【 选内存!" &amp; ADDRESS(ROW(选内存[[#This Row],[自检]]),COLUMN(选内存[[#This Row],[自检]])) &amp; "】",
         _xlfn.IFS(ISBLANK(_xlpm.x),   "error:右侧选项不足:" &amp;  _xlpm.cellAddress,
               ISERROR(_xlpm.x),   "error:右侧选项执行失败:" &amp; _xlpm.cellAddress,
               TRUE,             "ok")
)</f>
        <v>ok</v>
      </c>
      <c r="K124" cm="1">
        <f t="array" ref="K124:N124">IFERROR(_xlfn._xlws.SORT(
    _xlfn.UNIQUE(
        TRANSPOSE(
            _xlfn.FILTERXML("&lt;select&gt;&lt;x&gt;"&amp;SUBSTITUTE(选内存[[#This Row],[内存选项表]],",","&lt;/x&gt;&lt;x&gt;") &amp;"&lt;/x&gt;&lt;/select&gt;","//x")
        )
    )
),"无合适选项，请联系作者更新数据")</f>
        <v>56</v>
      </c>
      <c r="L124">
        <v>112</v>
      </c>
      <c r="M124">
        <v>224</v>
      </c>
      <c r="N124">
        <v>448</v>
      </c>
    </row>
    <row r="125" spans="2:20">
      <c r="B125" s="6" t="s">
        <v>64</v>
      </c>
      <c r="C125" s="6" t="s">
        <v>1874</v>
      </c>
      <c r="D125" s="6" t="s">
        <v>2490</v>
      </c>
      <c r="E125" s="6"/>
      <c r="F125" s="6" t="s">
        <v>3283</v>
      </c>
      <c r="G125" s="6" t="str">
        <f t="shared" si="1"/>
        <v>选内存!$K$125#</v>
      </c>
      <c r="H125" s="6" t="str" cm="1">
        <f t="array" ref="H125">_xlfn.LET(_xlpm.x, K125,
         _xlpm.cellAddress, "【 选内存!" &amp; ADDRESS(ROW(选内存[[#This Row],[自检]]),COLUMN(选内存[[#This Row],[自检]])) &amp; "】",
         _xlfn.IFS(ISBLANK(_xlpm.x),   "error:右侧选项不足:" &amp;  _xlpm.cellAddress,
               ISERROR(_xlpm.x),   "error:右侧选项执行失败:" &amp; _xlpm.cellAddress,
               TRUE,             "ok")
)</f>
        <v>ok</v>
      </c>
      <c r="K125" cm="1">
        <f t="array" ref="K125:M125">IFERROR(_xlfn._xlws.SORT(
    _xlfn.UNIQUE(
        TRANSPOSE(
            _xlfn.FILTERXML("&lt;select&gt;&lt;x&gt;"&amp;SUBSTITUTE(选内存[[#This Row],[内存选项表]],",","&lt;/x&gt;&lt;x&gt;") &amp;"&lt;/x&gt;&lt;/select&gt;","//x")
        )
    )
),"无合适选项，请联系作者更新数据")</f>
        <v>40</v>
      </c>
      <c r="L125">
        <v>160</v>
      </c>
      <c r="M125">
        <v>320</v>
      </c>
    </row>
    <row r="126" spans="2:20">
      <c r="B126" s="6" t="s">
        <v>64</v>
      </c>
      <c r="C126" s="6" t="s">
        <v>1874</v>
      </c>
      <c r="D126" s="6" t="s">
        <v>2485</v>
      </c>
      <c r="E126" s="6"/>
      <c r="F126" s="6" t="s">
        <v>3271</v>
      </c>
      <c r="G126" s="6" t="str">
        <f t="shared" si="1"/>
        <v>选内存!$K$126#</v>
      </c>
      <c r="H126" s="6" t="str" cm="1">
        <f t="array" ref="H126">_xlfn.LET(_xlpm.x, K126,
         _xlpm.cellAddress, "【 选内存!" &amp; ADDRESS(ROW(选内存[[#This Row],[自检]]),COLUMN(选内存[[#This Row],[自检]])) &amp; "】",
         _xlfn.IFS(ISBLANK(_xlpm.x),   "error:右侧选项不足:" &amp;  _xlpm.cellAddress,
               ISERROR(_xlpm.x),   "error:右侧选项执行失败:" &amp; _xlpm.cellAddress,
               TRUE,             "ok")
)</f>
        <v>ok</v>
      </c>
      <c r="K126" cm="1">
        <f t="array" ref="K126:N126">IFERROR(_xlfn._xlws.SORT(
    _xlfn.UNIQUE(
        TRANSPOSE(
            _xlfn.FILTERXML("&lt;select&gt;&lt;x&gt;"&amp;SUBSTITUTE(选内存[[#This Row],[内存选项表]],",","&lt;/x&gt;&lt;x&gt;") &amp;"&lt;/x&gt;&lt;/select&gt;","//x")
        )
    )
),"无合适选项，请联系作者更新数据")</f>
        <v>40</v>
      </c>
      <c r="L126">
        <v>80</v>
      </c>
      <c r="M126">
        <v>160</v>
      </c>
      <c r="N126">
        <v>320</v>
      </c>
    </row>
    <row r="127" spans="2:20">
      <c r="B127" s="6" t="s">
        <v>64</v>
      </c>
      <c r="C127" s="6" t="s">
        <v>1874</v>
      </c>
      <c r="D127" s="6" t="s">
        <v>2495</v>
      </c>
      <c r="E127" s="6"/>
      <c r="F127" s="6" t="s">
        <v>3272</v>
      </c>
      <c r="G127" s="6" t="str">
        <f t="shared" si="1"/>
        <v>选内存!$K$127#</v>
      </c>
      <c r="H127" s="6" t="str" cm="1">
        <f t="array" ref="H127">_xlfn.LET(_xlpm.x, K127,
         _xlpm.cellAddress, "【 选内存!" &amp; ADDRESS(ROW(选内存[[#This Row],[自检]]),COLUMN(选内存[[#This Row],[自检]])) &amp; "】",
         _xlfn.IFS(ISBLANK(_xlpm.x),   "error:右侧选项不足:" &amp;  _xlpm.cellAddress,
               ISERROR(_xlpm.x),   "error:右侧选项执行失败:" &amp; _xlpm.cellAddress,
               TRUE,             "ok")
)</f>
        <v>ok</v>
      </c>
      <c r="K127" cm="1">
        <f t="array" ref="K127:M127">IFERROR(_xlfn._xlws.SORT(
    _xlfn.UNIQUE(
        TRANSPOSE(
            _xlfn.FILTERXML("&lt;select&gt;&lt;x&gt;"&amp;SUBSTITUTE(选内存[[#This Row],[内存选项表]],",","&lt;/x&gt;&lt;x&gt;") &amp;"&lt;/x&gt;&lt;/select&gt;","//x")
        )
    )
),"无合适选项，请联系作者更新数据")</f>
        <v>64</v>
      </c>
      <c r="L127">
        <v>226</v>
      </c>
      <c r="M127">
        <v>452</v>
      </c>
    </row>
    <row r="128" spans="2:20">
      <c r="B128" s="6" t="s">
        <v>64</v>
      </c>
      <c r="C128" s="6" t="s">
        <v>1874</v>
      </c>
      <c r="D128" s="6" t="s">
        <v>2464</v>
      </c>
      <c r="E128" s="6"/>
      <c r="F128" s="6" t="s">
        <v>3266</v>
      </c>
      <c r="G128" s="6" t="str">
        <f t="shared" si="1"/>
        <v>选内存!$K$128#</v>
      </c>
      <c r="H128" s="6" t="str" cm="1">
        <f t="array" ref="H128">_xlfn.LET(_xlpm.x, K128,
         _xlpm.cellAddress, "【 选内存!" &amp; ADDRESS(ROW(选内存[[#This Row],[自检]]),COLUMN(选内存[[#This Row],[自检]])) &amp; "】",
         _xlfn.IFS(ISBLANK(_xlpm.x),   "error:右侧选项不足:" &amp;  _xlpm.cellAddress,
               ISERROR(_xlpm.x),   "error:右侧选项执行失败:" &amp; _xlpm.cellAddress,
               TRUE,             "ok")
)</f>
        <v>ok</v>
      </c>
      <c r="K128" cm="1">
        <f t="array" ref="K128:N128">IFERROR(_xlfn._xlws.SORT(
    _xlfn.UNIQUE(
        TRANSPOSE(
            _xlfn.FILTERXML("&lt;select&gt;&lt;x&gt;"&amp;SUBSTITUTE(选内存[[#This Row],[内存选项表]],",","&lt;/x&gt;&lt;x&gt;") &amp;"&lt;/x&gt;&lt;/select&gt;","//x")
        )
    )
),"无合适选项，请联系作者更新数据")</f>
        <v>96</v>
      </c>
      <c r="L128">
        <v>192</v>
      </c>
      <c r="M128">
        <v>474</v>
      </c>
      <c r="N128">
        <v>948</v>
      </c>
    </row>
    <row r="129" spans="2:28">
      <c r="B129" s="6" t="s">
        <v>64</v>
      </c>
      <c r="C129" s="6" t="s">
        <v>1874</v>
      </c>
      <c r="D129" s="6" t="s">
        <v>2501</v>
      </c>
      <c r="E129" s="6"/>
      <c r="F129" s="6" t="s">
        <v>3273</v>
      </c>
      <c r="G129" s="6" t="str">
        <f t="shared" si="1"/>
        <v>选内存!$K$129#</v>
      </c>
      <c r="H129" s="6" t="str" cm="1">
        <f t="array" ref="H129">_xlfn.LET(_xlpm.x, K129,
         _xlpm.cellAddress, "【 选内存!" &amp; ADDRESS(ROW(选内存[[#This Row],[自检]]),COLUMN(选内存[[#This Row],[自检]])) &amp; "】",
         _xlfn.IFS(ISBLANK(_xlpm.x),   "error:右侧选项不足:" &amp;  _xlpm.cellAddress,
               ISERROR(_xlpm.x),   "error:右侧选项执行失败:" &amp; _xlpm.cellAddress,
               TRUE,             "ok")
)</f>
        <v>ok</v>
      </c>
      <c r="K129" cm="1">
        <f t="array" ref="K129:M129">IFERROR(_xlfn._xlws.SORT(
    _xlfn.UNIQUE(
        TRANSPOSE(
            _xlfn.FILTERXML("&lt;select&gt;&lt;x&gt;"&amp;SUBSTITUTE(选内存[[#This Row],[内存选项表]],",","&lt;/x&gt;&lt;x&gt;") &amp;"&lt;/x&gt;&lt;/select&gt;","//x")
        )
    )
),"无合适选项，请联系作者更新数据")</f>
        <v>88</v>
      </c>
      <c r="L129">
        <v>176</v>
      </c>
      <c r="M129">
        <v>352</v>
      </c>
    </row>
    <row r="130" spans="2:28">
      <c r="B130" s="6" t="s">
        <v>64</v>
      </c>
      <c r="C130" s="6" t="s">
        <v>1874</v>
      </c>
      <c r="D130" s="6" t="s">
        <v>2380</v>
      </c>
      <c r="E130" s="6"/>
      <c r="F130" s="6" t="s">
        <v>3257</v>
      </c>
      <c r="G130" s="6" t="str">
        <f t="shared" ref="G130:G193" si="2">"选内存!" &amp; ADDRESS(ROW(K130),COLUMN(K130)) &amp; "#"</f>
        <v>选内存!$K$130#</v>
      </c>
      <c r="H130" s="6" t="str" cm="1">
        <f t="array" ref="H130">_xlfn.LET(_xlpm.x, K130,
         _xlpm.cellAddress, "【 选内存!" &amp; ADDRESS(ROW(选内存[[#This Row],[自检]]),COLUMN(选内存[[#This Row],[自检]])) &amp; "】",
         _xlfn.IFS(ISBLANK(_xlpm.x),   "error:右侧选项不足:" &amp;  _xlpm.cellAddress,
               ISERROR(_xlpm.x),   "error:右侧选项执行失败:" &amp; _xlpm.cellAddress,
               TRUE,             "ok")
)</f>
        <v>ok</v>
      </c>
      <c r="K130" cm="1">
        <f t="array" ref="K130:O130">IFERROR(_xlfn._xlws.SORT(
    _xlfn.UNIQUE(
        TRANSPOSE(
            _xlfn.FILTERXML("&lt;select&gt;&lt;x&gt;"&amp;SUBSTITUTE(选内存[[#This Row],[内存选项表]],",","&lt;/x&gt;&lt;x&gt;") &amp;"&lt;/x&gt;&lt;/select&gt;","//x")
        )
    )
),"无合适选项，请联系作者更新数据")</f>
        <v>32</v>
      </c>
      <c r="L130">
        <v>64</v>
      </c>
      <c r="M130">
        <v>128</v>
      </c>
      <c r="N130">
        <v>256</v>
      </c>
      <c r="O130">
        <v>320</v>
      </c>
    </row>
    <row r="131" spans="2:28">
      <c r="B131" s="6" t="s">
        <v>64</v>
      </c>
      <c r="C131" s="6" t="s">
        <v>1874</v>
      </c>
      <c r="D131" s="6" t="s">
        <v>2386</v>
      </c>
      <c r="E131" s="6"/>
      <c r="F131" s="6" t="s">
        <v>3258</v>
      </c>
      <c r="G131" s="6" t="str">
        <f t="shared" si="2"/>
        <v>选内存!$K$131#</v>
      </c>
      <c r="H131" s="6" t="str" cm="1">
        <f t="array" ref="H131">_xlfn.LET(_xlpm.x, K131,
         _xlpm.cellAddress, "【 选内存!" &amp; ADDRESS(ROW(选内存[[#This Row],[自检]]),COLUMN(选内存[[#This Row],[自检]])) &amp; "】",
         _xlfn.IFS(ISBLANK(_xlpm.x),   "error:右侧选项不足:" &amp;  _xlpm.cellAddress,
               ISERROR(_xlpm.x),   "error:右侧选项执行失败:" &amp; _xlpm.cellAddress,
               TRUE,             "ok")
)</f>
        <v>ok</v>
      </c>
      <c r="K131" cm="1">
        <f t="array" ref="K131:P131">IFERROR(_xlfn._xlws.SORT(
    _xlfn.UNIQUE(
        TRANSPOSE(
            _xlfn.FILTERXML("&lt;select&gt;&lt;x&gt;"&amp;SUBSTITUTE(选内存[[#This Row],[内存选项表]],",","&lt;/x&gt;&lt;x&gt;") &amp;"&lt;/x&gt;&lt;/select&gt;","//x")
        )
    )
),"无合适选项，请联系作者更新数据")</f>
        <v>32</v>
      </c>
      <c r="L131">
        <v>64</v>
      </c>
      <c r="M131">
        <v>96</v>
      </c>
      <c r="N131">
        <v>128</v>
      </c>
      <c r="O131">
        <v>256</v>
      </c>
      <c r="P131">
        <v>320</v>
      </c>
    </row>
    <row r="132" spans="2:28">
      <c r="B132" s="6" t="s">
        <v>64</v>
      </c>
      <c r="C132" s="6" t="s">
        <v>1874</v>
      </c>
      <c r="D132" s="6" t="s">
        <v>2774</v>
      </c>
      <c r="E132" s="6"/>
      <c r="F132" s="6" t="s">
        <v>3280</v>
      </c>
      <c r="G132" s="6" t="str">
        <f t="shared" si="2"/>
        <v>选内存!$K$132#</v>
      </c>
      <c r="H132" s="6" t="str" cm="1">
        <f t="array" ref="H132">_xlfn.LET(_xlpm.x, K132,
         _xlpm.cellAddress, "【 选内存!" &amp; ADDRESS(ROW(选内存[[#This Row],[自检]]),COLUMN(选内存[[#This Row],[自检]])) &amp; "】",
         _xlfn.IFS(ISBLANK(_xlpm.x),   "error:右侧选项不足:" &amp;  _xlpm.cellAddress,
               ISERROR(_xlpm.x),   "error:右侧选项执行失败:" &amp; _xlpm.cellAddress,
               TRUE,             "ok")
)</f>
        <v>ok</v>
      </c>
      <c r="K132" cm="1">
        <f t="array" ref="K132">IFERROR(_xlfn._xlws.SORT(
    _xlfn.UNIQUE(
        TRANSPOSE(
            _xlfn.FILTERXML("&lt;select&gt;&lt;x&gt;"&amp;SUBSTITUTE(选内存[[#This Row],[内存选项表]],",","&lt;/x&gt;&lt;x&gt;") &amp;"&lt;/x&gt;&lt;/select&gt;","//x")
        )
    )
),"无合适选项，请联系作者更新数据")</f>
        <v>224</v>
      </c>
    </row>
    <row r="133" spans="2:28">
      <c r="B133" s="6" t="s">
        <v>64</v>
      </c>
      <c r="C133" s="6" t="s">
        <v>1874</v>
      </c>
      <c r="D133" s="6" t="s">
        <v>2188</v>
      </c>
      <c r="E133" s="6"/>
      <c r="F133" s="6" t="s">
        <v>3252</v>
      </c>
      <c r="G133" s="6" t="str">
        <f t="shared" si="2"/>
        <v>选内存!$K$133#</v>
      </c>
      <c r="H133" s="6" t="str" cm="1">
        <f t="array" ref="H133">_xlfn.LET(_xlpm.x, K133,
         _xlpm.cellAddress, "【 选内存!" &amp; ADDRESS(ROW(选内存[[#This Row],[自检]]),COLUMN(选内存[[#This Row],[自检]])) &amp; "】",
         _xlfn.IFS(ISBLANK(_xlpm.x),   "error:右侧选项不足:" &amp;  _xlpm.cellAddress,
               ISERROR(_xlpm.x),   "error:右侧选项执行失败:" &amp; _xlpm.cellAddress,
               TRUE,             "ok")
)</f>
        <v>ok</v>
      </c>
      <c r="K133" cm="1">
        <f t="array" ref="K133">IFERROR(_xlfn._xlws.SORT(
    _xlfn.UNIQUE(
        TRANSPOSE(
            _xlfn.FILTERXML("&lt;select&gt;&lt;x&gt;"&amp;SUBSTITUTE(选内存[[#This Row],[内存选项表]],",","&lt;/x&gt;&lt;x&gt;") &amp;"&lt;/x&gt;&lt;/select&gt;","//x")
        )
    )
),"无合适选项，请联系作者更新数据")</f>
        <v>384</v>
      </c>
    </row>
    <row r="134" spans="2:28">
      <c r="B134" s="6" t="s">
        <v>64</v>
      </c>
      <c r="C134" s="6" t="s">
        <v>1874</v>
      </c>
      <c r="D134" s="6" t="s">
        <v>2378</v>
      </c>
      <c r="E134" s="6"/>
      <c r="F134" s="6" t="s">
        <v>3252</v>
      </c>
      <c r="G134" s="6" t="str">
        <f t="shared" si="2"/>
        <v>选内存!$K$134#</v>
      </c>
      <c r="H134" s="6" t="str" cm="1">
        <f t="array" ref="H134">_xlfn.LET(_xlpm.x, K134,
         _xlpm.cellAddress, "【 选内存!" &amp; ADDRESS(ROW(选内存[[#This Row],[自检]]),COLUMN(选内存[[#This Row],[自检]])) &amp; "】",
         _xlfn.IFS(ISBLANK(_xlpm.x),   "error:右侧选项不足:" &amp;  _xlpm.cellAddress,
               ISERROR(_xlpm.x),   "error:右侧选项执行失败:" &amp; _xlpm.cellAddress,
               TRUE,             "ok")
)</f>
        <v>ok</v>
      </c>
      <c r="K134" cm="1">
        <f t="array" ref="K134">IFERROR(_xlfn._xlws.SORT(
    _xlfn.UNIQUE(
        TRANSPOSE(
            _xlfn.FILTERXML("&lt;select&gt;&lt;x&gt;"&amp;SUBSTITUTE(选内存[[#This Row],[内存选项表]],",","&lt;/x&gt;&lt;x&gt;") &amp;"&lt;/x&gt;&lt;/select&gt;","//x")
        )
    )
),"无合适选项，请联系作者更新数据")</f>
        <v>384</v>
      </c>
    </row>
    <row r="135" spans="2:28">
      <c r="B135" s="6" t="s">
        <v>64</v>
      </c>
      <c r="C135" s="6" t="s">
        <v>1874</v>
      </c>
      <c r="D135" s="6" t="s">
        <v>2760</v>
      </c>
      <c r="E135" s="6"/>
      <c r="F135" s="6" t="s">
        <v>3278</v>
      </c>
      <c r="G135" s="6" t="str">
        <f t="shared" si="2"/>
        <v>选内存!$K$135#</v>
      </c>
      <c r="H135" s="6" t="str" cm="1">
        <f t="array" ref="H135">_xlfn.LET(_xlpm.x, K135,
         _xlpm.cellAddress, "【 选内存!" &amp; ADDRESS(ROW(选内存[[#This Row],[自检]]),COLUMN(选内存[[#This Row],[自检]])) &amp; "】",
         _xlfn.IFS(ISBLANK(_xlpm.x),   "error:右侧选项不足:" &amp;  _xlpm.cellAddress,
               ISERROR(_xlpm.x),   "error:右侧选项执行失败:" &amp; _xlpm.cellAddress,
               TRUE,             "ok")
)</f>
        <v>ok</v>
      </c>
      <c r="K135" cm="1">
        <f t="array" ref="K135">IFERROR(_xlfn._xlws.SORT(
    _xlfn.UNIQUE(
        TRANSPOSE(
            _xlfn.FILTERXML("&lt;select&gt;&lt;x&gt;"&amp;SUBSTITUTE(选内存[[#This Row],[内存选项表]],",","&lt;/x&gt;&lt;x&gt;") &amp;"&lt;/x&gt;&lt;/select&gt;","//x")
        )
    )
),"无合适选项，请联系作者更新数据")</f>
        <v>192</v>
      </c>
    </row>
    <row r="136" spans="2:28">
      <c r="B136" s="6" t="s">
        <v>64</v>
      </c>
      <c r="C136" s="6" t="s">
        <v>1874</v>
      </c>
      <c r="D136" s="6" t="s">
        <v>2080</v>
      </c>
      <c r="E136" s="6"/>
      <c r="F136" s="6" t="s">
        <v>3252</v>
      </c>
      <c r="G136" s="6" t="str">
        <f t="shared" si="2"/>
        <v>选内存!$K$136#</v>
      </c>
      <c r="H136" s="6" t="str" cm="1">
        <f t="array" ref="H136">_xlfn.LET(_xlpm.x, K136,
         _xlpm.cellAddress, "【 选内存!" &amp; ADDRESS(ROW(选内存[[#This Row],[自检]]),COLUMN(选内存[[#This Row],[自检]])) &amp; "】",
         _xlfn.IFS(ISBLANK(_xlpm.x),   "error:右侧选项不足:" &amp;  _xlpm.cellAddress,
               ISERROR(_xlpm.x),   "error:右侧选项执行失败:" &amp; _xlpm.cellAddress,
               TRUE,             "ok")
)</f>
        <v>ok</v>
      </c>
      <c r="K136" cm="1">
        <f t="array" ref="K136">IFERROR(_xlfn._xlws.SORT(
    _xlfn.UNIQUE(
        TRANSPOSE(
            _xlfn.FILTERXML("&lt;select&gt;&lt;x&gt;"&amp;SUBSTITUTE(选内存[[#This Row],[内存选项表]],",","&lt;/x&gt;&lt;x&gt;") &amp;"&lt;/x&gt;&lt;/select&gt;","//x")
        )
    )
),"无合适选项，请联系作者更新数据")</f>
        <v>384</v>
      </c>
    </row>
    <row r="137" spans="2:28">
      <c r="B137" s="6" t="s">
        <v>64</v>
      </c>
      <c r="C137" s="6" t="s">
        <v>1874</v>
      </c>
      <c r="D137" s="6" t="s">
        <v>2499</v>
      </c>
      <c r="E137" s="6"/>
      <c r="F137" s="6" t="s">
        <v>3252</v>
      </c>
      <c r="G137" s="6" t="str">
        <f t="shared" si="2"/>
        <v>选内存!$K$137#</v>
      </c>
      <c r="H137" s="6" t="str" cm="1">
        <f t="array" ref="H137">_xlfn.LET(_xlpm.x, K137,
         _xlpm.cellAddress, "【 选内存!" &amp; ADDRESS(ROW(选内存[[#This Row],[自检]]),COLUMN(选内存[[#This Row],[自检]])) &amp; "】",
         _xlfn.IFS(ISBLANK(_xlpm.x),   "error:右侧选项不足:" &amp;  _xlpm.cellAddress,
               ISERROR(_xlpm.x),   "error:右侧选项执行失败:" &amp; _xlpm.cellAddress,
               TRUE,             "ok")
)</f>
        <v>ok</v>
      </c>
      <c r="K137" cm="1">
        <f t="array" ref="K137">IFERROR(_xlfn._xlws.SORT(
    _xlfn.UNIQUE(
        TRANSPOSE(
            _xlfn.FILTERXML("&lt;select&gt;&lt;x&gt;"&amp;SUBSTITUTE(选内存[[#This Row],[内存选项表]],",","&lt;/x&gt;&lt;x&gt;") &amp;"&lt;/x&gt;&lt;/select&gt;","//x")
        )
    )
),"无合适选项，请联系作者更新数据")</f>
        <v>384</v>
      </c>
    </row>
    <row r="138" spans="2:28">
      <c r="B138" s="6" t="s">
        <v>64</v>
      </c>
      <c r="C138" s="6" t="s">
        <v>1874</v>
      </c>
      <c r="D138" s="6" t="s">
        <v>2861</v>
      </c>
      <c r="E138" s="6"/>
      <c r="F138" s="6" t="s">
        <v>3252</v>
      </c>
      <c r="G138" s="6" t="str">
        <f t="shared" si="2"/>
        <v>选内存!$K$138#</v>
      </c>
      <c r="H138" s="6" t="str" cm="1">
        <f t="array" ref="H138">_xlfn.LET(_xlpm.x, K138,
         _xlpm.cellAddress, "【 选内存!" &amp; ADDRESS(ROW(选内存[[#This Row],[自检]]),COLUMN(选内存[[#This Row],[自检]])) &amp; "】",
         _xlfn.IFS(ISBLANK(_xlpm.x),   "error:右侧选项不足:" &amp;  _xlpm.cellAddress,
               ISERROR(_xlpm.x),   "error:右侧选项执行失败:" &amp; _xlpm.cellAddress,
               TRUE,             "ok")
)</f>
        <v>ok</v>
      </c>
      <c r="K138" cm="1">
        <f t="array" ref="K138">IFERROR(_xlfn._xlws.SORT(
    _xlfn.UNIQUE(
        TRANSPOSE(
            _xlfn.FILTERXML("&lt;select&gt;&lt;x&gt;"&amp;SUBSTITUTE(选内存[[#This Row],[内存选项表]],",","&lt;/x&gt;&lt;x&gt;") &amp;"&lt;/x&gt;&lt;/select&gt;","//x")
        )
    )
),"无合适选项，请联系作者更新数据")</f>
        <v>384</v>
      </c>
    </row>
    <row r="139" spans="2:28">
      <c r="B139" s="6" t="s">
        <v>3516</v>
      </c>
      <c r="C139" s="6" t="s">
        <v>1874</v>
      </c>
      <c r="D139" s="6" t="s">
        <v>3517</v>
      </c>
      <c r="E139" s="6"/>
      <c r="F139" s="6" t="s">
        <v>3568</v>
      </c>
      <c r="G139" s="6" t="str">
        <f t="shared" si="2"/>
        <v>选内存!$K$139#</v>
      </c>
      <c r="H139" s="6" t="str" cm="1">
        <f t="array" ref="H139">_xlfn.LET(_xlpm.x, K139,
         _xlpm.cellAddress, "【 选内存!" &amp; ADDRESS(ROW(选内存[[#This Row],[自检]]),COLUMN(选内存[[#This Row],[自检]])) &amp; "】",
         _xlfn.IFS(ISBLANK(_xlpm.x),   "error:右侧选项不足:" &amp;  _xlpm.cellAddress,
               ISERROR(_xlpm.x),   "error:右侧选项执行失败:" &amp; _xlpm.cellAddress,
               TRUE,             "ok")
)</f>
        <v>ok</v>
      </c>
      <c r="K139" cm="1">
        <f t="array" ref="K139:T139">IFERROR(_xlfn._xlws.SORT(
    _xlfn.UNIQUE(
        TRANSPOSE(
            _xlfn.FILTERXML("&lt;select&gt;&lt;x&gt;"&amp;SUBSTITUTE(选内存[[#This Row],[内存选项表]],",","&lt;/x&gt;&lt;x&gt;") &amp;"&lt;/x&gt;&lt;/select&gt;","//x")
        )
    )
),"无合适选项，请联系作者更新数据")</f>
        <v>4</v>
      </c>
      <c r="L139">
        <v>8</v>
      </c>
      <c r="M139">
        <v>16</v>
      </c>
      <c r="N139">
        <v>32</v>
      </c>
      <c r="O139">
        <v>64</v>
      </c>
      <c r="P139">
        <v>48</v>
      </c>
      <c r="Q139">
        <v>96</v>
      </c>
      <c r="R139">
        <v>128</v>
      </c>
      <c r="S139">
        <v>192</v>
      </c>
      <c r="T139">
        <v>256</v>
      </c>
    </row>
    <row r="140" spans="2:28">
      <c r="B140" s="6" t="s">
        <v>3516</v>
      </c>
      <c r="C140" s="6" t="s">
        <v>11</v>
      </c>
      <c r="D140" s="6" t="s">
        <v>3517</v>
      </c>
      <c r="E140" s="6"/>
      <c r="F140" s="6" t="s">
        <v>3568</v>
      </c>
      <c r="G140" s="6" t="str">
        <f t="shared" si="2"/>
        <v>选内存!$K$140#</v>
      </c>
      <c r="H140" s="6" t="str" cm="1">
        <f t="array" ref="H140">_xlfn.LET(_xlpm.x, K140,
         _xlpm.cellAddress, "【 选内存!" &amp; ADDRESS(ROW(选内存[[#This Row],[自检]]),COLUMN(选内存[[#This Row],[自检]])) &amp; "】",
         _xlfn.IFS(ISBLANK(_xlpm.x),   "error:右侧选项不足:" &amp;  _xlpm.cellAddress,
               ISERROR(_xlpm.x),   "error:右侧选项执行失败:" &amp; _xlpm.cellAddress,
               TRUE,             "ok")
)</f>
        <v>ok</v>
      </c>
      <c r="K140" cm="1">
        <f t="array" ref="K140:T140">IFERROR(_xlfn._xlws.SORT(
    _xlfn.UNIQUE(
        TRANSPOSE(
            _xlfn.FILTERXML("&lt;select&gt;&lt;x&gt;"&amp;SUBSTITUTE(选内存[[#This Row],[内存选项表]],",","&lt;/x&gt;&lt;x&gt;") &amp;"&lt;/x&gt;&lt;/select&gt;","//x")
        )
    )
),"无合适选项，请联系作者更新数据")</f>
        <v>4</v>
      </c>
      <c r="L140">
        <v>8</v>
      </c>
      <c r="M140">
        <v>16</v>
      </c>
      <c r="N140">
        <v>32</v>
      </c>
      <c r="O140">
        <v>64</v>
      </c>
      <c r="P140">
        <v>48</v>
      </c>
      <c r="Q140">
        <v>96</v>
      </c>
      <c r="R140">
        <v>128</v>
      </c>
      <c r="S140">
        <v>192</v>
      </c>
      <c r="T140">
        <v>256</v>
      </c>
    </row>
    <row r="141" spans="2:28">
      <c r="B141" s="6" t="s">
        <v>3516</v>
      </c>
      <c r="C141" s="6" t="s">
        <v>1873</v>
      </c>
      <c r="D141" s="6" t="s">
        <v>3517</v>
      </c>
      <c r="E141" s="6"/>
      <c r="F141" s="6" t="s">
        <v>3568</v>
      </c>
      <c r="G141" s="6" t="str">
        <f t="shared" si="2"/>
        <v>选内存!$K$141#</v>
      </c>
      <c r="H141" s="6" t="str" cm="1">
        <f t="array" ref="H141">_xlfn.LET(_xlpm.x, K141,
         _xlpm.cellAddress, "【 选内存!" &amp; ADDRESS(ROW(选内存[[#This Row],[自检]]),COLUMN(选内存[[#This Row],[自检]])) &amp; "】",
         _xlfn.IFS(ISBLANK(_xlpm.x),   "error:右侧选项不足:" &amp;  _xlpm.cellAddress,
               ISERROR(_xlpm.x),   "error:右侧选项执行失败:" &amp; _xlpm.cellAddress,
               TRUE,             "ok")
)</f>
        <v>ok</v>
      </c>
      <c r="K141" cm="1">
        <f t="array" ref="K141:T141">IFERROR(_xlfn._xlws.SORT(
    _xlfn.UNIQUE(
        TRANSPOSE(
            _xlfn.FILTERXML("&lt;select&gt;&lt;x&gt;"&amp;SUBSTITUTE(选内存[[#This Row],[内存选项表]],",","&lt;/x&gt;&lt;x&gt;") &amp;"&lt;/x&gt;&lt;/select&gt;","//x")
        )
    )
),"无合适选项，请联系作者更新数据")</f>
        <v>4</v>
      </c>
      <c r="L141">
        <v>8</v>
      </c>
      <c r="M141">
        <v>16</v>
      </c>
      <c r="N141">
        <v>32</v>
      </c>
      <c r="O141">
        <v>64</v>
      </c>
      <c r="P141">
        <v>48</v>
      </c>
      <c r="Q141">
        <v>96</v>
      </c>
      <c r="R141">
        <v>128</v>
      </c>
      <c r="S141">
        <v>192</v>
      </c>
      <c r="T141">
        <v>256</v>
      </c>
    </row>
    <row r="142" spans="2:28">
      <c r="B142" s="6" t="s">
        <v>3516</v>
      </c>
      <c r="C142" s="6" t="s">
        <v>1874</v>
      </c>
      <c r="D142" s="6" t="s">
        <v>3518</v>
      </c>
      <c r="E142" s="6"/>
      <c r="F142" s="6" t="s">
        <v>3569</v>
      </c>
      <c r="G142" s="6" t="str">
        <f t="shared" si="2"/>
        <v>选内存!$K$142#</v>
      </c>
      <c r="H142" s="6" t="str" cm="1">
        <f t="array" ref="H142">_xlfn.LET(_xlpm.x, K142,
         _xlpm.cellAddress, "【 选内存!" &amp; ADDRESS(ROW(选内存[[#This Row],[自检]]),COLUMN(选内存[[#This Row],[自检]])) &amp; "】",
         _xlfn.IFS(ISBLANK(_xlpm.x),   "error:右侧选项不足:" &amp;  _xlpm.cellAddress,
               ISERROR(_xlpm.x),   "error:右侧选项执行失败:" &amp; _xlpm.cellAddress,
               TRUE,             "ok")
)</f>
        <v>ok</v>
      </c>
      <c r="K142" cm="1">
        <f t="array" ref="K142:AB142">IFERROR(_xlfn._xlws.SORT(
    _xlfn.UNIQUE(
        TRANSPOSE(
            _xlfn.FILTERXML("&lt;select&gt;&lt;x&gt;"&amp;SUBSTITUTE(选内存[[#This Row],[内存选项表]],",","&lt;/x&gt;&lt;x&gt;") &amp;"&lt;/x&gt;&lt;/select&gt;","//x")
        )
    )
),"无合适选项，请联系作者更新数据")</f>
        <v>4</v>
      </c>
      <c r="L142">
        <v>8</v>
      </c>
      <c r="M142">
        <v>16</v>
      </c>
      <c r="N142">
        <v>32</v>
      </c>
      <c r="O142">
        <v>64</v>
      </c>
      <c r="P142">
        <v>128</v>
      </c>
      <c r="Q142">
        <v>96</v>
      </c>
      <c r="R142">
        <v>192</v>
      </c>
      <c r="S142">
        <v>256</v>
      </c>
      <c r="T142">
        <v>160</v>
      </c>
      <c r="U142">
        <v>320</v>
      </c>
      <c r="V142">
        <v>384</v>
      </c>
      <c r="W142">
        <v>216</v>
      </c>
      <c r="X142">
        <v>470</v>
      </c>
      <c r="Y142">
        <v>512</v>
      </c>
      <c r="Z142">
        <v>640</v>
      </c>
      <c r="AA142">
        <v>432</v>
      </c>
      <c r="AB142">
        <v>940</v>
      </c>
    </row>
    <row r="143" spans="2:28">
      <c r="B143" s="6" t="s">
        <v>3516</v>
      </c>
      <c r="C143" s="6" t="s">
        <v>11</v>
      </c>
      <c r="D143" s="6" t="s">
        <v>3518</v>
      </c>
      <c r="E143" s="6"/>
      <c r="F143" s="6" t="s">
        <v>3569</v>
      </c>
      <c r="G143" s="6" t="str">
        <f t="shared" si="2"/>
        <v>选内存!$K$143#</v>
      </c>
      <c r="H143" s="6" t="str" cm="1">
        <f t="array" ref="H143">_xlfn.LET(_xlpm.x, K143,
         _xlpm.cellAddress, "【 选内存!" &amp; ADDRESS(ROW(选内存[[#This Row],[自检]]),COLUMN(选内存[[#This Row],[自检]])) &amp; "】",
         _xlfn.IFS(ISBLANK(_xlpm.x),   "error:右侧选项不足:" &amp;  _xlpm.cellAddress,
               ISERROR(_xlpm.x),   "error:右侧选项执行失败:" &amp; _xlpm.cellAddress,
               TRUE,             "ok")
)</f>
        <v>ok</v>
      </c>
      <c r="K143" cm="1">
        <f t="array" ref="K143:AB143">IFERROR(_xlfn._xlws.SORT(
    _xlfn.UNIQUE(
        TRANSPOSE(
            _xlfn.FILTERXML("&lt;select&gt;&lt;x&gt;"&amp;SUBSTITUTE(选内存[[#This Row],[内存选项表]],",","&lt;/x&gt;&lt;x&gt;") &amp;"&lt;/x&gt;&lt;/select&gt;","//x")
        )
    )
),"无合适选项，请联系作者更新数据")</f>
        <v>4</v>
      </c>
      <c r="L143">
        <v>8</v>
      </c>
      <c r="M143">
        <v>16</v>
      </c>
      <c r="N143">
        <v>32</v>
      </c>
      <c r="O143">
        <v>64</v>
      </c>
      <c r="P143">
        <v>128</v>
      </c>
      <c r="Q143">
        <v>96</v>
      </c>
      <c r="R143">
        <v>192</v>
      </c>
      <c r="S143">
        <v>256</v>
      </c>
      <c r="T143">
        <v>160</v>
      </c>
      <c r="U143">
        <v>320</v>
      </c>
      <c r="V143">
        <v>384</v>
      </c>
      <c r="W143">
        <v>216</v>
      </c>
      <c r="X143">
        <v>470</v>
      </c>
      <c r="Y143">
        <v>512</v>
      </c>
      <c r="Z143">
        <v>640</v>
      </c>
      <c r="AA143">
        <v>432</v>
      </c>
      <c r="AB143">
        <v>940</v>
      </c>
    </row>
    <row r="144" spans="2:28">
      <c r="B144" s="6" t="s">
        <v>3516</v>
      </c>
      <c r="C144" s="6" t="s">
        <v>1873</v>
      </c>
      <c r="D144" s="6" t="s">
        <v>3518</v>
      </c>
      <c r="E144" s="6"/>
      <c r="F144" s="6" t="s">
        <v>3569</v>
      </c>
      <c r="G144" s="6" t="str">
        <f t="shared" si="2"/>
        <v>选内存!$K$144#</v>
      </c>
      <c r="H144" s="6" t="str" cm="1">
        <f t="array" ref="H144">_xlfn.LET(_xlpm.x, K144,
         _xlpm.cellAddress, "【 选内存!" &amp; ADDRESS(ROW(选内存[[#This Row],[自检]]),COLUMN(选内存[[#This Row],[自检]])) &amp; "】",
         _xlfn.IFS(ISBLANK(_xlpm.x),   "error:右侧选项不足:" &amp;  _xlpm.cellAddress,
               ISERROR(_xlpm.x),   "error:右侧选项执行失败:" &amp; _xlpm.cellAddress,
               TRUE,             "ok")
)</f>
        <v>ok</v>
      </c>
      <c r="K144" cm="1">
        <f t="array" ref="K144:AB144">IFERROR(_xlfn._xlws.SORT(
    _xlfn.UNIQUE(
        TRANSPOSE(
            _xlfn.FILTERXML("&lt;select&gt;&lt;x&gt;"&amp;SUBSTITUTE(选内存[[#This Row],[内存选项表]],",","&lt;/x&gt;&lt;x&gt;") &amp;"&lt;/x&gt;&lt;/select&gt;","//x")
        )
    )
),"无合适选项，请联系作者更新数据")</f>
        <v>4</v>
      </c>
      <c r="L144">
        <v>8</v>
      </c>
      <c r="M144">
        <v>16</v>
      </c>
      <c r="N144">
        <v>32</v>
      </c>
      <c r="O144">
        <v>64</v>
      </c>
      <c r="P144">
        <v>128</v>
      </c>
      <c r="Q144">
        <v>96</v>
      </c>
      <c r="R144">
        <v>192</v>
      </c>
      <c r="S144">
        <v>256</v>
      </c>
      <c r="T144">
        <v>160</v>
      </c>
      <c r="U144">
        <v>320</v>
      </c>
      <c r="V144">
        <v>384</v>
      </c>
      <c r="W144">
        <v>216</v>
      </c>
      <c r="X144">
        <v>470</v>
      </c>
      <c r="Y144">
        <v>512</v>
      </c>
      <c r="Z144">
        <v>640</v>
      </c>
      <c r="AA144">
        <v>432</v>
      </c>
      <c r="AB144">
        <v>940</v>
      </c>
    </row>
    <row r="145" spans="2:25">
      <c r="B145" s="6" t="s">
        <v>3516</v>
      </c>
      <c r="C145" s="6" t="s">
        <v>1874</v>
      </c>
      <c r="D145" s="6" t="s">
        <v>3519</v>
      </c>
      <c r="E145" s="6"/>
      <c r="F145" s="6" t="s">
        <v>3570</v>
      </c>
      <c r="G145" s="6" t="str">
        <f t="shared" si="2"/>
        <v>选内存!$K$145#</v>
      </c>
      <c r="H145" s="6" t="str" cm="1">
        <f t="array" ref="H145">_xlfn.LET(_xlpm.x, K145,
         _xlpm.cellAddress, "【 选内存!" &amp; ADDRESS(ROW(选内存[[#This Row],[自检]]),COLUMN(选内存[[#This Row],[自检]])) &amp; "】",
         _xlfn.IFS(ISBLANK(_xlpm.x),   "error:右侧选项不足:" &amp;  _xlpm.cellAddress,
               ISERROR(_xlpm.x),   "error:右侧选项执行失败:" &amp; _xlpm.cellAddress,
               TRUE,             "ok")
)</f>
        <v>ok</v>
      </c>
      <c r="K145" cm="1">
        <f t="array" ref="K145:T145">IFERROR(_xlfn._xlws.SORT(
    _xlfn.UNIQUE(
        TRANSPOSE(
            _xlfn.FILTERXML("&lt;select&gt;&lt;x&gt;"&amp;SUBSTITUTE(选内存[[#This Row],[内存选项表]],",","&lt;/x&gt;&lt;x&gt;") &amp;"&lt;/x&gt;&lt;/select&gt;","//x")
        )
    )
),"无合适选项，请联系作者更新数据")</f>
        <v>4</v>
      </c>
      <c r="L145">
        <v>8</v>
      </c>
      <c r="M145">
        <v>16</v>
      </c>
      <c r="N145">
        <v>32</v>
      </c>
      <c r="O145">
        <v>64</v>
      </c>
      <c r="P145">
        <v>128</v>
      </c>
      <c r="Q145">
        <v>192</v>
      </c>
      <c r="R145">
        <v>160</v>
      </c>
      <c r="S145">
        <v>256</v>
      </c>
      <c r="T145">
        <v>320</v>
      </c>
    </row>
    <row r="146" spans="2:25">
      <c r="B146" s="6" t="s">
        <v>3516</v>
      </c>
      <c r="C146" s="6" t="s">
        <v>11</v>
      </c>
      <c r="D146" s="6" t="s">
        <v>3519</v>
      </c>
      <c r="E146" s="6"/>
      <c r="F146" s="6" t="s">
        <v>3570</v>
      </c>
      <c r="G146" s="6" t="str">
        <f t="shared" si="2"/>
        <v>选内存!$K$146#</v>
      </c>
      <c r="H146" s="6" t="str" cm="1">
        <f t="array" ref="H146">_xlfn.LET(_xlpm.x, K146,
         _xlpm.cellAddress, "【 选内存!" &amp; ADDRESS(ROW(选内存[[#This Row],[自检]]),COLUMN(选内存[[#This Row],[自检]])) &amp; "】",
         _xlfn.IFS(ISBLANK(_xlpm.x),   "error:右侧选项不足:" &amp;  _xlpm.cellAddress,
               ISERROR(_xlpm.x),   "error:右侧选项执行失败:" &amp; _xlpm.cellAddress,
               TRUE,             "ok")
)</f>
        <v>ok</v>
      </c>
      <c r="K146" cm="1">
        <f t="array" ref="K146:T146">IFERROR(_xlfn._xlws.SORT(
    _xlfn.UNIQUE(
        TRANSPOSE(
            _xlfn.FILTERXML("&lt;select&gt;&lt;x&gt;"&amp;SUBSTITUTE(选内存[[#This Row],[内存选项表]],",","&lt;/x&gt;&lt;x&gt;") &amp;"&lt;/x&gt;&lt;/select&gt;","//x")
        )
    )
),"无合适选项，请联系作者更新数据")</f>
        <v>4</v>
      </c>
      <c r="L146">
        <v>8</v>
      </c>
      <c r="M146">
        <v>16</v>
      </c>
      <c r="N146">
        <v>32</v>
      </c>
      <c r="O146">
        <v>64</v>
      </c>
      <c r="P146">
        <v>128</v>
      </c>
      <c r="Q146">
        <v>192</v>
      </c>
      <c r="R146">
        <v>160</v>
      </c>
      <c r="S146">
        <v>256</v>
      </c>
      <c r="T146">
        <v>320</v>
      </c>
    </row>
    <row r="147" spans="2:25">
      <c r="B147" s="6" t="s">
        <v>3516</v>
      </c>
      <c r="C147" s="6" t="s">
        <v>1873</v>
      </c>
      <c r="D147" s="6" t="s">
        <v>3519</v>
      </c>
      <c r="E147" s="6"/>
      <c r="F147" s="6" t="s">
        <v>3570</v>
      </c>
      <c r="G147" s="6" t="str">
        <f t="shared" si="2"/>
        <v>选内存!$K$147#</v>
      </c>
      <c r="H147" s="6" t="str" cm="1">
        <f t="array" ref="H147">_xlfn.LET(_xlpm.x, K147,
         _xlpm.cellAddress, "【 选内存!" &amp; ADDRESS(ROW(选内存[[#This Row],[自检]]),COLUMN(选内存[[#This Row],[自检]])) &amp; "】",
         _xlfn.IFS(ISBLANK(_xlpm.x),   "error:右侧选项不足:" &amp;  _xlpm.cellAddress,
               ISERROR(_xlpm.x),   "error:右侧选项执行失败:" &amp; _xlpm.cellAddress,
               TRUE,             "ok")
)</f>
        <v>ok</v>
      </c>
      <c r="K147" cm="1">
        <f t="array" ref="K147:T147">IFERROR(_xlfn._xlws.SORT(
    _xlfn.UNIQUE(
        TRANSPOSE(
            _xlfn.FILTERXML("&lt;select&gt;&lt;x&gt;"&amp;SUBSTITUTE(选内存[[#This Row],[内存选项表]],",","&lt;/x&gt;&lt;x&gt;") &amp;"&lt;/x&gt;&lt;/select&gt;","//x")
        )
    )
),"无合适选项，请联系作者更新数据")</f>
        <v>4</v>
      </c>
      <c r="L147">
        <v>8</v>
      </c>
      <c r="M147">
        <v>16</v>
      </c>
      <c r="N147">
        <v>32</v>
      </c>
      <c r="O147">
        <v>64</v>
      </c>
      <c r="P147">
        <v>128</v>
      </c>
      <c r="Q147">
        <v>192</v>
      </c>
      <c r="R147">
        <v>160</v>
      </c>
      <c r="S147">
        <v>256</v>
      </c>
      <c r="T147">
        <v>320</v>
      </c>
    </row>
    <row r="148" spans="2:25">
      <c r="B148" s="6" t="s">
        <v>3516</v>
      </c>
      <c r="C148" s="6" t="s">
        <v>1874</v>
      </c>
      <c r="D148" s="6" t="s">
        <v>3520</v>
      </c>
      <c r="E148" s="6"/>
      <c r="F148" s="6" t="s">
        <v>3254</v>
      </c>
      <c r="G148" s="6" t="str">
        <f t="shared" si="2"/>
        <v>选内存!$K$148#</v>
      </c>
      <c r="H148" s="6" t="str" cm="1">
        <f t="array" ref="H148">_xlfn.LET(_xlpm.x, K148,
         _xlpm.cellAddress, "【 选内存!" &amp; ADDRESS(ROW(选内存[[#This Row],[自检]]),COLUMN(选内存[[#This Row],[自检]])) &amp; "】",
         _xlfn.IFS(ISBLANK(_xlpm.x),   "error:右侧选项不足:" &amp;  _xlpm.cellAddress,
               ISERROR(_xlpm.x),   "error:右侧选项执行失败:" &amp; _xlpm.cellAddress,
               TRUE,             "ok")
)</f>
        <v>ok</v>
      </c>
      <c r="K148" cm="1">
        <f t="array" ref="K148:M148">IFERROR(_xlfn._xlws.SORT(
    _xlfn.UNIQUE(
        TRANSPOSE(
            _xlfn.FILTERXML("&lt;select&gt;&lt;x&gt;"&amp;SUBSTITUTE(选内存[[#This Row],[内存选项表]],",","&lt;/x&gt;&lt;x&gt;") &amp;"&lt;/x&gt;&lt;/select&gt;","//x")
        )
    )
),"无合适选项，请联系作者更新数据")</f>
        <v>64</v>
      </c>
      <c r="L148">
        <v>128</v>
      </c>
      <c r="M148">
        <v>256</v>
      </c>
    </row>
    <row r="149" spans="2:25">
      <c r="B149" s="6" t="s">
        <v>3516</v>
      </c>
      <c r="C149" s="6" t="s">
        <v>11</v>
      </c>
      <c r="D149" s="6" t="s">
        <v>3520</v>
      </c>
      <c r="E149" s="6"/>
      <c r="F149" s="6" t="s">
        <v>3254</v>
      </c>
      <c r="G149" s="6" t="str">
        <f t="shared" si="2"/>
        <v>选内存!$K$149#</v>
      </c>
      <c r="H149" s="6" t="str" cm="1">
        <f t="array" ref="H149">_xlfn.LET(_xlpm.x, K149,
         _xlpm.cellAddress, "【 选内存!" &amp; ADDRESS(ROW(选内存[[#This Row],[自检]]),COLUMN(选内存[[#This Row],[自检]])) &amp; "】",
         _xlfn.IFS(ISBLANK(_xlpm.x),   "error:右侧选项不足:" &amp;  _xlpm.cellAddress,
               ISERROR(_xlpm.x),   "error:右侧选项执行失败:" &amp; _xlpm.cellAddress,
               TRUE,             "ok")
)</f>
        <v>ok</v>
      </c>
      <c r="K149" cm="1">
        <f t="array" ref="K149:M149">IFERROR(_xlfn._xlws.SORT(
    _xlfn.UNIQUE(
        TRANSPOSE(
            _xlfn.FILTERXML("&lt;select&gt;&lt;x&gt;"&amp;SUBSTITUTE(选内存[[#This Row],[内存选项表]],",","&lt;/x&gt;&lt;x&gt;") &amp;"&lt;/x&gt;&lt;/select&gt;","//x")
        )
    )
),"无合适选项，请联系作者更新数据")</f>
        <v>64</v>
      </c>
      <c r="L149">
        <v>128</v>
      </c>
      <c r="M149">
        <v>256</v>
      </c>
    </row>
    <row r="150" spans="2:25">
      <c r="B150" s="6" t="s">
        <v>3516</v>
      </c>
      <c r="C150" s="6" t="s">
        <v>1873</v>
      </c>
      <c r="D150" s="6" t="s">
        <v>3520</v>
      </c>
      <c r="E150" s="6"/>
      <c r="F150" s="6" t="s">
        <v>3254</v>
      </c>
      <c r="G150" s="6" t="str">
        <f t="shared" si="2"/>
        <v>选内存!$K$150#</v>
      </c>
      <c r="H150" s="6" t="str" cm="1">
        <f t="array" ref="H150">_xlfn.LET(_xlpm.x, K150,
         _xlpm.cellAddress, "【 选内存!" &amp; ADDRESS(ROW(选内存[[#This Row],[自检]]),COLUMN(选内存[[#This Row],[自检]])) &amp; "】",
         _xlfn.IFS(ISBLANK(_xlpm.x),   "error:右侧选项不足:" &amp;  _xlpm.cellAddress,
               ISERROR(_xlpm.x),   "error:右侧选项执行失败:" &amp; _xlpm.cellAddress,
               TRUE,             "ok")
)</f>
        <v>ok</v>
      </c>
      <c r="K150" cm="1">
        <f t="array" ref="K150:M150">IFERROR(_xlfn._xlws.SORT(
    _xlfn.UNIQUE(
        TRANSPOSE(
            _xlfn.FILTERXML("&lt;select&gt;&lt;x&gt;"&amp;SUBSTITUTE(选内存[[#This Row],[内存选项表]],",","&lt;/x&gt;&lt;x&gt;") &amp;"&lt;/x&gt;&lt;/select&gt;","//x")
        )
    )
),"无合适选项，请联系作者更新数据")</f>
        <v>64</v>
      </c>
      <c r="L150">
        <v>128</v>
      </c>
      <c r="M150">
        <v>256</v>
      </c>
    </row>
    <row r="151" spans="2:25">
      <c r="B151" s="6" t="s">
        <v>3516</v>
      </c>
      <c r="C151" s="6" t="s">
        <v>1874</v>
      </c>
      <c r="D151" s="6" t="s">
        <v>3521</v>
      </c>
      <c r="E151" s="6"/>
      <c r="F151" s="6" t="s">
        <v>3571</v>
      </c>
      <c r="G151" s="6" t="str">
        <f t="shared" si="2"/>
        <v>选内存!$K$151#</v>
      </c>
      <c r="H151" s="6" t="str" cm="1">
        <f t="array" ref="H151">_xlfn.LET(_xlpm.x, K151,
         _xlpm.cellAddress, "【 选内存!" &amp; ADDRESS(ROW(选内存[[#This Row],[自检]]),COLUMN(选内存[[#This Row],[自检]])) &amp; "】",
         _xlfn.IFS(ISBLANK(_xlpm.x),   "error:右侧选项不足:" &amp;  _xlpm.cellAddress,
               ISERROR(_xlpm.x),   "error:右侧选项执行失败:" &amp; _xlpm.cellAddress,
               TRUE,             "ok")
)</f>
        <v>ok</v>
      </c>
      <c r="K151" cm="1">
        <f t="array" ref="K151:O151">IFERROR(_xlfn._xlws.SORT(
    _xlfn.UNIQUE(
        TRANSPOSE(
            _xlfn.FILTERXML("&lt;select&gt;&lt;x&gt;"&amp;SUBSTITUTE(选内存[[#This Row],[内存选项表]],",","&lt;/x&gt;&lt;x&gt;") &amp;"&lt;/x&gt;&lt;/select&gt;","//x")
        )
    )
),"无合适选项，请联系作者更新数据")</f>
        <v>32</v>
      </c>
      <c r="L151">
        <v>64</v>
      </c>
      <c r="M151">
        <v>128</v>
      </c>
      <c r="N151">
        <v>256</v>
      </c>
      <c r="O151">
        <v>384</v>
      </c>
    </row>
    <row r="152" spans="2:25">
      <c r="B152" s="6" t="s">
        <v>3516</v>
      </c>
      <c r="C152" s="6" t="s">
        <v>11</v>
      </c>
      <c r="D152" s="6" t="s">
        <v>3521</v>
      </c>
      <c r="E152" s="6"/>
      <c r="F152" s="6" t="s">
        <v>3571</v>
      </c>
      <c r="G152" s="6" t="str">
        <f t="shared" si="2"/>
        <v>选内存!$K$152#</v>
      </c>
      <c r="H152" s="6" t="str" cm="1">
        <f t="array" ref="H152">_xlfn.LET(_xlpm.x, K152,
         _xlpm.cellAddress, "【 选内存!" &amp; ADDRESS(ROW(选内存[[#This Row],[自检]]),COLUMN(选内存[[#This Row],[自检]])) &amp; "】",
         _xlfn.IFS(ISBLANK(_xlpm.x),   "error:右侧选项不足:" &amp;  _xlpm.cellAddress,
               ISERROR(_xlpm.x),   "error:右侧选项执行失败:" &amp; _xlpm.cellAddress,
               TRUE,             "ok")
)</f>
        <v>ok</v>
      </c>
      <c r="K152" cm="1">
        <f t="array" ref="K152:O152">IFERROR(_xlfn._xlws.SORT(
    _xlfn.UNIQUE(
        TRANSPOSE(
            _xlfn.FILTERXML("&lt;select&gt;&lt;x&gt;"&amp;SUBSTITUTE(选内存[[#This Row],[内存选项表]],",","&lt;/x&gt;&lt;x&gt;") &amp;"&lt;/x&gt;&lt;/select&gt;","//x")
        )
    )
),"无合适选项，请联系作者更新数据")</f>
        <v>32</v>
      </c>
      <c r="L152">
        <v>64</v>
      </c>
      <c r="M152">
        <v>128</v>
      </c>
      <c r="N152">
        <v>256</v>
      </c>
      <c r="O152">
        <v>384</v>
      </c>
    </row>
    <row r="153" spans="2:25">
      <c r="B153" s="6" t="s">
        <v>3516</v>
      </c>
      <c r="C153" s="6" t="s">
        <v>1873</v>
      </c>
      <c r="D153" s="6" t="s">
        <v>3521</v>
      </c>
      <c r="E153" s="6"/>
      <c r="F153" s="6" t="s">
        <v>3571</v>
      </c>
      <c r="G153" s="6" t="str">
        <f t="shared" si="2"/>
        <v>选内存!$K$153#</v>
      </c>
      <c r="H153" s="6" t="str" cm="1">
        <f t="array" ref="H153">_xlfn.LET(_xlpm.x, K153,
         _xlpm.cellAddress, "【 选内存!" &amp; ADDRESS(ROW(选内存[[#This Row],[自检]]),COLUMN(选内存[[#This Row],[自检]])) &amp; "】",
         _xlfn.IFS(ISBLANK(_xlpm.x),   "error:右侧选项不足:" &amp;  _xlpm.cellAddress,
               ISERROR(_xlpm.x),   "error:右侧选项执行失败:" &amp; _xlpm.cellAddress,
               TRUE,             "ok")
)</f>
        <v>ok</v>
      </c>
      <c r="K153" cm="1">
        <f t="array" ref="K153:O153">IFERROR(_xlfn._xlws.SORT(
    _xlfn.UNIQUE(
        TRANSPOSE(
            _xlfn.FILTERXML("&lt;select&gt;&lt;x&gt;"&amp;SUBSTITUTE(选内存[[#This Row],[内存选项表]],",","&lt;/x&gt;&lt;x&gt;") &amp;"&lt;/x&gt;&lt;/select&gt;","//x")
        )
    )
),"无合适选项，请联系作者更新数据")</f>
        <v>32</v>
      </c>
      <c r="L153">
        <v>64</v>
      </c>
      <c r="M153">
        <v>128</v>
      </c>
      <c r="N153">
        <v>256</v>
      </c>
      <c r="O153">
        <v>384</v>
      </c>
    </row>
    <row r="154" spans="2:25">
      <c r="B154" s="6" t="s">
        <v>3516</v>
      </c>
      <c r="C154" s="6" t="s">
        <v>1874</v>
      </c>
      <c r="D154" s="6" t="s">
        <v>3522</v>
      </c>
      <c r="E154" s="6"/>
      <c r="F154" s="6" t="s">
        <v>3572</v>
      </c>
      <c r="G154" s="6" t="str">
        <f t="shared" si="2"/>
        <v>选内存!$K$154#</v>
      </c>
      <c r="H154" s="6" t="str" cm="1">
        <f t="array" ref="H154">_xlfn.LET(_xlpm.x, K154,
         _xlpm.cellAddress, "【 选内存!" &amp; ADDRESS(ROW(选内存[[#This Row],[自检]]),COLUMN(选内存[[#This Row],[自检]])) &amp; "】",
         _xlfn.IFS(ISBLANK(_xlpm.x),   "error:右侧选项不足:" &amp;  _xlpm.cellAddress,
               ISERROR(_xlpm.x),   "error:右侧选项执行失败:" &amp; _xlpm.cellAddress,
               TRUE,             "ok")
)</f>
        <v>ok</v>
      </c>
      <c r="K154" cm="1">
        <f t="array" ref="K154:O154">IFERROR(_xlfn._xlws.SORT(
    _xlfn.UNIQUE(
        TRANSPOSE(
            _xlfn.FILTERXML("&lt;select&gt;&lt;x&gt;"&amp;SUBSTITUTE(选内存[[#This Row],[内存选项表]],",","&lt;/x&gt;&lt;x&gt;") &amp;"&lt;/x&gt;&lt;/select&gt;","//x")
        )
    )
),"无合适选项，请联系作者更新数据")</f>
        <v>16</v>
      </c>
      <c r="L154">
        <v>32</v>
      </c>
      <c r="M154">
        <v>64</v>
      </c>
      <c r="N154">
        <v>96</v>
      </c>
      <c r="O154">
        <v>256</v>
      </c>
    </row>
    <row r="155" spans="2:25">
      <c r="B155" s="6" t="s">
        <v>3516</v>
      </c>
      <c r="C155" s="6" t="s">
        <v>11</v>
      </c>
      <c r="D155" s="6" t="s">
        <v>3522</v>
      </c>
      <c r="E155" s="6"/>
      <c r="F155" s="6" t="s">
        <v>3572</v>
      </c>
      <c r="G155" s="6" t="str">
        <f t="shared" si="2"/>
        <v>选内存!$K$155#</v>
      </c>
      <c r="H155" s="6" t="str" cm="1">
        <f t="array" ref="H155">_xlfn.LET(_xlpm.x, K155,
         _xlpm.cellAddress, "【 选内存!" &amp; ADDRESS(ROW(选内存[[#This Row],[自检]]),COLUMN(选内存[[#This Row],[自检]])) &amp; "】",
         _xlfn.IFS(ISBLANK(_xlpm.x),   "error:右侧选项不足:" &amp;  _xlpm.cellAddress,
               ISERROR(_xlpm.x),   "error:右侧选项执行失败:" &amp; _xlpm.cellAddress,
               TRUE,             "ok")
)</f>
        <v>ok</v>
      </c>
      <c r="K155" cm="1">
        <f t="array" ref="K155:O155">IFERROR(_xlfn._xlws.SORT(
    _xlfn.UNIQUE(
        TRANSPOSE(
            _xlfn.FILTERXML("&lt;select&gt;&lt;x&gt;"&amp;SUBSTITUTE(选内存[[#This Row],[内存选项表]],",","&lt;/x&gt;&lt;x&gt;") &amp;"&lt;/x&gt;&lt;/select&gt;","//x")
        )
    )
),"无合适选项，请联系作者更新数据")</f>
        <v>16</v>
      </c>
      <c r="L155">
        <v>32</v>
      </c>
      <c r="M155">
        <v>64</v>
      </c>
      <c r="N155">
        <v>96</v>
      </c>
      <c r="O155">
        <v>256</v>
      </c>
    </row>
    <row r="156" spans="2:25">
      <c r="B156" s="6" t="s">
        <v>3516</v>
      </c>
      <c r="C156" s="6" t="s">
        <v>1873</v>
      </c>
      <c r="D156" s="6" t="s">
        <v>3522</v>
      </c>
      <c r="E156" s="6"/>
      <c r="F156" s="6" t="s">
        <v>3572</v>
      </c>
      <c r="G156" s="6" t="str">
        <f t="shared" si="2"/>
        <v>选内存!$K$156#</v>
      </c>
      <c r="H156" s="6" t="str" cm="1">
        <f t="array" ref="H156">_xlfn.LET(_xlpm.x, K156,
         _xlpm.cellAddress, "【 选内存!" &amp; ADDRESS(ROW(选内存[[#This Row],[自检]]),COLUMN(选内存[[#This Row],[自检]])) &amp; "】",
         _xlfn.IFS(ISBLANK(_xlpm.x),   "error:右侧选项不足:" &amp;  _xlpm.cellAddress,
               ISERROR(_xlpm.x),   "error:右侧选项执行失败:" &amp; _xlpm.cellAddress,
               TRUE,             "ok")
)</f>
        <v>ok</v>
      </c>
      <c r="K156" cm="1">
        <f t="array" ref="K156:O156">IFERROR(_xlfn._xlws.SORT(
    _xlfn.UNIQUE(
        TRANSPOSE(
            _xlfn.FILTERXML("&lt;select&gt;&lt;x&gt;"&amp;SUBSTITUTE(选内存[[#This Row],[内存选项表]],",","&lt;/x&gt;&lt;x&gt;") &amp;"&lt;/x&gt;&lt;/select&gt;","//x")
        )
    )
),"无合适选项，请联系作者更新数据")</f>
        <v>16</v>
      </c>
      <c r="L156">
        <v>32</v>
      </c>
      <c r="M156">
        <v>64</v>
      </c>
      <c r="N156">
        <v>96</v>
      </c>
      <c r="O156">
        <v>256</v>
      </c>
    </row>
    <row r="157" spans="2:25">
      <c r="B157" s="6" t="s">
        <v>207</v>
      </c>
      <c r="C157" s="6" t="s">
        <v>1873</v>
      </c>
      <c r="D157" s="6" t="s">
        <v>3586</v>
      </c>
      <c r="E157" s="6"/>
      <c r="F157" s="6" t="s">
        <v>3847</v>
      </c>
      <c r="G157" s="6" t="str">
        <f t="shared" si="2"/>
        <v>选内存!$K$157#</v>
      </c>
      <c r="H157" s="6" t="str" cm="1">
        <f t="array" ref="H157">_xlfn.LET(_xlpm.x, K157,
         _xlpm.cellAddress, "【 选内存!" &amp; ADDRESS(ROW(选内存[[#This Row],[自检]]),COLUMN(选内存[[#This Row],[自检]])) &amp; "】",
         _xlfn.IFS(ISBLANK(_xlpm.x),   "error:右侧选项不足:" &amp;  _xlpm.cellAddress,
               ISERROR(_xlpm.x),   "error:右侧选项执行失败:" &amp; _xlpm.cellAddress,
               TRUE,             "ok")
)</f>
        <v>ok</v>
      </c>
      <c r="K157" cm="1">
        <f t="array" ref="K157:V157">IFERROR(_xlfn._xlws.SORT(
    _xlfn.UNIQUE(
        TRANSPOSE(
            _xlfn.FILTERXML("&lt;select&gt;&lt;x&gt;"&amp;SUBSTITUTE(选内存[[#This Row],[内存选项表]],",","&lt;/x&gt;&lt;x&gt;") &amp;"&lt;/x&gt;&lt;/select&gt;","//x")
        )
    )
),"无合适选项，请联系作者更新数据")</f>
        <v>1</v>
      </c>
      <c r="L157">
        <v>2</v>
      </c>
      <c r="M157">
        <v>4</v>
      </c>
      <c r="N157">
        <v>8</v>
      </c>
      <c r="O157">
        <v>12</v>
      </c>
      <c r="P157">
        <v>16</v>
      </c>
      <c r="Q157">
        <v>20</v>
      </c>
      <c r="R157">
        <v>24</v>
      </c>
      <c r="S157">
        <v>32</v>
      </c>
      <c r="T157">
        <v>40</v>
      </c>
      <c r="U157">
        <v>48</v>
      </c>
      <c r="V157">
        <v>64</v>
      </c>
    </row>
    <row r="158" spans="2:25">
      <c r="B158" s="6" t="s">
        <v>207</v>
      </c>
      <c r="C158" s="6" t="s">
        <v>11</v>
      </c>
      <c r="D158" s="6" t="s">
        <v>3586</v>
      </c>
      <c r="E158" s="6"/>
      <c r="F158" s="6" t="s">
        <v>3847</v>
      </c>
      <c r="G158" s="6" t="str">
        <f t="shared" si="2"/>
        <v>选内存!$K$158#</v>
      </c>
      <c r="H158" s="6" t="str" cm="1">
        <f t="array" ref="H158">_xlfn.LET(_xlpm.x, K158,
         _xlpm.cellAddress, "【 选内存!" &amp; ADDRESS(ROW(选内存[[#This Row],[自检]]),COLUMN(选内存[[#This Row],[自检]])) &amp; "】",
         _xlfn.IFS(ISBLANK(_xlpm.x),   "error:右侧选项不足:" &amp;  _xlpm.cellAddress,
               ISERROR(_xlpm.x),   "error:右侧选项执行失败:" &amp; _xlpm.cellAddress,
               TRUE,             "ok")
)</f>
        <v>ok</v>
      </c>
      <c r="K158" cm="1">
        <f t="array" ref="K158:V158">IFERROR(_xlfn._xlws.SORT(
    _xlfn.UNIQUE(
        TRANSPOSE(
            _xlfn.FILTERXML("&lt;select&gt;&lt;x&gt;"&amp;SUBSTITUTE(选内存[[#This Row],[内存选项表]],",","&lt;/x&gt;&lt;x&gt;") &amp;"&lt;/x&gt;&lt;/select&gt;","//x")
        )
    )
),"无合适选项，请联系作者更新数据")</f>
        <v>1</v>
      </c>
      <c r="L158">
        <v>2</v>
      </c>
      <c r="M158">
        <v>4</v>
      </c>
      <c r="N158">
        <v>8</v>
      </c>
      <c r="O158">
        <v>12</v>
      </c>
      <c r="P158">
        <v>16</v>
      </c>
      <c r="Q158">
        <v>20</v>
      </c>
      <c r="R158">
        <v>24</v>
      </c>
      <c r="S158">
        <v>32</v>
      </c>
      <c r="T158">
        <v>40</v>
      </c>
      <c r="U158">
        <v>48</v>
      </c>
      <c r="V158">
        <v>64</v>
      </c>
    </row>
    <row r="159" spans="2:25">
      <c r="B159" s="6" t="s">
        <v>207</v>
      </c>
      <c r="C159" s="6" t="s">
        <v>1874</v>
      </c>
      <c r="D159" s="6" t="s">
        <v>3586</v>
      </c>
      <c r="E159" s="6"/>
      <c r="F159" s="6" t="s">
        <v>3847</v>
      </c>
      <c r="G159" s="6" t="str">
        <f t="shared" si="2"/>
        <v>选内存!$K$159#</v>
      </c>
      <c r="H159" s="6" t="str" cm="1">
        <f t="array" ref="H159">_xlfn.LET(_xlpm.x, K159,
         _xlpm.cellAddress, "【 选内存!" &amp; ADDRESS(ROW(选内存[[#This Row],[自检]]),COLUMN(选内存[[#This Row],[自检]])) &amp; "】",
         _xlfn.IFS(ISBLANK(_xlpm.x),   "error:右侧选项不足:" &amp;  _xlpm.cellAddress,
               ISERROR(_xlpm.x),   "error:右侧选项执行失败:" &amp; _xlpm.cellAddress,
               TRUE,             "ok")
)</f>
        <v>ok</v>
      </c>
      <c r="K159" cm="1">
        <f t="array" ref="K159:V159">IFERROR(_xlfn._xlws.SORT(
    _xlfn.UNIQUE(
        TRANSPOSE(
            _xlfn.FILTERXML("&lt;select&gt;&lt;x&gt;"&amp;SUBSTITUTE(选内存[[#This Row],[内存选项表]],",","&lt;/x&gt;&lt;x&gt;") &amp;"&lt;/x&gt;&lt;/select&gt;","//x")
        )
    )
),"无合适选项，请联系作者更新数据")</f>
        <v>1</v>
      </c>
      <c r="L159">
        <v>2</v>
      </c>
      <c r="M159">
        <v>4</v>
      </c>
      <c r="N159">
        <v>8</v>
      </c>
      <c r="O159">
        <v>12</v>
      </c>
      <c r="P159">
        <v>16</v>
      </c>
      <c r="Q159">
        <v>20</v>
      </c>
      <c r="R159">
        <v>24</v>
      </c>
      <c r="S159">
        <v>32</v>
      </c>
      <c r="T159">
        <v>40</v>
      </c>
      <c r="U159">
        <v>48</v>
      </c>
      <c r="V159">
        <v>64</v>
      </c>
    </row>
    <row r="160" spans="2:25">
      <c r="B160" s="6" t="s">
        <v>207</v>
      </c>
      <c r="C160" s="6" t="s">
        <v>1873</v>
      </c>
      <c r="D160" s="6" t="s">
        <v>3587</v>
      </c>
      <c r="E160" s="6"/>
      <c r="F160" s="6" t="s">
        <v>3822</v>
      </c>
      <c r="G160" s="6" t="str">
        <f t="shared" si="2"/>
        <v>选内存!$K$160#</v>
      </c>
      <c r="H160" s="6" t="str" cm="1">
        <f t="array" ref="H160">_xlfn.LET(_xlpm.x, K160,
         _xlpm.cellAddress, "【 选内存!" &amp; ADDRESS(ROW(选内存[[#This Row],[自检]]),COLUMN(选内存[[#This Row],[自检]])) &amp; "】",
         _xlfn.IFS(ISBLANK(_xlpm.x),   "error:右侧选项不足:" &amp;  _xlpm.cellAddress,
               ISERROR(_xlpm.x),   "error:右侧选项执行失败:" &amp; _xlpm.cellAddress,
               TRUE,             "ok")
)</f>
        <v>ok</v>
      </c>
      <c r="K160" cm="1">
        <f t="array" ref="K160:Y160">IFERROR(_xlfn._xlws.SORT(
    _xlfn.UNIQUE(
        TRANSPOSE(
            _xlfn.FILTERXML("&lt;select&gt;&lt;x&gt;"&amp;SUBSTITUTE(选内存[[#This Row],[内存选项表]],",","&lt;/x&gt;&lt;x&gt;") &amp;"&lt;/x&gt;&lt;/select&gt;","//x")
        )
    )
),"无合适选项，请联系作者更新数据")</f>
        <v>2</v>
      </c>
      <c r="L160">
        <v>4</v>
      </c>
      <c r="M160">
        <v>12</v>
      </c>
      <c r="N160">
        <v>20</v>
      </c>
      <c r="O160">
        <v>32</v>
      </c>
      <c r="P160">
        <v>64</v>
      </c>
      <c r="Q160">
        <v>96</v>
      </c>
      <c r="R160">
        <v>128</v>
      </c>
      <c r="S160">
        <v>256</v>
      </c>
      <c r="T160">
        <v>384</v>
      </c>
      <c r="U160">
        <v>512</v>
      </c>
      <c r="V160">
        <v>1024</v>
      </c>
      <c r="W160">
        <v>2048</v>
      </c>
      <c r="X160">
        <v>3072</v>
      </c>
      <c r="Y160">
        <v>4096</v>
      </c>
    </row>
    <row r="161" spans="2:25">
      <c r="B161" s="6" t="s">
        <v>207</v>
      </c>
      <c r="C161" s="6" t="s">
        <v>11</v>
      </c>
      <c r="D161" s="6" t="s">
        <v>3587</v>
      </c>
      <c r="E161" s="6"/>
      <c r="F161" s="6" t="s">
        <v>3822</v>
      </c>
      <c r="G161" s="6" t="str">
        <f t="shared" si="2"/>
        <v>选内存!$K$161#</v>
      </c>
      <c r="H161" s="6" t="str" cm="1">
        <f t="array" ref="H161">_xlfn.LET(_xlpm.x, K161,
         _xlpm.cellAddress, "【 选内存!" &amp; ADDRESS(ROW(选内存[[#This Row],[自检]]),COLUMN(选内存[[#This Row],[自检]])) &amp; "】",
         _xlfn.IFS(ISBLANK(_xlpm.x),   "error:右侧选项不足:" &amp;  _xlpm.cellAddress,
               ISERROR(_xlpm.x),   "error:右侧选项执行失败:" &amp; _xlpm.cellAddress,
               TRUE,             "ok")
)</f>
        <v>ok</v>
      </c>
      <c r="K161" cm="1">
        <f t="array" ref="K161:Y161">IFERROR(_xlfn._xlws.SORT(
    _xlfn.UNIQUE(
        TRANSPOSE(
            _xlfn.FILTERXML("&lt;select&gt;&lt;x&gt;"&amp;SUBSTITUTE(选内存[[#This Row],[内存选项表]],",","&lt;/x&gt;&lt;x&gt;") &amp;"&lt;/x&gt;&lt;/select&gt;","//x")
        )
    )
),"无合适选项，请联系作者更新数据")</f>
        <v>2</v>
      </c>
      <c r="L161">
        <v>4</v>
      </c>
      <c r="M161">
        <v>12</v>
      </c>
      <c r="N161">
        <v>20</v>
      </c>
      <c r="O161">
        <v>32</v>
      </c>
      <c r="P161">
        <v>64</v>
      </c>
      <c r="Q161">
        <v>96</v>
      </c>
      <c r="R161">
        <v>128</v>
      </c>
      <c r="S161">
        <v>256</v>
      </c>
      <c r="T161">
        <v>384</v>
      </c>
      <c r="U161">
        <v>512</v>
      </c>
      <c r="V161">
        <v>1024</v>
      </c>
      <c r="W161">
        <v>2048</v>
      </c>
      <c r="X161">
        <v>3072</v>
      </c>
      <c r="Y161">
        <v>4096</v>
      </c>
    </row>
    <row r="162" spans="2:25">
      <c r="B162" s="6" t="s">
        <v>207</v>
      </c>
      <c r="C162" s="6" t="s">
        <v>1874</v>
      </c>
      <c r="D162" s="6" t="s">
        <v>3587</v>
      </c>
      <c r="E162" s="6"/>
      <c r="F162" s="6" t="s">
        <v>3822</v>
      </c>
      <c r="G162" s="6" t="str">
        <f t="shared" si="2"/>
        <v>选内存!$K$162#</v>
      </c>
      <c r="H162" s="6" t="str" cm="1">
        <f t="array" ref="H162">_xlfn.LET(_xlpm.x, K162,
         _xlpm.cellAddress, "【 选内存!" &amp; ADDRESS(ROW(选内存[[#This Row],[自检]]),COLUMN(选内存[[#This Row],[自检]])) &amp; "】",
         _xlfn.IFS(ISBLANK(_xlpm.x),   "error:右侧选项不足:" &amp;  _xlpm.cellAddress,
               ISERROR(_xlpm.x),   "error:右侧选项执行失败:" &amp; _xlpm.cellAddress,
               TRUE,             "ok")
)</f>
        <v>ok</v>
      </c>
      <c r="K162" cm="1">
        <f t="array" ref="K162:Y162">IFERROR(_xlfn._xlws.SORT(
    _xlfn.UNIQUE(
        TRANSPOSE(
            _xlfn.FILTERXML("&lt;select&gt;&lt;x&gt;"&amp;SUBSTITUTE(选内存[[#This Row],[内存选项表]],",","&lt;/x&gt;&lt;x&gt;") &amp;"&lt;/x&gt;&lt;/select&gt;","//x")
        )
    )
),"无合适选项，请联系作者更新数据")</f>
        <v>2</v>
      </c>
      <c r="L162">
        <v>4</v>
      </c>
      <c r="M162">
        <v>12</v>
      </c>
      <c r="N162">
        <v>20</v>
      </c>
      <c r="O162">
        <v>32</v>
      </c>
      <c r="P162">
        <v>64</v>
      </c>
      <c r="Q162">
        <v>96</v>
      </c>
      <c r="R162">
        <v>128</v>
      </c>
      <c r="S162">
        <v>256</v>
      </c>
      <c r="T162">
        <v>384</v>
      </c>
      <c r="U162">
        <v>512</v>
      </c>
      <c r="V162">
        <v>1024</v>
      </c>
      <c r="W162">
        <v>2048</v>
      </c>
      <c r="X162">
        <v>3072</v>
      </c>
      <c r="Y162">
        <v>4096</v>
      </c>
    </row>
    <row r="163" spans="2:25">
      <c r="B163" s="6" t="s">
        <v>64</v>
      </c>
      <c r="C163" s="6" t="s">
        <v>1873</v>
      </c>
      <c r="D163" s="6"/>
      <c r="E163" s="6">
        <v>1</v>
      </c>
      <c r="F163" s="6" t="s">
        <v>3389</v>
      </c>
      <c r="G163" s="6" t="str">
        <f t="shared" si="2"/>
        <v>选内存!$K$163#</v>
      </c>
      <c r="H163" s="6" t="str" cm="1">
        <f t="array" ref="H163">_xlfn.LET(_xlpm.x, K163,
         _xlpm.cellAddress, "【 选内存!" &amp; ADDRESS(ROW(选内存[[#This Row],[自检]]),COLUMN(选内存[[#This Row],[自检]])) &amp; "】",
         _xlfn.IFS(ISBLANK(_xlpm.x),   "error:右侧选项不足:" &amp;  _xlpm.cellAddress,
               ISERROR(_xlpm.x),   "error:右侧选项执行失败:" &amp; _xlpm.cellAddress,
               TRUE,             "ok")
)</f>
        <v>ok</v>
      </c>
      <c r="K163" cm="1">
        <f t="array" ref="K163:N163">IFERROR(_xlfn._xlws.SORT(
    _xlfn.UNIQUE(
        TRANSPOSE(
            _xlfn.FILTERXML("&lt;select&gt;&lt;x&gt;"&amp;SUBSTITUTE(选内存[[#This Row],[内存选项表]],",","&lt;/x&gt;&lt;x&gt;") &amp;"&lt;/x&gt;&lt;/select&gt;","//x")
        )
    )
),"无合适选项，请联系作者更新数据")</f>
        <v>1</v>
      </c>
      <c r="L163">
        <v>2</v>
      </c>
      <c r="M163">
        <v>4</v>
      </c>
      <c r="N163">
        <v>8</v>
      </c>
    </row>
    <row r="164" spans="2:25">
      <c r="B164" s="6" t="s">
        <v>64</v>
      </c>
      <c r="C164" s="6" t="s">
        <v>1873</v>
      </c>
      <c r="D164" s="6"/>
      <c r="E164" s="6">
        <v>2</v>
      </c>
      <c r="F164" s="6" t="s">
        <v>3383</v>
      </c>
      <c r="G164" s="6" t="str">
        <f t="shared" si="2"/>
        <v>选内存!$K$164#</v>
      </c>
      <c r="H164" s="6" t="str" cm="1">
        <f t="array" ref="H164">_xlfn.LET(_xlpm.x, K164,
         _xlpm.cellAddress, "【 选内存!" &amp; ADDRESS(ROW(选内存[[#This Row],[自检]]),COLUMN(选内存[[#This Row],[自检]])) &amp; "】",
         _xlfn.IFS(ISBLANK(_xlpm.x),   "error:右侧选项不足:" &amp;  _xlpm.cellAddress,
               ISERROR(_xlpm.x),   "error:右侧选项执行失败:" &amp; _xlpm.cellAddress,
               TRUE,             "ok")
)</f>
        <v>ok</v>
      </c>
      <c r="K164" cm="1">
        <f t="array" ref="K164:O164">IFERROR(_xlfn._xlws.SORT(
    _xlfn.UNIQUE(
        TRANSPOSE(
            _xlfn.FILTERXML("&lt;select&gt;&lt;x&gt;"&amp;SUBSTITUTE(选内存[[#This Row],[内存选项表]],",","&lt;/x&gt;&lt;x&gt;") &amp;"&lt;/x&gt;&lt;/select&gt;","//x")
        )
    )
),"无合适选项，请联系作者更新数据")</f>
        <v>4</v>
      </c>
      <c r="L164">
        <v>8</v>
      </c>
      <c r="M164">
        <v>2</v>
      </c>
      <c r="N164">
        <v>12</v>
      </c>
      <c r="O164">
        <v>16</v>
      </c>
    </row>
    <row r="165" spans="2:25">
      <c r="B165" s="6" t="s">
        <v>64</v>
      </c>
      <c r="C165" s="6" t="s">
        <v>1873</v>
      </c>
      <c r="D165" s="6"/>
      <c r="E165" s="6">
        <v>4</v>
      </c>
      <c r="F165" s="6" t="s">
        <v>3381</v>
      </c>
      <c r="G165" s="6" t="str">
        <f t="shared" si="2"/>
        <v>选内存!$K$165#</v>
      </c>
      <c r="H165" s="6" t="str" cm="1">
        <f t="array" ref="H165">_xlfn.LET(_xlpm.x, K165,
         _xlpm.cellAddress, "【 选内存!" &amp; ADDRESS(ROW(选内存[[#This Row],[自检]]),COLUMN(选内存[[#This Row],[自检]])) &amp; "】",
         _xlfn.IFS(ISBLANK(_xlpm.x),   "error:右侧选项不足:" &amp;  _xlpm.cellAddress,
               ISERROR(_xlpm.x),   "error:右侧选项执行失败:" &amp; _xlpm.cellAddress,
               TRUE,             "ok")
)</f>
        <v>ok</v>
      </c>
      <c r="K165" cm="1">
        <f t="array" ref="K165:O165">IFERROR(_xlfn._xlws.SORT(
    _xlfn.UNIQUE(
        TRANSPOSE(
            _xlfn.FILTERXML("&lt;select&gt;&lt;x&gt;"&amp;SUBSTITUTE(选内存[[#This Row],[内存选项表]],",","&lt;/x&gt;&lt;x&gt;") &amp;"&lt;/x&gt;&lt;/select&gt;","//x")
        )
    )
),"无合适选项，请联系作者更新数据")</f>
        <v>8</v>
      </c>
      <c r="L165">
        <v>16</v>
      </c>
      <c r="M165">
        <v>4</v>
      </c>
      <c r="N165">
        <v>32</v>
      </c>
      <c r="O165">
        <v>20</v>
      </c>
    </row>
    <row r="166" spans="2:25">
      <c r="B166" s="6" t="s">
        <v>64</v>
      </c>
      <c r="C166" s="6" t="s">
        <v>1873</v>
      </c>
      <c r="D166" s="6"/>
      <c r="E166" s="6">
        <v>8</v>
      </c>
      <c r="F166" s="6" t="s">
        <v>3823</v>
      </c>
      <c r="G166" s="6" t="str">
        <f t="shared" si="2"/>
        <v>选内存!$K$166#</v>
      </c>
      <c r="H166" s="6" t="str" cm="1">
        <f t="array" ref="H166">_xlfn.LET(_xlpm.x, K166,
         _xlpm.cellAddress, "【 选内存!" &amp; ADDRESS(ROW(选内存[[#This Row],[自检]]),COLUMN(选内存[[#This Row],[自检]])) &amp; "】",
         _xlfn.IFS(ISBLANK(_xlpm.x),   "error:右侧选项不足:" &amp;  _xlpm.cellAddress,
               ISERROR(_xlpm.x),   "error:右侧选项执行失败:" &amp; _xlpm.cellAddress,
               TRUE,             "ok")
)</f>
        <v>ok</v>
      </c>
      <c r="K166" cm="1">
        <f t="array" ref="K166:O166">IFERROR(_xlfn._xlws.SORT(
    _xlfn.UNIQUE(
        TRANSPOSE(
            _xlfn.FILTERXML("&lt;select&gt;&lt;x&gt;"&amp;SUBSTITUTE(选内存[[#This Row],[内存选项表]],",","&lt;/x&gt;&lt;x&gt;") &amp;"&lt;/x&gt;&lt;/select&gt;","//x")
        )
    )
),"无合适选项，请联系作者更新数据")</f>
        <v>16</v>
      </c>
      <c r="L166">
        <v>32</v>
      </c>
      <c r="M166">
        <v>8</v>
      </c>
      <c r="N166">
        <v>64</v>
      </c>
      <c r="O166">
        <v>40</v>
      </c>
    </row>
    <row r="167" spans="2:25">
      <c r="B167" s="6" t="s">
        <v>64</v>
      </c>
      <c r="C167" s="6" t="s">
        <v>1873</v>
      </c>
      <c r="D167" s="6"/>
      <c r="E167" s="6">
        <v>16</v>
      </c>
      <c r="F167" s="6" t="s">
        <v>3824</v>
      </c>
      <c r="G167" s="6" t="str">
        <f t="shared" si="2"/>
        <v>选内存!$K$167#</v>
      </c>
      <c r="H167" s="6" t="str" cm="1">
        <f t="array" ref="H167">_xlfn.LET(_xlpm.x, K167,
         _xlpm.cellAddress, "【 选内存!" &amp; ADDRESS(ROW(选内存[[#This Row],[自检]]),COLUMN(选内存[[#This Row],[自检]])) &amp; "】",
         _xlfn.IFS(ISBLANK(_xlpm.x),   "error:右侧选项不足:" &amp;  _xlpm.cellAddress,
               ISERROR(_xlpm.x),   "error:右侧选项执行失败:" &amp; _xlpm.cellAddress,
               TRUE,             "ok")
)</f>
        <v>ok</v>
      </c>
      <c r="K167" cm="1">
        <f t="array" ref="K167:O167">IFERROR(_xlfn._xlws.SORT(
    _xlfn.UNIQUE(
        TRANSPOSE(
            _xlfn.FILTERXML("&lt;select&gt;&lt;x&gt;"&amp;SUBSTITUTE(选内存[[#This Row],[内存选项表]],",","&lt;/x&gt;&lt;x&gt;") &amp;"&lt;/x&gt;&lt;/select&gt;","//x")
        )
    )
),"无合适选项，请联系作者更新数据")</f>
        <v>32</v>
      </c>
      <c r="L167">
        <v>64</v>
      </c>
      <c r="M167">
        <v>128</v>
      </c>
      <c r="N167">
        <v>192</v>
      </c>
      <c r="O167">
        <v>96</v>
      </c>
    </row>
    <row r="168" spans="2:25">
      <c r="B168" s="6" t="s">
        <v>64</v>
      </c>
      <c r="C168" s="6" t="s">
        <v>1873</v>
      </c>
      <c r="D168" s="6"/>
      <c r="E168" s="6">
        <v>32</v>
      </c>
      <c r="F168" s="6" t="s">
        <v>3825</v>
      </c>
      <c r="G168" s="6" t="str">
        <f t="shared" si="2"/>
        <v>选内存!$K$168#</v>
      </c>
      <c r="H168" s="6" t="str" cm="1">
        <f t="array" ref="H168">_xlfn.LET(_xlpm.x, K168,
         _xlpm.cellAddress, "【 选内存!" &amp; ADDRESS(ROW(选内存[[#This Row],[自检]]),COLUMN(选内存[[#This Row],[自检]])) &amp; "】",
         _xlfn.IFS(ISBLANK(_xlpm.x),   "error:右侧选项不足:" &amp;  _xlpm.cellAddress,
               ISERROR(_xlpm.x),   "error:右侧选项执行失败:" &amp; _xlpm.cellAddress,
               TRUE,             "ok")
)</f>
        <v>ok</v>
      </c>
      <c r="K168" cm="1">
        <f t="array" ref="K168:Q168">IFERROR(_xlfn._xlws.SORT(
    _xlfn.UNIQUE(
        TRANSPOSE(
            _xlfn.FILTERXML("&lt;select&gt;&lt;x&gt;"&amp;SUBSTITUTE(选内存[[#This Row],[内存选项表]],",","&lt;/x&gt;&lt;x&gt;") &amp;"&lt;/x&gt;&lt;/select&gt;","//x")
        )
    )
),"无合适选项，请联系作者更新数据")</f>
        <v>64</v>
      </c>
      <c r="L168">
        <v>128</v>
      </c>
      <c r="M168">
        <v>256</v>
      </c>
      <c r="N168">
        <v>384</v>
      </c>
      <c r="O168">
        <v>174</v>
      </c>
      <c r="P168">
        <v>96</v>
      </c>
      <c r="Q168">
        <v>192</v>
      </c>
    </row>
    <row r="169" spans="2:25">
      <c r="B169" s="6" t="s">
        <v>64</v>
      </c>
      <c r="C169" s="6" t="s">
        <v>1873</v>
      </c>
      <c r="D169" s="6"/>
      <c r="E169" s="6">
        <v>48</v>
      </c>
      <c r="F169" s="6" t="s">
        <v>3382</v>
      </c>
      <c r="G169" s="6" t="str">
        <f t="shared" si="2"/>
        <v>选内存!$K$169#</v>
      </c>
      <c r="H169" s="6" t="str" cm="1">
        <f t="array" ref="H169">_xlfn.LET(_xlpm.x, K169,
         _xlpm.cellAddress, "【 选内存!" &amp; ADDRESS(ROW(选内存[[#This Row],[自检]]),COLUMN(选内存[[#This Row],[自检]])) &amp; "】",
         _xlfn.IFS(ISBLANK(_xlpm.x),   "error:右侧选项不足:" &amp;  _xlpm.cellAddress,
               ISERROR(_xlpm.x),   "error:右侧选项执行失败:" &amp; _xlpm.cellAddress,
               TRUE,             "ok")
)</f>
        <v>ok</v>
      </c>
      <c r="K169" cm="1">
        <f t="array" ref="K169:M169">IFERROR(_xlfn._xlws.SORT(
    _xlfn.UNIQUE(
        TRANSPOSE(
            _xlfn.FILTERXML("&lt;select&gt;&lt;x&gt;"&amp;SUBSTITUTE(选内存[[#This Row],[内存选项表]],",","&lt;/x&gt;&lt;x&gt;") &amp;"&lt;/x&gt;&lt;/select&gt;","//x")
        )
    )
),"无合适选项，请联系作者更新数据")</f>
        <v>96</v>
      </c>
      <c r="L169">
        <v>192</v>
      </c>
      <c r="M169">
        <v>384</v>
      </c>
    </row>
    <row r="170" spans="2:25">
      <c r="B170" s="6" t="s">
        <v>64</v>
      </c>
      <c r="C170" s="6" t="s">
        <v>1873</v>
      </c>
      <c r="D170" s="6"/>
      <c r="E170" s="6">
        <v>62</v>
      </c>
      <c r="F170" s="6" t="s">
        <v>3305</v>
      </c>
      <c r="G170" s="6" t="str">
        <f t="shared" si="2"/>
        <v>选内存!$K$170#</v>
      </c>
      <c r="H170" s="6" t="str" cm="1">
        <f t="array" ref="H170">_xlfn.LET(_xlpm.x, K170,
         _xlpm.cellAddress, "【 选内存!" &amp; ADDRESS(ROW(选内存[[#This Row],[自检]]),COLUMN(选内存[[#This Row],[自检]])) &amp; "】",
         _xlfn.IFS(ISBLANK(_xlpm.x),   "error:右侧选项不足:" &amp;  _xlpm.cellAddress,
               ISERROR(_xlpm.x),   "error:右侧选项执行失败:" &amp; _xlpm.cellAddress,
               TRUE,             "ok")
)</f>
        <v>ok</v>
      </c>
      <c r="K170" cm="1">
        <f t="array" ref="K170:L170">IFERROR(_xlfn._xlws.SORT(
    _xlfn.UNIQUE(
        TRANSPOSE(
            _xlfn.FILTERXML("&lt;select&gt;&lt;x&gt;"&amp;SUBSTITUTE(选内存[[#This Row],[内存选项表]],",","&lt;/x&gt;&lt;x&gt;") &amp;"&lt;/x&gt;&lt;/select&gt;","//x")
        )
    )
),"无合适选项，请联系作者更新数据")</f>
        <v>216</v>
      </c>
      <c r="L170">
        <v>470</v>
      </c>
    </row>
    <row r="171" spans="2:25">
      <c r="B171" s="6" t="s">
        <v>64</v>
      </c>
      <c r="C171" s="6" t="s">
        <v>1873</v>
      </c>
      <c r="D171" s="6"/>
      <c r="E171" s="6">
        <v>64</v>
      </c>
      <c r="F171" s="6" t="s">
        <v>3826</v>
      </c>
      <c r="G171" s="6" t="str">
        <f t="shared" si="2"/>
        <v>选内存!$K$171#</v>
      </c>
      <c r="H171" s="6" t="str" cm="1">
        <f t="array" ref="H171">_xlfn.LET(_xlpm.x, K171,
         _xlpm.cellAddress, "【 选内存!" &amp; ADDRESS(ROW(选内存[[#This Row],[自检]]),COLUMN(选内存[[#This Row],[自检]])) &amp; "】",
         _xlfn.IFS(ISBLANK(_xlpm.x),   "error:右侧选项不足:" &amp;  _xlpm.cellAddress,
               ISERROR(_xlpm.x),   "error:右侧选项执行失败:" &amp; _xlpm.cellAddress,
               TRUE,             "ok")
)</f>
        <v>ok</v>
      </c>
      <c r="K171" cm="1">
        <f t="array" ref="K171:O171">IFERROR(_xlfn._xlws.SORT(
    _xlfn.UNIQUE(
        TRANSPOSE(
            _xlfn.FILTERXML("&lt;select&gt;&lt;x&gt;"&amp;SUBSTITUTE(选内存[[#This Row],[内存选项表]],",","&lt;/x&gt;&lt;x&gt;") &amp;"&lt;/x&gt;&lt;/select&gt;","//x")
        )
    )
),"无合适选项，请联系作者更新数据")</f>
        <v>256</v>
      </c>
      <c r="L171">
        <v>128</v>
      </c>
      <c r="M171">
        <v>192</v>
      </c>
      <c r="N171">
        <v>512</v>
      </c>
      <c r="O171">
        <v>348</v>
      </c>
    </row>
    <row r="172" spans="2:25">
      <c r="B172" s="6" t="s">
        <v>64</v>
      </c>
      <c r="C172" s="6" t="s">
        <v>1873</v>
      </c>
      <c r="D172" s="6"/>
      <c r="E172" s="6">
        <v>124</v>
      </c>
      <c r="F172" s="6" t="s">
        <v>3309</v>
      </c>
      <c r="G172" s="6" t="str">
        <f t="shared" si="2"/>
        <v>选内存!$K$172#</v>
      </c>
      <c r="H172" s="6" t="str" cm="1">
        <f t="array" ref="H172">_xlfn.LET(_xlpm.x, K172,
         _xlpm.cellAddress, "【 选内存!" &amp; ADDRESS(ROW(选内存[[#This Row],[自检]]),COLUMN(选内存[[#This Row],[自检]])) &amp; "】",
         _xlfn.IFS(ISBLANK(_xlpm.x),   "error:右侧选项不足:" &amp;  _xlpm.cellAddress,
               ISERROR(_xlpm.x),   "error:右侧选项执行失败:" &amp; _xlpm.cellAddress,
               TRUE,             "ok")
)</f>
        <v>ok</v>
      </c>
      <c r="K172" cm="1">
        <f t="array" ref="K172:L172">IFERROR(_xlfn._xlws.SORT(
    _xlfn.UNIQUE(
        TRANSPOSE(
            _xlfn.FILTERXML("&lt;select&gt;&lt;x&gt;"&amp;SUBSTITUTE(选内存[[#This Row],[内存选项表]],",","&lt;/x&gt;&lt;x&gt;") &amp;"&lt;/x&gt;&lt;/select&gt;","//x")
        )
    )
),"无合适选项，请联系作者更新数据")</f>
        <v>432</v>
      </c>
      <c r="L172">
        <v>940</v>
      </c>
    </row>
    <row r="173" spans="2:25">
      <c r="B173" s="6" t="s">
        <v>64</v>
      </c>
      <c r="C173" s="6" t="s">
        <v>1873</v>
      </c>
      <c r="D173" s="6"/>
      <c r="E173" s="6">
        <v>80</v>
      </c>
      <c r="F173" s="6" t="s">
        <v>3827</v>
      </c>
      <c r="G173" s="6" t="str">
        <f t="shared" si="2"/>
        <v>选内存!$K$173#</v>
      </c>
      <c r="H173" s="6" t="str" cm="1">
        <f t="array" ref="H173">_xlfn.LET(_xlpm.x, K173,
         _xlpm.cellAddress, "【 选内存!" &amp; ADDRESS(ROW(选内存[[#This Row],[自检]]),COLUMN(选内存[[#This Row],[自检]])) &amp; "】",
         _xlfn.IFS(ISBLANK(_xlpm.x),   "error:右侧选项不足:" &amp;  _xlpm.cellAddress,
               ISERROR(_xlpm.x),   "error:右侧选项执行失败:" &amp; _xlpm.cellAddress,
               TRUE,             "ok")
)</f>
        <v>ok</v>
      </c>
      <c r="K173" cm="1">
        <f t="array" ref="K173:M173">IFERROR(_xlfn._xlws.SORT(
    _xlfn.UNIQUE(
        TRANSPOSE(
            _xlfn.FILTERXML("&lt;select&gt;&lt;x&gt;"&amp;SUBSTITUTE(选内存[[#This Row],[内存选项表]],",","&lt;/x&gt;&lt;x&gt;") &amp;"&lt;/x&gt;&lt;/select&gt;","//x")
        )
    )
),"无合适选项，请联系作者更新数据")</f>
        <v>160</v>
      </c>
      <c r="L173">
        <v>320</v>
      </c>
      <c r="M173">
        <v>384</v>
      </c>
    </row>
    <row r="174" spans="2:25">
      <c r="B174" s="6" t="s">
        <v>64</v>
      </c>
      <c r="C174" s="6" t="s">
        <v>1873</v>
      </c>
      <c r="D174" s="6"/>
      <c r="E174" s="6">
        <v>90</v>
      </c>
      <c r="F174" s="6" t="s">
        <v>3311</v>
      </c>
      <c r="G174" s="6" t="str">
        <f t="shared" si="2"/>
        <v>选内存!$K$174#</v>
      </c>
      <c r="H174" s="6" t="str" cm="1">
        <f t="array" ref="H174">_xlfn.LET(_xlpm.x, K174,
         _xlpm.cellAddress, "【 选内存!" &amp; ADDRESS(ROW(选内存[[#This Row],[自检]]),COLUMN(选内存[[#This Row],[自检]])) &amp; "】",
         _xlfn.IFS(ISBLANK(_xlpm.x),   "error:右侧选项不足:" &amp;  _xlpm.cellAddress,
               ISERROR(_xlpm.x),   "error:右侧选项执行失败:" &amp; _xlpm.cellAddress,
               TRUE,             "ok")
)</f>
        <v>ok</v>
      </c>
      <c r="K174" cm="1">
        <f t="array" ref="K174:L174">IFERROR(_xlfn._xlws.SORT(
    _xlfn.UNIQUE(
        TRANSPOSE(
            _xlfn.FILTERXML("&lt;select&gt;&lt;x&gt;"&amp;SUBSTITUTE(选内存[[#This Row],[内存选项表]],",","&lt;/x&gt;&lt;x&gt;") &amp;"&lt;/x&gt;&lt;/select&gt;","//x")
        )
    )
),"无合适选项，请联系作者更新数据")</f>
        <v>224</v>
      </c>
      <c r="L174">
        <v>226</v>
      </c>
    </row>
    <row r="175" spans="2:25">
      <c r="B175" s="6" t="s">
        <v>64</v>
      </c>
      <c r="C175" s="6" t="s">
        <v>1873</v>
      </c>
      <c r="D175" s="6"/>
      <c r="E175" s="6">
        <v>128</v>
      </c>
      <c r="F175" s="6" t="s">
        <v>3828</v>
      </c>
      <c r="G175" s="6" t="str">
        <f t="shared" si="2"/>
        <v>选内存!$K$175#</v>
      </c>
      <c r="H175" s="6" t="str" cm="1">
        <f t="array" ref="H175">_xlfn.LET(_xlpm.x, K175,
         _xlpm.cellAddress, "【 选内存!" &amp; ADDRESS(ROW(选内存[[#This Row],[自检]]),COLUMN(选内存[[#This Row],[自检]])) &amp; "】",
         _xlfn.IFS(ISBLANK(_xlpm.x),   "error:右侧选项不足:" &amp;  _xlpm.cellAddress,
               ISERROR(_xlpm.x),   "error:右侧选项执行失败:" &amp; _xlpm.cellAddress,
               TRUE,             "ok")
)</f>
        <v>ok</v>
      </c>
      <c r="K175" cm="1">
        <f t="array" ref="K175:M175">IFERROR(_xlfn._xlws.SORT(
    _xlfn.UNIQUE(
        TRANSPOSE(
            _xlfn.FILTERXML("&lt;select&gt;&lt;x&gt;"&amp;SUBSTITUTE(选内存[[#This Row],[内存选项表]],",","&lt;/x&gt;&lt;x&gt;") &amp;"&lt;/x&gt;&lt;/select&gt;","//x")
        )
    )
),"无合适选项，请联系作者更新数据")</f>
        <v>256</v>
      </c>
      <c r="L175">
        <v>215</v>
      </c>
      <c r="M175">
        <v>448</v>
      </c>
    </row>
    <row r="176" spans="2:25">
      <c r="B176" s="6" t="s">
        <v>64</v>
      </c>
      <c r="C176" s="6" t="s">
        <v>1873</v>
      </c>
      <c r="D176" s="6"/>
      <c r="E176" s="6">
        <v>160</v>
      </c>
      <c r="F176" s="6" t="s">
        <v>3386</v>
      </c>
      <c r="G176" s="6" t="str">
        <f t="shared" si="2"/>
        <v>选内存!$K$176#</v>
      </c>
      <c r="H176" s="6" t="str" cm="1">
        <f t="array" ref="H176">_xlfn.LET(_xlpm.x, K176,
         _xlpm.cellAddress, "【 选内存!" &amp; ADDRESS(ROW(选内存[[#This Row],[自检]]),COLUMN(选内存[[#This Row],[自检]])) &amp; "】",
         _xlfn.IFS(ISBLANK(_xlpm.x),   "error:右侧选项不足:" &amp;  _xlpm.cellAddress,
               ISERROR(_xlpm.x),   "error:右侧选项执行失败:" &amp; _xlpm.cellAddress,
               TRUE,             "ok")
)</f>
        <v>ok</v>
      </c>
      <c r="K176" cm="1">
        <f t="array" ref="K176:L176">IFERROR(_xlfn._xlws.SORT(
    _xlfn.UNIQUE(
        TRANSPOSE(
            _xlfn.FILTERXML("&lt;select&gt;&lt;x&gt;"&amp;SUBSTITUTE(选内存[[#This Row],[内存选项表]],",","&lt;/x&gt;&lt;x&gt;") &amp;"&lt;/x&gt;&lt;/select&gt;","//x")
        )
    )
),"无合适选项，请联系作者更新数据")</f>
        <v>320</v>
      </c>
      <c r="L176">
        <v>640</v>
      </c>
    </row>
    <row r="177" spans="2:14">
      <c r="B177" s="6" t="s">
        <v>64</v>
      </c>
      <c r="C177" s="6" t="s">
        <v>1873</v>
      </c>
      <c r="D177" s="6"/>
      <c r="E177" s="6">
        <v>180</v>
      </c>
      <c r="F177" s="6" t="s">
        <v>3314</v>
      </c>
      <c r="G177" s="6" t="str">
        <f t="shared" si="2"/>
        <v>选内存!$K$177#</v>
      </c>
      <c r="H177" s="6" t="str" cm="1">
        <f t="array" ref="H177">_xlfn.LET(_xlpm.x, K177,
         _xlpm.cellAddress, "【 选内存!" &amp; ADDRESS(ROW(选内存[[#This Row],[自检]]),COLUMN(选内存[[#This Row],[自检]])) &amp; "】",
         _xlfn.IFS(ISBLANK(_xlpm.x),   "error:右侧选项不足:" &amp;  _xlpm.cellAddress,
               ISERROR(_xlpm.x),   "error:右侧选项执行失败:" &amp; _xlpm.cellAddress,
               TRUE,             "ok")
)</f>
        <v>ok</v>
      </c>
      <c r="K177" cm="1">
        <f t="array" ref="K177:L177">IFERROR(_xlfn._xlws.SORT(
    _xlfn.UNIQUE(
        TRANSPOSE(
            _xlfn.FILTERXML("&lt;select&gt;&lt;x&gt;"&amp;SUBSTITUTE(选内存[[#This Row],[内存选项表]],",","&lt;/x&gt;&lt;x&gt;") &amp;"&lt;/x&gt;&lt;/select&gt;","//x")
        )
    )
),"无合适选项，请联系作者更新数据")</f>
        <v>464</v>
      </c>
      <c r="L177">
        <v>452</v>
      </c>
    </row>
    <row r="178" spans="2:14">
      <c r="B178" s="6" t="s">
        <v>64</v>
      </c>
      <c r="C178" s="6" t="s">
        <v>1873</v>
      </c>
      <c r="D178" s="6"/>
      <c r="E178" s="6">
        <v>24</v>
      </c>
      <c r="F178" s="6" t="s">
        <v>3829</v>
      </c>
      <c r="G178" s="6" t="str">
        <f t="shared" si="2"/>
        <v>选内存!$K$178#</v>
      </c>
      <c r="H178" s="6" t="str" cm="1">
        <f t="array" ref="H178">_xlfn.LET(_xlpm.x, K178,
         _xlpm.cellAddress, "【 选内存!" &amp; ADDRESS(ROW(选内存[[#This Row],[自检]]),COLUMN(选内存[[#This Row],[自检]])) &amp; "】",
         _xlfn.IFS(ISBLANK(_xlpm.x),   "error:右侧选项不足:" &amp;  _xlpm.cellAddress,
               ISERROR(_xlpm.x),   "error:右侧选项执行失败:" &amp; _xlpm.cellAddress,
               TRUE,             "ok")
)</f>
        <v>ok</v>
      </c>
      <c r="K178" cm="1">
        <f t="array" ref="K178:M178">IFERROR(_xlfn._xlws.SORT(
    _xlfn.UNIQUE(
        TRANSPOSE(
            _xlfn.FILTERXML("&lt;select&gt;&lt;x&gt;"&amp;SUBSTITUTE(选内存[[#This Row],[内存选项表]],",","&lt;/x&gt;&lt;x&gt;") &amp;"&lt;/x&gt;&lt;/select&gt;","//x")
        )
    )
),"无合适选项，请联系作者更新数据")</f>
        <v>48</v>
      </c>
      <c r="L178">
        <v>96</v>
      </c>
      <c r="M178">
        <v>192</v>
      </c>
    </row>
    <row r="179" spans="2:14">
      <c r="B179" s="6" t="s">
        <v>64</v>
      </c>
      <c r="C179" s="6" t="s">
        <v>1873</v>
      </c>
      <c r="D179" s="6"/>
      <c r="E179" s="6">
        <v>68</v>
      </c>
      <c r="F179" s="6" t="s">
        <v>3303</v>
      </c>
      <c r="G179" s="6" t="str">
        <f t="shared" si="2"/>
        <v>选内存!$K$179#</v>
      </c>
      <c r="H179" s="6" t="str" cm="1">
        <f t="array" ref="H179">_xlfn.LET(_xlpm.x, K179,
         _xlpm.cellAddress, "【 选内存!" &amp; ADDRESS(ROW(选内存[[#This Row],[自检]]),COLUMN(选内存[[#This Row],[自检]])) &amp; "】",
         _xlfn.IFS(ISBLANK(_xlpm.x),   "error:右侧选项不足:" &amp;  _xlpm.cellAddress,
               ISERROR(_xlpm.x),   "error:右侧选项执行失败:" &amp; _xlpm.cellAddress,
               TRUE,             "ok")
)</f>
        <v>ok</v>
      </c>
      <c r="K179" cm="1">
        <f t="array" ref="K179">IFERROR(_xlfn._xlws.SORT(
    _xlfn.UNIQUE(
        TRANSPOSE(
            _xlfn.FILTERXML("&lt;select&gt;&lt;x&gt;"&amp;SUBSTITUTE(选内存[[#This Row],[内存选项表]],",","&lt;/x&gt;&lt;x&gt;") &amp;"&lt;/x&gt;&lt;/select&gt;","//x")
        )
    )
),"无合适选项，请联系作者更新数据")</f>
        <v>316</v>
      </c>
    </row>
    <row r="180" spans="2:14">
      <c r="B180" s="6" t="s">
        <v>64</v>
      </c>
      <c r="C180" s="6" t="s">
        <v>1873</v>
      </c>
      <c r="D180" s="6"/>
      <c r="E180" s="6">
        <v>96</v>
      </c>
      <c r="F180" s="6" t="s">
        <v>3456</v>
      </c>
      <c r="G180" s="6" t="str">
        <f t="shared" si="2"/>
        <v>选内存!$K$180#</v>
      </c>
      <c r="H180" s="6" t="str" cm="1">
        <f t="array" ref="H180">_xlfn.LET(_xlpm.x, K180,
         _xlpm.cellAddress, "【 选内存!" &amp; ADDRESS(ROW(选内存[[#This Row],[自检]]),COLUMN(选内存[[#This Row],[自检]])) &amp; "】",
         _xlfn.IFS(ISBLANK(_xlpm.x),   "error:右侧选项不足:" &amp;  _xlpm.cellAddress,
               ISERROR(_xlpm.x),   "error:右侧选项执行失败:" &amp; _xlpm.cellAddress,
               TRUE,             "ok")
)</f>
        <v>ok</v>
      </c>
      <c r="K180" cm="1">
        <f t="array" ref="K180:L180">IFERROR(_xlfn._xlws.SORT(
    _xlfn.UNIQUE(
        TRANSPOSE(
            _xlfn.FILTERXML("&lt;select&gt;&lt;x&gt;"&amp;SUBSTITUTE(选内存[[#This Row],[内存选项表]],",","&lt;/x&gt;&lt;x&gt;") &amp;"&lt;/x&gt;&lt;/select&gt;","//x")
        )
    )
),"无合适选项，请联系作者更新数据")</f>
        <v>192</v>
      </c>
      <c r="L180">
        <v>384</v>
      </c>
    </row>
    <row r="181" spans="2:14">
      <c r="B181" s="6" t="s">
        <v>64</v>
      </c>
      <c r="C181" s="6" t="s">
        <v>1873</v>
      </c>
      <c r="D181" s="6"/>
      <c r="E181" s="6">
        <v>116</v>
      </c>
      <c r="F181" s="6" t="s">
        <v>3305</v>
      </c>
      <c r="G181" s="6" t="str">
        <f t="shared" si="2"/>
        <v>选内存!$K$181#</v>
      </c>
      <c r="H181" s="6" t="str" cm="1">
        <f t="array" ref="H181">_xlfn.LET(_xlpm.x, K181,
         _xlpm.cellAddress, "【 选内存!" &amp; ADDRESS(ROW(选内存[[#This Row],[自检]]),COLUMN(选内存[[#This Row],[自检]])) &amp; "】",
         _xlfn.IFS(ISBLANK(_xlpm.x),   "error:右侧选项不足:" &amp;  _xlpm.cellAddress,
               ISERROR(_xlpm.x),   "error:右侧选项执行失败:" &amp; _xlpm.cellAddress,
               TRUE,             "ok")
)</f>
        <v>ok</v>
      </c>
      <c r="K181" cm="1">
        <f t="array" ref="K181:L181">IFERROR(_xlfn._xlws.SORT(
    _xlfn.UNIQUE(
        TRANSPOSE(
            _xlfn.FILTERXML("&lt;select&gt;&lt;x&gt;"&amp;SUBSTITUTE(选内存[[#This Row],[内存选项表]],",","&lt;/x&gt;&lt;x&gt;") &amp;"&lt;/x&gt;&lt;/select&gt;","//x")
        )
    )
),"无合适选项，请联系作者更新数据")</f>
        <v>216</v>
      </c>
      <c r="L181">
        <v>470</v>
      </c>
    </row>
    <row r="182" spans="2:14">
      <c r="B182" s="6" t="s">
        <v>64</v>
      </c>
      <c r="C182" s="6" t="s">
        <v>1873</v>
      </c>
      <c r="D182" s="6"/>
      <c r="E182" s="6">
        <v>232</v>
      </c>
      <c r="F182" s="6" t="s">
        <v>3309</v>
      </c>
      <c r="G182" s="6" t="str">
        <f t="shared" si="2"/>
        <v>选内存!$K$182#</v>
      </c>
      <c r="H182" s="6" t="str" cm="1">
        <f t="array" ref="H182">_xlfn.LET(_xlpm.x, K182,
         _xlpm.cellAddress, "【 选内存!" &amp; ADDRESS(ROW(选内存[[#This Row],[自检]]),COLUMN(选内存[[#This Row],[自检]])) &amp; "】",
         _xlfn.IFS(ISBLANK(_xlpm.x),   "error:右侧选项不足:" &amp;  _xlpm.cellAddress,
               ISERROR(_xlpm.x),   "error:右侧选项执行失败:" &amp; _xlpm.cellAddress,
               TRUE,             "ok")
)</f>
        <v>ok</v>
      </c>
      <c r="K182" cm="1">
        <f t="array" ref="K182:L182">IFERROR(_xlfn._xlws.SORT(
    _xlfn.UNIQUE(
        TRANSPOSE(
            _xlfn.FILTERXML("&lt;select&gt;&lt;x&gt;"&amp;SUBSTITUTE(选内存[[#This Row],[内存选项表]],",","&lt;/x&gt;&lt;x&gt;") &amp;"&lt;/x&gt;&lt;/select&gt;","//x")
        )
    )
),"无合适选项，请联系作者更新数据")</f>
        <v>432</v>
      </c>
      <c r="L182">
        <v>940</v>
      </c>
    </row>
    <row r="183" spans="2:14">
      <c r="B183" s="6" t="s">
        <v>64</v>
      </c>
      <c r="C183" s="6" t="s">
        <v>1873</v>
      </c>
      <c r="D183" s="6"/>
      <c r="E183" s="6">
        <v>72</v>
      </c>
      <c r="F183" s="6" t="s">
        <v>3338</v>
      </c>
      <c r="G183" s="6" t="str">
        <f t="shared" si="2"/>
        <v>选内存!$K$183#</v>
      </c>
      <c r="H183" s="6" t="str" cm="1">
        <f t="array" ref="H183">_xlfn.LET(_xlpm.x, K183,
         _xlpm.cellAddress, "【 选内存!" &amp; ADDRESS(ROW(选内存[[#This Row],[自检]]),COLUMN(选内存[[#This Row],[自检]])) &amp; "】",
         _xlfn.IFS(ISBLANK(_xlpm.x),   "error:右侧选项不足:" &amp;  _xlpm.cellAddress,
               ISERROR(_xlpm.x),   "error:右侧选项执行失败:" &amp; _xlpm.cellAddress,
               TRUE,             "ok")
)</f>
        <v>ok</v>
      </c>
      <c r="K183" cm="1">
        <f t="array" ref="K183:M183">IFERROR(_xlfn._xlws.SORT(
    _xlfn.UNIQUE(
        TRANSPOSE(
            _xlfn.FILTERXML("&lt;select&gt;&lt;x&gt;"&amp;SUBSTITUTE(选内存[[#This Row],[内存选项表]],",","&lt;/x&gt;&lt;x&gt;") &amp;"&lt;/x&gt;&lt;/select&gt;","//x")
        )
    )
),"无合适选项，请联系作者更新数据")</f>
        <v>288</v>
      </c>
      <c r="L183">
        <v>648</v>
      </c>
      <c r="M183">
        <v>320</v>
      </c>
    </row>
    <row r="184" spans="2:14">
      <c r="B184" s="6" t="s">
        <v>64</v>
      </c>
      <c r="C184" s="6" t="s">
        <v>1873</v>
      </c>
      <c r="D184" s="6"/>
      <c r="E184" s="6">
        <v>12</v>
      </c>
      <c r="F184" s="6" t="s">
        <v>3385</v>
      </c>
      <c r="G184" s="6" t="str">
        <f t="shared" si="2"/>
        <v>选内存!$K$184#</v>
      </c>
      <c r="H184" s="6" t="str" cm="1">
        <f t="array" ref="H184">_xlfn.LET(_xlpm.x, K184,
         _xlpm.cellAddress, "【 选内存!" &amp; ADDRESS(ROW(选内存[[#This Row],[自检]]),COLUMN(选内存[[#This Row],[自检]])) &amp; "】",
         _xlfn.IFS(ISBLANK(_xlpm.x),   "error:右侧选项不足:" &amp;  _xlpm.cellAddress,
               ISERROR(_xlpm.x),   "error:右侧选项执行失败:" &amp; _xlpm.cellAddress,
               TRUE,             "ok")
)</f>
        <v>ok</v>
      </c>
      <c r="K184" cm="1">
        <f t="array" ref="K184:N184">IFERROR(_xlfn._xlws.SORT(
    _xlfn.UNIQUE(
        TRANSPOSE(
            _xlfn.FILTERXML("&lt;select&gt;&lt;x&gt;"&amp;SUBSTITUTE(选内存[[#This Row],[内存选项表]],",","&lt;/x&gt;&lt;x&gt;") &amp;"&lt;/x&gt;&lt;/select&gt;","//x")
        )
    )
),"无合适选项，请联系作者更新数据")</f>
        <v>24</v>
      </c>
      <c r="L184">
        <v>48</v>
      </c>
      <c r="M184">
        <v>96</v>
      </c>
      <c r="N184">
        <v>144</v>
      </c>
    </row>
    <row r="185" spans="2:14">
      <c r="B185" s="6" t="s">
        <v>64</v>
      </c>
      <c r="C185" s="6" t="s">
        <v>1873</v>
      </c>
      <c r="D185" s="6"/>
      <c r="E185" s="6">
        <v>56</v>
      </c>
      <c r="F185" s="6" t="s">
        <v>3387</v>
      </c>
      <c r="G185" s="6" t="str">
        <f t="shared" si="2"/>
        <v>选内存!$K$185#</v>
      </c>
      <c r="H185" s="6" t="str" cm="1">
        <f t="array" ref="H185">_xlfn.LET(_xlpm.x, K185,
         _xlpm.cellAddress, "【 选内存!" &amp; ADDRESS(ROW(选内存[[#This Row],[自检]]),COLUMN(选内存[[#This Row],[自检]])) &amp; "】",
         _xlfn.IFS(ISBLANK(_xlpm.x),   "error:右侧选项不足:" &amp;  _xlpm.cellAddress,
               ISERROR(_xlpm.x),   "error:右侧选项执行失败:" &amp; _xlpm.cellAddress,
               TRUE,             "ok")
)</f>
        <v>ok</v>
      </c>
      <c r="K185" cm="1">
        <f t="array" ref="K185:L185">IFERROR(_xlfn._xlws.SORT(
    _xlfn.UNIQUE(
        TRANSPOSE(
            _xlfn.FILTERXML("&lt;select&gt;&lt;x&gt;"&amp;SUBSTITUTE(选内存[[#This Row],[内存选项表]],",","&lt;/x&gt;&lt;x&gt;") &amp;"&lt;/x&gt;&lt;/select&gt;","//x")
        )
    )
),"无合适选项，请联系作者更新数据")</f>
        <v>224</v>
      </c>
      <c r="L185">
        <v>448</v>
      </c>
    </row>
    <row r="186" spans="2:14">
      <c r="B186" s="6" t="s">
        <v>64</v>
      </c>
      <c r="C186" s="6" t="s">
        <v>1873</v>
      </c>
      <c r="D186" s="6"/>
      <c r="E186" s="6">
        <v>84</v>
      </c>
      <c r="F186" s="6" t="s">
        <v>3318</v>
      </c>
      <c r="G186" s="6" t="str">
        <f t="shared" si="2"/>
        <v>选内存!$K$186#</v>
      </c>
      <c r="H186" s="6" t="str" cm="1">
        <f t="array" ref="H186">_xlfn.LET(_xlpm.x, K186,
         _xlpm.cellAddress, "【 选内存!" &amp; ADDRESS(ROW(选内存[[#This Row],[自检]]),COLUMN(选内存[[#This Row],[自检]])) &amp; "】",
         _xlfn.IFS(ISBLANK(_xlpm.x),   "error:右侧选项不足:" &amp;  _xlpm.cellAddress,
               ISERROR(_xlpm.x),   "error:右侧选项执行失败:" &amp; _xlpm.cellAddress,
               TRUE,             "ok")
)</f>
        <v>ok</v>
      </c>
      <c r="K186" cm="1">
        <f t="array" ref="K186">IFERROR(_xlfn._xlws.SORT(
    _xlfn.UNIQUE(
        TRANSPOSE(
            _xlfn.FILTERXML("&lt;select&gt;&lt;x&gt;"&amp;SUBSTITUTE(选内存[[#This Row],[内存选项表]],",","&lt;/x&gt;&lt;x&gt;") &amp;"&lt;/x&gt;&lt;/select&gt;","//x")
        )
    )
),"无合适选项，请联系作者更新数据")</f>
        <v>320</v>
      </c>
    </row>
    <row r="187" spans="2:14">
      <c r="B187" s="6" t="s">
        <v>64</v>
      </c>
      <c r="C187" s="6" t="s">
        <v>1873</v>
      </c>
      <c r="D187" s="6"/>
      <c r="E187" s="6">
        <v>46</v>
      </c>
      <c r="F187" s="6" t="s">
        <v>3292</v>
      </c>
      <c r="G187" s="6" t="str">
        <f t="shared" si="2"/>
        <v>选内存!$K$187#</v>
      </c>
      <c r="H187" s="6" t="str" cm="1">
        <f t="array" ref="H187">_xlfn.LET(_xlpm.x, K187,
         _xlpm.cellAddress, "【 选内存!" &amp; ADDRESS(ROW(选内存[[#This Row],[自检]]),COLUMN(选内存[[#This Row],[自检]])) &amp; "】",
         _xlfn.IFS(ISBLANK(_xlpm.x),   "error:右侧选项不足:" &amp;  _xlpm.cellAddress,
               ISERROR(_xlpm.x),   "error:右侧选项执行失败:" &amp; _xlpm.cellAddress,
               TRUE,             "ok")
)</f>
        <v>ok</v>
      </c>
      <c r="K187" cm="1">
        <f t="array" ref="K187">IFERROR(_xlfn._xlws.SORT(
    _xlfn.UNIQUE(
        TRANSPOSE(
            _xlfn.FILTERXML("&lt;select&gt;&lt;x&gt;"&amp;SUBSTITUTE(选内存[[#This Row],[内存选项表]],",","&lt;/x&gt;&lt;x&gt;") &amp;"&lt;/x&gt;&lt;/select&gt;","//x")
        )
    )
),"无合适选项，请联系作者更新数据")</f>
        <v>216</v>
      </c>
    </row>
    <row r="188" spans="2:14">
      <c r="B188" s="6" t="s">
        <v>64</v>
      </c>
      <c r="C188" s="6" t="s">
        <v>1873</v>
      </c>
      <c r="D188" s="6"/>
      <c r="E188" s="6">
        <v>92</v>
      </c>
      <c r="F188" s="6" t="s">
        <v>3293</v>
      </c>
      <c r="G188" s="6" t="str">
        <f t="shared" si="2"/>
        <v>选内存!$K$188#</v>
      </c>
      <c r="H188" s="6" t="str" cm="1">
        <f t="array" ref="H188">_xlfn.LET(_xlpm.x, K188,
         _xlpm.cellAddress, "【 选内存!" &amp; ADDRESS(ROW(选内存[[#This Row],[自检]]),COLUMN(选内存[[#This Row],[自检]])) &amp; "】",
         _xlfn.IFS(ISBLANK(_xlpm.x),   "error:右侧选项不足:" &amp;  _xlpm.cellAddress,
               ISERROR(_xlpm.x),   "error:右侧选项执行失败:" &amp; _xlpm.cellAddress,
               TRUE,             "ok")
)</f>
        <v>ok</v>
      </c>
      <c r="K188" cm="1">
        <f t="array" ref="K188">IFERROR(_xlfn._xlws.SORT(
    _xlfn.UNIQUE(
        TRANSPOSE(
            _xlfn.FILTERXML("&lt;select&gt;&lt;x&gt;"&amp;SUBSTITUTE(选内存[[#This Row],[内存选项表]],",","&lt;/x&gt;&lt;x&gt;") &amp;"&lt;/x&gt;&lt;/select&gt;","//x")
        )
    )
),"无合适选项，请联系作者更新数据")</f>
        <v>432</v>
      </c>
    </row>
    <row r="189" spans="2:14">
      <c r="B189" s="6" t="s">
        <v>64</v>
      </c>
      <c r="C189" s="6" t="s">
        <v>1873</v>
      </c>
      <c r="D189" s="6"/>
      <c r="E189" s="6">
        <v>52</v>
      </c>
      <c r="F189" s="6" t="s">
        <v>3295</v>
      </c>
      <c r="G189" s="6" t="str">
        <f t="shared" si="2"/>
        <v>选内存!$K$189#</v>
      </c>
      <c r="H189" s="6" t="str" cm="1">
        <f t="array" ref="H189">_xlfn.LET(_xlpm.x, K189,
         _xlpm.cellAddress, "【 选内存!" &amp; ADDRESS(ROW(选内存[[#This Row],[自检]]),COLUMN(选内存[[#This Row],[自检]])) &amp; "】",
         _xlfn.IFS(ISBLANK(_xlpm.x),   "error:右侧选项不足:" &amp;  _xlpm.cellAddress,
               ISERROR(_xlpm.x),   "error:右侧选项执行失败:" &amp; _xlpm.cellAddress,
               TRUE,             "ok")
)</f>
        <v>ok</v>
      </c>
      <c r="K189" cm="1">
        <f t="array" ref="K189">IFERROR(_xlfn._xlws.SORT(
    _xlfn.UNIQUE(
        TRANSPOSE(
            _xlfn.FILTERXML("&lt;select&gt;&lt;x&gt;"&amp;SUBSTITUTE(选内存[[#This Row],[内存选项表]],",","&lt;/x&gt;&lt;x&gt;") &amp;"&lt;/x&gt;&lt;/select&gt;","//x")
        )
    )
),"无合适选项，请联系作者更新数据")</f>
        <v>184</v>
      </c>
    </row>
    <row r="190" spans="2:14">
      <c r="B190" s="6" t="s">
        <v>64</v>
      </c>
      <c r="C190" s="6" t="s">
        <v>1873</v>
      </c>
      <c r="D190" s="6"/>
      <c r="E190" s="6">
        <v>104</v>
      </c>
      <c r="F190" s="6" t="s">
        <v>3297</v>
      </c>
      <c r="G190" s="6" t="str">
        <f t="shared" si="2"/>
        <v>选内存!$K$190#</v>
      </c>
      <c r="H190" s="6" t="str" cm="1">
        <f t="array" ref="H190">_xlfn.LET(_xlpm.x, K190,
         _xlpm.cellAddress, "【 选内存!" &amp; ADDRESS(ROW(选内存[[#This Row],[自检]]),COLUMN(选内存[[#This Row],[自检]])) &amp; "】",
         _xlfn.IFS(ISBLANK(_xlpm.x),   "error:右侧选项不足:" &amp;  _xlpm.cellAddress,
               ISERROR(_xlpm.x),   "error:右侧选项执行失败:" &amp; _xlpm.cellAddress,
               TRUE,             "ok")
)</f>
        <v>ok</v>
      </c>
      <c r="K190" cm="1">
        <f t="array" ref="K190">IFERROR(_xlfn._xlws.SORT(
    _xlfn.UNIQUE(
        TRANSPOSE(
            _xlfn.FILTERXML("&lt;select&gt;&lt;x&gt;"&amp;SUBSTITUTE(选内存[[#This Row],[内存选项表]],",","&lt;/x&gt;&lt;x&gt;") &amp;"&lt;/x&gt;&lt;/select&gt;","//x")
        )
    )
),"无合适选项，请联系作者更新数据")</f>
        <v>368</v>
      </c>
    </row>
    <row r="191" spans="2:14">
      <c r="B191" s="6" t="s">
        <v>64</v>
      </c>
      <c r="C191" s="6" t="s">
        <v>1873</v>
      </c>
      <c r="D191" s="6"/>
      <c r="E191" s="6">
        <v>10</v>
      </c>
      <c r="F191" s="6" t="s">
        <v>3388</v>
      </c>
      <c r="G191" s="6" t="str">
        <f t="shared" si="2"/>
        <v>选内存!$K$191#</v>
      </c>
      <c r="H191" s="6" t="str" cm="1">
        <f t="array" ref="H191">_xlfn.LET(_xlpm.x, K191,
         _xlpm.cellAddress, "【 选内存!" &amp; ADDRESS(ROW(选内存[[#This Row],[自检]]),COLUMN(选内存[[#This Row],[自检]])) &amp; "】",
         _xlfn.IFS(ISBLANK(_xlpm.x),   "error:右侧选项不足:" &amp;  _xlpm.cellAddress,
               ISERROR(_xlpm.x),   "error:右侧选项执行失败:" &amp; _xlpm.cellAddress,
               TRUE,             "ok")
)</f>
        <v>ok</v>
      </c>
      <c r="K191" cm="1">
        <f t="array" ref="K191:L191">IFERROR(_xlfn._xlws.SORT(
    _xlfn.UNIQUE(
        TRANSPOSE(
            _xlfn.FILTERXML("&lt;select&gt;&lt;x&gt;"&amp;SUBSTITUTE(选内存[[#This Row],[内存选项表]],",","&lt;/x&gt;&lt;x&gt;") &amp;"&lt;/x&gt;&lt;/select&gt;","//x")
        )
    )
),"无合适选项，请联系作者更新数据")</f>
        <v>40</v>
      </c>
      <c r="L191">
        <v>88</v>
      </c>
    </row>
    <row r="192" spans="2:14">
      <c r="B192" s="6" t="s">
        <v>64</v>
      </c>
      <c r="C192" s="6" t="s">
        <v>1873</v>
      </c>
      <c r="D192" s="6"/>
      <c r="E192" s="6">
        <v>20</v>
      </c>
      <c r="F192" s="6" t="s">
        <v>3256</v>
      </c>
      <c r="G192" s="6" t="str">
        <f t="shared" si="2"/>
        <v>选内存!$K$192#</v>
      </c>
      <c r="H192" s="6" t="str" cm="1">
        <f t="array" ref="H192">_xlfn.LET(_xlpm.x, K192,
         _xlpm.cellAddress, "【 选内存!" &amp; ADDRESS(ROW(选内存[[#This Row],[自检]]),COLUMN(选内存[[#This Row],[自检]])) &amp; "】",
         _xlfn.IFS(ISBLANK(_xlpm.x),   "error:右侧选项不足:" &amp;  _xlpm.cellAddress,
               ISERROR(_xlpm.x),   "error:右侧选项执行失败:" &amp; _xlpm.cellAddress,
               TRUE,             "ok")
)</f>
        <v>ok</v>
      </c>
      <c r="K192" cm="1">
        <f t="array" ref="K192">IFERROR(_xlfn._xlws.SORT(
    _xlfn.UNIQUE(
        TRANSPOSE(
            _xlfn.FILTERXML("&lt;select&gt;&lt;x&gt;"&amp;SUBSTITUTE(选内存[[#This Row],[内存选项表]],",","&lt;/x&gt;&lt;x&gt;") &amp;"&lt;/x&gt;&lt;/select&gt;","//x")
        )
    )
),"无合适选项，请联系作者更新数据")</f>
        <v>80</v>
      </c>
    </row>
    <row r="193" spans="2:16">
      <c r="B193" s="6" t="s">
        <v>64</v>
      </c>
      <c r="C193" s="6" t="s">
        <v>1873</v>
      </c>
      <c r="D193" s="6"/>
      <c r="E193" s="6">
        <v>40</v>
      </c>
      <c r="F193" s="6" t="s">
        <v>3308</v>
      </c>
      <c r="G193" s="6" t="str">
        <f t="shared" si="2"/>
        <v>选内存!$K$193#</v>
      </c>
      <c r="H193" s="6" t="str" cm="1">
        <f t="array" ref="H193">_xlfn.LET(_xlpm.x, K193,
         _xlpm.cellAddress, "【 选内存!" &amp; ADDRESS(ROW(选内存[[#This Row],[自检]]),COLUMN(选内存[[#This Row],[自检]])) &amp; "】",
         _xlfn.IFS(ISBLANK(_xlpm.x),   "error:右侧选项不足:" &amp;  _xlpm.cellAddress,
               ISERROR(_xlpm.x),   "error:右侧选项执行失败:" &amp; _xlpm.cellAddress,
               TRUE,             "ok")
)</f>
        <v>ok</v>
      </c>
      <c r="K193" cm="1">
        <f t="array" ref="K193">IFERROR(_xlfn._xlws.SORT(
    _xlfn.UNIQUE(
        TRANSPOSE(
            _xlfn.FILTERXML("&lt;select&gt;&lt;x&gt;"&amp;SUBSTITUTE(选内存[[#This Row],[内存选项表]],",","&lt;/x&gt;&lt;x&gt;") &amp;"&lt;/x&gt;&lt;/select&gt;","//x")
        )
    )
),"无合适选项，请联系作者更新数据")</f>
        <v>160</v>
      </c>
    </row>
    <row r="194" spans="2:16">
      <c r="B194" s="6" t="s">
        <v>64</v>
      </c>
      <c r="C194" s="6" t="s">
        <v>1873</v>
      </c>
      <c r="D194" s="6"/>
      <c r="E194" s="6">
        <v>6</v>
      </c>
      <c r="F194" s="6" t="s">
        <v>3279</v>
      </c>
      <c r="G194" s="6" t="str">
        <f t="shared" ref="G194:G257" si="3">"选内存!" &amp; ADDRESS(ROW(K194),COLUMN(K194)) &amp; "#"</f>
        <v>选内存!$K$194#</v>
      </c>
      <c r="H194" s="6" t="str" cm="1">
        <f t="array" ref="H194">_xlfn.LET(_xlpm.x, K194,
         _xlpm.cellAddress, "【 选内存!" &amp; ADDRESS(ROW(选内存[[#This Row],[自检]]),COLUMN(选内存[[#This Row],[自检]])) &amp; "】",
         _xlfn.IFS(ISBLANK(_xlpm.x),   "error:右侧选项不足:" &amp;  _xlpm.cellAddress,
               ISERROR(_xlpm.x),   "error:右侧选项执行失败:" &amp; _xlpm.cellAddress,
               TRUE,             "ok")
)</f>
        <v>ok</v>
      </c>
      <c r="K194" cm="1">
        <f t="array" ref="K194">IFERROR(_xlfn._xlws.SORT(
    _xlfn.UNIQUE(
        TRANSPOSE(
            _xlfn.FILTERXML("&lt;select&gt;&lt;x&gt;"&amp;SUBSTITUTE(选内存[[#This Row],[内存选项表]],",","&lt;/x&gt;&lt;x&gt;") &amp;"&lt;/x&gt;&lt;/select&gt;","//x")
        )
    )
),"无合适选项，请联系作者更新数据")</f>
        <v>56</v>
      </c>
    </row>
    <row r="195" spans="2:16">
      <c r="B195" s="6" t="s">
        <v>64</v>
      </c>
      <c r="C195" s="6" t="s">
        <v>1873</v>
      </c>
      <c r="D195" s="6"/>
      <c r="E195" s="6">
        <v>14</v>
      </c>
      <c r="F195" s="6" t="s">
        <v>3324</v>
      </c>
      <c r="G195" s="6" t="str">
        <f t="shared" si="3"/>
        <v>选内存!$K$195#</v>
      </c>
      <c r="H195" s="6" t="str" cm="1">
        <f t="array" ref="H195">_xlfn.LET(_xlpm.x, K195,
         _xlpm.cellAddress, "【 选内存!" &amp; ADDRESS(ROW(选内存[[#This Row],[自检]]),COLUMN(选内存[[#This Row],[自检]])) &amp; "】",
         _xlfn.IFS(ISBLANK(_xlpm.x),   "error:右侧选项不足:" &amp;  _xlpm.cellAddress,
               ISERROR(_xlpm.x),   "error:右侧选项执行失败:" &amp; _xlpm.cellAddress,
               TRUE,             "ok")
)</f>
        <v>ok</v>
      </c>
      <c r="K195" cm="1">
        <f t="array" ref="K195">IFERROR(_xlfn._xlws.SORT(
    _xlfn.UNIQUE(
        TRANSPOSE(
            _xlfn.FILTERXML("&lt;select&gt;&lt;x&gt;"&amp;SUBSTITUTE(选内存[[#This Row],[内存选项表]],",","&lt;/x&gt;&lt;x&gt;") &amp;"&lt;/x&gt;&lt;/select&gt;","//x")
        )
    )
),"无合适选项，请联系作者更新数据")</f>
        <v>112</v>
      </c>
    </row>
    <row r="196" spans="2:16">
      <c r="B196" s="6" t="s">
        <v>64</v>
      </c>
      <c r="C196" s="6" t="s">
        <v>1873</v>
      </c>
      <c r="D196" s="6"/>
      <c r="E196" s="6">
        <v>28</v>
      </c>
      <c r="F196" s="6" t="s">
        <v>3280</v>
      </c>
      <c r="G196" s="6" t="str">
        <f t="shared" si="3"/>
        <v>选内存!$K$196#</v>
      </c>
      <c r="H196" s="6" t="str" cm="1">
        <f t="array" ref="H196">_xlfn.LET(_xlpm.x, K196,
         _xlpm.cellAddress, "【 选内存!" &amp; ADDRESS(ROW(选内存[[#This Row],[自检]]),COLUMN(选内存[[#This Row],[自检]])) &amp; "】",
         _xlfn.IFS(ISBLANK(_xlpm.x),   "error:右侧选项不足:" &amp;  _xlpm.cellAddress,
               ISERROR(_xlpm.x),   "error:右侧选项执行失败:" &amp; _xlpm.cellAddress,
               TRUE,             "ok")
)</f>
        <v>ok</v>
      </c>
      <c r="K196" cm="1">
        <f t="array" ref="K196">IFERROR(_xlfn._xlws.SORT(
    _xlfn.UNIQUE(
        TRANSPOSE(
            _xlfn.FILTERXML("&lt;select&gt;&lt;x&gt;"&amp;SUBSTITUTE(选内存[[#This Row],[内存选项表]],",","&lt;/x&gt;&lt;x&gt;") &amp;"&lt;/x&gt;&lt;/select&gt;","//x")
        )
    )
),"无合适选项，请联系作者更新数据")</f>
        <v>224</v>
      </c>
    </row>
    <row r="197" spans="2:16">
      <c r="B197" s="6" t="s">
        <v>64</v>
      </c>
      <c r="C197" s="6" t="s">
        <v>1873</v>
      </c>
      <c r="D197" s="6"/>
      <c r="E197" s="6">
        <v>18</v>
      </c>
      <c r="F197" s="6" t="s">
        <v>3256</v>
      </c>
      <c r="G197" s="6" t="str">
        <f t="shared" si="3"/>
        <v>选内存!$K$197#</v>
      </c>
      <c r="H197" s="6" t="str" cm="1">
        <f t="array" ref="H197">_xlfn.LET(_xlpm.x, K197,
         _xlpm.cellAddress, "【 选内存!" &amp; ADDRESS(ROW(选内存[[#This Row],[自检]]),COLUMN(选内存[[#This Row],[自检]])) &amp; "】",
         _xlfn.IFS(ISBLANK(_xlpm.x),   "error:右侧选项不足:" &amp;  _xlpm.cellAddress,
               ISERROR(_xlpm.x),   "error:右侧选项执行失败:" &amp; _xlpm.cellAddress,
               TRUE,             "ok")
)</f>
        <v>ok</v>
      </c>
      <c r="K197" cm="1">
        <f t="array" ref="K197">IFERROR(_xlfn._xlws.SORT(
    _xlfn.UNIQUE(
        TRANSPOSE(
            _xlfn.FILTERXML("&lt;select&gt;&lt;x&gt;"&amp;SUBSTITUTE(选内存[[#This Row],[内存选项表]],",","&lt;/x&gt;&lt;x&gt;") &amp;"&lt;/x&gt;&lt;/select&gt;","//x")
        )
    )
),"无合适选项，请联系作者更新数据")</f>
        <v>80</v>
      </c>
    </row>
    <row r="198" spans="2:16">
      <c r="B198" s="6" t="s">
        <v>64</v>
      </c>
      <c r="C198" s="6" t="s">
        <v>1873</v>
      </c>
      <c r="D198" s="6"/>
      <c r="E198" s="6">
        <v>36</v>
      </c>
      <c r="F198" s="6" t="s">
        <v>3308</v>
      </c>
      <c r="G198" s="6" t="str">
        <f t="shared" si="3"/>
        <v>选内存!$K$198#</v>
      </c>
      <c r="H198" s="6" t="str" cm="1">
        <f t="array" ref="H198">_xlfn.LET(_xlpm.x, K198,
         _xlpm.cellAddress, "【 选内存!" &amp; ADDRESS(ROW(选内存[[#This Row],[自检]]),COLUMN(选内存[[#This Row],[自检]])) &amp; "】",
         _xlfn.IFS(ISBLANK(_xlpm.x),   "error:右侧选项不足:" &amp;  _xlpm.cellAddress,
               ISERROR(_xlpm.x),   "error:右侧选项执行失败:" &amp; _xlpm.cellAddress,
               TRUE,             "ok")
)</f>
        <v>ok</v>
      </c>
      <c r="K198" cm="1">
        <f t="array" ref="K198">IFERROR(_xlfn._xlws.SORT(
    _xlfn.UNIQUE(
        TRANSPOSE(
            _xlfn.FILTERXML("&lt;select&gt;&lt;x&gt;"&amp;SUBSTITUTE(选内存[[#This Row],[内存选项表]],",","&lt;/x&gt;&lt;x&gt;") &amp;"&lt;/x&gt;&lt;/select&gt;","//x")
        )
    )
),"无合适选项，请联系作者更新数据")</f>
        <v>160</v>
      </c>
    </row>
    <row r="199" spans="2:16">
      <c r="B199" s="6" t="s">
        <v>64</v>
      </c>
      <c r="C199" s="6" t="s">
        <v>1873</v>
      </c>
      <c r="D199" s="6"/>
      <c r="E199" s="6">
        <v>82</v>
      </c>
      <c r="F199" s="6" t="s">
        <v>3319</v>
      </c>
      <c r="G199" s="6" t="str">
        <f t="shared" si="3"/>
        <v>选内存!$K$199#</v>
      </c>
      <c r="H199" s="6" t="str" cm="1">
        <f t="array" ref="H199">_xlfn.LET(_xlpm.x, K199,
         _xlpm.cellAddress, "【 选内存!" &amp; ADDRESS(ROW(选内存[[#This Row],[自检]]),COLUMN(选内存[[#This Row],[自检]])) &amp; "】",
         _xlfn.IFS(ISBLANK(_xlpm.x),   "error:右侧选项不足:" &amp;  _xlpm.cellAddress,
               ISERROR(_xlpm.x),   "error:右侧选项执行失败:" &amp; _xlpm.cellAddress,
               TRUE,             "ok")
)</f>
        <v>ok</v>
      </c>
      <c r="K199" cm="1">
        <f t="array" ref="K199">IFERROR(_xlfn._xlws.SORT(
    _xlfn.UNIQUE(
        TRANSPOSE(
            _xlfn.FILTERXML("&lt;select&gt;&lt;x&gt;"&amp;SUBSTITUTE(选内存[[#This Row],[内存选项表]],",","&lt;/x&gt;&lt;x&gt;") &amp;"&lt;/x&gt;&lt;/select&gt;","//x")
        )
    )
),"无合适选项，请联系作者更新数据")</f>
        <v>474</v>
      </c>
    </row>
    <row r="200" spans="2:16">
      <c r="B200" s="6" t="s">
        <v>64</v>
      </c>
      <c r="C200" s="6" t="s">
        <v>1873</v>
      </c>
      <c r="D200" s="6"/>
      <c r="E200" s="6">
        <v>164</v>
      </c>
      <c r="F200" s="6" t="s">
        <v>3321</v>
      </c>
      <c r="G200" s="6" t="str">
        <f t="shared" si="3"/>
        <v>选内存!$K$200#</v>
      </c>
      <c r="H200" s="6" t="str" cm="1">
        <f t="array" ref="H200">_xlfn.LET(_xlpm.x, K200,
         _xlpm.cellAddress, "【 选内存!" &amp; ADDRESS(ROW(选内存[[#This Row],[自检]]),COLUMN(选内存[[#This Row],[自检]])) &amp; "】",
         _xlfn.IFS(ISBLANK(_xlpm.x),   "error:右侧选项不足:" &amp;  _xlpm.cellAddress,
               ISERROR(_xlpm.x),   "error:右侧选项执行失败:" &amp; _xlpm.cellAddress,
               TRUE,             "ok")
)</f>
        <v>ok</v>
      </c>
      <c r="K200" cm="1">
        <f t="array" ref="K200">IFERROR(_xlfn._xlws.SORT(
    _xlfn.UNIQUE(
        TRANSPOSE(
            _xlfn.FILTERXML("&lt;select&gt;&lt;x&gt;"&amp;SUBSTITUTE(选内存[[#This Row],[内存选项表]],",","&lt;/x&gt;&lt;x&gt;") &amp;"&lt;/x&gt;&lt;/select&gt;","//x")
        )
    )
),"无合适选项，请联系作者更新数据")</f>
        <v>948</v>
      </c>
    </row>
    <row r="201" spans="2:16">
      <c r="B201" s="6" t="s">
        <v>64</v>
      </c>
      <c r="C201" s="6" t="s">
        <v>1873</v>
      </c>
      <c r="D201" s="6"/>
      <c r="E201" s="6">
        <v>22</v>
      </c>
      <c r="F201" s="6" t="s">
        <v>3331</v>
      </c>
      <c r="G201" s="6" t="str">
        <f t="shared" si="3"/>
        <v>选内存!$K$201#</v>
      </c>
      <c r="H201" s="6" t="str" cm="1">
        <f t="array" ref="H201">_xlfn.LET(_xlpm.x, K201,
         _xlpm.cellAddress, "【 选内存!" &amp; ADDRESS(ROW(选内存[[#This Row],[自检]]),COLUMN(选内存[[#This Row],[自检]])) &amp; "】",
         _xlfn.IFS(ISBLANK(_xlpm.x),   "error:右侧选项不足:" &amp;  _xlpm.cellAddress,
               ISERROR(_xlpm.x),   "error:右侧选项执行失败:" &amp; _xlpm.cellAddress,
               TRUE,             "ok")
)</f>
        <v>ok</v>
      </c>
      <c r="K201" cm="1">
        <f t="array" ref="K201">IFERROR(_xlfn._xlws.SORT(
    _xlfn.UNIQUE(
        TRANSPOSE(
            _xlfn.FILTERXML("&lt;select&gt;&lt;x&gt;"&amp;SUBSTITUTE(选内存[[#This Row],[内存选项表]],",","&lt;/x&gt;&lt;x&gt;") &amp;"&lt;/x&gt;&lt;/select&gt;","//x")
        )
    )
),"无合适选项，请联系作者更新数据")</f>
        <v>176</v>
      </c>
    </row>
    <row r="202" spans="2:16">
      <c r="B202" s="6" t="s">
        <v>64</v>
      </c>
      <c r="C202" s="6" t="s">
        <v>1873</v>
      </c>
      <c r="D202" s="6"/>
      <c r="E202" s="6">
        <v>44</v>
      </c>
      <c r="F202" s="6" t="s">
        <v>3333</v>
      </c>
      <c r="G202" s="6" t="str">
        <f t="shared" si="3"/>
        <v>选内存!$K$202#</v>
      </c>
      <c r="H202" s="6" t="str" cm="1">
        <f t="array" ref="H202">_xlfn.LET(_xlpm.x, K202,
         _xlpm.cellAddress, "【 选内存!" &amp; ADDRESS(ROW(选内存[[#This Row],[自检]]),COLUMN(选内存[[#This Row],[自检]])) &amp; "】",
         _xlfn.IFS(ISBLANK(_xlpm.x),   "error:右侧选项不足:" &amp;  _xlpm.cellAddress,
               ISERROR(_xlpm.x),   "error:右侧选项执行失败:" &amp; _xlpm.cellAddress,
               TRUE,             "ok")
)</f>
        <v>ok</v>
      </c>
      <c r="K202" cm="1">
        <f t="array" ref="K202">IFERROR(_xlfn._xlws.SORT(
    _xlfn.UNIQUE(
        TRANSPOSE(
            _xlfn.FILTERXML("&lt;select&gt;&lt;x&gt;"&amp;SUBSTITUTE(选内存[[#This Row],[内存选项表]],",","&lt;/x&gt;&lt;x&gt;") &amp;"&lt;/x&gt;&lt;/select&gt;","//x")
        )
    )
),"无合适选项，请联系作者更新数据")</f>
        <v>352</v>
      </c>
    </row>
    <row r="203" spans="2:16">
      <c r="B203" s="6" t="s">
        <v>64</v>
      </c>
      <c r="C203" s="6" t="s">
        <v>1873</v>
      </c>
      <c r="D203" s="6"/>
      <c r="E203" s="6">
        <v>76</v>
      </c>
      <c r="F203" s="6" t="s">
        <v>3318</v>
      </c>
      <c r="G203" s="6" t="str">
        <f t="shared" si="3"/>
        <v>选内存!$K$203#</v>
      </c>
      <c r="H203" s="6" t="str" cm="1">
        <f t="array" ref="H203">_xlfn.LET(_xlpm.x, K203,
         _xlpm.cellAddress, "【 选内存!" &amp; ADDRESS(ROW(选内存[[#This Row],[自检]]),COLUMN(选内存[[#This Row],[自检]])) &amp; "】",
         _xlfn.IFS(ISBLANK(_xlpm.x),   "error:右侧选项不足:" &amp;  _xlpm.cellAddress,
               ISERROR(_xlpm.x),   "error:右侧选项执行失败:" &amp; _xlpm.cellAddress,
               TRUE,             "ok")
)</f>
        <v>ok</v>
      </c>
      <c r="K203" cm="1">
        <f t="array" ref="K203">IFERROR(_xlfn._xlws.SORT(
    _xlfn.UNIQUE(
        TRANSPOSE(
            _xlfn.FILTERXML("&lt;select&gt;&lt;x&gt;"&amp;SUBSTITUTE(选内存[[#This Row],[内存选项表]],",","&lt;/x&gt;&lt;x&gt;") &amp;"&lt;/x&gt;&lt;/select&gt;","//x")
        )
    )
),"无合适选项，请联系作者更新数据")</f>
        <v>320</v>
      </c>
    </row>
    <row r="204" spans="2:16">
      <c r="B204" s="6" t="s">
        <v>64</v>
      </c>
      <c r="C204" s="6" t="s">
        <v>11</v>
      </c>
      <c r="D204" s="6"/>
      <c r="E204" s="6">
        <v>1</v>
      </c>
      <c r="F204" s="6" t="s">
        <v>3389</v>
      </c>
      <c r="G204" s="6" t="str">
        <f t="shared" si="3"/>
        <v>选内存!$K$204#</v>
      </c>
      <c r="H204" s="6" t="str" cm="1">
        <f t="array" ref="H204">_xlfn.LET(_xlpm.x, K204,
         _xlpm.cellAddress, "【 选内存!" &amp; ADDRESS(ROW(选内存[[#This Row],[自检]]),COLUMN(选内存[[#This Row],[自检]])) &amp; "】",
         _xlfn.IFS(ISBLANK(_xlpm.x),   "error:右侧选项不足:" &amp;  _xlpm.cellAddress,
               ISERROR(_xlpm.x),   "error:右侧选项执行失败:" &amp; _xlpm.cellAddress,
               TRUE,             "ok")
)</f>
        <v>ok</v>
      </c>
      <c r="K204" cm="1">
        <f t="array" ref="K204:N204">IFERROR(_xlfn._xlws.SORT(
    _xlfn.UNIQUE(
        TRANSPOSE(
            _xlfn.FILTERXML("&lt;select&gt;&lt;x&gt;"&amp;SUBSTITUTE(选内存[[#This Row],[内存选项表]],",","&lt;/x&gt;&lt;x&gt;") &amp;"&lt;/x&gt;&lt;/select&gt;","//x")
        )
    )
),"无合适选项，请联系作者更新数据")</f>
        <v>1</v>
      </c>
      <c r="L204">
        <v>2</v>
      </c>
      <c r="M204">
        <v>4</v>
      </c>
      <c r="N204">
        <v>8</v>
      </c>
    </row>
    <row r="205" spans="2:16">
      <c r="B205" s="6" t="s">
        <v>64</v>
      </c>
      <c r="C205" s="6" t="s">
        <v>11</v>
      </c>
      <c r="D205" s="6"/>
      <c r="E205" s="6">
        <v>2</v>
      </c>
      <c r="F205" s="6" t="s">
        <v>3383</v>
      </c>
      <c r="G205" s="6" t="str">
        <f t="shared" si="3"/>
        <v>选内存!$K$205#</v>
      </c>
      <c r="H205" s="6" t="str" cm="1">
        <f t="array" ref="H205">_xlfn.LET(_xlpm.x, K205,
         _xlpm.cellAddress, "【 选内存!" &amp; ADDRESS(ROW(选内存[[#This Row],[自检]]),COLUMN(选内存[[#This Row],[自检]])) &amp; "】",
         _xlfn.IFS(ISBLANK(_xlpm.x),   "error:右侧选项不足:" &amp;  _xlpm.cellAddress,
               ISERROR(_xlpm.x),   "error:右侧选项执行失败:" &amp; _xlpm.cellAddress,
               TRUE,             "ok")
)</f>
        <v>ok</v>
      </c>
      <c r="K205" cm="1">
        <f t="array" ref="K205:O205">IFERROR(_xlfn._xlws.SORT(
    _xlfn.UNIQUE(
        TRANSPOSE(
            _xlfn.FILTERXML("&lt;select&gt;&lt;x&gt;"&amp;SUBSTITUTE(选内存[[#This Row],[内存选项表]],",","&lt;/x&gt;&lt;x&gt;") &amp;"&lt;/x&gt;&lt;/select&gt;","//x")
        )
    )
),"无合适选项，请联系作者更新数据")</f>
        <v>4</v>
      </c>
      <c r="L205">
        <v>8</v>
      </c>
      <c r="M205">
        <v>2</v>
      </c>
      <c r="N205">
        <v>12</v>
      </c>
      <c r="O205">
        <v>16</v>
      </c>
    </row>
    <row r="206" spans="2:16">
      <c r="B206" s="6" t="s">
        <v>64</v>
      </c>
      <c r="C206" s="6" t="s">
        <v>11</v>
      </c>
      <c r="D206" s="6"/>
      <c r="E206" s="6">
        <v>4</v>
      </c>
      <c r="F206" s="6" t="s">
        <v>3394</v>
      </c>
      <c r="G206" s="6" t="str">
        <f t="shared" si="3"/>
        <v>选内存!$K$206#</v>
      </c>
      <c r="H206" s="6" t="str" cm="1">
        <f t="array" ref="H206">_xlfn.LET(_xlpm.x, K206,
         _xlpm.cellAddress, "【 选内存!" &amp; ADDRESS(ROW(选内存[[#This Row],[自检]]),COLUMN(选内存[[#This Row],[自检]])) &amp; "】",
         _xlfn.IFS(ISBLANK(_xlpm.x),   "error:右侧选项不足:" &amp;  _xlpm.cellAddress,
               ISERROR(_xlpm.x),   "error:右侧选项执行失败:" &amp; _xlpm.cellAddress,
               TRUE,             "ok")
)</f>
        <v>ok</v>
      </c>
      <c r="K206" cm="1">
        <f t="array" ref="K206:N206">IFERROR(_xlfn._xlws.SORT(
    _xlfn.UNIQUE(
        TRANSPOSE(
            _xlfn.FILTERXML("&lt;select&gt;&lt;x&gt;"&amp;SUBSTITUTE(选内存[[#This Row],[内存选项表]],",","&lt;/x&gt;&lt;x&gt;") &amp;"&lt;/x&gt;&lt;/select&gt;","//x")
        )
    )
),"无合适选项，请联系作者更新数据")</f>
        <v>8</v>
      </c>
      <c r="L206">
        <v>16</v>
      </c>
      <c r="M206">
        <v>32</v>
      </c>
      <c r="N206">
        <v>20</v>
      </c>
    </row>
    <row r="207" spans="2:16">
      <c r="B207" s="6" t="s">
        <v>64</v>
      </c>
      <c r="C207" s="6" t="s">
        <v>11</v>
      </c>
      <c r="D207" s="6"/>
      <c r="E207" s="6">
        <v>8</v>
      </c>
      <c r="F207" s="6" t="s">
        <v>3830</v>
      </c>
      <c r="G207" s="6" t="str">
        <f t="shared" si="3"/>
        <v>选内存!$K$207#</v>
      </c>
      <c r="H207" s="6" t="str" cm="1">
        <f t="array" ref="H207">_xlfn.LET(_xlpm.x, K207,
         _xlpm.cellAddress, "【 选内存!" &amp; ADDRESS(ROW(选内存[[#This Row],[自检]]),COLUMN(选内存[[#This Row],[自检]])) &amp; "】",
         _xlfn.IFS(ISBLANK(_xlpm.x),   "error:右侧选项不足:" &amp;  _xlpm.cellAddress,
               ISERROR(_xlpm.x),   "error:右侧选项执行失败:" &amp; _xlpm.cellAddress,
               TRUE,             "ok")
)</f>
        <v>ok</v>
      </c>
      <c r="K207" cm="1">
        <f t="array" ref="K207:N207">IFERROR(_xlfn._xlws.SORT(
    _xlfn.UNIQUE(
        TRANSPOSE(
            _xlfn.FILTERXML("&lt;select&gt;&lt;x&gt;"&amp;SUBSTITUTE(选内存[[#This Row],[内存选项表]],",","&lt;/x&gt;&lt;x&gt;") &amp;"&lt;/x&gt;&lt;/select&gt;","//x")
        )
    )
),"无合适选项，请联系作者更新数据")</f>
        <v>16</v>
      </c>
      <c r="L207">
        <v>32</v>
      </c>
      <c r="M207">
        <v>64</v>
      </c>
      <c r="N207">
        <v>40</v>
      </c>
    </row>
    <row r="208" spans="2:16">
      <c r="B208" s="6" t="s">
        <v>64</v>
      </c>
      <c r="C208" s="6" t="s">
        <v>11</v>
      </c>
      <c r="D208" s="6"/>
      <c r="E208" s="6">
        <v>16</v>
      </c>
      <c r="F208" s="6" t="s">
        <v>3831</v>
      </c>
      <c r="G208" s="6" t="str">
        <f t="shared" si="3"/>
        <v>选内存!$K$208#</v>
      </c>
      <c r="H208" s="6" t="str" cm="1">
        <f t="array" ref="H208">_xlfn.LET(_xlpm.x, K208,
         _xlpm.cellAddress, "【 选内存!" &amp; ADDRESS(ROW(选内存[[#This Row],[自检]]),COLUMN(选内存[[#This Row],[自检]])) &amp; "】",
         _xlfn.IFS(ISBLANK(_xlpm.x),   "error:右侧选项不足:" &amp;  _xlpm.cellAddress,
               ISERROR(_xlpm.x),   "error:右侧选项执行失败:" &amp; _xlpm.cellAddress,
               TRUE,             "ok")
)</f>
        <v>ok</v>
      </c>
      <c r="K208" cm="1">
        <f t="array" ref="K208:P208">IFERROR(_xlfn._xlws.SORT(
    _xlfn.UNIQUE(
        TRANSPOSE(
            _xlfn.FILTERXML("&lt;select&gt;&lt;x&gt;"&amp;SUBSTITUTE(选内存[[#This Row],[内存选项表]],",","&lt;/x&gt;&lt;x&gt;") &amp;"&lt;/x&gt;&lt;/select&gt;","//x")
        )
    )
),"无合适选项，请联系作者更新数据")</f>
        <v>32</v>
      </c>
      <c r="L208">
        <v>64</v>
      </c>
      <c r="M208">
        <v>48</v>
      </c>
      <c r="N208">
        <v>128</v>
      </c>
      <c r="O208">
        <v>192</v>
      </c>
      <c r="P208">
        <v>96</v>
      </c>
    </row>
    <row r="209" spans="2:17">
      <c r="B209" s="6" t="s">
        <v>64</v>
      </c>
      <c r="C209" s="6" t="s">
        <v>11</v>
      </c>
      <c r="D209" s="6"/>
      <c r="E209" s="6">
        <v>32</v>
      </c>
      <c r="F209" s="6" t="s">
        <v>3825</v>
      </c>
      <c r="G209" s="6" t="str">
        <f t="shared" si="3"/>
        <v>选内存!$K$209#</v>
      </c>
      <c r="H209" s="6" t="str" cm="1">
        <f t="array" ref="H209">_xlfn.LET(_xlpm.x, K209,
         _xlpm.cellAddress, "【 选内存!" &amp; ADDRESS(ROW(选内存[[#This Row],[自检]]),COLUMN(选内存[[#This Row],[自检]])) &amp; "】",
         _xlfn.IFS(ISBLANK(_xlpm.x),   "error:右侧选项不足:" &amp;  _xlpm.cellAddress,
               ISERROR(_xlpm.x),   "error:右侧选项执行失败:" &amp; _xlpm.cellAddress,
               TRUE,             "ok")
)</f>
        <v>ok</v>
      </c>
      <c r="K209" cm="1">
        <f t="array" ref="K209:Q209">IFERROR(_xlfn._xlws.SORT(
    _xlfn.UNIQUE(
        TRANSPOSE(
            _xlfn.FILTERXML("&lt;select&gt;&lt;x&gt;"&amp;SUBSTITUTE(选内存[[#This Row],[内存选项表]],",","&lt;/x&gt;&lt;x&gt;") &amp;"&lt;/x&gt;&lt;/select&gt;","//x")
        )
    )
),"无合适选项，请联系作者更新数据")</f>
        <v>64</v>
      </c>
      <c r="L209">
        <v>128</v>
      </c>
      <c r="M209">
        <v>256</v>
      </c>
      <c r="N209">
        <v>384</v>
      </c>
      <c r="O209">
        <v>174</v>
      </c>
      <c r="P209">
        <v>96</v>
      </c>
      <c r="Q209">
        <v>192</v>
      </c>
    </row>
    <row r="210" spans="2:17">
      <c r="B210" s="6" t="s">
        <v>64</v>
      </c>
      <c r="C210" s="6" t="s">
        <v>11</v>
      </c>
      <c r="D210" s="6"/>
      <c r="E210" s="6">
        <v>48</v>
      </c>
      <c r="F210" s="6" t="s">
        <v>3382</v>
      </c>
      <c r="G210" s="6" t="str">
        <f t="shared" si="3"/>
        <v>选内存!$K$210#</v>
      </c>
      <c r="H210" s="6" t="str" cm="1">
        <f t="array" ref="H210">_xlfn.LET(_xlpm.x, K210,
         _xlpm.cellAddress, "【 选内存!" &amp; ADDRESS(ROW(选内存[[#This Row],[自检]]),COLUMN(选内存[[#This Row],[自检]])) &amp; "】",
         _xlfn.IFS(ISBLANK(_xlpm.x),   "error:右侧选项不足:" &amp;  _xlpm.cellAddress,
               ISERROR(_xlpm.x),   "error:右侧选项执行失败:" &amp; _xlpm.cellAddress,
               TRUE,             "ok")
)</f>
        <v>ok</v>
      </c>
      <c r="K210" cm="1">
        <f t="array" ref="K210:M210">IFERROR(_xlfn._xlws.SORT(
    _xlfn.UNIQUE(
        TRANSPOSE(
            _xlfn.FILTERXML("&lt;select&gt;&lt;x&gt;"&amp;SUBSTITUTE(选内存[[#This Row],[内存选项表]],",","&lt;/x&gt;&lt;x&gt;") &amp;"&lt;/x&gt;&lt;/select&gt;","//x")
        )
    )
),"无合适选项，请联系作者更新数据")</f>
        <v>96</v>
      </c>
      <c r="L210">
        <v>192</v>
      </c>
      <c r="M210">
        <v>384</v>
      </c>
    </row>
    <row r="211" spans="2:17">
      <c r="B211" s="6" t="s">
        <v>64</v>
      </c>
      <c r="C211" s="6" t="s">
        <v>11</v>
      </c>
      <c r="D211" s="6"/>
      <c r="E211" s="6">
        <v>62</v>
      </c>
      <c r="F211" s="6" t="s">
        <v>3305</v>
      </c>
      <c r="G211" s="6" t="str">
        <f t="shared" si="3"/>
        <v>选内存!$K$211#</v>
      </c>
      <c r="H211" s="6" t="str" cm="1">
        <f t="array" ref="H211">_xlfn.LET(_xlpm.x, K211,
         _xlpm.cellAddress, "【 选内存!" &amp; ADDRESS(ROW(选内存[[#This Row],[自检]]),COLUMN(选内存[[#This Row],[自检]])) &amp; "】",
         _xlfn.IFS(ISBLANK(_xlpm.x),   "error:右侧选项不足:" &amp;  _xlpm.cellAddress,
               ISERROR(_xlpm.x),   "error:右侧选项执行失败:" &amp; _xlpm.cellAddress,
               TRUE,             "ok")
)</f>
        <v>ok</v>
      </c>
      <c r="K211" cm="1">
        <f t="array" ref="K211:L211">IFERROR(_xlfn._xlws.SORT(
    _xlfn.UNIQUE(
        TRANSPOSE(
            _xlfn.FILTERXML("&lt;select&gt;&lt;x&gt;"&amp;SUBSTITUTE(选内存[[#This Row],[内存选项表]],",","&lt;/x&gt;&lt;x&gt;") &amp;"&lt;/x&gt;&lt;/select&gt;","//x")
        )
    )
),"无合适选项，请联系作者更新数据")</f>
        <v>216</v>
      </c>
      <c r="L211">
        <v>470</v>
      </c>
    </row>
    <row r="212" spans="2:17">
      <c r="B212" s="6" t="s">
        <v>64</v>
      </c>
      <c r="C212" s="6" t="s">
        <v>11</v>
      </c>
      <c r="D212" s="6"/>
      <c r="E212" s="6">
        <v>64</v>
      </c>
      <c r="F212" s="6" t="s">
        <v>3832</v>
      </c>
      <c r="G212" s="6" t="str">
        <f t="shared" si="3"/>
        <v>选内存!$K$212#</v>
      </c>
      <c r="H212" s="6" t="str" cm="1">
        <f t="array" ref="H212">_xlfn.LET(_xlpm.x, K212,
         _xlpm.cellAddress, "【 选内存!" &amp; ADDRESS(ROW(选内存[[#This Row],[自检]]),COLUMN(选内存[[#This Row],[自检]])) &amp; "】",
         _xlfn.IFS(ISBLANK(_xlpm.x),   "error:右侧选项不足:" &amp;  _xlpm.cellAddress,
               ISERROR(_xlpm.x),   "error:右侧选项执行失败:" &amp; _xlpm.cellAddress,
               TRUE,             "ok")
)</f>
        <v>ok</v>
      </c>
      <c r="K212" cm="1">
        <f t="array" ref="K212:N212">IFERROR(_xlfn._xlws.SORT(
    _xlfn.UNIQUE(
        TRANSPOSE(
            _xlfn.FILTERXML("&lt;select&gt;&lt;x&gt;"&amp;SUBSTITUTE(选内存[[#This Row],[内存选项表]],",","&lt;/x&gt;&lt;x&gt;") &amp;"&lt;/x&gt;&lt;/select&gt;","//x")
        )
    )
),"无合适选项，请联系作者更新数据")</f>
        <v>256</v>
      </c>
      <c r="L212">
        <v>128</v>
      </c>
      <c r="M212">
        <v>512</v>
      </c>
      <c r="N212">
        <v>348</v>
      </c>
    </row>
    <row r="213" spans="2:17">
      <c r="B213" s="6" t="s">
        <v>64</v>
      </c>
      <c r="C213" s="6" t="s">
        <v>11</v>
      </c>
      <c r="D213" s="6"/>
      <c r="E213" s="6">
        <v>124</v>
      </c>
      <c r="F213" s="6" t="s">
        <v>3309</v>
      </c>
      <c r="G213" s="6" t="str">
        <f t="shared" si="3"/>
        <v>选内存!$K$213#</v>
      </c>
      <c r="H213" s="6" t="str" cm="1">
        <f t="array" ref="H213">_xlfn.LET(_xlpm.x, K213,
         _xlpm.cellAddress, "【 选内存!" &amp; ADDRESS(ROW(选内存[[#This Row],[自检]]),COLUMN(选内存[[#This Row],[自检]])) &amp; "】",
         _xlfn.IFS(ISBLANK(_xlpm.x),   "error:右侧选项不足:" &amp;  _xlpm.cellAddress,
               ISERROR(_xlpm.x),   "error:右侧选项执行失败:" &amp; _xlpm.cellAddress,
               TRUE,             "ok")
)</f>
        <v>ok</v>
      </c>
      <c r="K213" cm="1">
        <f t="array" ref="K213:L213">IFERROR(_xlfn._xlws.SORT(
    _xlfn.UNIQUE(
        TRANSPOSE(
            _xlfn.FILTERXML("&lt;select&gt;&lt;x&gt;"&amp;SUBSTITUTE(选内存[[#This Row],[内存选项表]],",","&lt;/x&gt;&lt;x&gt;") &amp;"&lt;/x&gt;&lt;/select&gt;","//x")
        )
    )
),"无合适选项，请联系作者更新数据")</f>
        <v>432</v>
      </c>
      <c r="L213">
        <v>940</v>
      </c>
    </row>
    <row r="214" spans="2:17">
      <c r="B214" s="6" t="s">
        <v>64</v>
      </c>
      <c r="C214" s="6" t="s">
        <v>11</v>
      </c>
      <c r="D214" s="6"/>
      <c r="E214" s="6">
        <v>80</v>
      </c>
      <c r="F214" s="6" t="s">
        <v>3827</v>
      </c>
      <c r="G214" s="6" t="str">
        <f t="shared" si="3"/>
        <v>选内存!$K$214#</v>
      </c>
      <c r="H214" s="6" t="str" cm="1">
        <f t="array" ref="H214">_xlfn.LET(_xlpm.x, K214,
         _xlpm.cellAddress, "【 选内存!" &amp; ADDRESS(ROW(选内存[[#This Row],[自检]]),COLUMN(选内存[[#This Row],[自检]])) &amp; "】",
         _xlfn.IFS(ISBLANK(_xlpm.x),   "error:右侧选项不足:" &amp;  _xlpm.cellAddress,
               ISERROR(_xlpm.x),   "error:右侧选项执行失败:" &amp; _xlpm.cellAddress,
               TRUE,             "ok")
)</f>
        <v>ok</v>
      </c>
      <c r="K214" cm="1">
        <f t="array" ref="K214:M214">IFERROR(_xlfn._xlws.SORT(
    _xlfn.UNIQUE(
        TRANSPOSE(
            _xlfn.FILTERXML("&lt;select&gt;&lt;x&gt;"&amp;SUBSTITUTE(选内存[[#This Row],[内存选项表]],",","&lt;/x&gt;&lt;x&gt;") &amp;"&lt;/x&gt;&lt;/select&gt;","//x")
        )
    )
),"无合适选项，请联系作者更新数据")</f>
        <v>160</v>
      </c>
      <c r="L214">
        <v>320</v>
      </c>
      <c r="M214">
        <v>384</v>
      </c>
    </row>
    <row r="215" spans="2:17">
      <c r="B215" s="6" t="s">
        <v>64</v>
      </c>
      <c r="C215" s="6" t="s">
        <v>11</v>
      </c>
      <c r="D215" s="6"/>
      <c r="E215" s="6">
        <v>90</v>
      </c>
      <c r="F215" s="6" t="s">
        <v>3336</v>
      </c>
      <c r="G215" s="6" t="str">
        <f t="shared" si="3"/>
        <v>选内存!$K$215#</v>
      </c>
      <c r="H215" s="6" t="str" cm="1">
        <f t="array" ref="H215">_xlfn.LET(_xlpm.x, K215,
         _xlpm.cellAddress, "【 选内存!" &amp; ADDRESS(ROW(选内存[[#This Row],[自检]]),COLUMN(选内存[[#This Row],[自检]])) &amp; "】",
         _xlfn.IFS(ISBLANK(_xlpm.x),   "error:右侧选项不足:" &amp;  _xlpm.cellAddress,
               ISERROR(_xlpm.x),   "error:右侧选项执行失败:" &amp; _xlpm.cellAddress,
               TRUE,             "ok")
)</f>
        <v>ok</v>
      </c>
      <c r="K215" cm="1">
        <f t="array" ref="K215:M215">IFERROR(_xlfn._xlws.SORT(
    _xlfn.UNIQUE(
        TRANSPOSE(
            _xlfn.FILTERXML("&lt;select&gt;&lt;x&gt;"&amp;SUBSTITUTE(选内存[[#This Row],[内存选项表]],",","&lt;/x&gt;&lt;x&gt;") &amp;"&lt;/x&gt;&lt;/select&gt;","//x")
        )
    )
),"无合适选项，请联系作者更新数据")</f>
        <v>224</v>
      </c>
      <c r="L215">
        <v>480</v>
      </c>
      <c r="M215">
        <v>226</v>
      </c>
    </row>
    <row r="216" spans="2:17">
      <c r="B216" s="6" t="s">
        <v>64</v>
      </c>
      <c r="C216" s="6" t="s">
        <v>11</v>
      </c>
      <c r="D216" s="6"/>
      <c r="E216" s="6">
        <v>128</v>
      </c>
      <c r="F216" s="6" t="s">
        <v>3828</v>
      </c>
      <c r="G216" s="6" t="str">
        <f t="shared" si="3"/>
        <v>选内存!$K$216#</v>
      </c>
      <c r="H216" s="6" t="str" cm="1">
        <f t="array" ref="H216">_xlfn.LET(_xlpm.x, K216,
         _xlpm.cellAddress, "【 选内存!" &amp; ADDRESS(ROW(选内存[[#This Row],[自检]]),COLUMN(选内存[[#This Row],[自检]])) &amp; "】",
         _xlfn.IFS(ISBLANK(_xlpm.x),   "error:右侧选项不足:" &amp;  _xlpm.cellAddress,
               ISERROR(_xlpm.x),   "error:右侧选项执行失败:" &amp; _xlpm.cellAddress,
               TRUE,             "ok")
)</f>
        <v>ok</v>
      </c>
      <c r="K216" cm="1">
        <f t="array" ref="K216:M216">IFERROR(_xlfn._xlws.SORT(
    _xlfn.UNIQUE(
        TRANSPOSE(
            _xlfn.FILTERXML("&lt;select&gt;&lt;x&gt;"&amp;SUBSTITUTE(选内存[[#This Row],[内存选项表]],",","&lt;/x&gt;&lt;x&gt;") &amp;"&lt;/x&gt;&lt;/select&gt;","//x")
        )
    )
),"无合适选项，请联系作者更新数据")</f>
        <v>256</v>
      </c>
      <c r="L216">
        <v>215</v>
      </c>
      <c r="M216">
        <v>448</v>
      </c>
    </row>
    <row r="217" spans="2:17">
      <c r="B217" s="6" t="s">
        <v>64</v>
      </c>
      <c r="C217" s="6" t="s">
        <v>11</v>
      </c>
      <c r="D217" s="6"/>
      <c r="E217" s="6">
        <v>160</v>
      </c>
      <c r="F217" s="6" t="s">
        <v>3386</v>
      </c>
      <c r="G217" s="6" t="str">
        <f t="shared" si="3"/>
        <v>选内存!$K$217#</v>
      </c>
      <c r="H217" s="6" t="str" cm="1">
        <f t="array" ref="H217">_xlfn.LET(_xlpm.x, K217,
         _xlpm.cellAddress, "【 选内存!" &amp; ADDRESS(ROW(选内存[[#This Row],[自检]]),COLUMN(选内存[[#This Row],[自检]])) &amp; "】",
         _xlfn.IFS(ISBLANK(_xlpm.x),   "error:右侧选项不足:" &amp;  _xlpm.cellAddress,
               ISERROR(_xlpm.x),   "error:右侧选项执行失败:" &amp; _xlpm.cellAddress,
               TRUE,             "ok")
)</f>
        <v>ok</v>
      </c>
      <c r="K217" cm="1">
        <f t="array" ref="K217:L217">IFERROR(_xlfn._xlws.SORT(
    _xlfn.UNIQUE(
        TRANSPOSE(
            _xlfn.FILTERXML("&lt;select&gt;&lt;x&gt;"&amp;SUBSTITUTE(选内存[[#This Row],[内存选项表]],",","&lt;/x&gt;&lt;x&gt;") &amp;"&lt;/x&gt;&lt;/select&gt;","//x")
        )
    )
),"无合适选项，请联系作者更新数据")</f>
        <v>320</v>
      </c>
      <c r="L217">
        <v>640</v>
      </c>
    </row>
    <row r="218" spans="2:17">
      <c r="B218" s="6" t="s">
        <v>64</v>
      </c>
      <c r="C218" s="6" t="s">
        <v>11</v>
      </c>
      <c r="D218" s="6"/>
      <c r="E218" s="6">
        <v>180</v>
      </c>
      <c r="F218" s="6" t="s">
        <v>3337</v>
      </c>
      <c r="G218" s="6" t="str">
        <f t="shared" si="3"/>
        <v>选内存!$K$218#</v>
      </c>
      <c r="H218" s="6" t="str" cm="1">
        <f t="array" ref="H218">_xlfn.LET(_xlpm.x, K218,
         _xlpm.cellAddress, "【 选内存!" &amp; ADDRESS(ROW(选内存[[#This Row],[自检]]),COLUMN(选内存[[#This Row],[自检]])) &amp; "】",
         _xlfn.IFS(ISBLANK(_xlpm.x),   "error:右侧选项不足:" &amp;  _xlpm.cellAddress,
               ISERROR(_xlpm.x),   "error:右侧选项执行失败:" &amp; _xlpm.cellAddress,
               TRUE,             "ok")
)</f>
        <v>ok</v>
      </c>
      <c r="K218" cm="1">
        <f t="array" ref="K218:M218">IFERROR(_xlfn._xlws.SORT(
    _xlfn.UNIQUE(
        TRANSPOSE(
            _xlfn.FILTERXML("&lt;select&gt;&lt;x&gt;"&amp;SUBSTITUTE(选内存[[#This Row],[内存选项表]],",","&lt;/x&gt;&lt;x&gt;") &amp;"&lt;/x&gt;&lt;/select&gt;","//x")
        )
    )
),"无合适选项，请联系作者更新数据")</f>
        <v>464</v>
      </c>
      <c r="L218">
        <v>960</v>
      </c>
      <c r="M218">
        <v>452</v>
      </c>
    </row>
    <row r="219" spans="2:17">
      <c r="B219" s="6" t="s">
        <v>64</v>
      </c>
      <c r="C219" s="6" t="s">
        <v>11</v>
      </c>
      <c r="D219" s="6"/>
      <c r="E219" s="6">
        <v>24</v>
      </c>
      <c r="F219" s="6" t="s">
        <v>3833</v>
      </c>
      <c r="G219" s="6" t="str">
        <f t="shared" si="3"/>
        <v>选内存!$K$219#</v>
      </c>
      <c r="H219" s="6" t="str" cm="1">
        <f t="array" ref="H219">_xlfn.LET(_xlpm.x, K219,
         _xlpm.cellAddress, "【 选内存!" &amp; ADDRESS(ROW(选内存[[#This Row],[自检]]),COLUMN(选内存[[#This Row],[自检]])) &amp; "】",
         _xlfn.IFS(ISBLANK(_xlpm.x),   "error:右侧选项不足:" &amp;  _xlpm.cellAddress,
               ISERROR(_xlpm.x),   "error:右侧选项执行失败:" &amp; _xlpm.cellAddress,
               TRUE,             "ok")
)</f>
        <v>ok</v>
      </c>
      <c r="K219" cm="1">
        <f t="array" ref="K219:N219">IFERROR(_xlfn._xlws.SORT(
    _xlfn.UNIQUE(
        TRANSPOSE(
            _xlfn.FILTERXML("&lt;select&gt;&lt;x&gt;"&amp;SUBSTITUTE(选内存[[#This Row],[内存选项表]],",","&lt;/x&gt;&lt;x&gt;") &amp;"&lt;/x&gt;&lt;/select&gt;","//x")
        )
    )
),"无合适选项，请联系作者更新数据")</f>
        <v>48</v>
      </c>
      <c r="L219">
        <v>96</v>
      </c>
      <c r="M219">
        <v>128</v>
      </c>
      <c r="N219">
        <v>192</v>
      </c>
    </row>
    <row r="220" spans="2:17">
      <c r="B220" s="6" t="s">
        <v>64</v>
      </c>
      <c r="C220" s="6" t="s">
        <v>11</v>
      </c>
      <c r="D220" s="6"/>
      <c r="E220" s="6">
        <v>68</v>
      </c>
      <c r="F220" s="6" t="s">
        <v>3303</v>
      </c>
      <c r="G220" s="6" t="str">
        <f t="shared" si="3"/>
        <v>选内存!$K$220#</v>
      </c>
      <c r="H220" s="6" t="str" cm="1">
        <f t="array" ref="H220">_xlfn.LET(_xlpm.x, K220,
         _xlpm.cellAddress, "【 选内存!" &amp; ADDRESS(ROW(选内存[[#This Row],[自检]]),COLUMN(选内存[[#This Row],[自检]])) &amp; "】",
         _xlfn.IFS(ISBLANK(_xlpm.x),   "error:右侧选项不足:" &amp;  _xlpm.cellAddress,
               ISERROR(_xlpm.x),   "error:右侧选项执行失败:" &amp; _xlpm.cellAddress,
               TRUE,             "ok")
)</f>
        <v>ok</v>
      </c>
      <c r="K220" cm="1">
        <f t="array" ref="K220">IFERROR(_xlfn._xlws.SORT(
    _xlfn.UNIQUE(
        TRANSPOSE(
            _xlfn.FILTERXML("&lt;select&gt;&lt;x&gt;"&amp;SUBSTITUTE(选内存[[#This Row],[内存选项表]],",","&lt;/x&gt;&lt;x&gt;") &amp;"&lt;/x&gt;&lt;/select&gt;","//x")
        )
    )
),"无合适选项，请联系作者更新数据")</f>
        <v>316</v>
      </c>
    </row>
    <row r="221" spans="2:17">
      <c r="B221" s="6" t="s">
        <v>64</v>
      </c>
      <c r="C221" s="6" t="s">
        <v>11</v>
      </c>
      <c r="D221" s="6"/>
      <c r="E221" s="6">
        <v>96</v>
      </c>
      <c r="F221" s="6" t="s">
        <v>3456</v>
      </c>
      <c r="G221" s="6" t="str">
        <f t="shared" si="3"/>
        <v>选内存!$K$221#</v>
      </c>
      <c r="H221" s="6" t="str" cm="1">
        <f t="array" ref="H221">_xlfn.LET(_xlpm.x, K221,
         _xlpm.cellAddress, "【 选内存!" &amp; ADDRESS(ROW(选内存[[#This Row],[自检]]),COLUMN(选内存[[#This Row],[自检]])) &amp; "】",
         _xlfn.IFS(ISBLANK(_xlpm.x),   "error:右侧选项不足:" &amp;  _xlpm.cellAddress,
               ISERROR(_xlpm.x),   "error:右侧选项执行失败:" &amp; _xlpm.cellAddress,
               TRUE,             "ok")
)</f>
        <v>ok</v>
      </c>
      <c r="K221" cm="1">
        <f t="array" ref="K221:L221">IFERROR(_xlfn._xlws.SORT(
    _xlfn.UNIQUE(
        TRANSPOSE(
            _xlfn.FILTERXML("&lt;select&gt;&lt;x&gt;"&amp;SUBSTITUTE(选内存[[#This Row],[内存选项表]],",","&lt;/x&gt;&lt;x&gt;") &amp;"&lt;/x&gt;&lt;/select&gt;","//x")
        )
    )
),"无合适选项，请联系作者更新数据")</f>
        <v>192</v>
      </c>
      <c r="L221">
        <v>384</v>
      </c>
    </row>
    <row r="222" spans="2:17">
      <c r="B222" s="6" t="s">
        <v>64</v>
      </c>
      <c r="C222" s="6" t="s">
        <v>11</v>
      </c>
      <c r="D222" s="6"/>
      <c r="E222" s="6">
        <v>116</v>
      </c>
      <c r="F222" s="6" t="s">
        <v>3305</v>
      </c>
      <c r="G222" s="6" t="str">
        <f t="shared" si="3"/>
        <v>选内存!$K$222#</v>
      </c>
      <c r="H222" s="6" t="str" cm="1">
        <f t="array" ref="H222">_xlfn.LET(_xlpm.x, K222,
         _xlpm.cellAddress, "【 选内存!" &amp; ADDRESS(ROW(选内存[[#This Row],[自检]]),COLUMN(选内存[[#This Row],[自检]])) &amp; "】",
         _xlfn.IFS(ISBLANK(_xlpm.x),   "error:右侧选项不足:" &amp;  _xlpm.cellAddress,
               ISERROR(_xlpm.x),   "error:右侧选项执行失败:" &amp; _xlpm.cellAddress,
               TRUE,             "ok")
)</f>
        <v>ok</v>
      </c>
      <c r="K222" cm="1">
        <f t="array" ref="K222:L222">IFERROR(_xlfn._xlws.SORT(
    _xlfn.UNIQUE(
        TRANSPOSE(
            _xlfn.FILTERXML("&lt;select&gt;&lt;x&gt;"&amp;SUBSTITUTE(选内存[[#This Row],[内存选项表]],",","&lt;/x&gt;&lt;x&gt;") &amp;"&lt;/x&gt;&lt;/select&gt;","//x")
        )
    )
),"无合适选项，请联系作者更新数据")</f>
        <v>216</v>
      </c>
      <c r="L222">
        <v>470</v>
      </c>
    </row>
    <row r="223" spans="2:17">
      <c r="B223" s="6" t="s">
        <v>64</v>
      </c>
      <c r="C223" s="6" t="s">
        <v>11</v>
      </c>
      <c r="D223" s="6"/>
      <c r="E223" s="6">
        <v>232</v>
      </c>
      <c r="F223" s="6" t="s">
        <v>3309</v>
      </c>
      <c r="G223" s="6" t="str">
        <f t="shared" si="3"/>
        <v>选内存!$K$223#</v>
      </c>
      <c r="H223" s="6" t="str" cm="1">
        <f t="array" ref="H223">_xlfn.LET(_xlpm.x, K223,
         _xlpm.cellAddress, "【 选内存!" &amp; ADDRESS(ROW(选内存[[#This Row],[自检]]),COLUMN(选内存[[#This Row],[自检]])) &amp; "】",
         _xlfn.IFS(ISBLANK(_xlpm.x),   "error:右侧选项不足:" &amp;  _xlpm.cellAddress,
               ISERROR(_xlpm.x),   "error:右侧选项执行失败:" &amp; _xlpm.cellAddress,
               TRUE,             "ok")
)</f>
        <v>ok</v>
      </c>
      <c r="K223" cm="1">
        <f t="array" ref="K223:L223">IFERROR(_xlfn._xlws.SORT(
    _xlfn.UNIQUE(
        TRANSPOSE(
            _xlfn.FILTERXML("&lt;select&gt;&lt;x&gt;"&amp;SUBSTITUTE(选内存[[#This Row],[内存选项表]],",","&lt;/x&gt;&lt;x&gt;") &amp;"&lt;/x&gt;&lt;/select&gt;","//x")
        )
    )
),"无合适选项，请联系作者更新数据")</f>
        <v>432</v>
      </c>
      <c r="L223">
        <v>940</v>
      </c>
    </row>
    <row r="224" spans="2:17">
      <c r="B224" s="6" t="s">
        <v>64</v>
      </c>
      <c r="C224" s="6" t="s">
        <v>11</v>
      </c>
      <c r="D224" s="6"/>
      <c r="E224" s="6">
        <v>72</v>
      </c>
      <c r="F224" s="6" t="s">
        <v>3338</v>
      </c>
      <c r="G224" s="6" t="str">
        <f t="shared" si="3"/>
        <v>选内存!$K$224#</v>
      </c>
      <c r="H224" s="6" t="str" cm="1">
        <f t="array" ref="H224">_xlfn.LET(_xlpm.x, K224,
         _xlpm.cellAddress, "【 选内存!" &amp; ADDRESS(ROW(选内存[[#This Row],[自检]]),COLUMN(选内存[[#This Row],[自检]])) &amp; "】",
         _xlfn.IFS(ISBLANK(_xlpm.x),   "error:右侧选项不足:" &amp;  _xlpm.cellAddress,
               ISERROR(_xlpm.x),   "error:右侧选项执行失败:" &amp; _xlpm.cellAddress,
               TRUE,             "ok")
)</f>
        <v>ok</v>
      </c>
      <c r="K224" cm="1">
        <f t="array" ref="K224:M224">IFERROR(_xlfn._xlws.SORT(
    _xlfn.UNIQUE(
        TRANSPOSE(
            _xlfn.FILTERXML("&lt;select&gt;&lt;x&gt;"&amp;SUBSTITUTE(选内存[[#This Row],[内存选项表]],",","&lt;/x&gt;&lt;x&gt;") &amp;"&lt;/x&gt;&lt;/select&gt;","//x")
        )
    )
),"无合适选项，请联系作者更新数据")</f>
        <v>288</v>
      </c>
      <c r="L224">
        <v>648</v>
      </c>
      <c r="M224">
        <v>320</v>
      </c>
    </row>
    <row r="225" spans="2:14">
      <c r="B225" s="6" t="s">
        <v>64</v>
      </c>
      <c r="C225" s="6" t="s">
        <v>11</v>
      </c>
      <c r="D225" s="6"/>
      <c r="E225" s="6">
        <v>76</v>
      </c>
      <c r="F225" s="6" t="s">
        <v>3318</v>
      </c>
      <c r="G225" s="6" t="str">
        <f t="shared" si="3"/>
        <v>选内存!$K$225#</v>
      </c>
      <c r="H225" s="6" t="str" cm="1">
        <f t="array" ref="H225">_xlfn.LET(_xlpm.x, K225,
         _xlpm.cellAddress, "【 选内存!" &amp; ADDRESS(ROW(选内存[[#This Row],[自检]]),COLUMN(选内存[[#This Row],[自检]])) &amp; "】",
         _xlfn.IFS(ISBLANK(_xlpm.x),   "error:右侧选项不足:" &amp;  _xlpm.cellAddress,
               ISERROR(_xlpm.x),   "error:右侧选项执行失败:" &amp; _xlpm.cellAddress,
               TRUE,             "ok")
)</f>
        <v>ok</v>
      </c>
      <c r="K225" cm="1">
        <f t="array" ref="K225">IFERROR(_xlfn._xlws.SORT(
    _xlfn.UNIQUE(
        TRANSPOSE(
            _xlfn.FILTERXML("&lt;select&gt;&lt;x&gt;"&amp;SUBSTITUTE(选内存[[#This Row],[内存选项表]],",","&lt;/x&gt;&lt;x&gt;") &amp;"&lt;/x&gt;&lt;/select&gt;","//x")
        )
    )
),"无合适选项，请联系作者更新数据")</f>
        <v>320</v>
      </c>
    </row>
    <row r="226" spans="2:14">
      <c r="B226" s="6" t="s">
        <v>64</v>
      </c>
      <c r="C226" s="6" t="s">
        <v>11</v>
      </c>
      <c r="D226" s="6"/>
      <c r="E226" s="6">
        <v>12</v>
      </c>
      <c r="F226" s="6" t="s">
        <v>3385</v>
      </c>
      <c r="G226" s="6" t="str">
        <f t="shared" si="3"/>
        <v>选内存!$K$226#</v>
      </c>
      <c r="H226" s="6" t="str" cm="1">
        <f t="array" ref="H226">_xlfn.LET(_xlpm.x, K226,
         _xlpm.cellAddress, "【 选内存!" &amp; ADDRESS(ROW(选内存[[#This Row],[自检]]),COLUMN(选内存[[#This Row],[自检]])) &amp; "】",
         _xlfn.IFS(ISBLANK(_xlpm.x),   "error:右侧选项不足:" &amp;  _xlpm.cellAddress,
               ISERROR(_xlpm.x),   "error:右侧选项执行失败:" &amp; _xlpm.cellAddress,
               TRUE,             "ok")
)</f>
        <v>ok</v>
      </c>
      <c r="K226" cm="1">
        <f t="array" ref="K226:N226">IFERROR(_xlfn._xlws.SORT(
    _xlfn.UNIQUE(
        TRANSPOSE(
            _xlfn.FILTERXML("&lt;select&gt;&lt;x&gt;"&amp;SUBSTITUTE(选内存[[#This Row],[内存选项表]],",","&lt;/x&gt;&lt;x&gt;") &amp;"&lt;/x&gt;&lt;/select&gt;","//x")
        )
    )
),"无合适选项，请联系作者更新数据")</f>
        <v>24</v>
      </c>
      <c r="L226">
        <v>48</v>
      </c>
      <c r="M226">
        <v>96</v>
      </c>
      <c r="N226">
        <v>144</v>
      </c>
    </row>
    <row r="227" spans="2:14">
      <c r="B227" s="6" t="s">
        <v>64</v>
      </c>
      <c r="C227" s="6" t="s">
        <v>11</v>
      </c>
      <c r="D227" s="6"/>
      <c r="E227" s="6">
        <v>40</v>
      </c>
      <c r="F227" s="6" t="s">
        <v>3308</v>
      </c>
      <c r="G227" s="6" t="str">
        <f t="shared" si="3"/>
        <v>选内存!$K$227#</v>
      </c>
      <c r="H227" s="6" t="str" cm="1">
        <f t="array" ref="H227">_xlfn.LET(_xlpm.x, K227,
         _xlpm.cellAddress, "【 选内存!" &amp; ADDRESS(ROW(选内存[[#This Row],[自检]]),COLUMN(选内存[[#This Row],[自检]])) &amp; "】",
         _xlfn.IFS(ISBLANK(_xlpm.x),   "error:右侧选项不足:" &amp;  _xlpm.cellAddress,
               ISERROR(_xlpm.x),   "error:右侧选项执行失败:" &amp; _xlpm.cellAddress,
               TRUE,             "ok")
)</f>
        <v>ok</v>
      </c>
      <c r="K227" cm="1">
        <f t="array" ref="K227">IFERROR(_xlfn._xlws.SORT(
    _xlfn.UNIQUE(
        TRANSPOSE(
            _xlfn.FILTERXML("&lt;select&gt;&lt;x&gt;"&amp;SUBSTITUTE(选内存[[#This Row],[内存选项表]],",","&lt;/x&gt;&lt;x&gt;") &amp;"&lt;/x&gt;&lt;/select&gt;","//x")
        )
    )
),"无合适选项，请联系作者更新数据")</f>
        <v>160</v>
      </c>
    </row>
    <row r="228" spans="2:14">
      <c r="B228" s="6" t="s">
        <v>64</v>
      </c>
      <c r="C228" s="6" t="s">
        <v>11</v>
      </c>
      <c r="D228" s="6"/>
      <c r="E228" s="6">
        <v>56</v>
      </c>
      <c r="F228" s="6" t="s">
        <v>3387</v>
      </c>
      <c r="G228" s="6" t="str">
        <f t="shared" si="3"/>
        <v>选内存!$K$228#</v>
      </c>
      <c r="H228" s="6" t="str" cm="1">
        <f t="array" ref="H228">_xlfn.LET(_xlpm.x, K228,
         _xlpm.cellAddress, "【 选内存!" &amp; ADDRESS(ROW(选内存[[#This Row],[自检]]),COLUMN(选内存[[#This Row],[自检]])) &amp; "】",
         _xlfn.IFS(ISBLANK(_xlpm.x),   "error:右侧选项不足:" &amp;  _xlpm.cellAddress,
               ISERROR(_xlpm.x),   "error:右侧选项执行失败:" &amp; _xlpm.cellAddress,
               TRUE,             "ok")
)</f>
        <v>ok</v>
      </c>
      <c r="K228" cm="1">
        <f t="array" ref="K228:L228">IFERROR(_xlfn._xlws.SORT(
    _xlfn.UNIQUE(
        TRANSPOSE(
            _xlfn.FILTERXML("&lt;select&gt;&lt;x&gt;"&amp;SUBSTITUTE(选内存[[#This Row],[内存选项表]],",","&lt;/x&gt;&lt;x&gt;") &amp;"&lt;/x&gt;&lt;/select&gt;","//x")
        )
    )
),"无合适选项，请联系作者更新数据")</f>
        <v>224</v>
      </c>
      <c r="L228">
        <v>448</v>
      </c>
    </row>
    <row r="229" spans="2:14">
      <c r="B229" s="6" t="s">
        <v>64</v>
      </c>
      <c r="C229" s="6" t="s">
        <v>11</v>
      </c>
      <c r="D229" s="6"/>
      <c r="E229" s="6">
        <v>84</v>
      </c>
      <c r="F229" s="6" t="s">
        <v>3318</v>
      </c>
      <c r="G229" s="6" t="str">
        <f t="shared" si="3"/>
        <v>选内存!$K$229#</v>
      </c>
      <c r="H229" s="6" t="str" cm="1">
        <f t="array" ref="H229">_xlfn.LET(_xlpm.x, K229,
         _xlpm.cellAddress, "【 选内存!" &amp; ADDRESS(ROW(选内存[[#This Row],[自检]]),COLUMN(选内存[[#This Row],[自检]])) &amp; "】",
         _xlfn.IFS(ISBLANK(_xlpm.x),   "error:右侧选项不足:" &amp;  _xlpm.cellAddress,
               ISERROR(_xlpm.x),   "error:右侧选项执行失败:" &amp; _xlpm.cellAddress,
               TRUE,             "ok")
)</f>
        <v>ok</v>
      </c>
      <c r="K229" cm="1">
        <f t="array" ref="K229">IFERROR(_xlfn._xlws.SORT(
    _xlfn.UNIQUE(
        TRANSPOSE(
            _xlfn.FILTERXML("&lt;select&gt;&lt;x&gt;"&amp;SUBSTITUTE(选内存[[#This Row],[内存选项表]],",","&lt;/x&gt;&lt;x&gt;") &amp;"&lt;/x&gt;&lt;/select&gt;","//x")
        )
    )
),"无合适选项，请联系作者更新数据")</f>
        <v>320</v>
      </c>
    </row>
    <row r="230" spans="2:14">
      <c r="B230" s="6" t="s">
        <v>64</v>
      </c>
      <c r="C230" s="6" t="s">
        <v>11</v>
      </c>
      <c r="D230" s="6"/>
      <c r="E230" s="6">
        <v>52</v>
      </c>
      <c r="F230" s="6" t="s">
        <v>3295</v>
      </c>
      <c r="G230" s="6" t="str">
        <f t="shared" si="3"/>
        <v>选内存!$K$230#</v>
      </c>
      <c r="H230" s="6" t="str" cm="1">
        <f t="array" ref="H230">_xlfn.LET(_xlpm.x, K230,
         _xlpm.cellAddress, "【 选内存!" &amp; ADDRESS(ROW(选内存[[#This Row],[自检]]),COLUMN(选内存[[#This Row],[自检]])) &amp; "】",
         _xlfn.IFS(ISBLANK(_xlpm.x),   "error:右侧选项不足:" &amp;  _xlpm.cellAddress,
               ISERROR(_xlpm.x),   "error:右侧选项执行失败:" &amp; _xlpm.cellAddress,
               TRUE,             "ok")
)</f>
        <v>ok</v>
      </c>
      <c r="K230" cm="1">
        <f t="array" ref="K230">IFERROR(_xlfn._xlws.SORT(
    _xlfn.UNIQUE(
        TRANSPOSE(
            _xlfn.FILTERXML("&lt;select&gt;&lt;x&gt;"&amp;SUBSTITUTE(选内存[[#This Row],[内存选项表]],",","&lt;/x&gt;&lt;x&gt;") &amp;"&lt;/x&gt;&lt;/select&gt;","//x")
        )
    )
),"无合适选项，请联系作者更新数据")</f>
        <v>184</v>
      </c>
    </row>
    <row r="231" spans="2:14">
      <c r="B231" s="6" t="s">
        <v>64</v>
      </c>
      <c r="C231" s="6" t="s">
        <v>11</v>
      </c>
      <c r="D231" s="6"/>
      <c r="E231" s="6">
        <v>104</v>
      </c>
      <c r="F231" s="6" t="s">
        <v>3297</v>
      </c>
      <c r="G231" s="6" t="str">
        <f t="shared" si="3"/>
        <v>选内存!$K$231#</v>
      </c>
      <c r="H231" s="6" t="str" cm="1">
        <f t="array" ref="H231">_xlfn.LET(_xlpm.x, K231,
         _xlpm.cellAddress, "【 选内存!" &amp; ADDRESS(ROW(选内存[[#This Row],[自检]]),COLUMN(选内存[[#This Row],[自检]])) &amp; "】",
         _xlfn.IFS(ISBLANK(_xlpm.x),   "error:右侧选项不足:" &amp;  _xlpm.cellAddress,
               ISERROR(_xlpm.x),   "error:右侧选项执行失败:" &amp; _xlpm.cellAddress,
               TRUE,             "ok")
)</f>
        <v>ok</v>
      </c>
      <c r="K231" cm="1">
        <f t="array" ref="K231">IFERROR(_xlfn._xlws.SORT(
    _xlfn.UNIQUE(
        TRANSPOSE(
            _xlfn.FILTERXML("&lt;select&gt;&lt;x&gt;"&amp;SUBSTITUTE(选内存[[#This Row],[内存选项表]],",","&lt;/x&gt;&lt;x&gt;") &amp;"&lt;/x&gt;&lt;/select&gt;","//x")
        )
    )
),"无合适选项，请联系作者更新数据")</f>
        <v>368</v>
      </c>
    </row>
    <row r="232" spans="2:14">
      <c r="B232" s="6" t="s">
        <v>64</v>
      </c>
      <c r="C232" s="6" t="s">
        <v>11</v>
      </c>
      <c r="D232" s="6"/>
      <c r="E232" s="6">
        <v>10</v>
      </c>
      <c r="F232" s="6" t="s">
        <v>3388</v>
      </c>
      <c r="G232" s="6" t="str">
        <f t="shared" si="3"/>
        <v>选内存!$K$232#</v>
      </c>
      <c r="H232" s="6" t="str" cm="1">
        <f t="array" ref="H232">_xlfn.LET(_xlpm.x, K232,
         _xlpm.cellAddress, "【 选内存!" &amp; ADDRESS(ROW(选内存[[#This Row],[自检]]),COLUMN(选内存[[#This Row],[自检]])) &amp; "】",
         _xlfn.IFS(ISBLANK(_xlpm.x),   "error:右侧选项不足:" &amp;  _xlpm.cellAddress,
               ISERROR(_xlpm.x),   "error:右侧选项执行失败:" &amp; _xlpm.cellAddress,
               TRUE,             "ok")
)</f>
        <v>ok</v>
      </c>
      <c r="K232" cm="1">
        <f t="array" ref="K232:L232">IFERROR(_xlfn._xlws.SORT(
    _xlfn.UNIQUE(
        TRANSPOSE(
            _xlfn.FILTERXML("&lt;select&gt;&lt;x&gt;"&amp;SUBSTITUTE(选内存[[#This Row],[内存选项表]],",","&lt;/x&gt;&lt;x&gt;") &amp;"&lt;/x&gt;&lt;/select&gt;","//x")
        )
    )
),"无合适选项，请联系作者更新数据")</f>
        <v>40</v>
      </c>
      <c r="L232">
        <v>88</v>
      </c>
    </row>
    <row r="233" spans="2:14">
      <c r="B233" s="6" t="s">
        <v>64</v>
      </c>
      <c r="C233" s="6" t="s">
        <v>11</v>
      </c>
      <c r="D233" s="6"/>
      <c r="E233" s="6">
        <v>20</v>
      </c>
      <c r="F233" s="6" t="s">
        <v>3256</v>
      </c>
      <c r="G233" s="6" t="str">
        <f t="shared" si="3"/>
        <v>选内存!$K$233#</v>
      </c>
      <c r="H233" s="6" t="str" cm="1">
        <f t="array" ref="H233">_xlfn.LET(_xlpm.x, K233,
         _xlpm.cellAddress, "【 选内存!" &amp; ADDRESS(ROW(选内存[[#This Row],[自检]]),COLUMN(选内存[[#This Row],[自检]])) &amp; "】",
         _xlfn.IFS(ISBLANK(_xlpm.x),   "error:右侧选项不足:" &amp;  _xlpm.cellAddress,
               ISERROR(_xlpm.x),   "error:右侧选项执行失败:" &amp; _xlpm.cellAddress,
               TRUE,             "ok")
)</f>
        <v>ok</v>
      </c>
      <c r="K233" cm="1">
        <f t="array" ref="K233">IFERROR(_xlfn._xlws.SORT(
    _xlfn.UNIQUE(
        TRANSPOSE(
            _xlfn.FILTERXML("&lt;select&gt;&lt;x&gt;"&amp;SUBSTITUTE(选内存[[#This Row],[内存选项表]],",","&lt;/x&gt;&lt;x&gt;") &amp;"&lt;/x&gt;&lt;/select&gt;","//x")
        )
    )
),"无合适选项，请联系作者更新数据")</f>
        <v>80</v>
      </c>
    </row>
    <row r="234" spans="2:14">
      <c r="B234" s="6" t="s">
        <v>64</v>
      </c>
      <c r="C234" s="6" t="s">
        <v>11</v>
      </c>
      <c r="D234" s="6"/>
      <c r="E234" s="6">
        <v>6</v>
      </c>
      <c r="F234" s="6" t="s">
        <v>3279</v>
      </c>
      <c r="G234" s="6" t="str">
        <f t="shared" si="3"/>
        <v>选内存!$K$234#</v>
      </c>
      <c r="H234" s="6" t="str" cm="1">
        <f t="array" ref="H234">_xlfn.LET(_xlpm.x, K234,
         _xlpm.cellAddress, "【 选内存!" &amp; ADDRESS(ROW(选内存[[#This Row],[自检]]),COLUMN(选内存[[#This Row],[自检]])) &amp; "】",
         _xlfn.IFS(ISBLANK(_xlpm.x),   "error:右侧选项不足:" &amp;  _xlpm.cellAddress,
               ISERROR(_xlpm.x),   "error:右侧选项执行失败:" &amp; _xlpm.cellAddress,
               TRUE,             "ok")
)</f>
        <v>ok</v>
      </c>
      <c r="K234" cm="1">
        <f t="array" ref="K234">IFERROR(_xlfn._xlws.SORT(
    _xlfn.UNIQUE(
        TRANSPOSE(
            _xlfn.FILTERXML("&lt;select&gt;&lt;x&gt;"&amp;SUBSTITUTE(选内存[[#This Row],[内存选项表]],",","&lt;/x&gt;&lt;x&gt;") &amp;"&lt;/x&gt;&lt;/select&gt;","//x")
        )
    )
),"无合适选项，请联系作者更新数据")</f>
        <v>56</v>
      </c>
    </row>
    <row r="235" spans="2:14">
      <c r="B235" s="6" t="s">
        <v>64</v>
      </c>
      <c r="C235" s="6" t="s">
        <v>11</v>
      </c>
      <c r="D235" s="6"/>
      <c r="E235" s="6">
        <v>14</v>
      </c>
      <c r="F235" s="6" t="s">
        <v>3324</v>
      </c>
      <c r="G235" s="6" t="str">
        <f t="shared" si="3"/>
        <v>选内存!$K$235#</v>
      </c>
      <c r="H235" s="6" t="str" cm="1">
        <f t="array" ref="H235">_xlfn.LET(_xlpm.x, K235,
         _xlpm.cellAddress, "【 选内存!" &amp; ADDRESS(ROW(选内存[[#This Row],[自检]]),COLUMN(选内存[[#This Row],[自检]])) &amp; "】",
         _xlfn.IFS(ISBLANK(_xlpm.x),   "error:右侧选项不足:" &amp;  _xlpm.cellAddress,
               ISERROR(_xlpm.x),   "error:右侧选项执行失败:" &amp; _xlpm.cellAddress,
               TRUE,             "ok")
)</f>
        <v>ok</v>
      </c>
      <c r="K235" cm="1">
        <f t="array" ref="K235">IFERROR(_xlfn._xlws.SORT(
    _xlfn.UNIQUE(
        TRANSPOSE(
            _xlfn.FILTERXML("&lt;select&gt;&lt;x&gt;"&amp;SUBSTITUTE(选内存[[#This Row],[内存选项表]],",","&lt;/x&gt;&lt;x&gt;") &amp;"&lt;/x&gt;&lt;/select&gt;","//x")
        )
    )
),"无合适选项，请联系作者更新数据")</f>
        <v>112</v>
      </c>
    </row>
    <row r="236" spans="2:14">
      <c r="B236" s="6" t="s">
        <v>64</v>
      </c>
      <c r="C236" s="6" t="s">
        <v>11</v>
      </c>
      <c r="D236" s="6"/>
      <c r="E236" s="6">
        <v>28</v>
      </c>
      <c r="F236" s="6" t="s">
        <v>3280</v>
      </c>
      <c r="G236" s="6" t="str">
        <f t="shared" si="3"/>
        <v>选内存!$K$236#</v>
      </c>
      <c r="H236" s="6" t="str" cm="1">
        <f t="array" ref="H236">_xlfn.LET(_xlpm.x, K236,
         _xlpm.cellAddress, "【 选内存!" &amp; ADDRESS(ROW(选内存[[#This Row],[自检]]),COLUMN(选内存[[#This Row],[自检]])) &amp; "】",
         _xlfn.IFS(ISBLANK(_xlpm.x),   "error:右侧选项不足:" &amp;  _xlpm.cellAddress,
               ISERROR(_xlpm.x),   "error:右侧选项执行失败:" &amp; _xlpm.cellAddress,
               TRUE,             "ok")
)</f>
        <v>ok</v>
      </c>
      <c r="K236" cm="1">
        <f t="array" ref="K236">IFERROR(_xlfn._xlws.SORT(
    _xlfn.UNIQUE(
        TRANSPOSE(
            _xlfn.FILTERXML("&lt;select&gt;&lt;x&gt;"&amp;SUBSTITUTE(选内存[[#This Row],[内存选项表]],",","&lt;/x&gt;&lt;x&gt;") &amp;"&lt;/x&gt;&lt;/select&gt;","//x")
        )
    )
),"无合适选项，请联系作者更新数据")</f>
        <v>224</v>
      </c>
    </row>
    <row r="237" spans="2:14">
      <c r="B237" s="6" t="s">
        <v>64</v>
      </c>
      <c r="C237" s="6" t="s">
        <v>11</v>
      </c>
      <c r="D237" s="6"/>
      <c r="E237" s="6">
        <v>36</v>
      </c>
      <c r="F237" s="6" t="s">
        <v>3308</v>
      </c>
      <c r="G237" s="6" t="str">
        <f t="shared" si="3"/>
        <v>选内存!$K$237#</v>
      </c>
      <c r="H237" s="6" t="str" cm="1">
        <f t="array" ref="H237">_xlfn.LET(_xlpm.x, K237,
         _xlpm.cellAddress, "【 选内存!" &amp; ADDRESS(ROW(选内存[[#This Row],[自检]]),COLUMN(选内存[[#This Row],[自检]])) &amp; "】",
         _xlfn.IFS(ISBLANK(_xlpm.x),   "error:右侧选项不足:" &amp;  _xlpm.cellAddress,
               ISERROR(_xlpm.x),   "error:右侧选项执行失败:" &amp; _xlpm.cellAddress,
               TRUE,             "ok")
)</f>
        <v>ok</v>
      </c>
      <c r="K237" cm="1">
        <f t="array" ref="K237">IFERROR(_xlfn._xlws.SORT(
    _xlfn.UNIQUE(
        TRANSPOSE(
            _xlfn.FILTERXML("&lt;select&gt;&lt;x&gt;"&amp;SUBSTITUTE(选内存[[#This Row],[内存选项表]],",","&lt;/x&gt;&lt;x&gt;") &amp;"&lt;/x&gt;&lt;/select&gt;","//x")
        )
    )
),"无合适选项，请联系作者更新数据")</f>
        <v>160</v>
      </c>
    </row>
    <row r="238" spans="2:14">
      <c r="B238" s="6" t="s">
        <v>64</v>
      </c>
      <c r="C238" s="6" t="s">
        <v>11</v>
      </c>
      <c r="D238" s="6"/>
      <c r="E238" s="6">
        <v>82</v>
      </c>
      <c r="F238" s="6" t="s">
        <v>3319</v>
      </c>
      <c r="G238" s="6" t="str">
        <f t="shared" si="3"/>
        <v>选内存!$K$238#</v>
      </c>
      <c r="H238" s="6" t="str" cm="1">
        <f t="array" ref="H238">_xlfn.LET(_xlpm.x, K238,
         _xlpm.cellAddress, "【 选内存!" &amp; ADDRESS(ROW(选内存[[#This Row],[自检]]),COLUMN(选内存[[#This Row],[自检]])) &amp; "】",
         _xlfn.IFS(ISBLANK(_xlpm.x),   "error:右侧选项不足:" &amp;  _xlpm.cellAddress,
               ISERROR(_xlpm.x),   "error:右侧选项执行失败:" &amp; _xlpm.cellAddress,
               TRUE,             "ok")
)</f>
        <v>ok</v>
      </c>
      <c r="K238" cm="1">
        <f t="array" ref="K238">IFERROR(_xlfn._xlws.SORT(
    _xlfn.UNIQUE(
        TRANSPOSE(
            _xlfn.FILTERXML("&lt;select&gt;&lt;x&gt;"&amp;SUBSTITUTE(选内存[[#This Row],[内存选项表]],",","&lt;/x&gt;&lt;x&gt;") &amp;"&lt;/x&gt;&lt;/select&gt;","//x")
        )
    )
),"无合适选项，请联系作者更新数据")</f>
        <v>474</v>
      </c>
    </row>
    <row r="239" spans="2:14">
      <c r="B239" s="6" t="s">
        <v>64</v>
      </c>
      <c r="C239" s="6" t="s">
        <v>11</v>
      </c>
      <c r="D239" s="6"/>
      <c r="E239" s="6">
        <v>164</v>
      </c>
      <c r="F239" s="6" t="s">
        <v>3321</v>
      </c>
      <c r="G239" s="6" t="str">
        <f t="shared" si="3"/>
        <v>选内存!$K$239#</v>
      </c>
      <c r="H239" s="6" t="str" cm="1">
        <f t="array" ref="H239">_xlfn.LET(_xlpm.x, K239,
         _xlpm.cellAddress, "【 选内存!" &amp; ADDRESS(ROW(选内存[[#This Row],[自检]]),COLUMN(选内存[[#This Row],[自检]])) &amp; "】",
         _xlfn.IFS(ISBLANK(_xlpm.x),   "error:右侧选项不足:" &amp;  _xlpm.cellAddress,
               ISERROR(_xlpm.x),   "error:右侧选项执行失败:" &amp; _xlpm.cellAddress,
               TRUE,             "ok")
)</f>
        <v>ok</v>
      </c>
      <c r="K239" cm="1">
        <f t="array" ref="K239">IFERROR(_xlfn._xlws.SORT(
    _xlfn.UNIQUE(
        TRANSPOSE(
            _xlfn.FILTERXML("&lt;select&gt;&lt;x&gt;"&amp;SUBSTITUTE(选内存[[#This Row],[内存选项表]],",","&lt;/x&gt;&lt;x&gt;") &amp;"&lt;/x&gt;&lt;/select&gt;","//x")
        )
    )
),"无合适选项，请联系作者更新数据")</f>
        <v>948</v>
      </c>
    </row>
    <row r="240" spans="2:14">
      <c r="B240" s="6" t="s">
        <v>64</v>
      </c>
      <c r="C240" s="6" t="s">
        <v>11</v>
      </c>
      <c r="D240" s="6"/>
      <c r="E240" s="6">
        <v>22</v>
      </c>
      <c r="F240" s="6" t="s">
        <v>3331</v>
      </c>
      <c r="G240" s="6" t="str">
        <f t="shared" si="3"/>
        <v>选内存!$K$240#</v>
      </c>
      <c r="H240" s="6" t="str" cm="1">
        <f t="array" ref="H240">_xlfn.LET(_xlpm.x, K240,
         _xlpm.cellAddress, "【 选内存!" &amp; ADDRESS(ROW(选内存[[#This Row],[自检]]),COLUMN(选内存[[#This Row],[自检]])) &amp; "】",
         _xlfn.IFS(ISBLANK(_xlpm.x),   "error:右侧选项不足:" &amp;  _xlpm.cellAddress,
               ISERROR(_xlpm.x),   "error:右侧选项执行失败:" &amp; _xlpm.cellAddress,
               TRUE,             "ok")
)</f>
        <v>ok</v>
      </c>
      <c r="K240" cm="1">
        <f t="array" ref="K240">IFERROR(_xlfn._xlws.SORT(
    _xlfn.UNIQUE(
        TRANSPOSE(
            _xlfn.FILTERXML("&lt;select&gt;&lt;x&gt;"&amp;SUBSTITUTE(选内存[[#This Row],[内存选项表]],",","&lt;/x&gt;&lt;x&gt;") &amp;"&lt;/x&gt;&lt;/select&gt;","//x")
        )
    )
),"无合适选项，请联系作者更新数据")</f>
        <v>176</v>
      </c>
    </row>
    <row r="241" spans="2:17">
      <c r="B241" s="6" t="s">
        <v>64</v>
      </c>
      <c r="C241" s="6" t="s">
        <v>11</v>
      </c>
      <c r="D241" s="6"/>
      <c r="E241" s="6">
        <v>44</v>
      </c>
      <c r="F241" s="6" t="s">
        <v>3333</v>
      </c>
      <c r="G241" s="6" t="str">
        <f t="shared" si="3"/>
        <v>选内存!$K$241#</v>
      </c>
      <c r="H241" s="6" t="str" cm="1">
        <f t="array" ref="H241">_xlfn.LET(_xlpm.x, K241,
         _xlpm.cellAddress, "【 选内存!" &amp; ADDRESS(ROW(选内存[[#This Row],[自检]]),COLUMN(选内存[[#This Row],[自检]])) &amp; "】",
         _xlfn.IFS(ISBLANK(_xlpm.x),   "error:右侧选项不足:" &amp;  _xlpm.cellAddress,
               ISERROR(_xlpm.x),   "error:右侧选项执行失败:" &amp; _xlpm.cellAddress,
               TRUE,             "ok")
)</f>
        <v>ok</v>
      </c>
      <c r="K241" cm="1">
        <f t="array" ref="K241">IFERROR(_xlfn._xlws.SORT(
    _xlfn.UNIQUE(
        TRANSPOSE(
            _xlfn.FILTERXML("&lt;select&gt;&lt;x&gt;"&amp;SUBSTITUTE(选内存[[#This Row],[内存选项表]],",","&lt;/x&gt;&lt;x&gt;") &amp;"&lt;/x&gt;&lt;/select&gt;","//x")
        )
    )
),"无合适选项，请联系作者更新数据")</f>
        <v>352</v>
      </c>
    </row>
    <row r="242" spans="2:17">
      <c r="B242" s="6" t="s">
        <v>64</v>
      </c>
      <c r="C242" s="6" t="s">
        <v>1874</v>
      </c>
      <c r="D242" s="6"/>
      <c r="E242" s="6">
        <v>32</v>
      </c>
      <c r="F242" s="6" t="s">
        <v>3825</v>
      </c>
      <c r="G242" s="6" t="str">
        <f t="shared" si="3"/>
        <v>选内存!$K$242#</v>
      </c>
      <c r="H242" s="6" t="str" cm="1">
        <f t="array" ref="H242">_xlfn.LET(_xlpm.x, K242,
         _xlpm.cellAddress, "【 选内存!" &amp; ADDRESS(ROW(选内存[[#This Row],[自检]]),COLUMN(选内存[[#This Row],[自检]])) &amp; "】",
         _xlfn.IFS(ISBLANK(_xlpm.x),   "error:右侧选项不足:" &amp;  _xlpm.cellAddress,
               ISERROR(_xlpm.x),   "error:右侧选项执行失败:" &amp; _xlpm.cellAddress,
               TRUE,             "ok")
)</f>
        <v>ok</v>
      </c>
      <c r="K242" cm="1">
        <f t="array" ref="K242:Q242">IFERROR(_xlfn._xlws.SORT(
    _xlfn.UNIQUE(
        TRANSPOSE(
            _xlfn.FILTERXML("&lt;select&gt;&lt;x&gt;"&amp;SUBSTITUTE(选内存[[#This Row],[内存选项表]],",","&lt;/x&gt;&lt;x&gt;") &amp;"&lt;/x&gt;&lt;/select&gt;","//x")
        )
    )
),"无合适选项，请联系作者更新数据")</f>
        <v>64</v>
      </c>
      <c r="L242">
        <v>128</v>
      </c>
      <c r="M242">
        <v>256</v>
      </c>
      <c r="N242">
        <v>384</v>
      </c>
      <c r="O242">
        <v>174</v>
      </c>
      <c r="P242">
        <v>96</v>
      </c>
      <c r="Q242">
        <v>192</v>
      </c>
    </row>
    <row r="243" spans="2:17">
      <c r="B243" s="6" t="s">
        <v>64</v>
      </c>
      <c r="C243" s="6" t="s">
        <v>1874</v>
      </c>
      <c r="D243" s="6"/>
      <c r="E243" s="6">
        <v>64</v>
      </c>
      <c r="F243" s="6" t="s">
        <v>3832</v>
      </c>
      <c r="G243" s="6" t="str">
        <f t="shared" si="3"/>
        <v>选内存!$K$243#</v>
      </c>
      <c r="H243" s="6" t="str" cm="1">
        <f t="array" ref="H243">_xlfn.LET(_xlpm.x, K243,
         _xlpm.cellAddress, "【 选内存!" &amp; ADDRESS(ROW(选内存[[#This Row],[自检]]),COLUMN(选内存[[#This Row],[自检]])) &amp; "】",
         _xlfn.IFS(ISBLANK(_xlpm.x),   "error:右侧选项不足:" &amp;  _xlpm.cellAddress,
               ISERROR(_xlpm.x),   "error:右侧选项执行失败:" &amp; _xlpm.cellAddress,
               TRUE,             "ok")
)</f>
        <v>ok</v>
      </c>
      <c r="K243" cm="1">
        <f t="array" ref="K243:N243">IFERROR(_xlfn._xlws.SORT(
    _xlfn.UNIQUE(
        TRANSPOSE(
            _xlfn.FILTERXML("&lt;select&gt;&lt;x&gt;"&amp;SUBSTITUTE(选内存[[#This Row],[内存选项表]],",","&lt;/x&gt;&lt;x&gt;") &amp;"&lt;/x&gt;&lt;/select&gt;","//x")
        )
    )
),"无合适选项，请联系作者更新数据")</f>
        <v>256</v>
      </c>
      <c r="L243">
        <v>128</v>
      </c>
      <c r="M243">
        <v>512</v>
      </c>
      <c r="N243">
        <v>348</v>
      </c>
    </row>
    <row r="244" spans="2:17">
      <c r="B244" s="6" t="s">
        <v>64</v>
      </c>
      <c r="C244" s="6" t="s">
        <v>1874</v>
      </c>
      <c r="D244" s="6"/>
      <c r="E244" s="6">
        <v>124</v>
      </c>
      <c r="F244" s="6" t="s">
        <v>3309</v>
      </c>
      <c r="G244" s="6" t="str">
        <f t="shared" si="3"/>
        <v>选内存!$K$244#</v>
      </c>
      <c r="H244" s="6" t="str" cm="1">
        <f t="array" ref="H244">_xlfn.LET(_xlpm.x, K244,
         _xlpm.cellAddress, "【 选内存!" &amp; ADDRESS(ROW(选内存[[#This Row],[自检]]),COLUMN(选内存[[#This Row],[自检]])) &amp; "】",
         _xlfn.IFS(ISBLANK(_xlpm.x),   "error:右侧选项不足:" &amp;  _xlpm.cellAddress,
               ISERROR(_xlpm.x),   "error:右侧选项执行失败:" &amp; _xlpm.cellAddress,
               TRUE,             "ok")
)</f>
        <v>ok</v>
      </c>
      <c r="K244" cm="1">
        <f t="array" ref="K244:L244">IFERROR(_xlfn._xlws.SORT(
    _xlfn.UNIQUE(
        TRANSPOSE(
            _xlfn.FILTERXML("&lt;select&gt;&lt;x&gt;"&amp;SUBSTITUTE(选内存[[#This Row],[内存选项表]],",","&lt;/x&gt;&lt;x&gt;") &amp;"&lt;/x&gt;&lt;/select&gt;","//x")
        )
    )
),"无合适选项，请联系作者更新数据")</f>
        <v>432</v>
      </c>
      <c r="L244">
        <v>940</v>
      </c>
    </row>
    <row r="245" spans="2:17">
      <c r="B245" s="6" t="s">
        <v>64</v>
      </c>
      <c r="C245" s="6" t="s">
        <v>1874</v>
      </c>
      <c r="D245" s="6"/>
      <c r="E245" s="6">
        <v>1</v>
      </c>
      <c r="F245" s="6" t="s">
        <v>3389</v>
      </c>
      <c r="G245" s="6" t="str">
        <f t="shared" si="3"/>
        <v>选内存!$K$245#</v>
      </c>
      <c r="H245" s="6" t="str" cm="1">
        <f t="array" ref="H245">_xlfn.LET(_xlpm.x, K245,
         _xlpm.cellAddress, "【 选内存!" &amp; ADDRESS(ROW(选内存[[#This Row],[自检]]),COLUMN(选内存[[#This Row],[自检]])) &amp; "】",
         _xlfn.IFS(ISBLANK(_xlpm.x),   "error:右侧选项不足:" &amp;  _xlpm.cellAddress,
               ISERROR(_xlpm.x),   "error:右侧选项执行失败:" &amp; _xlpm.cellAddress,
               TRUE,             "ok")
)</f>
        <v>ok</v>
      </c>
      <c r="K245" cm="1">
        <f t="array" ref="K245:N245">IFERROR(_xlfn._xlws.SORT(
    _xlfn.UNIQUE(
        TRANSPOSE(
            _xlfn.FILTERXML("&lt;select&gt;&lt;x&gt;"&amp;SUBSTITUTE(选内存[[#This Row],[内存选项表]],",","&lt;/x&gt;&lt;x&gt;") &amp;"&lt;/x&gt;&lt;/select&gt;","//x")
        )
    )
),"无合适选项，请联系作者更新数据")</f>
        <v>1</v>
      </c>
      <c r="L245">
        <v>2</v>
      </c>
      <c r="M245">
        <v>4</v>
      </c>
      <c r="N245">
        <v>8</v>
      </c>
    </row>
    <row r="246" spans="2:17">
      <c r="B246" s="6" t="s">
        <v>64</v>
      </c>
      <c r="C246" s="6" t="s">
        <v>1874</v>
      </c>
      <c r="D246" s="6"/>
      <c r="E246" s="6">
        <v>2</v>
      </c>
      <c r="F246" s="6" t="s">
        <v>3383</v>
      </c>
      <c r="G246" s="6" t="str">
        <f t="shared" si="3"/>
        <v>选内存!$K$246#</v>
      </c>
      <c r="H246" s="6" t="str" cm="1">
        <f t="array" ref="H246">_xlfn.LET(_xlpm.x, K246,
         _xlpm.cellAddress, "【 选内存!" &amp; ADDRESS(ROW(选内存[[#This Row],[自检]]),COLUMN(选内存[[#This Row],[自检]])) &amp; "】",
         _xlfn.IFS(ISBLANK(_xlpm.x),   "error:右侧选项不足:" &amp;  _xlpm.cellAddress,
               ISERROR(_xlpm.x),   "error:右侧选项执行失败:" &amp; _xlpm.cellAddress,
               TRUE,             "ok")
)</f>
        <v>ok</v>
      </c>
      <c r="K246" cm="1">
        <f t="array" ref="K246:O246">IFERROR(_xlfn._xlws.SORT(
    _xlfn.UNIQUE(
        TRANSPOSE(
            _xlfn.FILTERXML("&lt;select&gt;&lt;x&gt;"&amp;SUBSTITUTE(选内存[[#This Row],[内存选项表]],",","&lt;/x&gt;&lt;x&gt;") &amp;"&lt;/x&gt;&lt;/select&gt;","//x")
        )
    )
),"无合适选项，请联系作者更新数据")</f>
        <v>4</v>
      </c>
      <c r="L246">
        <v>8</v>
      </c>
      <c r="M246">
        <v>2</v>
      </c>
      <c r="N246">
        <v>12</v>
      </c>
      <c r="O246">
        <v>16</v>
      </c>
    </row>
    <row r="247" spans="2:17">
      <c r="B247" s="6" t="s">
        <v>64</v>
      </c>
      <c r="C247" s="6" t="s">
        <v>1874</v>
      </c>
      <c r="D247" s="6"/>
      <c r="E247" s="6">
        <v>4</v>
      </c>
      <c r="F247" s="6" t="s">
        <v>3381</v>
      </c>
      <c r="G247" s="6" t="str">
        <f t="shared" si="3"/>
        <v>选内存!$K$247#</v>
      </c>
      <c r="H247" s="6" t="str" cm="1">
        <f t="array" ref="H247">_xlfn.LET(_xlpm.x, K247,
         _xlpm.cellAddress, "【 选内存!" &amp; ADDRESS(ROW(选内存[[#This Row],[自检]]),COLUMN(选内存[[#This Row],[自检]])) &amp; "】",
         _xlfn.IFS(ISBLANK(_xlpm.x),   "error:右侧选项不足:" &amp;  _xlpm.cellAddress,
               ISERROR(_xlpm.x),   "error:右侧选项执行失败:" &amp; _xlpm.cellAddress,
               TRUE,             "ok")
)</f>
        <v>ok</v>
      </c>
      <c r="K247" cm="1">
        <f t="array" ref="K247:O247">IFERROR(_xlfn._xlws.SORT(
    _xlfn.UNIQUE(
        TRANSPOSE(
            _xlfn.FILTERXML("&lt;select&gt;&lt;x&gt;"&amp;SUBSTITUTE(选内存[[#This Row],[内存选项表]],",","&lt;/x&gt;&lt;x&gt;") &amp;"&lt;/x&gt;&lt;/select&gt;","//x")
        )
    )
),"无合适选项，请联系作者更新数据")</f>
        <v>8</v>
      </c>
      <c r="L247">
        <v>16</v>
      </c>
      <c r="M247">
        <v>4</v>
      </c>
      <c r="N247">
        <v>32</v>
      </c>
      <c r="O247">
        <v>20</v>
      </c>
    </row>
    <row r="248" spans="2:17">
      <c r="B248" s="6" t="s">
        <v>64</v>
      </c>
      <c r="C248" s="6" t="s">
        <v>1874</v>
      </c>
      <c r="D248" s="6"/>
      <c r="E248" s="6">
        <v>8</v>
      </c>
      <c r="F248" s="6" t="s">
        <v>3830</v>
      </c>
      <c r="G248" s="6" t="str">
        <f t="shared" si="3"/>
        <v>选内存!$K$248#</v>
      </c>
      <c r="H248" s="6" t="str" cm="1">
        <f t="array" ref="H248">_xlfn.LET(_xlpm.x, K248,
         _xlpm.cellAddress, "【 选内存!" &amp; ADDRESS(ROW(选内存[[#This Row],[自检]]),COLUMN(选内存[[#This Row],[自检]])) &amp; "】",
         _xlfn.IFS(ISBLANK(_xlpm.x),   "error:右侧选项不足:" &amp;  _xlpm.cellAddress,
               ISERROR(_xlpm.x),   "error:右侧选项执行失败:" &amp; _xlpm.cellAddress,
               TRUE,             "ok")
)</f>
        <v>ok</v>
      </c>
      <c r="K248" cm="1">
        <f t="array" ref="K248:N248">IFERROR(_xlfn._xlws.SORT(
    _xlfn.UNIQUE(
        TRANSPOSE(
            _xlfn.FILTERXML("&lt;select&gt;&lt;x&gt;"&amp;SUBSTITUTE(选内存[[#This Row],[内存选项表]],",","&lt;/x&gt;&lt;x&gt;") &amp;"&lt;/x&gt;&lt;/select&gt;","//x")
        )
    )
),"无合适选项，请联系作者更新数据")</f>
        <v>16</v>
      </c>
      <c r="L248">
        <v>32</v>
      </c>
      <c r="M248">
        <v>64</v>
      </c>
      <c r="N248">
        <v>40</v>
      </c>
    </row>
    <row r="249" spans="2:17">
      <c r="B249" s="6" t="s">
        <v>64</v>
      </c>
      <c r="C249" s="6" t="s">
        <v>1874</v>
      </c>
      <c r="D249" s="6"/>
      <c r="E249" s="6">
        <v>16</v>
      </c>
      <c r="F249" s="6" t="s">
        <v>3834</v>
      </c>
      <c r="G249" s="6" t="str">
        <f t="shared" si="3"/>
        <v>选内存!$K$249#</v>
      </c>
      <c r="H249" s="6" t="str" cm="1">
        <f t="array" ref="H249">_xlfn.LET(_xlpm.x, K249,
         _xlpm.cellAddress, "【 选内存!" &amp; ADDRESS(ROW(选内存[[#This Row],[自检]]),COLUMN(选内存[[#This Row],[自检]])) &amp; "】",
         _xlfn.IFS(ISBLANK(_xlpm.x),   "error:右侧选项不足:" &amp;  _xlpm.cellAddress,
               ISERROR(_xlpm.x),   "error:右侧选项执行失败:" &amp; _xlpm.cellAddress,
               TRUE,             "ok")
)</f>
        <v>ok</v>
      </c>
      <c r="K249" cm="1">
        <f t="array" ref="K249:P249">IFERROR(_xlfn._xlws.SORT(
    _xlfn.UNIQUE(
        TRANSPOSE(
            _xlfn.FILTERXML("&lt;select&gt;&lt;x&gt;"&amp;SUBSTITUTE(选内存[[#This Row],[内存选项表]],",","&lt;/x&gt;&lt;x&gt;") &amp;"&lt;/x&gt;&lt;/select&gt;","//x")
        )
    )
),"无合适选项，请联系作者更新数据")</f>
        <v>32</v>
      </c>
      <c r="L249">
        <v>64</v>
      </c>
      <c r="M249">
        <v>16</v>
      </c>
      <c r="N249">
        <v>128</v>
      </c>
      <c r="O249">
        <v>192</v>
      </c>
      <c r="P249">
        <v>96</v>
      </c>
    </row>
    <row r="250" spans="2:17">
      <c r="B250" s="6" t="s">
        <v>64</v>
      </c>
      <c r="C250" s="6" t="s">
        <v>1874</v>
      </c>
      <c r="D250" s="6"/>
      <c r="E250" s="6">
        <v>48</v>
      </c>
      <c r="F250" s="6" t="s">
        <v>3835</v>
      </c>
      <c r="G250" s="6" t="str">
        <f t="shared" si="3"/>
        <v>选内存!$K$250#</v>
      </c>
      <c r="H250" s="6" t="str" cm="1">
        <f t="array" ref="H250">_xlfn.LET(_xlpm.x, K250,
         _xlpm.cellAddress, "【 选内存!" &amp; ADDRESS(ROW(选内存[[#This Row],[自检]]),COLUMN(选内存[[#This Row],[自检]])) &amp; "】",
         _xlfn.IFS(ISBLANK(_xlpm.x),   "error:右侧选项不足:" &amp;  _xlpm.cellAddress,
               ISERROR(_xlpm.x),   "error:右侧选项执行失败:" &amp; _xlpm.cellAddress,
               TRUE,             "ok")
)</f>
        <v>ok</v>
      </c>
      <c r="K250" cm="1">
        <f t="array" ref="K250:N250">IFERROR(_xlfn._xlws.SORT(
    _xlfn.UNIQUE(
        TRANSPOSE(
            _xlfn.FILTERXML("&lt;select&gt;&lt;x&gt;"&amp;SUBSTITUTE(选内存[[#This Row],[内存选项表]],",","&lt;/x&gt;&lt;x&gt;") &amp;"&lt;/x&gt;&lt;/select&gt;","//x")
        )
    )
),"无合适选项，请联系作者更新数据")</f>
        <v>96</v>
      </c>
      <c r="L250">
        <v>128</v>
      </c>
      <c r="M250">
        <v>192</v>
      </c>
      <c r="N250">
        <v>384</v>
      </c>
    </row>
    <row r="251" spans="2:17">
      <c r="B251" s="6" t="s">
        <v>64</v>
      </c>
      <c r="C251" s="6" t="s">
        <v>1874</v>
      </c>
      <c r="D251" s="6"/>
      <c r="E251" s="6">
        <v>80</v>
      </c>
      <c r="F251" s="6" t="s">
        <v>3827</v>
      </c>
      <c r="G251" s="6" t="str">
        <f t="shared" si="3"/>
        <v>选内存!$K$251#</v>
      </c>
      <c r="H251" s="6" t="str" cm="1">
        <f t="array" ref="H251">_xlfn.LET(_xlpm.x, K251,
         _xlpm.cellAddress, "【 选内存!" &amp; ADDRESS(ROW(选内存[[#This Row],[自检]]),COLUMN(选内存[[#This Row],[自检]])) &amp; "】",
         _xlfn.IFS(ISBLANK(_xlpm.x),   "error:右侧选项不足:" &amp;  _xlpm.cellAddress,
               ISERROR(_xlpm.x),   "error:右侧选项执行失败:" &amp; _xlpm.cellAddress,
               TRUE,             "ok")
)</f>
        <v>ok</v>
      </c>
      <c r="K251" cm="1">
        <f t="array" ref="K251:M251">IFERROR(_xlfn._xlws.SORT(
    _xlfn.UNIQUE(
        TRANSPOSE(
            _xlfn.FILTERXML("&lt;select&gt;&lt;x&gt;"&amp;SUBSTITUTE(选内存[[#This Row],[内存选项表]],",","&lt;/x&gt;&lt;x&gt;") &amp;"&lt;/x&gt;&lt;/select&gt;","//x")
        )
    )
),"无合适选项，请联系作者更新数据")</f>
        <v>160</v>
      </c>
      <c r="L251">
        <v>320</v>
      </c>
      <c r="M251">
        <v>384</v>
      </c>
    </row>
    <row r="252" spans="2:17">
      <c r="B252" s="6" t="s">
        <v>64</v>
      </c>
      <c r="C252" s="6" t="s">
        <v>1874</v>
      </c>
      <c r="D252" s="6"/>
      <c r="E252" s="6">
        <v>90</v>
      </c>
      <c r="F252" s="6" t="s">
        <v>3336</v>
      </c>
      <c r="G252" s="6" t="str">
        <f t="shared" si="3"/>
        <v>选内存!$K$252#</v>
      </c>
      <c r="H252" s="6" t="str" cm="1">
        <f t="array" ref="H252">_xlfn.LET(_xlpm.x, K252,
         _xlpm.cellAddress, "【 选内存!" &amp; ADDRESS(ROW(选内存[[#This Row],[自检]]),COLUMN(选内存[[#This Row],[自检]])) &amp; "】",
         _xlfn.IFS(ISBLANK(_xlpm.x),   "error:右侧选项不足:" &amp;  _xlpm.cellAddress,
               ISERROR(_xlpm.x),   "error:右侧选项执行失败:" &amp; _xlpm.cellAddress,
               TRUE,             "ok")
)</f>
        <v>ok</v>
      </c>
      <c r="K252" cm="1">
        <f t="array" ref="K252:M252">IFERROR(_xlfn._xlws.SORT(
    _xlfn.UNIQUE(
        TRANSPOSE(
            _xlfn.FILTERXML("&lt;select&gt;&lt;x&gt;"&amp;SUBSTITUTE(选内存[[#This Row],[内存选项表]],",","&lt;/x&gt;&lt;x&gt;") &amp;"&lt;/x&gt;&lt;/select&gt;","//x")
        )
    )
),"无合适选项，请联系作者更新数据")</f>
        <v>224</v>
      </c>
      <c r="L252">
        <v>480</v>
      </c>
      <c r="M252">
        <v>226</v>
      </c>
    </row>
    <row r="253" spans="2:17">
      <c r="B253" s="6" t="s">
        <v>64</v>
      </c>
      <c r="C253" s="6" t="s">
        <v>1874</v>
      </c>
      <c r="D253" s="6"/>
      <c r="E253" s="6">
        <v>96</v>
      </c>
      <c r="F253" s="6" t="s">
        <v>3456</v>
      </c>
      <c r="G253" s="6" t="str">
        <f t="shared" si="3"/>
        <v>选内存!$K$253#</v>
      </c>
      <c r="H253" s="6" t="str" cm="1">
        <f t="array" ref="H253">_xlfn.LET(_xlpm.x, K253,
         _xlpm.cellAddress, "【 选内存!" &amp; ADDRESS(ROW(选内存[[#This Row],[自检]]),COLUMN(选内存[[#This Row],[自检]])) &amp; "】",
         _xlfn.IFS(ISBLANK(_xlpm.x),   "error:右侧选项不足:" &amp;  _xlpm.cellAddress,
               ISERROR(_xlpm.x),   "error:右侧选项执行失败:" &amp; _xlpm.cellAddress,
               TRUE,             "ok")
)</f>
        <v>ok</v>
      </c>
      <c r="K253" cm="1">
        <f t="array" ref="K253:L253">IFERROR(_xlfn._xlws.SORT(
    _xlfn.UNIQUE(
        TRANSPOSE(
            _xlfn.FILTERXML("&lt;select&gt;&lt;x&gt;"&amp;SUBSTITUTE(选内存[[#This Row],[内存选项表]],",","&lt;/x&gt;&lt;x&gt;") &amp;"&lt;/x&gt;&lt;/select&gt;","//x")
        )
    )
),"无合适选项，请联系作者更新数据")</f>
        <v>192</v>
      </c>
      <c r="L253">
        <v>384</v>
      </c>
    </row>
    <row r="254" spans="2:17">
      <c r="B254" s="6" t="s">
        <v>64</v>
      </c>
      <c r="C254" s="6" t="s">
        <v>1874</v>
      </c>
      <c r="D254" s="6"/>
      <c r="E254" s="6">
        <v>128</v>
      </c>
      <c r="F254" s="6" t="s">
        <v>3828</v>
      </c>
      <c r="G254" s="6" t="str">
        <f t="shared" si="3"/>
        <v>选内存!$K$254#</v>
      </c>
      <c r="H254" s="6" t="str" cm="1">
        <f t="array" ref="H254">_xlfn.LET(_xlpm.x, K254,
         _xlpm.cellAddress, "【 选内存!" &amp; ADDRESS(ROW(选内存[[#This Row],[自检]]),COLUMN(选内存[[#This Row],[自检]])) &amp; "】",
         _xlfn.IFS(ISBLANK(_xlpm.x),   "error:右侧选项不足:" &amp;  _xlpm.cellAddress,
               ISERROR(_xlpm.x),   "error:右侧选项执行失败:" &amp; _xlpm.cellAddress,
               TRUE,             "ok")
)</f>
        <v>ok</v>
      </c>
      <c r="K254" cm="1">
        <f t="array" ref="K254:M254">IFERROR(_xlfn._xlws.SORT(
    _xlfn.UNIQUE(
        TRANSPOSE(
            _xlfn.FILTERXML("&lt;select&gt;&lt;x&gt;"&amp;SUBSTITUTE(选内存[[#This Row],[内存选项表]],",","&lt;/x&gt;&lt;x&gt;") &amp;"&lt;/x&gt;&lt;/select&gt;","//x")
        )
    )
),"无合适选项，请联系作者更新数据")</f>
        <v>256</v>
      </c>
      <c r="L254">
        <v>215</v>
      </c>
      <c r="M254">
        <v>448</v>
      </c>
    </row>
    <row r="255" spans="2:17">
      <c r="B255" s="6" t="s">
        <v>64</v>
      </c>
      <c r="C255" s="6" t="s">
        <v>1874</v>
      </c>
      <c r="D255" s="6"/>
      <c r="E255" s="6">
        <v>160</v>
      </c>
      <c r="F255" s="6" t="s">
        <v>3386</v>
      </c>
      <c r="G255" s="6" t="str">
        <f t="shared" si="3"/>
        <v>选内存!$K$255#</v>
      </c>
      <c r="H255" s="6" t="str" cm="1">
        <f t="array" ref="H255">_xlfn.LET(_xlpm.x, K255,
         _xlpm.cellAddress, "【 选内存!" &amp; ADDRESS(ROW(选内存[[#This Row],[自检]]),COLUMN(选内存[[#This Row],[自检]])) &amp; "】",
         _xlfn.IFS(ISBLANK(_xlpm.x),   "error:右侧选项不足:" &amp;  _xlpm.cellAddress,
               ISERROR(_xlpm.x),   "error:右侧选项执行失败:" &amp; _xlpm.cellAddress,
               TRUE,             "ok")
)</f>
        <v>ok</v>
      </c>
      <c r="K255" cm="1">
        <f t="array" ref="K255:L255">IFERROR(_xlfn._xlws.SORT(
    _xlfn.UNIQUE(
        TRANSPOSE(
            _xlfn.FILTERXML("&lt;select&gt;&lt;x&gt;"&amp;SUBSTITUTE(选内存[[#This Row],[内存选项表]],",","&lt;/x&gt;&lt;x&gt;") &amp;"&lt;/x&gt;&lt;/select&gt;","//x")
        )
    )
),"无合适选项，请联系作者更新数据")</f>
        <v>320</v>
      </c>
      <c r="L255">
        <v>640</v>
      </c>
    </row>
    <row r="256" spans="2:17">
      <c r="B256" s="6" t="s">
        <v>64</v>
      </c>
      <c r="C256" s="6" t="s">
        <v>1874</v>
      </c>
      <c r="D256" s="6"/>
      <c r="E256" s="6">
        <v>180</v>
      </c>
      <c r="F256" s="6" t="s">
        <v>3337</v>
      </c>
      <c r="G256" s="6" t="str">
        <f t="shared" si="3"/>
        <v>选内存!$K$256#</v>
      </c>
      <c r="H256" s="6" t="str" cm="1">
        <f t="array" ref="H256">_xlfn.LET(_xlpm.x, K256,
         _xlpm.cellAddress, "【 选内存!" &amp; ADDRESS(ROW(选内存[[#This Row],[自检]]),COLUMN(选内存[[#This Row],[自检]])) &amp; "】",
         _xlfn.IFS(ISBLANK(_xlpm.x),   "error:右侧选项不足:" &amp;  _xlpm.cellAddress,
               ISERROR(_xlpm.x),   "error:右侧选项执行失败:" &amp; _xlpm.cellAddress,
               TRUE,             "ok")
)</f>
        <v>ok</v>
      </c>
      <c r="K256" cm="1">
        <f t="array" ref="K256:M256">IFERROR(_xlfn._xlws.SORT(
    _xlfn.UNIQUE(
        TRANSPOSE(
            _xlfn.FILTERXML("&lt;select&gt;&lt;x&gt;"&amp;SUBSTITUTE(选内存[[#This Row],[内存选项表]],",","&lt;/x&gt;&lt;x&gt;") &amp;"&lt;/x&gt;&lt;/select&gt;","//x")
        )
    )
),"无合适选项，请联系作者更新数据")</f>
        <v>464</v>
      </c>
      <c r="L256">
        <v>960</v>
      </c>
      <c r="M256">
        <v>452</v>
      </c>
    </row>
    <row r="257" spans="2:14">
      <c r="B257" s="6" t="s">
        <v>64</v>
      </c>
      <c r="C257" s="6" t="s">
        <v>1874</v>
      </c>
      <c r="D257" s="6"/>
      <c r="E257" s="6">
        <v>24</v>
      </c>
      <c r="F257" s="6" t="s">
        <v>3829</v>
      </c>
      <c r="G257" s="6" t="str">
        <f t="shared" si="3"/>
        <v>选内存!$K$257#</v>
      </c>
      <c r="H257" s="6" t="str" cm="1">
        <f t="array" ref="H257">_xlfn.LET(_xlpm.x, K257,
         _xlpm.cellAddress, "【 选内存!" &amp; ADDRESS(ROW(选内存[[#This Row],[自检]]),COLUMN(选内存[[#This Row],[自检]])) &amp; "】",
         _xlfn.IFS(ISBLANK(_xlpm.x),   "error:右侧选项不足:" &amp;  _xlpm.cellAddress,
               ISERROR(_xlpm.x),   "error:右侧选项执行失败:" &amp; _xlpm.cellAddress,
               TRUE,             "ok")
)</f>
        <v>ok</v>
      </c>
      <c r="K257" cm="1">
        <f t="array" ref="K257:M257">IFERROR(_xlfn._xlws.SORT(
    _xlfn.UNIQUE(
        TRANSPOSE(
            _xlfn.FILTERXML("&lt;select&gt;&lt;x&gt;"&amp;SUBSTITUTE(选内存[[#This Row],[内存选项表]],",","&lt;/x&gt;&lt;x&gt;") &amp;"&lt;/x&gt;&lt;/select&gt;","//x")
        )
    )
),"无合适选项，请联系作者更新数据")</f>
        <v>48</v>
      </c>
      <c r="L257">
        <v>96</v>
      </c>
      <c r="M257">
        <v>192</v>
      </c>
    </row>
    <row r="258" spans="2:14">
      <c r="B258" s="6" t="s">
        <v>64</v>
      </c>
      <c r="C258" s="6" t="s">
        <v>1874</v>
      </c>
      <c r="D258" s="6"/>
      <c r="E258" s="6">
        <v>76</v>
      </c>
      <c r="F258" s="6" t="s">
        <v>3836</v>
      </c>
      <c r="G258" s="6" t="str">
        <f t="shared" ref="G258:G321" si="4">"选内存!" &amp; ADDRESS(ROW(K258),COLUMN(K258)) &amp; "#"</f>
        <v>选内存!$K$258#</v>
      </c>
      <c r="H258" s="6" t="str" cm="1">
        <f t="array" ref="H258">_xlfn.LET(_xlpm.x, K258,
         _xlpm.cellAddress, "【 选内存!" &amp; ADDRESS(ROW(选内存[[#This Row],[自检]]),COLUMN(选内存[[#This Row],[自检]])) &amp; "】",
         _xlfn.IFS(ISBLANK(_xlpm.x),   "error:右侧选项不足:" &amp;  _xlpm.cellAddress,
               ISERROR(_xlpm.x),   "error:右侧选项执行失败:" &amp; _xlpm.cellAddress,
               TRUE,             "ok")
)</f>
        <v>ok</v>
      </c>
      <c r="K258" cm="1">
        <f t="array" ref="K258:L258">IFERROR(_xlfn._xlws.SORT(
    _xlfn.UNIQUE(
        TRANSPOSE(
            _xlfn.FILTERXML("&lt;select&gt;&lt;x&gt;"&amp;SUBSTITUTE(选内存[[#This Row],[内存选项表]],",","&lt;/x&gt;&lt;x&gt;") &amp;"&lt;/x&gt;&lt;/select&gt;","//x")
        )
    )
),"无合适选项，请联系作者更新数据")</f>
        <v>256</v>
      </c>
      <c r="L258">
        <v>320</v>
      </c>
    </row>
    <row r="259" spans="2:14">
      <c r="B259" s="6" t="s">
        <v>64</v>
      </c>
      <c r="C259" s="6" t="s">
        <v>1874</v>
      </c>
      <c r="D259" s="6"/>
      <c r="E259" s="6">
        <v>84</v>
      </c>
      <c r="F259" s="6" t="s">
        <v>3390</v>
      </c>
      <c r="G259" s="6" t="str">
        <f t="shared" si="4"/>
        <v>选内存!$K$259#</v>
      </c>
      <c r="H259" s="6" t="str" cm="1">
        <f t="array" ref="H259">_xlfn.LET(_xlpm.x, K259,
         _xlpm.cellAddress, "【 选内存!" &amp; ADDRESS(ROW(选内存[[#This Row],[自检]]),COLUMN(选内存[[#This Row],[自检]])) &amp; "】",
         _xlfn.IFS(ISBLANK(_xlpm.x),   "error:右侧选项不足:" &amp;  _xlpm.cellAddress,
               ISERROR(_xlpm.x),   "error:右侧选项执行失败:" &amp; _xlpm.cellAddress,
               TRUE,             "ok")
)</f>
        <v>ok</v>
      </c>
      <c r="K259" cm="1">
        <f t="array" ref="K259:L259">IFERROR(_xlfn._xlws.SORT(
    _xlfn.UNIQUE(
        TRANSPOSE(
            _xlfn.FILTERXML("&lt;select&gt;&lt;x&gt;"&amp;SUBSTITUTE(选内存[[#This Row],[内存选项表]],",","&lt;/x&gt;&lt;x&gt;") &amp;"&lt;/x&gt;&lt;/select&gt;","//x")
        )
    )
),"无合适选项，请联系作者更新数据")</f>
        <v>320</v>
      </c>
      <c r="L259">
        <v>700</v>
      </c>
    </row>
    <row r="260" spans="2:14">
      <c r="B260" s="6" t="s">
        <v>64</v>
      </c>
      <c r="C260" s="6" t="s">
        <v>1874</v>
      </c>
      <c r="D260" s="6"/>
      <c r="E260" s="6">
        <v>68</v>
      </c>
      <c r="F260" s="6" t="s">
        <v>3303</v>
      </c>
      <c r="G260" s="6" t="str">
        <f t="shared" si="4"/>
        <v>选内存!$K$260#</v>
      </c>
      <c r="H260" s="6" t="str" cm="1">
        <f t="array" ref="H260">_xlfn.LET(_xlpm.x, K260,
         _xlpm.cellAddress, "【 选内存!" &amp; ADDRESS(ROW(选内存[[#This Row],[自检]]),COLUMN(选内存[[#This Row],[自检]])) &amp; "】",
         _xlfn.IFS(ISBLANK(_xlpm.x),   "error:右侧选项不足:" &amp;  _xlpm.cellAddress,
               ISERROR(_xlpm.x),   "error:右侧选项执行失败:" &amp; _xlpm.cellAddress,
               TRUE,             "ok")
)</f>
        <v>ok</v>
      </c>
      <c r="K260" cm="1">
        <f t="array" ref="K260">IFERROR(_xlfn._xlws.SORT(
    _xlfn.UNIQUE(
        TRANSPOSE(
            _xlfn.FILTERXML("&lt;select&gt;&lt;x&gt;"&amp;SUBSTITUTE(选内存[[#This Row],[内存选项表]],",","&lt;/x&gt;&lt;x&gt;") &amp;"&lt;/x&gt;&lt;/select&gt;","//x")
        )
    )
),"无合适选项，请联系作者更新数据")</f>
        <v>316</v>
      </c>
    </row>
    <row r="261" spans="2:14">
      <c r="B261" s="6" t="s">
        <v>64</v>
      </c>
      <c r="C261" s="6" t="s">
        <v>1874</v>
      </c>
      <c r="D261" s="6"/>
      <c r="E261" s="6">
        <v>116</v>
      </c>
      <c r="F261" s="6" t="s">
        <v>3305</v>
      </c>
      <c r="G261" s="6" t="str">
        <f t="shared" si="4"/>
        <v>选内存!$K$261#</v>
      </c>
      <c r="H261" s="6" t="str" cm="1">
        <f t="array" ref="H261">_xlfn.LET(_xlpm.x, K261,
         _xlpm.cellAddress, "【 选内存!" &amp; ADDRESS(ROW(选内存[[#This Row],[自检]]),COLUMN(选内存[[#This Row],[自检]])) &amp; "】",
         _xlfn.IFS(ISBLANK(_xlpm.x),   "error:右侧选项不足:" &amp;  _xlpm.cellAddress,
               ISERROR(_xlpm.x),   "error:右侧选项执行失败:" &amp; _xlpm.cellAddress,
               TRUE,             "ok")
)</f>
        <v>ok</v>
      </c>
      <c r="K261" cm="1">
        <f t="array" ref="K261:L261">IFERROR(_xlfn._xlws.SORT(
    _xlfn.UNIQUE(
        TRANSPOSE(
            _xlfn.FILTERXML("&lt;select&gt;&lt;x&gt;"&amp;SUBSTITUTE(选内存[[#This Row],[内存选项表]],",","&lt;/x&gt;&lt;x&gt;") &amp;"&lt;/x&gt;&lt;/select&gt;","//x")
        )
    )
),"无合适选项，请联系作者更新数据")</f>
        <v>216</v>
      </c>
      <c r="L261">
        <v>470</v>
      </c>
    </row>
    <row r="262" spans="2:14">
      <c r="B262" s="6" t="s">
        <v>64</v>
      </c>
      <c r="C262" s="6" t="s">
        <v>1874</v>
      </c>
      <c r="D262" s="6"/>
      <c r="E262" s="6">
        <v>232</v>
      </c>
      <c r="F262" s="6" t="s">
        <v>3335</v>
      </c>
      <c r="G262" s="6" t="str">
        <f t="shared" si="4"/>
        <v>选内存!$K$262#</v>
      </c>
      <c r="H262" s="6" t="str" cm="1">
        <f t="array" ref="H262">_xlfn.LET(_xlpm.x, K262,
         _xlpm.cellAddress, "【 选内存!" &amp; ADDRESS(ROW(选内存[[#This Row],[自检]]),COLUMN(选内存[[#This Row],[自检]])) &amp; "】",
         _xlfn.IFS(ISBLANK(_xlpm.x),   "error:右侧选项不足:" &amp;  _xlpm.cellAddress,
               ISERROR(_xlpm.x),   "error:右侧选项执行失败:" &amp; _xlpm.cellAddress,
               TRUE,             "ok")
)</f>
        <v>ok</v>
      </c>
      <c r="K262" cm="1">
        <f t="array" ref="K262:M262">IFERROR(_xlfn._xlws.SORT(
    _xlfn.UNIQUE(
        TRANSPOSE(
            _xlfn.FILTERXML("&lt;select&gt;&lt;x&gt;"&amp;SUBSTITUTE(选内存[[#This Row],[内存选项表]],",","&lt;/x&gt;&lt;x&gt;") &amp;"&lt;/x&gt;&lt;/select&gt;","//x")
        )
    )
),"无合适选项，请联系作者更新数据")</f>
        <v>432</v>
      </c>
      <c r="L262">
        <v>696</v>
      </c>
      <c r="M262">
        <v>940</v>
      </c>
    </row>
    <row r="263" spans="2:14">
      <c r="B263" s="6" t="s">
        <v>64</v>
      </c>
      <c r="C263" s="6" t="s">
        <v>1874</v>
      </c>
      <c r="D263" s="6"/>
      <c r="E263" s="6">
        <v>12</v>
      </c>
      <c r="F263" s="6" t="s">
        <v>3392</v>
      </c>
      <c r="G263" s="6" t="str">
        <f t="shared" si="4"/>
        <v>选内存!$K$263#</v>
      </c>
      <c r="H263" s="6" t="str" cm="1">
        <f t="array" ref="H263">_xlfn.LET(_xlpm.x, K263,
         _xlpm.cellAddress, "【 选内存!" &amp; ADDRESS(ROW(选内存[[#This Row],[自检]]),COLUMN(选内存[[#This Row],[自检]])) &amp; "】",
         _xlfn.IFS(ISBLANK(_xlpm.x),   "error:右侧选项不足:" &amp;  _xlpm.cellAddress,
               ISERROR(_xlpm.x),   "error:右侧选项执行失败:" &amp; _xlpm.cellAddress,
               TRUE,             "ok")
)</f>
        <v>ok</v>
      </c>
      <c r="K263" cm="1">
        <f t="array" ref="K263:N263">IFERROR(_xlfn._xlws.SORT(
    _xlfn.UNIQUE(
        TRANSPOSE(
            _xlfn.FILTERXML("&lt;select&gt;&lt;x&gt;"&amp;SUBSTITUTE(选内存[[#This Row],[内存选项表]],",","&lt;/x&gt;&lt;x&gt;") &amp;"&lt;/x&gt;&lt;/select&gt;","//x")
        )
    )
),"无合适选项，请联系作者更新数据")</f>
        <v>48</v>
      </c>
      <c r="L263">
        <v>24</v>
      </c>
      <c r="M263">
        <v>96</v>
      </c>
      <c r="N263">
        <v>144</v>
      </c>
    </row>
    <row r="264" spans="2:14">
      <c r="B264" s="6" t="s">
        <v>64</v>
      </c>
      <c r="C264" s="6" t="s">
        <v>1874</v>
      </c>
      <c r="D264" s="6"/>
      <c r="E264" s="6">
        <v>28</v>
      </c>
      <c r="F264" s="6" t="s">
        <v>3837</v>
      </c>
      <c r="G264" s="6" t="str">
        <f t="shared" si="4"/>
        <v>选内存!$K$264#</v>
      </c>
      <c r="H264" s="6" t="str" cm="1">
        <f t="array" ref="H264">_xlfn.LET(_xlpm.x, K264,
         _xlpm.cellAddress, "【 选内存!" &amp; ADDRESS(ROW(选内存[[#This Row],[自检]]),COLUMN(选内存[[#This Row],[自检]])) &amp; "】",
         _xlfn.IFS(ISBLANK(_xlpm.x),   "error:右侧选项不足:" &amp;  _xlpm.cellAddress,
               ISERROR(_xlpm.x),   "error:右侧选项执行失败:" &amp; _xlpm.cellAddress,
               TRUE,             "ok")
)</f>
        <v>ok</v>
      </c>
      <c r="K264" cm="1">
        <f t="array" ref="K264:M264">IFERROR(_xlfn._xlws.SORT(
    _xlfn.UNIQUE(
        TRANSPOSE(
            _xlfn.FILTERXML("&lt;select&gt;&lt;x&gt;"&amp;SUBSTITUTE(选内存[[#This Row],[内存选项表]],",","&lt;/x&gt;&lt;x&gt;") &amp;"&lt;/x&gt;&lt;/select&gt;","//x")
        )
    )
),"无合适选项，请联系作者更新数据")</f>
        <v>128</v>
      </c>
      <c r="L264">
        <v>48</v>
      </c>
      <c r="M264">
        <v>224</v>
      </c>
    </row>
    <row r="265" spans="2:14">
      <c r="B265" s="6" t="s">
        <v>64</v>
      </c>
      <c r="C265" s="6" t="s">
        <v>1874</v>
      </c>
      <c r="D265" s="6"/>
      <c r="E265" s="6">
        <v>72</v>
      </c>
      <c r="F265" s="6" t="s">
        <v>3338</v>
      </c>
      <c r="G265" s="6" t="str">
        <f t="shared" si="4"/>
        <v>选内存!$K$265#</v>
      </c>
      <c r="H265" s="6" t="str" cm="1">
        <f t="array" ref="H265">_xlfn.LET(_xlpm.x, K265,
         _xlpm.cellAddress, "【 选内存!" &amp; ADDRESS(ROW(选内存[[#This Row],[自检]]),COLUMN(选内存[[#This Row],[自检]])) &amp; "】",
         _xlfn.IFS(ISBLANK(_xlpm.x),   "error:右侧选项不足:" &amp;  _xlpm.cellAddress,
               ISERROR(_xlpm.x),   "error:右侧选项执行失败:" &amp; _xlpm.cellAddress,
               TRUE,             "ok")
)</f>
        <v>ok</v>
      </c>
      <c r="K265" cm="1">
        <f t="array" ref="K265:M265">IFERROR(_xlfn._xlws.SORT(
    _xlfn.UNIQUE(
        TRANSPOSE(
            _xlfn.FILTERXML("&lt;select&gt;&lt;x&gt;"&amp;SUBSTITUTE(选内存[[#This Row],[内存选项表]],",","&lt;/x&gt;&lt;x&gt;") &amp;"&lt;/x&gt;&lt;/select&gt;","//x")
        )
    )
),"无合适选项，请联系作者更新数据")</f>
        <v>288</v>
      </c>
      <c r="L265">
        <v>648</v>
      </c>
      <c r="M265">
        <v>320</v>
      </c>
    </row>
    <row r="266" spans="2:14">
      <c r="B266" s="6" t="s">
        <v>64</v>
      </c>
      <c r="C266" s="6" t="s">
        <v>1874</v>
      </c>
      <c r="D266" s="6"/>
      <c r="E266" s="6">
        <v>56</v>
      </c>
      <c r="F266" s="6" t="s">
        <v>3393</v>
      </c>
      <c r="G266" s="6" t="str">
        <f t="shared" si="4"/>
        <v>选内存!$K$266#</v>
      </c>
      <c r="H266" s="6" t="str" cm="1">
        <f t="array" ref="H266">_xlfn.LET(_xlpm.x, K266,
         _xlpm.cellAddress, "【 选内存!" &amp; ADDRESS(ROW(选内存[[#This Row],[自检]]),COLUMN(选内存[[#This Row],[自检]])) &amp; "】",
         _xlfn.IFS(ISBLANK(_xlpm.x),   "error:右侧选项不足:" &amp;  _xlpm.cellAddress,
               ISERROR(_xlpm.x),   "error:右侧选项执行失败:" &amp; _xlpm.cellAddress,
               TRUE,             "ok")
)</f>
        <v>ok</v>
      </c>
      <c r="K266" cm="1">
        <f t="array" ref="K266:M266">IFERROR(_xlfn._xlws.SORT(
    _xlfn.UNIQUE(
        TRANSPOSE(
            _xlfn.FILTERXML("&lt;select&gt;&lt;x&gt;"&amp;SUBSTITUTE(选内存[[#This Row],[内存选项表]],",","&lt;/x&gt;&lt;x&gt;") &amp;"&lt;/x&gt;&lt;/select&gt;","//x")
        )
    )
),"无合适选项，请联系作者更新数据")</f>
        <v>224</v>
      </c>
      <c r="L266">
        <v>448</v>
      </c>
      <c r="M266">
        <v>96</v>
      </c>
    </row>
    <row r="267" spans="2:14">
      <c r="B267" s="6" t="s">
        <v>64</v>
      </c>
      <c r="C267" s="6" t="s">
        <v>1874</v>
      </c>
      <c r="D267" s="6"/>
      <c r="E267" s="6">
        <v>62</v>
      </c>
      <c r="F267" s="6" t="s">
        <v>3340</v>
      </c>
      <c r="G267" s="6" t="str">
        <f t="shared" si="4"/>
        <v>选内存!$K$267#</v>
      </c>
      <c r="H267" s="6" t="str" cm="1">
        <f t="array" ref="H267">_xlfn.LET(_xlpm.x, K267,
         _xlpm.cellAddress, "【 选内存!" &amp; ADDRESS(ROW(选内存[[#This Row],[自检]]),COLUMN(选内存[[#This Row],[自检]])) &amp; "】",
         _xlfn.IFS(ISBLANK(_xlpm.x),   "error:右侧选项不足:" &amp;  _xlpm.cellAddress,
               ISERROR(_xlpm.x),   "error:右侧选项执行失败:" &amp; _xlpm.cellAddress,
               TRUE,             "ok")
)</f>
        <v>ok</v>
      </c>
      <c r="K267" cm="1">
        <f t="array" ref="K267">IFERROR(_xlfn._xlws.SORT(
    _xlfn.UNIQUE(
        TRANSPOSE(
            _xlfn.FILTERXML("&lt;select&gt;&lt;x&gt;"&amp;SUBSTITUTE(选内存[[#This Row],[内存选项表]],",","&lt;/x&gt;&lt;x&gt;") &amp;"&lt;/x&gt;&lt;/select&gt;","//x")
        )
    )
),"无合适选项，请联系作者更新数据")</f>
        <v>470</v>
      </c>
    </row>
    <row r="268" spans="2:14">
      <c r="B268" s="6" t="s">
        <v>64</v>
      </c>
      <c r="C268" s="6" t="s">
        <v>1874</v>
      </c>
      <c r="D268" s="6"/>
      <c r="E268" s="6">
        <v>46</v>
      </c>
      <c r="F268" s="6" t="s">
        <v>3292</v>
      </c>
      <c r="G268" s="6" t="str">
        <f t="shared" si="4"/>
        <v>选内存!$K$268#</v>
      </c>
      <c r="H268" s="6" t="str" cm="1">
        <f t="array" ref="H268">_xlfn.LET(_xlpm.x, K268,
         _xlpm.cellAddress, "【 选内存!" &amp; ADDRESS(ROW(选内存[[#This Row],[自检]]),COLUMN(选内存[[#This Row],[自检]])) &amp; "】",
         _xlfn.IFS(ISBLANK(_xlpm.x),   "error:右侧选项不足:" &amp;  _xlpm.cellAddress,
               ISERROR(_xlpm.x),   "error:右侧选项执行失败:" &amp; _xlpm.cellAddress,
               TRUE,             "ok")
)</f>
        <v>ok</v>
      </c>
      <c r="K268" cm="1">
        <f t="array" ref="K268">IFERROR(_xlfn._xlws.SORT(
    _xlfn.UNIQUE(
        TRANSPOSE(
            _xlfn.FILTERXML("&lt;select&gt;&lt;x&gt;"&amp;SUBSTITUTE(选内存[[#This Row],[内存选项表]],",","&lt;/x&gt;&lt;x&gt;") &amp;"&lt;/x&gt;&lt;/select&gt;","//x")
        )
    )
),"无合适选项，请联系作者更新数据")</f>
        <v>216</v>
      </c>
    </row>
    <row r="269" spans="2:14">
      <c r="B269" s="6" t="s">
        <v>64</v>
      </c>
      <c r="C269" s="6" t="s">
        <v>1874</v>
      </c>
      <c r="D269" s="6"/>
      <c r="E269" s="6">
        <v>92</v>
      </c>
      <c r="F269" s="6" t="s">
        <v>3293</v>
      </c>
      <c r="G269" s="6" t="str">
        <f t="shared" si="4"/>
        <v>选内存!$K$269#</v>
      </c>
      <c r="H269" s="6" t="str" cm="1">
        <f t="array" ref="H269">_xlfn.LET(_xlpm.x, K269,
         _xlpm.cellAddress, "【 选内存!" &amp; ADDRESS(ROW(选内存[[#This Row],[自检]]),COLUMN(选内存[[#This Row],[自检]])) &amp; "】",
         _xlfn.IFS(ISBLANK(_xlpm.x),   "error:右侧选项不足:" &amp;  _xlpm.cellAddress,
               ISERROR(_xlpm.x),   "error:右侧选项执行失败:" &amp; _xlpm.cellAddress,
               TRUE,             "ok")
)</f>
        <v>ok</v>
      </c>
      <c r="K269" cm="1">
        <f t="array" ref="K269">IFERROR(_xlfn._xlws.SORT(
    _xlfn.UNIQUE(
        TRANSPOSE(
            _xlfn.FILTERXML("&lt;select&gt;&lt;x&gt;"&amp;SUBSTITUTE(选内存[[#This Row],[内存选项表]],",","&lt;/x&gt;&lt;x&gt;") &amp;"&lt;/x&gt;&lt;/select&gt;","//x")
        )
    )
),"无合适选项，请联系作者更新数据")</f>
        <v>432</v>
      </c>
    </row>
    <row r="270" spans="2:14">
      <c r="B270" s="6" t="s">
        <v>64</v>
      </c>
      <c r="C270" s="6" t="s">
        <v>1874</v>
      </c>
      <c r="D270" s="6"/>
      <c r="E270" s="6">
        <v>52</v>
      </c>
      <c r="F270" s="6" t="s">
        <v>3295</v>
      </c>
      <c r="G270" s="6" t="str">
        <f t="shared" si="4"/>
        <v>选内存!$K$270#</v>
      </c>
      <c r="H270" s="6" t="str" cm="1">
        <f t="array" ref="H270">_xlfn.LET(_xlpm.x, K270,
         _xlpm.cellAddress, "【 选内存!" &amp; ADDRESS(ROW(选内存[[#This Row],[自检]]),COLUMN(选内存[[#This Row],[自检]])) &amp; "】",
         _xlfn.IFS(ISBLANK(_xlpm.x),   "error:右侧选项不足:" &amp;  _xlpm.cellAddress,
               ISERROR(_xlpm.x),   "error:右侧选项执行失败:" &amp; _xlpm.cellAddress,
               TRUE,             "ok")
)</f>
        <v>ok</v>
      </c>
      <c r="K270" cm="1">
        <f t="array" ref="K270">IFERROR(_xlfn._xlws.SORT(
    _xlfn.UNIQUE(
        TRANSPOSE(
            _xlfn.FILTERXML("&lt;select&gt;&lt;x&gt;"&amp;SUBSTITUTE(选内存[[#This Row],[内存选项表]],",","&lt;/x&gt;&lt;x&gt;") &amp;"&lt;/x&gt;&lt;/select&gt;","//x")
        )
    )
),"无合适选项，请联系作者更新数据")</f>
        <v>184</v>
      </c>
    </row>
    <row r="271" spans="2:14">
      <c r="B271" s="6" t="s">
        <v>64</v>
      </c>
      <c r="C271" s="6" t="s">
        <v>1874</v>
      </c>
      <c r="D271" s="6"/>
      <c r="E271" s="6">
        <v>104</v>
      </c>
      <c r="F271" s="6" t="s">
        <v>3297</v>
      </c>
      <c r="G271" s="6" t="str">
        <f t="shared" si="4"/>
        <v>选内存!$K$271#</v>
      </c>
      <c r="H271" s="6" t="str" cm="1">
        <f t="array" ref="H271">_xlfn.LET(_xlpm.x, K271,
         _xlpm.cellAddress, "【 选内存!" &amp; ADDRESS(ROW(选内存[[#This Row],[自检]]),COLUMN(选内存[[#This Row],[自检]])) &amp; "】",
         _xlfn.IFS(ISBLANK(_xlpm.x),   "error:右侧选项不足:" &amp;  _xlpm.cellAddress,
               ISERROR(_xlpm.x),   "error:右侧选项执行失败:" &amp; _xlpm.cellAddress,
               TRUE,             "ok")
)</f>
        <v>ok</v>
      </c>
      <c r="K271" cm="1">
        <f t="array" ref="K271">IFERROR(_xlfn._xlws.SORT(
    _xlfn.UNIQUE(
        TRANSPOSE(
            _xlfn.FILTERXML("&lt;select&gt;&lt;x&gt;"&amp;SUBSTITUTE(选内存[[#This Row],[内存选项表]],",","&lt;/x&gt;&lt;x&gt;") &amp;"&lt;/x&gt;&lt;/select&gt;","//x")
        )
    )
),"无合适选项，请联系作者更新数据")</f>
        <v>368</v>
      </c>
    </row>
    <row r="272" spans="2:14">
      <c r="B272" s="6" t="s">
        <v>64</v>
      </c>
      <c r="C272" s="6" t="s">
        <v>1874</v>
      </c>
      <c r="D272" s="6"/>
      <c r="E272" s="6">
        <v>10</v>
      </c>
      <c r="F272" s="6" t="s">
        <v>3388</v>
      </c>
      <c r="G272" s="6" t="str">
        <f t="shared" si="4"/>
        <v>选内存!$K$272#</v>
      </c>
      <c r="H272" s="6" t="str" cm="1">
        <f t="array" ref="H272">_xlfn.LET(_xlpm.x, K272,
         _xlpm.cellAddress, "【 选内存!" &amp; ADDRESS(ROW(选内存[[#This Row],[自检]]),COLUMN(选内存[[#This Row],[自检]])) &amp; "】",
         _xlfn.IFS(ISBLANK(_xlpm.x),   "error:右侧选项不足:" &amp;  _xlpm.cellAddress,
               ISERROR(_xlpm.x),   "error:右侧选项执行失败:" &amp; _xlpm.cellAddress,
               TRUE,             "ok")
)</f>
        <v>ok</v>
      </c>
      <c r="K272" cm="1">
        <f t="array" ref="K272:L272">IFERROR(_xlfn._xlws.SORT(
    _xlfn.UNIQUE(
        TRANSPOSE(
            _xlfn.FILTERXML("&lt;select&gt;&lt;x&gt;"&amp;SUBSTITUTE(选内存[[#This Row],[内存选项表]],",","&lt;/x&gt;&lt;x&gt;") &amp;"&lt;/x&gt;&lt;/select&gt;","//x")
        )
    )
),"无合适选项，请联系作者更新数据")</f>
        <v>40</v>
      </c>
      <c r="L272">
        <v>88</v>
      </c>
    </row>
    <row r="273" spans="2:14">
      <c r="B273" s="6" t="s">
        <v>64</v>
      </c>
      <c r="C273" s="6" t="s">
        <v>1874</v>
      </c>
      <c r="D273" s="6"/>
      <c r="E273" s="6">
        <v>20</v>
      </c>
      <c r="F273" s="6" t="s">
        <v>3256</v>
      </c>
      <c r="G273" s="6" t="str">
        <f t="shared" si="4"/>
        <v>选内存!$K$273#</v>
      </c>
      <c r="H273" s="6" t="str" cm="1">
        <f t="array" ref="H273">_xlfn.LET(_xlpm.x, K273,
         _xlpm.cellAddress, "【 选内存!" &amp; ADDRESS(ROW(选内存[[#This Row],[自检]]),COLUMN(选内存[[#This Row],[自检]])) &amp; "】",
         _xlfn.IFS(ISBLANK(_xlpm.x),   "error:右侧选项不足:" &amp;  _xlpm.cellAddress,
               ISERROR(_xlpm.x),   "error:右侧选项执行失败:" &amp; _xlpm.cellAddress,
               TRUE,             "ok")
)</f>
        <v>ok</v>
      </c>
      <c r="K273" cm="1">
        <f t="array" ref="K273">IFERROR(_xlfn._xlws.SORT(
    _xlfn.UNIQUE(
        TRANSPOSE(
            _xlfn.FILTERXML("&lt;select&gt;&lt;x&gt;"&amp;SUBSTITUTE(选内存[[#This Row],[内存选项表]],",","&lt;/x&gt;&lt;x&gt;") &amp;"&lt;/x&gt;&lt;/select&gt;","//x")
        )
    )
),"无合适选项，请联系作者更新数据")</f>
        <v>80</v>
      </c>
    </row>
    <row r="274" spans="2:14">
      <c r="B274" s="6" t="s">
        <v>64</v>
      </c>
      <c r="C274" s="6" t="s">
        <v>1874</v>
      </c>
      <c r="D274" s="6"/>
      <c r="E274" s="6">
        <v>40</v>
      </c>
      <c r="F274" s="6" t="s">
        <v>3308</v>
      </c>
      <c r="G274" s="6" t="str">
        <f t="shared" si="4"/>
        <v>选内存!$K$274#</v>
      </c>
      <c r="H274" s="6" t="str" cm="1">
        <f t="array" ref="H274">_xlfn.LET(_xlpm.x, K274,
         _xlpm.cellAddress, "【 选内存!" &amp; ADDRESS(ROW(选内存[[#This Row],[自检]]),COLUMN(选内存[[#This Row],[自检]])) &amp; "】",
         _xlfn.IFS(ISBLANK(_xlpm.x),   "error:右侧选项不足:" &amp;  _xlpm.cellAddress,
               ISERROR(_xlpm.x),   "error:右侧选项执行失败:" &amp; _xlpm.cellAddress,
               TRUE,             "ok")
)</f>
        <v>ok</v>
      </c>
      <c r="K274" cm="1">
        <f t="array" ref="K274">IFERROR(_xlfn._xlws.SORT(
    _xlfn.UNIQUE(
        TRANSPOSE(
            _xlfn.FILTERXML("&lt;select&gt;&lt;x&gt;"&amp;SUBSTITUTE(选内存[[#This Row],[内存选项表]],",","&lt;/x&gt;&lt;x&gt;") &amp;"&lt;/x&gt;&lt;/select&gt;","//x")
        )
    )
),"无合适选项，请联系作者更新数据")</f>
        <v>160</v>
      </c>
    </row>
    <row r="275" spans="2:14">
      <c r="B275" s="6" t="s">
        <v>64</v>
      </c>
      <c r="C275" s="6" t="s">
        <v>1874</v>
      </c>
      <c r="D275" s="6"/>
      <c r="E275" s="6">
        <v>6</v>
      </c>
      <c r="F275" s="6" t="s">
        <v>3279</v>
      </c>
      <c r="G275" s="6" t="str">
        <f t="shared" si="4"/>
        <v>选内存!$K$275#</v>
      </c>
      <c r="H275" s="6" t="str" cm="1">
        <f t="array" ref="H275">_xlfn.LET(_xlpm.x, K275,
         _xlpm.cellAddress, "【 选内存!" &amp; ADDRESS(ROW(选内存[[#This Row],[自检]]),COLUMN(选内存[[#This Row],[自检]])) &amp; "】",
         _xlfn.IFS(ISBLANK(_xlpm.x),   "error:右侧选项不足:" &amp;  _xlpm.cellAddress,
               ISERROR(_xlpm.x),   "error:右侧选项执行失败:" &amp; _xlpm.cellAddress,
               TRUE,             "ok")
)</f>
        <v>ok</v>
      </c>
      <c r="K275" cm="1">
        <f t="array" ref="K275">IFERROR(_xlfn._xlws.SORT(
    _xlfn.UNIQUE(
        TRANSPOSE(
            _xlfn.FILTERXML("&lt;select&gt;&lt;x&gt;"&amp;SUBSTITUTE(选内存[[#This Row],[内存选项表]],",","&lt;/x&gt;&lt;x&gt;") &amp;"&lt;/x&gt;&lt;/select&gt;","//x")
        )
    )
),"无合适选项，请联系作者更新数据")</f>
        <v>56</v>
      </c>
    </row>
    <row r="276" spans="2:14">
      <c r="B276" s="6" t="s">
        <v>64</v>
      </c>
      <c r="C276" s="6" t="s">
        <v>1874</v>
      </c>
      <c r="D276" s="6"/>
      <c r="E276" s="6">
        <v>14</v>
      </c>
      <c r="F276" s="6" t="s">
        <v>3324</v>
      </c>
      <c r="G276" s="6" t="str">
        <f t="shared" si="4"/>
        <v>选内存!$K$276#</v>
      </c>
      <c r="H276" s="6" t="str" cm="1">
        <f t="array" ref="H276">_xlfn.LET(_xlpm.x, K276,
         _xlpm.cellAddress, "【 选内存!" &amp; ADDRESS(ROW(选内存[[#This Row],[自检]]),COLUMN(选内存[[#This Row],[自检]])) &amp; "】",
         _xlfn.IFS(ISBLANK(_xlpm.x),   "error:右侧选项不足:" &amp;  _xlpm.cellAddress,
               ISERROR(_xlpm.x),   "error:右侧选项执行失败:" &amp; _xlpm.cellAddress,
               TRUE,             "ok")
)</f>
        <v>ok</v>
      </c>
      <c r="K276" cm="1">
        <f t="array" ref="K276">IFERROR(_xlfn._xlws.SORT(
    _xlfn.UNIQUE(
        TRANSPOSE(
            _xlfn.FILTERXML("&lt;select&gt;&lt;x&gt;"&amp;SUBSTITUTE(选内存[[#This Row],[内存选项表]],",","&lt;/x&gt;&lt;x&gt;") &amp;"&lt;/x&gt;&lt;/select&gt;","//x")
        )
    )
),"无合适选项，请联系作者更新数据")</f>
        <v>112</v>
      </c>
    </row>
    <row r="277" spans="2:14">
      <c r="B277" s="6" t="s">
        <v>64</v>
      </c>
      <c r="C277" s="6" t="s">
        <v>1874</v>
      </c>
      <c r="D277" s="6"/>
      <c r="E277" s="6">
        <v>36</v>
      </c>
      <c r="F277" s="6" t="s">
        <v>3308</v>
      </c>
      <c r="G277" s="6" t="str">
        <f t="shared" si="4"/>
        <v>选内存!$K$277#</v>
      </c>
      <c r="H277" s="6" t="str" cm="1">
        <f t="array" ref="H277">_xlfn.LET(_xlpm.x, K277,
         _xlpm.cellAddress, "【 选内存!" &amp; ADDRESS(ROW(选内存[[#This Row],[自检]]),COLUMN(选内存[[#This Row],[自检]])) &amp; "】",
         _xlfn.IFS(ISBLANK(_xlpm.x),   "error:右侧选项不足:" &amp;  _xlpm.cellAddress,
               ISERROR(_xlpm.x),   "error:右侧选项执行失败:" &amp; _xlpm.cellAddress,
               TRUE,             "ok")
)</f>
        <v>ok</v>
      </c>
      <c r="K277" cm="1">
        <f t="array" ref="K277">IFERROR(_xlfn._xlws.SORT(
    _xlfn.UNIQUE(
        TRANSPOSE(
            _xlfn.FILTERXML("&lt;select&gt;&lt;x&gt;"&amp;SUBSTITUTE(选内存[[#This Row],[内存选项表]],",","&lt;/x&gt;&lt;x&gt;") &amp;"&lt;/x&gt;&lt;/select&gt;","//x")
        )
    )
),"无合适选项，请联系作者更新数据")</f>
        <v>160</v>
      </c>
    </row>
    <row r="278" spans="2:14">
      <c r="B278" s="6" t="s">
        <v>64</v>
      </c>
      <c r="C278" s="6" t="s">
        <v>1874</v>
      </c>
      <c r="D278" s="6"/>
      <c r="E278" s="6">
        <v>82</v>
      </c>
      <c r="F278" s="6" t="s">
        <v>3319</v>
      </c>
      <c r="G278" s="6" t="str">
        <f t="shared" si="4"/>
        <v>选内存!$K$278#</v>
      </c>
      <c r="H278" s="6" t="str" cm="1">
        <f t="array" ref="H278">_xlfn.LET(_xlpm.x, K278,
         _xlpm.cellAddress, "【 选内存!" &amp; ADDRESS(ROW(选内存[[#This Row],[自检]]),COLUMN(选内存[[#This Row],[自检]])) &amp; "】",
         _xlfn.IFS(ISBLANK(_xlpm.x),   "error:右侧选项不足:" &amp;  _xlpm.cellAddress,
               ISERROR(_xlpm.x),   "error:右侧选项执行失败:" &amp; _xlpm.cellAddress,
               TRUE,             "ok")
)</f>
        <v>ok</v>
      </c>
      <c r="K278" cm="1">
        <f t="array" ref="K278">IFERROR(_xlfn._xlws.SORT(
    _xlfn.UNIQUE(
        TRANSPOSE(
            _xlfn.FILTERXML("&lt;select&gt;&lt;x&gt;"&amp;SUBSTITUTE(选内存[[#This Row],[内存选项表]],",","&lt;/x&gt;&lt;x&gt;") &amp;"&lt;/x&gt;&lt;/select&gt;","//x")
        )
    )
),"无合适选项，请联系作者更新数据")</f>
        <v>474</v>
      </c>
    </row>
    <row r="279" spans="2:14">
      <c r="B279" s="6" t="s">
        <v>64</v>
      </c>
      <c r="C279" s="6" t="s">
        <v>1874</v>
      </c>
      <c r="D279" s="6"/>
      <c r="E279" s="6">
        <v>164</v>
      </c>
      <c r="F279" s="6" t="s">
        <v>3321</v>
      </c>
      <c r="G279" s="6" t="str">
        <f t="shared" si="4"/>
        <v>选内存!$K$279#</v>
      </c>
      <c r="H279" s="6" t="str" cm="1">
        <f t="array" ref="H279">_xlfn.LET(_xlpm.x, K279,
         _xlpm.cellAddress, "【 选内存!" &amp; ADDRESS(ROW(选内存[[#This Row],[自检]]),COLUMN(选内存[[#This Row],[自检]])) &amp; "】",
         _xlfn.IFS(ISBLANK(_xlpm.x),   "error:右侧选项不足:" &amp;  _xlpm.cellAddress,
               ISERROR(_xlpm.x),   "error:右侧选项执行失败:" &amp; _xlpm.cellAddress,
               TRUE,             "ok")
)</f>
        <v>ok</v>
      </c>
      <c r="K279" cm="1">
        <f t="array" ref="K279">IFERROR(_xlfn._xlws.SORT(
    _xlfn.UNIQUE(
        TRANSPOSE(
            _xlfn.FILTERXML("&lt;select&gt;&lt;x&gt;"&amp;SUBSTITUTE(选内存[[#This Row],[内存选项表]],",","&lt;/x&gt;&lt;x&gt;") &amp;"&lt;/x&gt;&lt;/select&gt;","//x")
        )
    )
),"无合适选项，请联系作者更新数据")</f>
        <v>948</v>
      </c>
    </row>
    <row r="280" spans="2:14">
      <c r="B280" s="6" t="s">
        <v>64</v>
      </c>
      <c r="C280" s="6" t="s">
        <v>1874</v>
      </c>
      <c r="D280" s="6"/>
      <c r="E280" s="6">
        <v>22</v>
      </c>
      <c r="F280" s="6" t="s">
        <v>3331</v>
      </c>
      <c r="G280" s="6" t="str">
        <f t="shared" si="4"/>
        <v>选内存!$K$280#</v>
      </c>
      <c r="H280" s="6" t="str" cm="1">
        <f t="array" ref="H280">_xlfn.LET(_xlpm.x, K280,
         _xlpm.cellAddress, "【 选内存!" &amp; ADDRESS(ROW(选内存[[#This Row],[自检]]),COLUMN(选内存[[#This Row],[自检]])) &amp; "】",
         _xlfn.IFS(ISBLANK(_xlpm.x),   "error:右侧选项不足:" &amp;  _xlpm.cellAddress,
               ISERROR(_xlpm.x),   "error:右侧选项执行失败:" &amp; _xlpm.cellAddress,
               TRUE,             "ok")
)</f>
        <v>ok</v>
      </c>
      <c r="K280" cm="1">
        <f t="array" ref="K280">IFERROR(_xlfn._xlws.SORT(
    _xlfn.UNIQUE(
        TRANSPOSE(
            _xlfn.FILTERXML("&lt;select&gt;&lt;x&gt;"&amp;SUBSTITUTE(选内存[[#This Row],[内存选项表]],",","&lt;/x&gt;&lt;x&gt;") &amp;"&lt;/x&gt;&lt;/select&gt;","//x")
        )
    )
),"无合适选项，请联系作者更新数据")</f>
        <v>176</v>
      </c>
    </row>
    <row r="281" spans="2:14">
      <c r="B281" s="6" t="s">
        <v>64</v>
      </c>
      <c r="C281" s="6" t="s">
        <v>1874</v>
      </c>
      <c r="D281" s="6"/>
      <c r="E281" s="6">
        <v>44</v>
      </c>
      <c r="F281" s="6" t="s">
        <v>3333</v>
      </c>
      <c r="G281" s="6" t="str">
        <f t="shared" si="4"/>
        <v>选内存!$K$281#</v>
      </c>
      <c r="H281" s="6" t="str" cm="1">
        <f t="array" ref="H281">_xlfn.LET(_xlpm.x, K281,
         _xlpm.cellAddress, "【 选内存!" &amp; ADDRESS(ROW(选内存[[#This Row],[自检]]),COLUMN(选内存[[#This Row],[自检]])) &amp; "】",
         _xlfn.IFS(ISBLANK(_xlpm.x),   "error:右侧选项不足:" &amp;  _xlpm.cellAddress,
               ISERROR(_xlpm.x),   "error:右侧选项执行失败:" &amp; _xlpm.cellAddress,
               TRUE,             "ok")
)</f>
        <v>ok</v>
      </c>
      <c r="K281" cm="1">
        <f t="array" ref="K281">IFERROR(_xlfn._xlws.SORT(
    _xlfn.UNIQUE(
        TRANSPOSE(
            _xlfn.FILTERXML("&lt;select&gt;&lt;x&gt;"&amp;SUBSTITUTE(选内存[[#This Row],[内存选项表]],",","&lt;/x&gt;&lt;x&gt;") &amp;"&lt;/x&gt;&lt;/select&gt;","//x")
        )
    )
),"无合适选项，请联系作者更新数据")</f>
        <v>352</v>
      </c>
    </row>
    <row r="282" spans="2:14">
      <c r="B282" s="6" t="s">
        <v>3516</v>
      </c>
      <c r="C282" s="6" t="s">
        <v>1874</v>
      </c>
      <c r="D282" s="6"/>
      <c r="E282" s="6">
        <v>2</v>
      </c>
      <c r="F282" s="6" t="s">
        <v>3462</v>
      </c>
      <c r="G282" s="6" t="str">
        <f t="shared" si="4"/>
        <v>选内存!$K$282#</v>
      </c>
      <c r="H282" s="6" t="str" cm="1">
        <f t="array" ref="H282">_xlfn.LET(_xlpm.x, K282,
         _xlpm.cellAddress, "【 选内存!" &amp; ADDRESS(ROW(选内存[[#This Row],[自检]]),COLUMN(选内存[[#This Row],[自检]])) &amp; "】",
         _xlfn.IFS(ISBLANK(_xlpm.x),   "error:右侧选项不足:" &amp;  _xlpm.cellAddress,
               ISERROR(_xlpm.x),   "error:右侧选项执行失败:" &amp; _xlpm.cellAddress,
               TRUE,             "ok")
)</f>
        <v>ok</v>
      </c>
      <c r="K282" cm="1">
        <f t="array" ref="K282:M282">IFERROR(_xlfn._xlws.SORT(
    _xlfn.UNIQUE(
        TRANSPOSE(
            _xlfn.FILTERXML("&lt;select&gt;&lt;x&gt;"&amp;SUBSTITUTE(选内存[[#This Row],[内存选项表]],",","&lt;/x&gt;&lt;x&gt;") &amp;"&lt;/x&gt;&lt;/select&gt;","//x")
        )
    )
),"无合适选项，请联系作者更新数据")</f>
        <v>4</v>
      </c>
      <c r="L282">
        <v>8</v>
      </c>
      <c r="M282">
        <v>16</v>
      </c>
    </row>
    <row r="283" spans="2:14">
      <c r="B283" s="6" t="s">
        <v>3516</v>
      </c>
      <c r="C283" s="6" t="s">
        <v>11</v>
      </c>
      <c r="D283" s="6"/>
      <c r="E283" s="6">
        <v>2</v>
      </c>
      <c r="F283" s="6" t="s">
        <v>3462</v>
      </c>
      <c r="G283" s="6" t="str">
        <f t="shared" si="4"/>
        <v>选内存!$K$283#</v>
      </c>
      <c r="H283" s="6" t="str" cm="1">
        <f t="array" ref="H283">_xlfn.LET(_xlpm.x, K283,
         _xlpm.cellAddress, "【 选内存!" &amp; ADDRESS(ROW(选内存[[#This Row],[自检]]),COLUMN(选内存[[#This Row],[自检]])) &amp; "】",
         _xlfn.IFS(ISBLANK(_xlpm.x),   "error:右侧选项不足:" &amp;  _xlpm.cellAddress,
               ISERROR(_xlpm.x),   "error:右侧选项执行失败:" &amp; _xlpm.cellAddress,
               TRUE,             "ok")
)</f>
        <v>ok</v>
      </c>
      <c r="K283" cm="1">
        <f t="array" ref="K283:M283">IFERROR(_xlfn._xlws.SORT(
    _xlfn.UNIQUE(
        TRANSPOSE(
            _xlfn.FILTERXML("&lt;select&gt;&lt;x&gt;"&amp;SUBSTITUTE(选内存[[#This Row],[内存选项表]],",","&lt;/x&gt;&lt;x&gt;") &amp;"&lt;/x&gt;&lt;/select&gt;","//x")
        )
    )
),"无合适选项，请联系作者更新数据")</f>
        <v>4</v>
      </c>
      <c r="L283">
        <v>8</v>
      </c>
      <c r="M283">
        <v>16</v>
      </c>
    </row>
    <row r="284" spans="2:14">
      <c r="B284" s="6" t="s">
        <v>3516</v>
      </c>
      <c r="C284" s="6" t="s">
        <v>1873</v>
      </c>
      <c r="D284" s="6"/>
      <c r="E284" s="6">
        <v>2</v>
      </c>
      <c r="F284" s="6" t="s">
        <v>3462</v>
      </c>
      <c r="G284" s="6" t="str">
        <f t="shared" si="4"/>
        <v>选内存!$K$284#</v>
      </c>
      <c r="H284" s="6" t="str" cm="1">
        <f t="array" ref="H284">_xlfn.LET(_xlpm.x, K284,
         _xlpm.cellAddress, "【 选内存!" &amp; ADDRESS(ROW(选内存[[#This Row],[自检]]),COLUMN(选内存[[#This Row],[自检]])) &amp; "】",
         _xlfn.IFS(ISBLANK(_xlpm.x),   "error:右侧选项不足:" &amp;  _xlpm.cellAddress,
               ISERROR(_xlpm.x),   "error:右侧选项执行失败:" &amp; _xlpm.cellAddress,
               TRUE,             "ok")
)</f>
        <v>ok</v>
      </c>
      <c r="K284" cm="1">
        <f t="array" ref="K284:M284">IFERROR(_xlfn._xlws.SORT(
    _xlfn.UNIQUE(
        TRANSPOSE(
            _xlfn.FILTERXML("&lt;select&gt;&lt;x&gt;"&amp;SUBSTITUTE(选内存[[#This Row],[内存选项表]],",","&lt;/x&gt;&lt;x&gt;") &amp;"&lt;/x&gt;&lt;/select&gt;","//x")
        )
    )
),"无合适选项，请联系作者更新数据")</f>
        <v>4</v>
      </c>
      <c r="L284">
        <v>8</v>
      </c>
      <c r="M284">
        <v>16</v>
      </c>
    </row>
    <row r="285" spans="2:14">
      <c r="B285" s="6" t="s">
        <v>3516</v>
      </c>
      <c r="C285" s="6" t="s">
        <v>1874</v>
      </c>
      <c r="D285" s="6"/>
      <c r="E285" s="6">
        <v>4</v>
      </c>
      <c r="F285" s="6" t="s">
        <v>3573</v>
      </c>
      <c r="G285" s="6" t="str">
        <f t="shared" si="4"/>
        <v>选内存!$K$285#</v>
      </c>
      <c r="H285" s="6" t="str" cm="1">
        <f t="array" ref="H285">_xlfn.LET(_xlpm.x, K285,
         _xlpm.cellAddress, "【 选内存!" &amp; ADDRESS(ROW(选内存[[#This Row],[自检]]),COLUMN(选内存[[#This Row],[自检]])) &amp; "】",
         _xlfn.IFS(ISBLANK(_xlpm.x),   "error:右侧选项不足:" &amp;  _xlpm.cellAddress,
               ISERROR(_xlpm.x),   "error:右侧选项执行失败:" &amp; _xlpm.cellAddress,
               TRUE,             "ok")
)</f>
        <v>ok</v>
      </c>
      <c r="K285" cm="1">
        <f t="array" ref="K285:N285">IFERROR(_xlfn._xlws.SORT(
    _xlfn.UNIQUE(
        TRANSPOSE(
            _xlfn.FILTERXML("&lt;select&gt;&lt;x&gt;"&amp;SUBSTITUTE(选内存[[#This Row],[内存选项表]],",","&lt;/x&gt;&lt;x&gt;") &amp;"&lt;/x&gt;&lt;/select&gt;","//x")
        )
    )
),"无合适选项，请联系作者更新数据")</f>
        <v>8</v>
      </c>
      <c r="L285">
        <v>16</v>
      </c>
      <c r="M285">
        <v>4</v>
      </c>
      <c r="N285">
        <v>32</v>
      </c>
    </row>
    <row r="286" spans="2:14">
      <c r="B286" s="6" t="s">
        <v>3516</v>
      </c>
      <c r="C286" s="6" t="s">
        <v>11</v>
      </c>
      <c r="D286" s="6"/>
      <c r="E286" s="6">
        <v>4</v>
      </c>
      <c r="F286" s="6" t="s">
        <v>3573</v>
      </c>
      <c r="G286" s="6" t="str">
        <f t="shared" si="4"/>
        <v>选内存!$K$286#</v>
      </c>
      <c r="H286" s="6" t="str" cm="1">
        <f t="array" ref="H286">_xlfn.LET(_xlpm.x, K286,
         _xlpm.cellAddress, "【 选内存!" &amp; ADDRESS(ROW(选内存[[#This Row],[自检]]),COLUMN(选内存[[#This Row],[自检]])) &amp; "】",
         _xlfn.IFS(ISBLANK(_xlpm.x),   "error:右侧选项不足:" &amp;  _xlpm.cellAddress,
               ISERROR(_xlpm.x),   "error:右侧选项执行失败:" &amp; _xlpm.cellAddress,
               TRUE,             "ok")
)</f>
        <v>ok</v>
      </c>
      <c r="K286" cm="1">
        <f t="array" ref="K286:N286">IFERROR(_xlfn._xlws.SORT(
    _xlfn.UNIQUE(
        TRANSPOSE(
            _xlfn.FILTERXML("&lt;select&gt;&lt;x&gt;"&amp;SUBSTITUTE(选内存[[#This Row],[内存选项表]],",","&lt;/x&gt;&lt;x&gt;") &amp;"&lt;/x&gt;&lt;/select&gt;","//x")
        )
    )
),"无合适选项，请联系作者更新数据")</f>
        <v>8</v>
      </c>
      <c r="L286">
        <v>16</v>
      </c>
      <c r="M286">
        <v>4</v>
      </c>
      <c r="N286">
        <v>32</v>
      </c>
    </row>
    <row r="287" spans="2:14">
      <c r="B287" s="6" t="s">
        <v>3516</v>
      </c>
      <c r="C287" s="6" t="s">
        <v>1873</v>
      </c>
      <c r="D287" s="6"/>
      <c r="E287" s="6">
        <v>4</v>
      </c>
      <c r="F287" s="6" t="s">
        <v>3573</v>
      </c>
      <c r="G287" s="6" t="str">
        <f t="shared" si="4"/>
        <v>选内存!$K$287#</v>
      </c>
      <c r="H287" s="6" t="str" cm="1">
        <f t="array" ref="H287">_xlfn.LET(_xlpm.x, K287,
         _xlpm.cellAddress, "【 选内存!" &amp; ADDRESS(ROW(选内存[[#This Row],[自检]]),COLUMN(选内存[[#This Row],[自检]])) &amp; "】",
         _xlfn.IFS(ISBLANK(_xlpm.x),   "error:右侧选项不足:" &amp;  _xlpm.cellAddress,
               ISERROR(_xlpm.x),   "error:右侧选项执行失败:" &amp; _xlpm.cellAddress,
               TRUE,             "ok")
)</f>
        <v>ok</v>
      </c>
      <c r="K287" cm="1">
        <f t="array" ref="K287:N287">IFERROR(_xlfn._xlws.SORT(
    _xlfn.UNIQUE(
        TRANSPOSE(
            _xlfn.FILTERXML("&lt;select&gt;&lt;x&gt;"&amp;SUBSTITUTE(选内存[[#This Row],[内存选项表]],",","&lt;/x&gt;&lt;x&gt;") &amp;"&lt;/x&gt;&lt;/select&gt;","//x")
        )
    )
),"无合适选项，请联系作者更新数据")</f>
        <v>8</v>
      </c>
      <c r="L287">
        <v>16</v>
      </c>
      <c r="M287">
        <v>4</v>
      </c>
      <c r="N287">
        <v>32</v>
      </c>
    </row>
    <row r="288" spans="2:14">
      <c r="B288" s="6" t="s">
        <v>3516</v>
      </c>
      <c r="C288" s="6" t="s">
        <v>1874</v>
      </c>
      <c r="D288" s="6"/>
      <c r="E288" s="6">
        <v>8</v>
      </c>
      <c r="F288" s="6" t="s">
        <v>3574</v>
      </c>
      <c r="G288" s="6" t="str">
        <f t="shared" si="4"/>
        <v>选内存!$K$288#</v>
      </c>
      <c r="H288" s="6" t="str" cm="1">
        <f t="array" ref="H288">_xlfn.LET(_xlpm.x, K288,
         _xlpm.cellAddress, "【 选内存!" &amp; ADDRESS(ROW(选内存[[#This Row],[自检]]),COLUMN(选内存[[#This Row],[自检]])) &amp; "】",
         _xlfn.IFS(ISBLANK(_xlpm.x),   "error:右侧选项不足:" &amp;  _xlpm.cellAddress,
               ISERROR(_xlpm.x),   "error:右侧选项执行失败:" &amp; _xlpm.cellAddress,
               TRUE,             "ok")
)</f>
        <v>ok</v>
      </c>
      <c r="K288" cm="1">
        <f t="array" ref="K288:N288">IFERROR(_xlfn._xlws.SORT(
    _xlfn.UNIQUE(
        TRANSPOSE(
            _xlfn.FILTERXML("&lt;select&gt;&lt;x&gt;"&amp;SUBSTITUTE(选内存[[#This Row],[内存选项表]],",","&lt;/x&gt;&lt;x&gt;") &amp;"&lt;/x&gt;&lt;/select&gt;","//x")
        )
    )
),"无合适选项，请联系作者更新数据")</f>
        <v>16</v>
      </c>
      <c r="L288">
        <v>32</v>
      </c>
      <c r="M288">
        <v>8</v>
      </c>
      <c r="N288">
        <v>64</v>
      </c>
    </row>
    <row r="289" spans="2:14">
      <c r="B289" s="6" t="s">
        <v>3516</v>
      </c>
      <c r="C289" s="6" t="s">
        <v>11</v>
      </c>
      <c r="D289" s="6"/>
      <c r="E289" s="6">
        <v>8</v>
      </c>
      <c r="F289" s="6" t="s">
        <v>3574</v>
      </c>
      <c r="G289" s="6" t="str">
        <f t="shared" si="4"/>
        <v>选内存!$K$289#</v>
      </c>
      <c r="H289" s="6" t="str" cm="1">
        <f t="array" ref="H289">_xlfn.LET(_xlpm.x, K289,
         _xlpm.cellAddress, "【 选内存!" &amp; ADDRESS(ROW(选内存[[#This Row],[自检]]),COLUMN(选内存[[#This Row],[自检]])) &amp; "】",
         _xlfn.IFS(ISBLANK(_xlpm.x),   "error:右侧选项不足:" &amp;  _xlpm.cellAddress,
               ISERROR(_xlpm.x),   "error:右侧选项执行失败:" &amp; _xlpm.cellAddress,
               TRUE,             "ok")
)</f>
        <v>ok</v>
      </c>
      <c r="K289" cm="1">
        <f t="array" ref="K289:N289">IFERROR(_xlfn._xlws.SORT(
    _xlfn.UNIQUE(
        TRANSPOSE(
            _xlfn.FILTERXML("&lt;select&gt;&lt;x&gt;"&amp;SUBSTITUTE(选内存[[#This Row],[内存选项表]],",","&lt;/x&gt;&lt;x&gt;") &amp;"&lt;/x&gt;&lt;/select&gt;","//x")
        )
    )
),"无合适选项，请联系作者更新数据")</f>
        <v>16</v>
      </c>
      <c r="L289">
        <v>32</v>
      </c>
      <c r="M289">
        <v>8</v>
      </c>
      <c r="N289">
        <v>64</v>
      </c>
    </row>
    <row r="290" spans="2:14">
      <c r="B290" s="6" t="s">
        <v>3516</v>
      </c>
      <c r="C290" s="6" t="s">
        <v>1873</v>
      </c>
      <c r="D290" s="6"/>
      <c r="E290" s="6">
        <v>8</v>
      </c>
      <c r="F290" s="6" t="s">
        <v>3574</v>
      </c>
      <c r="G290" s="6" t="str">
        <f t="shared" si="4"/>
        <v>选内存!$K$290#</v>
      </c>
      <c r="H290" s="6" t="str" cm="1">
        <f t="array" ref="H290">_xlfn.LET(_xlpm.x, K290,
         _xlpm.cellAddress, "【 选内存!" &amp; ADDRESS(ROW(选内存[[#This Row],[自检]]),COLUMN(选内存[[#This Row],[自检]])) &amp; "】",
         _xlfn.IFS(ISBLANK(_xlpm.x),   "error:右侧选项不足:" &amp;  _xlpm.cellAddress,
               ISERROR(_xlpm.x),   "error:右侧选项执行失败:" &amp; _xlpm.cellAddress,
               TRUE,             "ok")
)</f>
        <v>ok</v>
      </c>
      <c r="K290" cm="1">
        <f t="array" ref="K290:N290">IFERROR(_xlfn._xlws.SORT(
    _xlfn.UNIQUE(
        TRANSPOSE(
            _xlfn.FILTERXML("&lt;select&gt;&lt;x&gt;"&amp;SUBSTITUTE(选内存[[#This Row],[内存选项表]],",","&lt;/x&gt;&lt;x&gt;") &amp;"&lt;/x&gt;&lt;/select&gt;","//x")
        )
    )
),"无合适选项，请联系作者更新数据")</f>
        <v>16</v>
      </c>
      <c r="L290">
        <v>32</v>
      </c>
      <c r="M290">
        <v>8</v>
      </c>
      <c r="N290">
        <v>64</v>
      </c>
    </row>
    <row r="291" spans="2:14">
      <c r="B291" s="6" t="s">
        <v>3516</v>
      </c>
      <c r="C291" s="6" t="s">
        <v>1874</v>
      </c>
      <c r="D291" s="6"/>
      <c r="E291" s="6">
        <v>16</v>
      </c>
      <c r="F291" s="6" t="s">
        <v>3575</v>
      </c>
      <c r="G291" s="6" t="str">
        <f t="shared" si="4"/>
        <v>选内存!$K$291#</v>
      </c>
      <c r="H291" s="6" t="str" cm="1">
        <f t="array" ref="H291">_xlfn.LET(_xlpm.x, K291,
         _xlpm.cellAddress, "【 选内存!" &amp; ADDRESS(ROW(选内存[[#This Row],[自检]]),COLUMN(选内存[[#This Row],[自检]])) &amp; "】",
         _xlfn.IFS(ISBLANK(_xlpm.x),   "error:右侧选项不足:" &amp;  _xlpm.cellAddress,
               ISERROR(_xlpm.x),   "error:右侧选项执行失败:" &amp; _xlpm.cellAddress,
               TRUE,             "ok")
)</f>
        <v>ok</v>
      </c>
      <c r="K291" cm="1">
        <f t="array" ref="K291:M291">IFERROR(_xlfn._xlws.SORT(
    _xlfn.UNIQUE(
        TRANSPOSE(
            _xlfn.FILTERXML("&lt;select&gt;&lt;x&gt;"&amp;SUBSTITUTE(选内存[[#This Row],[内存选项表]],",","&lt;/x&gt;&lt;x&gt;") &amp;"&lt;/x&gt;&lt;/select&gt;","//x")
        )
    )
),"无合适选项，请联系作者更新数据")</f>
        <v>32</v>
      </c>
      <c r="L291">
        <v>64</v>
      </c>
      <c r="M291">
        <v>128</v>
      </c>
    </row>
    <row r="292" spans="2:14">
      <c r="B292" s="6" t="s">
        <v>3516</v>
      </c>
      <c r="C292" s="6" t="s">
        <v>11</v>
      </c>
      <c r="D292" s="6"/>
      <c r="E292" s="6">
        <v>16</v>
      </c>
      <c r="F292" s="6" t="s">
        <v>3575</v>
      </c>
      <c r="G292" s="6" t="str">
        <f t="shared" si="4"/>
        <v>选内存!$K$292#</v>
      </c>
      <c r="H292" s="6" t="str" cm="1">
        <f t="array" ref="H292">_xlfn.LET(_xlpm.x, K292,
         _xlpm.cellAddress, "【 选内存!" &amp; ADDRESS(ROW(选内存[[#This Row],[自检]]),COLUMN(选内存[[#This Row],[自检]])) &amp; "】",
         _xlfn.IFS(ISBLANK(_xlpm.x),   "error:右侧选项不足:" &amp;  _xlpm.cellAddress,
               ISERROR(_xlpm.x),   "error:右侧选项执行失败:" &amp; _xlpm.cellAddress,
               TRUE,             "ok")
)</f>
        <v>ok</v>
      </c>
      <c r="K292" cm="1">
        <f t="array" ref="K292:M292">IFERROR(_xlfn._xlws.SORT(
    _xlfn.UNIQUE(
        TRANSPOSE(
            _xlfn.FILTERXML("&lt;select&gt;&lt;x&gt;"&amp;SUBSTITUTE(选内存[[#This Row],[内存选项表]],",","&lt;/x&gt;&lt;x&gt;") &amp;"&lt;/x&gt;&lt;/select&gt;","//x")
        )
    )
),"无合适选项，请联系作者更新数据")</f>
        <v>32</v>
      </c>
      <c r="L292">
        <v>64</v>
      </c>
      <c r="M292">
        <v>128</v>
      </c>
    </row>
    <row r="293" spans="2:14">
      <c r="B293" s="6" t="s">
        <v>3516</v>
      </c>
      <c r="C293" s="6" t="s">
        <v>1873</v>
      </c>
      <c r="D293" s="6"/>
      <c r="E293" s="6">
        <v>16</v>
      </c>
      <c r="F293" s="6" t="s">
        <v>3575</v>
      </c>
      <c r="G293" s="6" t="str">
        <f t="shared" si="4"/>
        <v>选内存!$K$293#</v>
      </c>
      <c r="H293" s="6" t="str" cm="1">
        <f t="array" ref="H293">_xlfn.LET(_xlpm.x, K293,
         _xlpm.cellAddress, "【 选内存!" &amp; ADDRESS(ROW(选内存[[#This Row],[自检]]),COLUMN(选内存[[#This Row],[自检]])) &amp; "】",
         _xlfn.IFS(ISBLANK(_xlpm.x),   "error:右侧选项不足:" &amp;  _xlpm.cellAddress,
               ISERROR(_xlpm.x),   "error:右侧选项执行失败:" &amp; _xlpm.cellAddress,
               TRUE,             "ok")
)</f>
        <v>ok</v>
      </c>
      <c r="K293" cm="1">
        <f t="array" ref="K293:M293">IFERROR(_xlfn._xlws.SORT(
    _xlfn.UNIQUE(
        TRANSPOSE(
            _xlfn.FILTERXML("&lt;select&gt;&lt;x&gt;"&amp;SUBSTITUTE(选内存[[#This Row],[内存选项表]],",","&lt;/x&gt;&lt;x&gt;") &amp;"&lt;/x&gt;&lt;/select&gt;","//x")
        )
    )
),"无合适选项，请联系作者更新数据")</f>
        <v>32</v>
      </c>
      <c r="L293">
        <v>64</v>
      </c>
      <c r="M293">
        <v>128</v>
      </c>
    </row>
    <row r="294" spans="2:14">
      <c r="B294" s="6" t="s">
        <v>3516</v>
      </c>
      <c r="C294" s="6" t="s">
        <v>1874</v>
      </c>
      <c r="D294" s="6"/>
      <c r="E294" s="6">
        <v>24</v>
      </c>
      <c r="F294" s="6" t="s">
        <v>3564</v>
      </c>
      <c r="G294" s="6" t="str">
        <f t="shared" si="4"/>
        <v>选内存!$K$294#</v>
      </c>
      <c r="H294" s="6" t="str" cm="1">
        <f t="array" ref="H294">_xlfn.LET(_xlpm.x, K294,
         _xlpm.cellAddress, "【 选内存!" &amp; ADDRESS(ROW(选内存[[#This Row],[自检]]),COLUMN(选内存[[#This Row],[自检]])) &amp; "】",
         _xlfn.IFS(ISBLANK(_xlpm.x),   "error:右侧选项不足:" &amp;  _xlpm.cellAddress,
               ISERROR(_xlpm.x),   "error:右侧选项执行失败:" &amp; _xlpm.cellAddress,
               TRUE,             "ok")
)</f>
        <v>ok</v>
      </c>
      <c r="K294" cm="1">
        <f t="array" ref="K294:M294">IFERROR(_xlfn._xlws.SORT(
    _xlfn.UNIQUE(
        TRANSPOSE(
            _xlfn.FILTERXML("&lt;select&gt;&lt;x&gt;"&amp;SUBSTITUTE(选内存[[#This Row],[内存选项表]],",","&lt;/x&gt;&lt;x&gt;") &amp;"&lt;/x&gt;&lt;/select&gt;","//x")
        )
    )
),"无合适选项，请联系作者更新数据")</f>
        <v>48</v>
      </c>
      <c r="L294">
        <v>64</v>
      </c>
      <c r="M294">
        <v>96</v>
      </c>
    </row>
    <row r="295" spans="2:14">
      <c r="B295" s="6" t="s">
        <v>3516</v>
      </c>
      <c r="C295" s="6" t="s">
        <v>11</v>
      </c>
      <c r="D295" s="6"/>
      <c r="E295" s="6">
        <v>24</v>
      </c>
      <c r="F295" s="6" t="s">
        <v>3564</v>
      </c>
      <c r="G295" s="6" t="str">
        <f t="shared" si="4"/>
        <v>选内存!$K$295#</v>
      </c>
      <c r="H295" s="6" t="str" cm="1">
        <f t="array" ref="H295">_xlfn.LET(_xlpm.x, K295,
         _xlpm.cellAddress, "【 选内存!" &amp; ADDRESS(ROW(选内存[[#This Row],[自检]]),COLUMN(选内存[[#This Row],[自检]])) &amp; "】",
         _xlfn.IFS(ISBLANK(_xlpm.x),   "error:右侧选项不足:" &amp;  _xlpm.cellAddress,
               ISERROR(_xlpm.x),   "error:右侧选项执行失败:" &amp; _xlpm.cellAddress,
               TRUE,             "ok")
)</f>
        <v>ok</v>
      </c>
      <c r="K295" cm="1">
        <f t="array" ref="K295:M295">IFERROR(_xlfn._xlws.SORT(
    _xlfn.UNIQUE(
        TRANSPOSE(
            _xlfn.FILTERXML("&lt;select&gt;&lt;x&gt;"&amp;SUBSTITUTE(选内存[[#This Row],[内存选项表]],",","&lt;/x&gt;&lt;x&gt;") &amp;"&lt;/x&gt;&lt;/select&gt;","//x")
        )
    )
),"无合适选项，请联系作者更新数据")</f>
        <v>48</v>
      </c>
      <c r="L295">
        <v>64</v>
      </c>
      <c r="M295">
        <v>96</v>
      </c>
    </row>
    <row r="296" spans="2:14">
      <c r="B296" s="6" t="s">
        <v>3516</v>
      </c>
      <c r="C296" s="6" t="s">
        <v>1873</v>
      </c>
      <c r="D296" s="6"/>
      <c r="E296" s="6">
        <v>24</v>
      </c>
      <c r="F296" s="6" t="s">
        <v>3564</v>
      </c>
      <c r="G296" s="6" t="str">
        <f t="shared" si="4"/>
        <v>选内存!$K$296#</v>
      </c>
      <c r="H296" s="6" t="str" cm="1">
        <f t="array" ref="H296">_xlfn.LET(_xlpm.x, K296,
         _xlpm.cellAddress, "【 选内存!" &amp; ADDRESS(ROW(选内存[[#This Row],[自检]]),COLUMN(选内存[[#This Row],[自检]])) &amp; "】",
         _xlfn.IFS(ISBLANK(_xlpm.x),   "error:右侧选项不足:" &amp;  _xlpm.cellAddress,
               ISERROR(_xlpm.x),   "error:右侧选项执行失败:" &amp; _xlpm.cellAddress,
               TRUE,             "ok")
)</f>
        <v>ok</v>
      </c>
      <c r="K296" cm="1">
        <f t="array" ref="K296:M296">IFERROR(_xlfn._xlws.SORT(
    _xlfn.UNIQUE(
        TRANSPOSE(
            _xlfn.FILTERXML("&lt;select&gt;&lt;x&gt;"&amp;SUBSTITUTE(选内存[[#This Row],[内存选项表]],",","&lt;/x&gt;&lt;x&gt;") &amp;"&lt;/x&gt;&lt;/select&gt;","//x")
        )
    )
),"无合适选项，请联系作者更新数据")</f>
        <v>48</v>
      </c>
      <c r="L296">
        <v>64</v>
      </c>
      <c r="M296">
        <v>96</v>
      </c>
    </row>
    <row r="297" spans="2:14">
      <c r="B297" s="6" t="s">
        <v>3516</v>
      </c>
      <c r="C297" s="6" t="s">
        <v>1874</v>
      </c>
      <c r="D297" s="6"/>
      <c r="E297" s="6">
        <v>32</v>
      </c>
      <c r="F297" s="6" t="s">
        <v>3254</v>
      </c>
      <c r="G297" s="6" t="str">
        <f t="shared" si="4"/>
        <v>选内存!$K$297#</v>
      </c>
      <c r="H297" s="6" t="str" cm="1">
        <f t="array" ref="H297">_xlfn.LET(_xlpm.x, K297,
         _xlpm.cellAddress, "【 选内存!" &amp; ADDRESS(ROW(选内存[[#This Row],[自检]]),COLUMN(选内存[[#This Row],[自检]])) &amp; "】",
         _xlfn.IFS(ISBLANK(_xlpm.x),   "error:右侧选项不足:" &amp;  _xlpm.cellAddress,
               ISERROR(_xlpm.x),   "error:右侧选项执行失败:" &amp; _xlpm.cellAddress,
               TRUE,             "ok")
)</f>
        <v>ok</v>
      </c>
      <c r="K297" cm="1">
        <f t="array" ref="K297:M297">IFERROR(_xlfn._xlws.SORT(
    _xlfn.UNIQUE(
        TRANSPOSE(
            _xlfn.FILTERXML("&lt;select&gt;&lt;x&gt;"&amp;SUBSTITUTE(选内存[[#This Row],[内存选项表]],",","&lt;/x&gt;&lt;x&gt;") &amp;"&lt;/x&gt;&lt;/select&gt;","//x")
        )
    )
),"无合适选项，请联系作者更新数据")</f>
        <v>64</v>
      </c>
      <c r="L297">
        <v>128</v>
      </c>
      <c r="M297">
        <v>256</v>
      </c>
    </row>
    <row r="298" spans="2:14">
      <c r="B298" s="6" t="s">
        <v>3516</v>
      </c>
      <c r="C298" s="6" t="s">
        <v>11</v>
      </c>
      <c r="D298" s="6"/>
      <c r="E298" s="6">
        <v>32</v>
      </c>
      <c r="F298" s="6" t="s">
        <v>3254</v>
      </c>
      <c r="G298" s="6" t="str">
        <f t="shared" si="4"/>
        <v>选内存!$K$298#</v>
      </c>
      <c r="H298" s="6" t="str" cm="1">
        <f t="array" ref="H298">_xlfn.LET(_xlpm.x, K298,
         _xlpm.cellAddress, "【 选内存!" &amp; ADDRESS(ROW(选内存[[#This Row],[自检]]),COLUMN(选内存[[#This Row],[自检]])) &amp; "】",
         _xlfn.IFS(ISBLANK(_xlpm.x),   "error:右侧选项不足:" &amp;  _xlpm.cellAddress,
               ISERROR(_xlpm.x),   "error:右侧选项执行失败:" &amp; _xlpm.cellAddress,
               TRUE,             "ok")
)</f>
        <v>ok</v>
      </c>
      <c r="K298" cm="1">
        <f t="array" ref="K298:M298">IFERROR(_xlfn._xlws.SORT(
    _xlfn.UNIQUE(
        TRANSPOSE(
            _xlfn.FILTERXML("&lt;select&gt;&lt;x&gt;"&amp;SUBSTITUTE(选内存[[#This Row],[内存选项表]],",","&lt;/x&gt;&lt;x&gt;") &amp;"&lt;/x&gt;&lt;/select&gt;","//x")
        )
    )
),"无合适选项，请联系作者更新数据")</f>
        <v>64</v>
      </c>
      <c r="L298">
        <v>128</v>
      </c>
      <c r="M298">
        <v>256</v>
      </c>
    </row>
    <row r="299" spans="2:14">
      <c r="B299" s="6" t="s">
        <v>3516</v>
      </c>
      <c r="C299" s="6" t="s">
        <v>1873</v>
      </c>
      <c r="D299" s="6"/>
      <c r="E299" s="6">
        <v>32</v>
      </c>
      <c r="F299" s="6" t="s">
        <v>3254</v>
      </c>
      <c r="G299" s="6" t="str">
        <f t="shared" si="4"/>
        <v>选内存!$K$299#</v>
      </c>
      <c r="H299" s="6" t="str" cm="1">
        <f t="array" ref="H299">_xlfn.LET(_xlpm.x, K299,
         _xlpm.cellAddress, "【 选内存!" &amp; ADDRESS(ROW(选内存[[#This Row],[自检]]),COLUMN(选内存[[#This Row],[自检]])) &amp; "】",
         _xlfn.IFS(ISBLANK(_xlpm.x),   "error:右侧选项不足:" &amp;  _xlpm.cellAddress,
               ISERROR(_xlpm.x),   "error:右侧选项执行失败:" &amp; _xlpm.cellAddress,
               TRUE,             "ok")
)</f>
        <v>ok</v>
      </c>
      <c r="K299" cm="1">
        <f t="array" ref="K299:M299">IFERROR(_xlfn._xlws.SORT(
    _xlfn.UNIQUE(
        TRANSPOSE(
            _xlfn.FILTERXML("&lt;select&gt;&lt;x&gt;"&amp;SUBSTITUTE(选内存[[#This Row],[内存选项表]],",","&lt;/x&gt;&lt;x&gt;") &amp;"&lt;/x&gt;&lt;/select&gt;","//x")
        )
    )
),"无合适选项，请联系作者更新数据")</f>
        <v>64</v>
      </c>
      <c r="L299">
        <v>128</v>
      </c>
      <c r="M299">
        <v>256</v>
      </c>
    </row>
    <row r="300" spans="2:14">
      <c r="B300" s="6" t="s">
        <v>3516</v>
      </c>
      <c r="C300" s="6" t="s">
        <v>1874</v>
      </c>
      <c r="D300" s="6"/>
      <c r="E300" s="6">
        <v>48</v>
      </c>
      <c r="F300" s="6" t="s">
        <v>3382</v>
      </c>
      <c r="G300" s="6" t="str">
        <f t="shared" si="4"/>
        <v>选内存!$K$300#</v>
      </c>
      <c r="H300" s="6" t="str" cm="1">
        <f t="array" ref="H300">_xlfn.LET(_xlpm.x, K300,
         _xlpm.cellAddress, "【 选内存!" &amp; ADDRESS(ROW(选内存[[#This Row],[自检]]),COLUMN(选内存[[#This Row],[自检]])) &amp; "】",
         _xlfn.IFS(ISBLANK(_xlpm.x),   "error:右侧选项不足:" &amp;  _xlpm.cellAddress,
               ISERROR(_xlpm.x),   "error:右侧选项执行失败:" &amp; _xlpm.cellAddress,
               TRUE,             "ok")
)</f>
        <v>ok</v>
      </c>
      <c r="K300" cm="1">
        <f t="array" ref="K300:M300">IFERROR(_xlfn._xlws.SORT(
    _xlfn.UNIQUE(
        TRANSPOSE(
            _xlfn.FILTERXML("&lt;select&gt;&lt;x&gt;"&amp;SUBSTITUTE(选内存[[#This Row],[内存选项表]],",","&lt;/x&gt;&lt;x&gt;") &amp;"&lt;/x&gt;&lt;/select&gt;","//x")
        )
    )
),"无合适选项，请联系作者更新数据")</f>
        <v>96</v>
      </c>
      <c r="L300">
        <v>192</v>
      </c>
      <c r="M300">
        <v>384</v>
      </c>
    </row>
    <row r="301" spans="2:14">
      <c r="B301" s="6" t="s">
        <v>3516</v>
      </c>
      <c r="C301" s="6" t="s">
        <v>11</v>
      </c>
      <c r="D301" s="6"/>
      <c r="E301" s="6">
        <v>48</v>
      </c>
      <c r="F301" s="6" t="s">
        <v>3382</v>
      </c>
      <c r="G301" s="6" t="str">
        <f t="shared" si="4"/>
        <v>选内存!$K$301#</v>
      </c>
      <c r="H301" s="6" t="str" cm="1">
        <f t="array" ref="H301">_xlfn.LET(_xlpm.x, K301,
         _xlpm.cellAddress, "【 选内存!" &amp; ADDRESS(ROW(选内存[[#This Row],[自检]]),COLUMN(选内存[[#This Row],[自检]])) &amp; "】",
         _xlfn.IFS(ISBLANK(_xlpm.x),   "error:右侧选项不足:" &amp;  _xlpm.cellAddress,
               ISERROR(_xlpm.x),   "error:右侧选项执行失败:" &amp; _xlpm.cellAddress,
               TRUE,             "ok")
)</f>
        <v>ok</v>
      </c>
      <c r="K301" cm="1">
        <f t="array" ref="K301:M301">IFERROR(_xlfn._xlws.SORT(
    _xlfn.UNIQUE(
        TRANSPOSE(
            _xlfn.FILTERXML("&lt;select&gt;&lt;x&gt;"&amp;SUBSTITUTE(选内存[[#This Row],[内存选项表]],",","&lt;/x&gt;&lt;x&gt;") &amp;"&lt;/x&gt;&lt;/select&gt;","//x")
        )
    )
),"无合适选项，请联系作者更新数据")</f>
        <v>96</v>
      </c>
      <c r="L301">
        <v>192</v>
      </c>
      <c r="M301">
        <v>384</v>
      </c>
    </row>
    <row r="302" spans="2:14">
      <c r="B302" s="6" t="s">
        <v>3516</v>
      </c>
      <c r="C302" s="6" t="s">
        <v>1873</v>
      </c>
      <c r="D302" s="6"/>
      <c r="E302" s="6">
        <v>48</v>
      </c>
      <c r="F302" s="6" t="s">
        <v>3382</v>
      </c>
      <c r="G302" s="6" t="str">
        <f t="shared" si="4"/>
        <v>选内存!$K$302#</v>
      </c>
      <c r="H302" s="6" t="str" cm="1">
        <f t="array" ref="H302">_xlfn.LET(_xlpm.x, K302,
         _xlpm.cellAddress, "【 选内存!" &amp; ADDRESS(ROW(选内存[[#This Row],[自检]]),COLUMN(选内存[[#This Row],[自检]])) &amp; "】",
         _xlfn.IFS(ISBLANK(_xlpm.x),   "error:右侧选项不足:" &amp;  _xlpm.cellAddress,
               ISERROR(_xlpm.x),   "error:右侧选项执行失败:" &amp; _xlpm.cellAddress,
               TRUE,             "ok")
)</f>
        <v>ok</v>
      </c>
      <c r="K302" cm="1">
        <f t="array" ref="K302:M302">IFERROR(_xlfn._xlws.SORT(
    _xlfn.UNIQUE(
        TRANSPOSE(
            _xlfn.FILTERXML("&lt;select&gt;&lt;x&gt;"&amp;SUBSTITUTE(选内存[[#This Row],[内存选项表]],",","&lt;/x&gt;&lt;x&gt;") &amp;"&lt;/x&gt;&lt;/select&gt;","//x")
        )
    )
),"无合适选项，请联系作者更新数据")</f>
        <v>96</v>
      </c>
      <c r="L302">
        <v>192</v>
      </c>
      <c r="M302">
        <v>384</v>
      </c>
    </row>
    <row r="303" spans="2:14">
      <c r="B303" s="6" t="s">
        <v>3516</v>
      </c>
      <c r="C303" s="6" t="s">
        <v>1874</v>
      </c>
      <c r="D303" s="6"/>
      <c r="E303" s="6">
        <v>64</v>
      </c>
      <c r="F303" s="6" t="s">
        <v>3576</v>
      </c>
      <c r="G303" s="6" t="str">
        <f t="shared" si="4"/>
        <v>选内存!$K$303#</v>
      </c>
      <c r="H303" s="6" t="str" cm="1">
        <f t="array" ref="H303">_xlfn.LET(_xlpm.x, K303,
         _xlpm.cellAddress, "【 选内存!" &amp; ADDRESS(ROW(选内存[[#This Row],[自检]]),COLUMN(选内存[[#This Row],[自检]])) &amp; "】",
         _xlfn.IFS(ISBLANK(_xlpm.x),   "error:右侧选项不足:" &amp;  _xlpm.cellAddress,
               ISERROR(_xlpm.x),   "error:右侧选项执行失败:" &amp; _xlpm.cellAddress,
               TRUE,             "ok")
)</f>
        <v>ok</v>
      </c>
      <c r="K303" cm="1">
        <f t="array" ref="K303:M303">IFERROR(_xlfn._xlws.SORT(
    _xlfn.UNIQUE(
        TRANSPOSE(
            _xlfn.FILTERXML("&lt;select&gt;&lt;x&gt;"&amp;SUBSTITUTE(选内存[[#This Row],[内存选项表]],",","&lt;/x&gt;&lt;x&gt;") &amp;"&lt;/x&gt;&lt;/select&gt;","//x")
        )
    )
),"无合适选项，请联系作者更新数据")</f>
        <v>192</v>
      </c>
      <c r="L303">
        <v>256</v>
      </c>
      <c r="M303">
        <v>128</v>
      </c>
    </row>
    <row r="304" spans="2:14">
      <c r="B304" s="6" t="s">
        <v>3516</v>
      </c>
      <c r="C304" s="6" t="s">
        <v>11</v>
      </c>
      <c r="D304" s="6"/>
      <c r="E304" s="6">
        <v>64</v>
      </c>
      <c r="F304" s="6" t="s">
        <v>3576</v>
      </c>
      <c r="G304" s="6" t="str">
        <f t="shared" si="4"/>
        <v>选内存!$K$304#</v>
      </c>
      <c r="H304" s="6" t="str" cm="1">
        <f t="array" ref="H304">_xlfn.LET(_xlpm.x, K304,
         _xlpm.cellAddress, "【 选内存!" &amp; ADDRESS(ROW(选内存[[#This Row],[自检]]),COLUMN(选内存[[#This Row],[自检]])) &amp; "】",
         _xlfn.IFS(ISBLANK(_xlpm.x),   "error:右侧选项不足:" &amp;  _xlpm.cellAddress,
               ISERROR(_xlpm.x),   "error:右侧选项执行失败:" &amp; _xlpm.cellAddress,
               TRUE,             "ok")
)</f>
        <v>ok</v>
      </c>
      <c r="K304" cm="1">
        <f t="array" ref="K304:M304">IFERROR(_xlfn._xlws.SORT(
    _xlfn.UNIQUE(
        TRANSPOSE(
            _xlfn.FILTERXML("&lt;select&gt;&lt;x&gt;"&amp;SUBSTITUTE(选内存[[#This Row],[内存选项表]],",","&lt;/x&gt;&lt;x&gt;") &amp;"&lt;/x&gt;&lt;/select&gt;","//x")
        )
    )
),"无合适选项，请联系作者更新数据")</f>
        <v>192</v>
      </c>
      <c r="L304">
        <v>256</v>
      </c>
      <c r="M304">
        <v>128</v>
      </c>
    </row>
    <row r="305" spans="2:13">
      <c r="B305" s="6" t="s">
        <v>3516</v>
      </c>
      <c r="C305" s="6" t="s">
        <v>1873</v>
      </c>
      <c r="D305" s="6"/>
      <c r="E305" s="6">
        <v>64</v>
      </c>
      <c r="F305" s="6" t="s">
        <v>3576</v>
      </c>
      <c r="G305" s="6" t="str">
        <f t="shared" si="4"/>
        <v>选内存!$K$305#</v>
      </c>
      <c r="H305" s="6" t="str" cm="1">
        <f t="array" ref="H305">_xlfn.LET(_xlpm.x, K305,
         _xlpm.cellAddress, "【 选内存!" &amp; ADDRESS(ROW(选内存[[#This Row],[自检]]),COLUMN(选内存[[#This Row],[自检]])) &amp; "】",
         _xlfn.IFS(ISBLANK(_xlpm.x),   "error:右侧选项不足:" &amp;  _xlpm.cellAddress,
               ISERROR(_xlpm.x),   "error:右侧选项执行失败:" &amp; _xlpm.cellAddress,
               TRUE,             "ok")
)</f>
        <v>ok</v>
      </c>
      <c r="K305" cm="1">
        <f t="array" ref="K305:M305">IFERROR(_xlfn._xlws.SORT(
    _xlfn.UNIQUE(
        TRANSPOSE(
            _xlfn.FILTERXML("&lt;select&gt;&lt;x&gt;"&amp;SUBSTITUTE(选内存[[#This Row],[内存选项表]],",","&lt;/x&gt;&lt;x&gt;") &amp;"&lt;/x&gt;&lt;/select&gt;","//x")
        )
    )
),"无合适选项，请联系作者更新数据")</f>
        <v>192</v>
      </c>
      <c r="L305">
        <v>256</v>
      </c>
      <c r="M305">
        <v>128</v>
      </c>
    </row>
    <row r="306" spans="2:13">
      <c r="B306" s="6" t="s">
        <v>3516</v>
      </c>
      <c r="C306" s="6" t="s">
        <v>1874</v>
      </c>
      <c r="D306" s="6"/>
      <c r="E306" s="6">
        <v>76</v>
      </c>
      <c r="F306" s="6" t="s">
        <v>3342</v>
      </c>
      <c r="G306" s="6" t="str">
        <f t="shared" si="4"/>
        <v>选内存!$K$306#</v>
      </c>
      <c r="H306" s="6" t="str" cm="1">
        <f t="array" ref="H306">_xlfn.LET(_xlpm.x, K306,
         _xlpm.cellAddress, "【 选内存!" &amp; ADDRESS(ROW(选内存[[#This Row],[自检]]),COLUMN(选内存[[#This Row],[自检]])) &amp; "】",
         _xlfn.IFS(ISBLANK(_xlpm.x),   "error:右侧选项不足:" &amp;  _xlpm.cellAddress,
               ISERROR(_xlpm.x),   "error:右侧选项执行失败:" &amp; _xlpm.cellAddress,
               TRUE,             "ok")
)</f>
        <v>ok</v>
      </c>
      <c r="K306" cm="1">
        <f t="array" ref="K306">IFERROR(_xlfn._xlws.SORT(
    _xlfn.UNIQUE(
        TRANSPOSE(
            _xlfn.FILTERXML("&lt;select&gt;&lt;x&gt;"&amp;SUBSTITUTE(选内存[[#This Row],[内存选项表]],",","&lt;/x&gt;&lt;x&gt;") &amp;"&lt;/x&gt;&lt;/select&gt;","//x")
        )
    )
),"无合适选项，请联系作者更新数据")</f>
        <v>256</v>
      </c>
    </row>
    <row r="307" spans="2:13">
      <c r="B307" s="6" t="s">
        <v>3516</v>
      </c>
      <c r="C307" s="6" t="s">
        <v>11</v>
      </c>
      <c r="D307" s="6"/>
      <c r="E307" s="6">
        <v>76</v>
      </c>
      <c r="F307" s="6" t="s">
        <v>3342</v>
      </c>
      <c r="G307" s="6" t="str">
        <f t="shared" si="4"/>
        <v>选内存!$K$307#</v>
      </c>
      <c r="H307" s="6" t="str" cm="1">
        <f t="array" ref="H307">_xlfn.LET(_xlpm.x, K307,
         _xlpm.cellAddress, "【 选内存!" &amp; ADDRESS(ROW(选内存[[#This Row],[自检]]),COLUMN(选内存[[#This Row],[自检]])) &amp; "】",
         _xlfn.IFS(ISBLANK(_xlpm.x),   "error:右侧选项不足:" &amp;  _xlpm.cellAddress,
               ISERROR(_xlpm.x),   "error:右侧选项执行失败:" &amp; _xlpm.cellAddress,
               TRUE,             "ok")
)</f>
        <v>ok</v>
      </c>
      <c r="K307" cm="1">
        <f t="array" ref="K307">IFERROR(_xlfn._xlws.SORT(
    _xlfn.UNIQUE(
        TRANSPOSE(
            _xlfn.FILTERXML("&lt;select&gt;&lt;x&gt;"&amp;SUBSTITUTE(选内存[[#This Row],[内存选项表]],",","&lt;/x&gt;&lt;x&gt;") &amp;"&lt;/x&gt;&lt;/select&gt;","//x")
        )
    )
),"无合适选项，请联系作者更新数据")</f>
        <v>256</v>
      </c>
    </row>
    <row r="308" spans="2:13">
      <c r="B308" s="6" t="s">
        <v>3516</v>
      </c>
      <c r="C308" s="6" t="s">
        <v>1873</v>
      </c>
      <c r="D308" s="6"/>
      <c r="E308" s="6">
        <v>76</v>
      </c>
      <c r="F308" s="6" t="s">
        <v>3342</v>
      </c>
      <c r="G308" s="6" t="str">
        <f t="shared" si="4"/>
        <v>选内存!$K$308#</v>
      </c>
      <c r="H308" s="6" t="str" cm="1">
        <f t="array" ref="H308">_xlfn.LET(_xlpm.x, K308,
         _xlpm.cellAddress, "【 选内存!" &amp; ADDRESS(ROW(选内存[[#This Row],[自检]]),COLUMN(选内存[[#This Row],[自检]])) &amp; "】",
         _xlfn.IFS(ISBLANK(_xlpm.x),   "error:右侧选项不足:" &amp;  _xlpm.cellAddress,
               ISERROR(_xlpm.x),   "error:右侧选项执行失败:" &amp; _xlpm.cellAddress,
               TRUE,             "ok")
)</f>
        <v>ok</v>
      </c>
      <c r="K308" cm="1">
        <f t="array" ref="K308">IFERROR(_xlfn._xlws.SORT(
    _xlfn.UNIQUE(
        TRANSPOSE(
            _xlfn.FILTERXML("&lt;select&gt;&lt;x&gt;"&amp;SUBSTITUTE(选内存[[#This Row],[内存选项表]],",","&lt;/x&gt;&lt;x&gt;") &amp;"&lt;/x&gt;&lt;/select&gt;","//x")
        )
    )
),"无合适选项，请联系作者更新数据")</f>
        <v>256</v>
      </c>
    </row>
    <row r="309" spans="2:13">
      <c r="B309" s="6" t="s">
        <v>3516</v>
      </c>
      <c r="C309" s="6" t="s">
        <v>1874</v>
      </c>
      <c r="D309" s="6"/>
      <c r="E309" s="6">
        <v>80</v>
      </c>
      <c r="F309" s="6" t="s">
        <v>3455</v>
      </c>
      <c r="G309" s="6" t="str">
        <f t="shared" si="4"/>
        <v>选内存!$K$309#</v>
      </c>
      <c r="H309" s="6" t="str" cm="1">
        <f t="array" ref="H309">_xlfn.LET(_xlpm.x, K309,
         _xlpm.cellAddress, "【 选内存!" &amp; ADDRESS(ROW(选内存[[#This Row],[自检]]),COLUMN(选内存[[#This Row],[自检]])) &amp; "】",
         _xlfn.IFS(ISBLANK(_xlpm.x),   "error:右侧选项不足:" &amp;  _xlpm.cellAddress,
               ISERROR(_xlpm.x),   "error:右侧选项执行失败:" &amp; _xlpm.cellAddress,
               TRUE,             "ok")
)</f>
        <v>ok</v>
      </c>
      <c r="K309" cm="1">
        <f t="array" ref="K309:L309">IFERROR(_xlfn._xlws.SORT(
    _xlfn.UNIQUE(
        TRANSPOSE(
            _xlfn.FILTERXML("&lt;select&gt;&lt;x&gt;"&amp;SUBSTITUTE(选内存[[#This Row],[内存选项表]],",","&lt;/x&gt;&lt;x&gt;") &amp;"&lt;/x&gt;&lt;/select&gt;","//x")
        )
    )
),"无合适选项，请联系作者更新数据")</f>
        <v>160</v>
      </c>
      <c r="L309">
        <v>320</v>
      </c>
    </row>
    <row r="310" spans="2:13">
      <c r="B310" s="6" t="s">
        <v>3516</v>
      </c>
      <c r="C310" s="6" t="s">
        <v>11</v>
      </c>
      <c r="D310" s="6"/>
      <c r="E310" s="6">
        <v>80</v>
      </c>
      <c r="F310" s="6" t="s">
        <v>3455</v>
      </c>
      <c r="G310" s="6" t="str">
        <f t="shared" si="4"/>
        <v>选内存!$K$310#</v>
      </c>
      <c r="H310" s="6" t="str" cm="1">
        <f t="array" ref="H310">_xlfn.LET(_xlpm.x, K310,
         _xlpm.cellAddress, "【 选内存!" &amp; ADDRESS(ROW(选内存[[#This Row],[自检]]),COLUMN(选内存[[#This Row],[自检]])) &amp; "】",
         _xlfn.IFS(ISBLANK(_xlpm.x),   "error:右侧选项不足:" &amp;  _xlpm.cellAddress,
               ISERROR(_xlpm.x),   "error:右侧选项执行失败:" &amp; _xlpm.cellAddress,
               TRUE,             "ok")
)</f>
        <v>ok</v>
      </c>
      <c r="K310" cm="1">
        <f t="array" ref="K310:L310">IFERROR(_xlfn._xlws.SORT(
    _xlfn.UNIQUE(
        TRANSPOSE(
            _xlfn.FILTERXML("&lt;select&gt;&lt;x&gt;"&amp;SUBSTITUTE(选内存[[#This Row],[内存选项表]],",","&lt;/x&gt;&lt;x&gt;") &amp;"&lt;/x&gt;&lt;/select&gt;","//x")
        )
    )
),"无合适选项，请联系作者更新数据")</f>
        <v>160</v>
      </c>
      <c r="L310">
        <v>320</v>
      </c>
    </row>
    <row r="311" spans="2:13">
      <c r="B311" s="6" t="s">
        <v>3516</v>
      </c>
      <c r="C311" s="6" t="s">
        <v>1873</v>
      </c>
      <c r="D311" s="6"/>
      <c r="E311" s="6">
        <v>80</v>
      </c>
      <c r="F311" s="6" t="s">
        <v>3455</v>
      </c>
      <c r="G311" s="6" t="str">
        <f t="shared" si="4"/>
        <v>选内存!$K$311#</v>
      </c>
      <c r="H311" s="6" t="str" cm="1">
        <f t="array" ref="H311">_xlfn.LET(_xlpm.x, K311,
         _xlpm.cellAddress, "【 选内存!" &amp; ADDRESS(ROW(选内存[[#This Row],[自检]]),COLUMN(选内存[[#This Row],[自检]])) &amp; "】",
         _xlfn.IFS(ISBLANK(_xlpm.x),   "error:右侧选项不足:" &amp;  _xlpm.cellAddress,
               ISERROR(_xlpm.x),   "error:右侧选项执行失败:" &amp; _xlpm.cellAddress,
               TRUE,             "ok")
)</f>
        <v>ok</v>
      </c>
      <c r="K311" cm="1">
        <f t="array" ref="K311:L311">IFERROR(_xlfn._xlws.SORT(
    _xlfn.UNIQUE(
        TRANSPOSE(
            _xlfn.FILTERXML("&lt;select&gt;&lt;x&gt;"&amp;SUBSTITUTE(选内存[[#This Row],[内存选项表]],",","&lt;/x&gt;&lt;x&gt;") &amp;"&lt;/x&gt;&lt;/select&gt;","//x")
        )
    )
),"无合适选项，请联系作者更新数据")</f>
        <v>160</v>
      </c>
      <c r="L311">
        <v>320</v>
      </c>
    </row>
    <row r="312" spans="2:13">
      <c r="B312" s="6" t="s">
        <v>3516</v>
      </c>
      <c r="C312" s="6" t="s">
        <v>1874</v>
      </c>
      <c r="D312" s="6"/>
      <c r="E312" s="6">
        <v>96</v>
      </c>
      <c r="F312" s="6" t="s">
        <v>3456</v>
      </c>
      <c r="G312" s="6" t="str">
        <f t="shared" si="4"/>
        <v>选内存!$K$312#</v>
      </c>
      <c r="H312" s="6" t="str" cm="1">
        <f t="array" ref="H312">_xlfn.LET(_xlpm.x, K312,
         _xlpm.cellAddress, "【 选内存!" &amp; ADDRESS(ROW(选内存[[#This Row],[自检]]),COLUMN(选内存[[#This Row],[自检]])) &amp; "】",
         _xlfn.IFS(ISBLANK(_xlpm.x),   "error:右侧选项不足:" &amp;  _xlpm.cellAddress,
               ISERROR(_xlpm.x),   "error:右侧选项执行失败:" &amp; _xlpm.cellAddress,
               TRUE,             "ok")
)</f>
        <v>ok</v>
      </c>
      <c r="K312" cm="1">
        <f t="array" ref="K312:L312">IFERROR(_xlfn._xlws.SORT(
    _xlfn.UNIQUE(
        TRANSPOSE(
            _xlfn.FILTERXML("&lt;select&gt;&lt;x&gt;"&amp;SUBSTITUTE(选内存[[#This Row],[内存选项表]],",","&lt;/x&gt;&lt;x&gt;") &amp;"&lt;/x&gt;&lt;/select&gt;","//x")
        )
    )
),"无合适选项，请联系作者更新数据")</f>
        <v>192</v>
      </c>
      <c r="L312">
        <v>384</v>
      </c>
    </row>
    <row r="313" spans="2:13">
      <c r="B313" s="6" t="s">
        <v>3516</v>
      </c>
      <c r="C313" s="6" t="s">
        <v>11</v>
      </c>
      <c r="D313" s="6"/>
      <c r="E313" s="6">
        <v>96</v>
      </c>
      <c r="F313" s="6" t="s">
        <v>3456</v>
      </c>
      <c r="G313" s="6" t="str">
        <f t="shared" si="4"/>
        <v>选内存!$K$313#</v>
      </c>
      <c r="H313" s="6" t="str" cm="1">
        <f t="array" ref="H313">_xlfn.LET(_xlpm.x, K313,
         _xlpm.cellAddress, "【 选内存!" &amp; ADDRESS(ROW(选内存[[#This Row],[自检]]),COLUMN(选内存[[#This Row],[自检]])) &amp; "】",
         _xlfn.IFS(ISBLANK(_xlpm.x),   "error:右侧选项不足:" &amp;  _xlpm.cellAddress,
               ISERROR(_xlpm.x),   "error:右侧选项执行失败:" &amp; _xlpm.cellAddress,
               TRUE,             "ok")
)</f>
        <v>ok</v>
      </c>
      <c r="K313" cm="1">
        <f t="array" ref="K313:L313">IFERROR(_xlfn._xlws.SORT(
    _xlfn.UNIQUE(
        TRANSPOSE(
            _xlfn.FILTERXML("&lt;select&gt;&lt;x&gt;"&amp;SUBSTITUTE(选内存[[#This Row],[内存选项表]],",","&lt;/x&gt;&lt;x&gt;") &amp;"&lt;/x&gt;&lt;/select&gt;","//x")
        )
    )
),"无合适选项，请联系作者更新数据")</f>
        <v>192</v>
      </c>
      <c r="L313">
        <v>384</v>
      </c>
    </row>
    <row r="314" spans="2:13">
      <c r="B314" s="6" t="s">
        <v>3516</v>
      </c>
      <c r="C314" s="6" t="s">
        <v>1873</v>
      </c>
      <c r="D314" s="6"/>
      <c r="E314" s="6">
        <v>96</v>
      </c>
      <c r="F314" s="6" t="s">
        <v>3456</v>
      </c>
      <c r="G314" s="6" t="str">
        <f t="shared" si="4"/>
        <v>选内存!$K$314#</v>
      </c>
      <c r="H314" s="6" t="str" cm="1">
        <f t="array" ref="H314">_xlfn.LET(_xlpm.x, K314,
         _xlpm.cellAddress, "【 选内存!" &amp; ADDRESS(ROW(选内存[[#This Row],[自检]]),COLUMN(选内存[[#This Row],[自检]])) &amp; "】",
         _xlfn.IFS(ISBLANK(_xlpm.x),   "error:右侧选项不足:" &amp;  _xlpm.cellAddress,
               ISERROR(_xlpm.x),   "error:右侧选项执行失败:" &amp; _xlpm.cellAddress,
               TRUE,             "ok")
)</f>
        <v>ok</v>
      </c>
      <c r="K314" cm="1">
        <f t="array" ref="K314:L314">IFERROR(_xlfn._xlws.SORT(
    _xlfn.UNIQUE(
        TRANSPOSE(
            _xlfn.FILTERXML("&lt;select&gt;&lt;x&gt;"&amp;SUBSTITUTE(选内存[[#This Row],[内存选项表]],",","&lt;/x&gt;&lt;x&gt;") &amp;"&lt;/x&gt;&lt;/select&gt;","//x")
        )
    )
),"无合适选项，请联系作者更新数据")</f>
        <v>192</v>
      </c>
      <c r="L314">
        <v>384</v>
      </c>
    </row>
    <row r="315" spans="2:13">
      <c r="B315" s="6" t="s">
        <v>3516</v>
      </c>
      <c r="C315" s="6" t="s">
        <v>1874</v>
      </c>
      <c r="D315" s="6"/>
      <c r="E315" s="6">
        <v>116</v>
      </c>
      <c r="F315" s="6" t="s">
        <v>3305</v>
      </c>
      <c r="G315" s="6" t="str">
        <f t="shared" si="4"/>
        <v>选内存!$K$315#</v>
      </c>
      <c r="H315" s="6" t="str" cm="1">
        <f t="array" ref="H315">_xlfn.LET(_xlpm.x, K315,
         _xlpm.cellAddress, "【 选内存!" &amp; ADDRESS(ROW(选内存[[#This Row],[自检]]),COLUMN(选内存[[#This Row],[自检]])) &amp; "】",
         _xlfn.IFS(ISBLANK(_xlpm.x),   "error:右侧选项不足:" &amp;  _xlpm.cellAddress,
               ISERROR(_xlpm.x),   "error:右侧选项执行失败:" &amp; _xlpm.cellAddress,
               TRUE,             "ok")
)</f>
        <v>ok</v>
      </c>
      <c r="K315" cm="1">
        <f t="array" ref="K315:L315">IFERROR(_xlfn._xlws.SORT(
    _xlfn.UNIQUE(
        TRANSPOSE(
            _xlfn.FILTERXML("&lt;select&gt;&lt;x&gt;"&amp;SUBSTITUTE(选内存[[#This Row],[内存选项表]],",","&lt;/x&gt;&lt;x&gt;") &amp;"&lt;/x&gt;&lt;/select&gt;","//x")
        )
    )
),"无合适选项，请联系作者更新数据")</f>
        <v>216</v>
      </c>
      <c r="L315">
        <v>470</v>
      </c>
    </row>
    <row r="316" spans="2:13">
      <c r="B316" s="6" t="s">
        <v>3516</v>
      </c>
      <c r="C316" s="6" t="s">
        <v>11</v>
      </c>
      <c r="D316" s="6"/>
      <c r="E316" s="6">
        <v>116</v>
      </c>
      <c r="F316" s="6" t="s">
        <v>3305</v>
      </c>
      <c r="G316" s="6" t="str">
        <f t="shared" si="4"/>
        <v>选内存!$K$316#</v>
      </c>
      <c r="H316" s="6" t="str" cm="1">
        <f t="array" ref="H316">_xlfn.LET(_xlpm.x, K316,
         _xlpm.cellAddress, "【 选内存!" &amp; ADDRESS(ROW(选内存[[#This Row],[自检]]),COLUMN(选内存[[#This Row],[自检]])) &amp; "】",
         _xlfn.IFS(ISBLANK(_xlpm.x),   "error:右侧选项不足:" &amp;  _xlpm.cellAddress,
               ISERROR(_xlpm.x),   "error:右侧选项执行失败:" &amp; _xlpm.cellAddress,
               TRUE,             "ok")
)</f>
        <v>ok</v>
      </c>
      <c r="K316" cm="1">
        <f t="array" ref="K316:L316">IFERROR(_xlfn._xlws.SORT(
    _xlfn.UNIQUE(
        TRANSPOSE(
            _xlfn.FILTERXML("&lt;select&gt;&lt;x&gt;"&amp;SUBSTITUTE(选内存[[#This Row],[内存选项表]],",","&lt;/x&gt;&lt;x&gt;") &amp;"&lt;/x&gt;&lt;/select&gt;","//x")
        )
    )
),"无合适选项，请联系作者更新数据")</f>
        <v>216</v>
      </c>
      <c r="L316">
        <v>470</v>
      </c>
    </row>
    <row r="317" spans="2:13">
      <c r="B317" s="6" t="s">
        <v>3516</v>
      </c>
      <c r="C317" s="6" t="s">
        <v>1873</v>
      </c>
      <c r="D317" s="6"/>
      <c r="E317" s="6">
        <v>116</v>
      </c>
      <c r="F317" s="6" t="s">
        <v>3305</v>
      </c>
      <c r="G317" s="6" t="str">
        <f t="shared" si="4"/>
        <v>选内存!$K$317#</v>
      </c>
      <c r="H317" s="6" t="str" cm="1">
        <f t="array" ref="H317">_xlfn.LET(_xlpm.x, K317,
         _xlpm.cellAddress, "【 选内存!" &amp; ADDRESS(ROW(选内存[[#This Row],[自检]]),COLUMN(选内存[[#This Row],[自检]])) &amp; "】",
         _xlfn.IFS(ISBLANK(_xlpm.x),   "error:右侧选项不足:" &amp;  _xlpm.cellAddress,
               ISERROR(_xlpm.x),   "error:右侧选项执行失败:" &amp; _xlpm.cellAddress,
               TRUE,             "ok")
)</f>
        <v>ok</v>
      </c>
      <c r="K317" cm="1">
        <f t="array" ref="K317:L317">IFERROR(_xlfn._xlws.SORT(
    _xlfn.UNIQUE(
        TRANSPOSE(
            _xlfn.FILTERXML("&lt;select&gt;&lt;x&gt;"&amp;SUBSTITUTE(选内存[[#This Row],[内存选项表]],",","&lt;/x&gt;&lt;x&gt;") &amp;"&lt;/x&gt;&lt;/select&gt;","//x")
        )
    )
),"无合适选项，请联系作者更新数据")</f>
        <v>216</v>
      </c>
      <c r="L317">
        <v>470</v>
      </c>
    </row>
    <row r="318" spans="2:13">
      <c r="B318" s="6" t="s">
        <v>3516</v>
      </c>
      <c r="C318" s="6" t="s">
        <v>1874</v>
      </c>
      <c r="D318" s="6"/>
      <c r="E318" s="6">
        <v>128</v>
      </c>
      <c r="F318" s="6" t="s">
        <v>3577</v>
      </c>
      <c r="G318" s="6" t="str">
        <f t="shared" si="4"/>
        <v>选内存!$K$318#</v>
      </c>
      <c r="H318" s="6" t="str" cm="1">
        <f t="array" ref="H318">_xlfn.LET(_xlpm.x, K318,
         _xlpm.cellAddress, "【 选内存!" &amp; ADDRESS(ROW(选内存[[#This Row],[自检]]),COLUMN(选内存[[#This Row],[自检]])) &amp; "】",
         _xlfn.IFS(ISBLANK(_xlpm.x),   "error:右侧选项不足:" &amp;  _xlpm.cellAddress,
               ISERROR(_xlpm.x),   "error:右侧选项执行失败:" &amp; _xlpm.cellAddress,
               TRUE,             "ok")
)</f>
        <v>ok</v>
      </c>
      <c r="K318" cm="1">
        <f t="array" ref="K318:L318">IFERROR(_xlfn._xlws.SORT(
    _xlfn.UNIQUE(
        TRANSPOSE(
            _xlfn.FILTERXML("&lt;select&gt;&lt;x&gt;"&amp;SUBSTITUTE(选内存[[#This Row],[内存选项表]],",","&lt;/x&gt;&lt;x&gt;") &amp;"&lt;/x&gt;&lt;/select&gt;","//x")
        )
    )
),"无合适选项，请联系作者更新数据")</f>
        <v>256</v>
      </c>
      <c r="L318">
        <v>512</v>
      </c>
    </row>
    <row r="319" spans="2:13">
      <c r="B319" s="6" t="s">
        <v>3516</v>
      </c>
      <c r="C319" s="6" t="s">
        <v>11</v>
      </c>
      <c r="D319" s="6"/>
      <c r="E319" s="6">
        <v>128</v>
      </c>
      <c r="F319" s="6" t="s">
        <v>3577</v>
      </c>
      <c r="G319" s="6" t="str">
        <f t="shared" si="4"/>
        <v>选内存!$K$319#</v>
      </c>
      <c r="H319" s="6" t="str" cm="1">
        <f t="array" ref="H319">_xlfn.LET(_xlpm.x, K319,
         _xlpm.cellAddress, "【 选内存!" &amp; ADDRESS(ROW(选内存[[#This Row],[自检]]),COLUMN(选内存[[#This Row],[自检]])) &amp; "】",
         _xlfn.IFS(ISBLANK(_xlpm.x),   "error:右侧选项不足:" &amp;  _xlpm.cellAddress,
               ISERROR(_xlpm.x),   "error:右侧选项执行失败:" &amp; _xlpm.cellAddress,
               TRUE,             "ok")
)</f>
        <v>ok</v>
      </c>
      <c r="K319" cm="1">
        <f t="array" ref="K319:L319">IFERROR(_xlfn._xlws.SORT(
    _xlfn.UNIQUE(
        TRANSPOSE(
            _xlfn.FILTERXML("&lt;select&gt;&lt;x&gt;"&amp;SUBSTITUTE(选内存[[#This Row],[内存选项表]],",","&lt;/x&gt;&lt;x&gt;") &amp;"&lt;/x&gt;&lt;/select&gt;","//x")
        )
    )
),"无合适选项，请联系作者更新数据")</f>
        <v>256</v>
      </c>
      <c r="L319">
        <v>512</v>
      </c>
    </row>
    <row r="320" spans="2:13">
      <c r="B320" s="6" t="s">
        <v>3516</v>
      </c>
      <c r="C320" s="6" t="s">
        <v>1873</v>
      </c>
      <c r="D320" s="6"/>
      <c r="E320" s="6">
        <v>128</v>
      </c>
      <c r="F320" s="6" t="s">
        <v>3577</v>
      </c>
      <c r="G320" s="6" t="str">
        <f t="shared" si="4"/>
        <v>选内存!$K$320#</v>
      </c>
      <c r="H320" s="6" t="str" cm="1">
        <f t="array" ref="H320">_xlfn.LET(_xlpm.x, K320,
         _xlpm.cellAddress, "【 选内存!" &amp; ADDRESS(ROW(选内存[[#This Row],[自检]]),COLUMN(选内存[[#This Row],[自检]])) &amp; "】",
         _xlfn.IFS(ISBLANK(_xlpm.x),   "error:右侧选项不足:" &amp;  _xlpm.cellAddress,
               ISERROR(_xlpm.x),   "error:右侧选项执行失败:" &amp; _xlpm.cellAddress,
               TRUE,             "ok")
)</f>
        <v>ok</v>
      </c>
      <c r="K320" cm="1">
        <f t="array" ref="K320:L320">IFERROR(_xlfn._xlws.SORT(
    _xlfn.UNIQUE(
        TRANSPOSE(
            _xlfn.FILTERXML("&lt;select&gt;&lt;x&gt;"&amp;SUBSTITUTE(选内存[[#This Row],[内存选项表]],",","&lt;/x&gt;&lt;x&gt;") &amp;"&lt;/x&gt;&lt;/select&gt;","//x")
        )
    )
),"无合适选项，请联系作者更新数据")</f>
        <v>256</v>
      </c>
      <c r="L320">
        <v>512</v>
      </c>
    </row>
    <row r="321" spans="2:14">
      <c r="B321" s="6" t="s">
        <v>3516</v>
      </c>
      <c r="C321" s="6" t="s">
        <v>1874</v>
      </c>
      <c r="D321" s="6"/>
      <c r="E321" s="6">
        <v>160</v>
      </c>
      <c r="F321" s="6" t="s">
        <v>3386</v>
      </c>
      <c r="G321" s="6" t="str">
        <f t="shared" si="4"/>
        <v>选内存!$K$321#</v>
      </c>
      <c r="H321" s="6" t="str" cm="1">
        <f t="array" ref="H321">_xlfn.LET(_xlpm.x, K321,
         _xlpm.cellAddress, "【 选内存!" &amp; ADDRESS(ROW(选内存[[#This Row],[自检]]),COLUMN(选内存[[#This Row],[自检]])) &amp; "】",
         _xlfn.IFS(ISBLANK(_xlpm.x),   "error:右侧选项不足:" &amp;  _xlpm.cellAddress,
               ISERROR(_xlpm.x),   "error:右侧选项执行失败:" &amp; _xlpm.cellAddress,
               TRUE,             "ok")
)</f>
        <v>ok</v>
      </c>
      <c r="K321" cm="1">
        <f t="array" ref="K321:L321">IFERROR(_xlfn._xlws.SORT(
    _xlfn.UNIQUE(
        TRANSPOSE(
            _xlfn.FILTERXML("&lt;select&gt;&lt;x&gt;"&amp;SUBSTITUTE(选内存[[#This Row],[内存选项表]],",","&lt;/x&gt;&lt;x&gt;") &amp;"&lt;/x&gt;&lt;/select&gt;","//x")
        )
    )
),"无合适选项，请联系作者更新数据")</f>
        <v>320</v>
      </c>
      <c r="L321">
        <v>640</v>
      </c>
    </row>
    <row r="322" spans="2:14">
      <c r="B322" s="6" t="s">
        <v>3516</v>
      </c>
      <c r="C322" s="6" t="s">
        <v>11</v>
      </c>
      <c r="D322" s="6"/>
      <c r="E322" s="6">
        <v>160</v>
      </c>
      <c r="F322" s="6" t="s">
        <v>3386</v>
      </c>
      <c r="G322" s="6" t="str">
        <f t="shared" ref="G322:G385" si="5">"选内存!" &amp; ADDRESS(ROW(K322),COLUMN(K322)) &amp; "#"</f>
        <v>选内存!$K$322#</v>
      </c>
      <c r="H322" s="6" t="str" cm="1">
        <f t="array" ref="H322">_xlfn.LET(_xlpm.x, K322,
         _xlpm.cellAddress, "【 选内存!" &amp; ADDRESS(ROW(选内存[[#This Row],[自检]]),COLUMN(选内存[[#This Row],[自检]])) &amp; "】",
         _xlfn.IFS(ISBLANK(_xlpm.x),   "error:右侧选项不足:" &amp;  _xlpm.cellAddress,
               ISERROR(_xlpm.x),   "error:右侧选项执行失败:" &amp; _xlpm.cellAddress,
               TRUE,             "ok")
)</f>
        <v>ok</v>
      </c>
      <c r="K322" cm="1">
        <f t="array" ref="K322:L322">IFERROR(_xlfn._xlws.SORT(
    _xlfn.UNIQUE(
        TRANSPOSE(
            _xlfn.FILTERXML("&lt;select&gt;&lt;x&gt;"&amp;SUBSTITUTE(选内存[[#This Row],[内存选项表]],",","&lt;/x&gt;&lt;x&gt;") &amp;"&lt;/x&gt;&lt;/select&gt;","//x")
        )
    )
),"无合适选项，请联系作者更新数据")</f>
        <v>320</v>
      </c>
      <c r="L322">
        <v>640</v>
      </c>
    </row>
    <row r="323" spans="2:14">
      <c r="B323" s="6" t="s">
        <v>3516</v>
      </c>
      <c r="C323" s="6" t="s">
        <v>1873</v>
      </c>
      <c r="D323" s="6"/>
      <c r="E323" s="6">
        <v>160</v>
      </c>
      <c r="F323" s="6" t="s">
        <v>3386</v>
      </c>
      <c r="G323" s="6" t="str">
        <f t="shared" si="5"/>
        <v>选内存!$K$323#</v>
      </c>
      <c r="H323" s="6" t="str" cm="1">
        <f t="array" ref="H323">_xlfn.LET(_xlpm.x, K323,
         _xlpm.cellAddress, "【 选内存!" &amp; ADDRESS(ROW(选内存[[#This Row],[自检]]),COLUMN(选内存[[#This Row],[自检]])) &amp; "】",
         _xlfn.IFS(ISBLANK(_xlpm.x),   "error:右侧选项不足:" &amp;  _xlpm.cellAddress,
               ISERROR(_xlpm.x),   "error:右侧选项执行失败:" &amp; _xlpm.cellAddress,
               TRUE,             "ok")
)</f>
        <v>ok</v>
      </c>
      <c r="K323" cm="1">
        <f t="array" ref="K323:L323">IFERROR(_xlfn._xlws.SORT(
    _xlfn.UNIQUE(
        TRANSPOSE(
            _xlfn.FILTERXML("&lt;select&gt;&lt;x&gt;"&amp;SUBSTITUTE(选内存[[#This Row],[内存选项表]],",","&lt;/x&gt;&lt;x&gt;") &amp;"&lt;/x&gt;&lt;/select&gt;","//x")
        )
    )
),"无合适选项，请联系作者更新数据")</f>
        <v>320</v>
      </c>
      <c r="L323">
        <v>640</v>
      </c>
    </row>
    <row r="324" spans="2:14">
      <c r="B324" s="6" t="s">
        <v>3516</v>
      </c>
      <c r="C324" s="6" t="s">
        <v>1874</v>
      </c>
      <c r="D324" s="6"/>
      <c r="E324" s="6">
        <v>232</v>
      </c>
      <c r="F324" s="6" t="s">
        <v>3309</v>
      </c>
      <c r="G324" s="6" t="str">
        <f t="shared" si="5"/>
        <v>选内存!$K$324#</v>
      </c>
      <c r="H324" s="6" t="str" cm="1">
        <f t="array" ref="H324">_xlfn.LET(_xlpm.x, K324,
         _xlpm.cellAddress, "【 选内存!" &amp; ADDRESS(ROW(选内存[[#This Row],[自检]]),COLUMN(选内存[[#This Row],[自检]])) &amp; "】",
         _xlfn.IFS(ISBLANK(_xlpm.x),   "error:右侧选项不足:" &amp;  _xlpm.cellAddress,
               ISERROR(_xlpm.x),   "error:右侧选项执行失败:" &amp; _xlpm.cellAddress,
               TRUE,             "ok")
)</f>
        <v>ok</v>
      </c>
      <c r="K324" cm="1">
        <f t="array" ref="K324:L324">IFERROR(_xlfn._xlws.SORT(
    _xlfn.UNIQUE(
        TRANSPOSE(
            _xlfn.FILTERXML("&lt;select&gt;&lt;x&gt;"&amp;SUBSTITUTE(选内存[[#This Row],[内存选项表]],",","&lt;/x&gt;&lt;x&gt;") &amp;"&lt;/x&gt;&lt;/select&gt;","//x")
        )
    )
),"无合适选项，请联系作者更新数据")</f>
        <v>432</v>
      </c>
      <c r="L324">
        <v>940</v>
      </c>
    </row>
    <row r="325" spans="2:14">
      <c r="B325" s="6" t="s">
        <v>3516</v>
      </c>
      <c r="C325" s="6" t="s">
        <v>11</v>
      </c>
      <c r="D325" s="6"/>
      <c r="E325" s="6">
        <v>232</v>
      </c>
      <c r="F325" s="6" t="s">
        <v>3309</v>
      </c>
      <c r="G325" s="6" t="str">
        <f t="shared" si="5"/>
        <v>选内存!$K$325#</v>
      </c>
      <c r="H325" s="6" t="str" cm="1">
        <f t="array" ref="H325">_xlfn.LET(_xlpm.x, K325,
         _xlpm.cellAddress, "【 选内存!" &amp; ADDRESS(ROW(选内存[[#This Row],[自检]]),COLUMN(选内存[[#This Row],[自检]])) &amp; "】",
         _xlfn.IFS(ISBLANK(_xlpm.x),   "error:右侧选项不足:" &amp;  _xlpm.cellAddress,
               ISERROR(_xlpm.x),   "error:右侧选项执行失败:" &amp; _xlpm.cellAddress,
               TRUE,             "ok")
)</f>
        <v>ok</v>
      </c>
      <c r="K325" cm="1">
        <f t="array" ref="K325:L325">IFERROR(_xlfn._xlws.SORT(
    _xlfn.UNIQUE(
        TRANSPOSE(
            _xlfn.FILTERXML("&lt;select&gt;&lt;x&gt;"&amp;SUBSTITUTE(选内存[[#This Row],[内存选项表]],",","&lt;/x&gt;&lt;x&gt;") &amp;"&lt;/x&gt;&lt;/select&gt;","//x")
        )
    )
),"无合适选项，请联系作者更新数据")</f>
        <v>432</v>
      </c>
      <c r="L325">
        <v>940</v>
      </c>
    </row>
    <row r="326" spans="2:14">
      <c r="B326" s="6" t="s">
        <v>3516</v>
      </c>
      <c r="C326" s="6" t="s">
        <v>1873</v>
      </c>
      <c r="D326" s="6"/>
      <c r="E326" s="6">
        <v>232</v>
      </c>
      <c r="F326" s="6" t="s">
        <v>3309</v>
      </c>
      <c r="G326" s="6" t="str">
        <f t="shared" si="5"/>
        <v>选内存!$K$326#</v>
      </c>
      <c r="H326" s="6" t="str" cm="1">
        <f t="array" ref="H326">_xlfn.LET(_xlpm.x, K326,
         _xlpm.cellAddress, "【 选内存!" &amp; ADDRESS(ROW(选内存[[#This Row],[自检]]),COLUMN(选内存[[#This Row],[自检]])) &amp; "】",
         _xlfn.IFS(ISBLANK(_xlpm.x),   "error:右侧选项不足:" &amp;  _xlpm.cellAddress,
               ISERROR(_xlpm.x),   "error:右侧选项执行失败:" &amp; _xlpm.cellAddress,
               TRUE,             "ok")
)</f>
        <v>ok</v>
      </c>
      <c r="K326" cm="1">
        <f t="array" ref="K326:L326">IFERROR(_xlfn._xlws.SORT(
    _xlfn.UNIQUE(
        TRANSPOSE(
            _xlfn.FILTERXML("&lt;select&gt;&lt;x&gt;"&amp;SUBSTITUTE(选内存[[#This Row],[内存选项表]],",","&lt;/x&gt;&lt;x&gt;") &amp;"&lt;/x&gt;&lt;/select&gt;","//x")
        )
    )
),"无合适选项，请联系作者更新数据")</f>
        <v>432</v>
      </c>
      <c r="L326">
        <v>940</v>
      </c>
    </row>
    <row r="327" spans="2:14">
      <c r="B327" s="6" t="s">
        <v>3516</v>
      </c>
      <c r="C327" s="6" t="s">
        <v>1874</v>
      </c>
      <c r="D327" s="6"/>
      <c r="E327" s="6">
        <v>12</v>
      </c>
      <c r="F327" s="6" t="s">
        <v>3251</v>
      </c>
      <c r="G327" s="6" t="str">
        <f t="shared" si="5"/>
        <v>选内存!$K$327#</v>
      </c>
      <c r="H327" s="6" t="str" cm="1">
        <f t="array" ref="H327">_xlfn.LET(_xlpm.x, K327,
         _xlpm.cellAddress, "【 选内存!" &amp; ADDRESS(ROW(选内存[[#This Row],[自检]]),COLUMN(选内存[[#This Row],[自检]])) &amp; "】",
         _xlfn.IFS(ISBLANK(_xlpm.x),   "error:右侧选项不足:" &amp;  _xlpm.cellAddress,
               ISERROR(_xlpm.x),   "error:右侧选项执行失败:" &amp; _xlpm.cellAddress,
               TRUE,             "ok")
)</f>
        <v>ok</v>
      </c>
      <c r="K327" cm="1">
        <f t="array" ref="K327">IFERROR(_xlfn._xlws.SORT(
    _xlfn.UNIQUE(
        TRANSPOSE(
            _xlfn.FILTERXML("&lt;select&gt;&lt;x&gt;"&amp;SUBSTITUTE(选内存[[#This Row],[内存选项表]],",","&lt;/x&gt;&lt;x&gt;") &amp;"&lt;/x&gt;&lt;/select&gt;","//x")
        )
    )
),"无合适选项，请联系作者更新数据")</f>
        <v>96</v>
      </c>
    </row>
    <row r="328" spans="2:14">
      <c r="B328" s="6" t="s">
        <v>3516</v>
      </c>
      <c r="C328" s="6" t="s">
        <v>11</v>
      </c>
      <c r="D328" s="6"/>
      <c r="E328" s="6">
        <v>12</v>
      </c>
      <c r="F328" s="6" t="s">
        <v>3251</v>
      </c>
      <c r="G328" s="6" t="str">
        <f t="shared" si="5"/>
        <v>选内存!$K$328#</v>
      </c>
      <c r="H328" s="6" t="str" cm="1">
        <f t="array" ref="H328">_xlfn.LET(_xlpm.x, K328,
         _xlpm.cellAddress, "【 选内存!" &amp; ADDRESS(ROW(选内存[[#This Row],[自检]]),COLUMN(选内存[[#This Row],[自检]])) &amp; "】",
         _xlfn.IFS(ISBLANK(_xlpm.x),   "error:右侧选项不足:" &amp;  _xlpm.cellAddress,
               ISERROR(_xlpm.x),   "error:右侧选项执行失败:" &amp; _xlpm.cellAddress,
               TRUE,             "ok")
)</f>
        <v>ok</v>
      </c>
      <c r="K328" cm="1">
        <f t="array" ref="K328">IFERROR(_xlfn._xlws.SORT(
    _xlfn.UNIQUE(
        TRANSPOSE(
            _xlfn.FILTERXML("&lt;select&gt;&lt;x&gt;"&amp;SUBSTITUTE(选内存[[#This Row],[内存选项表]],",","&lt;/x&gt;&lt;x&gt;") &amp;"&lt;/x&gt;&lt;/select&gt;","//x")
        )
    )
),"无合适选项，请联系作者更新数据")</f>
        <v>96</v>
      </c>
    </row>
    <row r="329" spans="2:14">
      <c r="B329" s="6" t="s">
        <v>3516</v>
      </c>
      <c r="C329" s="6" t="s">
        <v>1873</v>
      </c>
      <c r="D329" s="6"/>
      <c r="E329" s="6">
        <v>12</v>
      </c>
      <c r="F329" s="6" t="s">
        <v>3251</v>
      </c>
      <c r="G329" s="6" t="str">
        <f t="shared" si="5"/>
        <v>选内存!$K$329#</v>
      </c>
      <c r="H329" s="6" t="str" cm="1">
        <f t="array" ref="H329">_xlfn.LET(_xlpm.x, K329,
         _xlpm.cellAddress, "【 选内存!" &amp; ADDRESS(ROW(选内存[[#This Row],[自检]]),COLUMN(选内存[[#This Row],[自检]])) &amp; "】",
         _xlfn.IFS(ISBLANK(_xlpm.x),   "error:右侧选项不足:" &amp;  _xlpm.cellAddress,
               ISERROR(_xlpm.x),   "error:右侧选项执行失败:" &amp; _xlpm.cellAddress,
               TRUE,             "ok")
)</f>
        <v>ok</v>
      </c>
      <c r="K329" cm="1">
        <f t="array" ref="K329">IFERROR(_xlfn._xlws.SORT(
    _xlfn.UNIQUE(
        TRANSPOSE(
            _xlfn.FILTERXML("&lt;select&gt;&lt;x&gt;"&amp;SUBSTITUTE(选内存[[#This Row],[内存选项表]],",","&lt;/x&gt;&lt;x&gt;") &amp;"&lt;/x&gt;&lt;/select&gt;","//x")
        )
    )
),"无合适选项，请联系作者更新数据")</f>
        <v>96</v>
      </c>
    </row>
    <row r="330" spans="2:14">
      <c r="B330" s="6" t="s">
        <v>241</v>
      </c>
      <c r="C330" s="6" t="s">
        <v>1874</v>
      </c>
      <c r="D330" s="6"/>
      <c r="E330" s="6">
        <v>1</v>
      </c>
      <c r="F330" s="6" t="s">
        <v>3402</v>
      </c>
      <c r="G330" s="6" t="str">
        <f t="shared" si="5"/>
        <v>选内存!$K$330#</v>
      </c>
      <c r="H330" s="6" t="str" cm="1">
        <f t="array" ref="H330">_xlfn.LET(_xlpm.x, K330,
         _xlpm.cellAddress, "【 选内存!" &amp; ADDRESS(ROW(选内存[[#This Row],[自检]]),COLUMN(选内存[[#This Row],[自检]])) &amp; "】",
         _xlfn.IFS(ISBLANK(_xlpm.x),   "error:右侧选项不足:" &amp;  _xlpm.cellAddress,
               ISERROR(_xlpm.x),   "error:右侧选项执行失败:" &amp; _xlpm.cellAddress,
               TRUE,             "ok")
)</f>
        <v>ok</v>
      </c>
      <c r="K330" cm="1">
        <f t="array" ref="K330:L330">IFERROR(_xlfn._xlws.SORT(
    _xlfn.UNIQUE(
        TRANSPOSE(
            _xlfn.FILTERXML("&lt;select&gt;&lt;x&gt;"&amp;SUBSTITUTE(选内存[[#This Row],[内存选项表]],",","&lt;/x&gt;&lt;x&gt;") &amp;"&lt;/x&gt;&lt;/select&gt;","//x")
        )
    )
),"无合适选项，请联系作者更新数据")</f>
        <v>1</v>
      </c>
      <c r="L330">
        <v>2</v>
      </c>
    </row>
    <row r="331" spans="2:14">
      <c r="B331" s="6" t="s">
        <v>241</v>
      </c>
      <c r="C331" s="6" t="s">
        <v>1874</v>
      </c>
      <c r="D331" s="6"/>
      <c r="E331" s="6">
        <v>2</v>
      </c>
      <c r="F331" s="6" t="s">
        <v>3291</v>
      </c>
      <c r="G331" s="6" t="str">
        <f t="shared" si="5"/>
        <v>选内存!$K$331#</v>
      </c>
      <c r="H331" s="6" t="str" cm="1">
        <f t="array" ref="H331">_xlfn.LET(_xlpm.x, K331,
         _xlpm.cellAddress, "【 选内存!" &amp; ADDRESS(ROW(选内存[[#This Row],[自检]]),COLUMN(选内存[[#This Row],[自检]])) &amp; "】",
         _xlfn.IFS(ISBLANK(_xlpm.x),   "error:右侧选项不足:" &amp;  _xlpm.cellAddress,
               ISERROR(_xlpm.x),   "error:右侧选项执行失败:" &amp; _xlpm.cellAddress,
               TRUE,             "ok")
)</f>
        <v>ok</v>
      </c>
      <c r="K331" cm="1">
        <f t="array" ref="K331">IFERROR(_xlfn._xlws.SORT(
    _xlfn.UNIQUE(
        TRANSPOSE(
            _xlfn.FILTERXML("&lt;select&gt;&lt;x&gt;"&amp;SUBSTITUTE(选内存[[#This Row],[内存选项表]],",","&lt;/x&gt;&lt;x&gt;") &amp;"&lt;/x&gt;&lt;/select&gt;","//x")
        )
    )
),"无合适选项，请联系作者更新数据")</f>
        <v>4</v>
      </c>
    </row>
    <row r="332" spans="2:14">
      <c r="B332" s="6" t="s">
        <v>241</v>
      </c>
      <c r="C332" s="6" t="s">
        <v>1874</v>
      </c>
      <c r="D332" s="6"/>
      <c r="E332" s="6">
        <v>4</v>
      </c>
      <c r="F332" s="6" t="s">
        <v>3448</v>
      </c>
      <c r="G332" s="6" t="str">
        <f t="shared" si="5"/>
        <v>选内存!$K$332#</v>
      </c>
      <c r="H332" s="6" t="str" cm="1">
        <f t="array" ref="H332">_xlfn.LET(_xlpm.x, K332,
         _xlpm.cellAddress, "【 选内存!" &amp; ADDRESS(ROW(选内存[[#This Row],[自检]]),COLUMN(选内存[[#This Row],[自检]])) &amp; "】",
         _xlfn.IFS(ISBLANK(_xlpm.x),   "error:右侧选项不足:" &amp;  _xlpm.cellAddress,
               ISERROR(_xlpm.x),   "error:右侧选项执行失败:" &amp; _xlpm.cellAddress,
               TRUE,             "ok")
)</f>
        <v>ok</v>
      </c>
      <c r="K332" cm="1">
        <f t="array" ref="K332:L332">IFERROR(_xlfn._xlws.SORT(
    _xlfn.UNIQUE(
        TRANSPOSE(
            _xlfn.FILTERXML("&lt;select&gt;&lt;x&gt;"&amp;SUBSTITUTE(选内存[[#This Row],[内存选项表]],",","&lt;/x&gt;&lt;x&gt;") &amp;"&lt;/x&gt;&lt;/select&gt;","//x")
        )
    )
),"无合适选项，请联系作者更新数据")</f>
        <v>8</v>
      </c>
      <c r="L332">
        <v>16</v>
      </c>
    </row>
    <row r="333" spans="2:14">
      <c r="B333" s="6" t="s">
        <v>241</v>
      </c>
      <c r="C333" s="6" t="s">
        <v>1874</v>
      </c>
      <c r="D333" s="6"/>
      <c r="E333" s="6">
        <v>8</v>
      </c>
      <c r="F333" s="6" t="s">
        <v>3449</v>
      </c>
      <c r="G333" s="6" t="str">
        <f t="shared" si="5"/>
        <v>选内存!$K$333#</v>
      </c>
      <c r="H333" s="6" t="str" cm="1">
        <f t="array" ref="H333">_xlfn.LET(_xlpm.x, K333,
         _xlpm.cellAddress, "【 选内存!" &amp; ADDRESS(ROW(选内存[[#This Row],[自检]]),COLUMN(选内存[[#This Row],[自检]])) &amp; "】",
         _xlfn.IFS(ISBLANK(_xlpm.x),   "error:右侧选项不足:" &amp;  _xlpm.cellAddress,
               ISERROR(_xlpm.x),   "error:右侧选项执行失败:" &amp; _xlpm.cellAddress,
               TRUE,             "ok")
)</f>
        <v>ok</v>
      </c>
      <c r="K333" cm="1">
        <f t="array" ref="K333:L333">IFERROR(_xlfn._xlws.SORT(
    _xlfn.UNIQUE(
        TRANSPOSE(
            _xlfn.FILTERXML("&lt;select&gt;&lt;x&gt;"&amp;SUBSTITUTE(选内存[[#This Row],[内存选项表]],",","&lt;/x&gt;&lt;x&gt;") &amp;"&lt;/x&gt;&lt;/select&gt;","//x")
        )
    )
),"无合适选项，请联系作者更新数据")</f>
        <v>16</v>
      </c>
      <c r="L333">
        <v>32</v>
      </c>
    </row>
    <row r="334" spans="2:14">
      <c r="B334" s="6" t="s">
        <v>241</v>
      </c>
      <c r="C334" s="6" t="s">
        <v>1874</v>
      </c>
      <c r="D334" s="6"/>
      <c r="E334" s="6">
        <v>16</v>
      </c>
      <c r="F334" s="6" t="s">
        <v>3480</v>
      </c>
      <c r="G334" s="6" t="str">
        <f t="shared" si="5"/>
        <v>选内存!$K$334#</v>
      </c>
      <c r="H334" s="6" t="str" cm="1">
        <f t="array" ref="H334">_xlfn.LET(_xlpm.x, K334,
         _xlpm.cellAddress, "【 选内存!" &amp; ADDRESS(ROW(选内存[[#This Row],[自检]]),COLUMN(选内存[[#This Row],[自检]])) &amp; "】",
         _xlfn.IFS(ISBLANK(_xlpm.x),   "error:右侧选项不足:" &amp;  _xlpm.cellAddress,
               ISERROR(_xlpm.x),   "error:右侧选项执行失败:" &amp; _xlpm.cellAddress,
               TRUE,             "ok")
)</f>
        <v>ok</v>
      </c>
      <c r="K334" cm="1">
        <f t="array" ref="K334:N334">IFERROR(_xlfn._xlws.SORT(
    _xlfn.UNIQUE(
        TRANSPOSE(
            _xlfn.FILTERXML("&lt;select&gt;&lt;x&gt;"&amp;SUBSTITUTE(选内存[[#This Row],[内存选项表]],",","&lt;/x&gt;&lt;x&gt;") &amp;"&lt;/x&gt;&lt;/select&gt;","//x")
        )
    )
),"无合适选项，请联系作者更新数据")</f>
        <v>32</v>
      </c>
      <c r="L334">
        <v>64</v>
      </c>
      <c r="M334">
        <v>96</v>
      </c>
      <c r="N334">
        <v>128</v>
      </c>
    </row>
    <row r="335" spans="2:14">
      <c r="B335" s="6" t="s">
        <v>241</v>
      </c>
      <c r="C335" s="6" t="s">
        <v>1874</v>
      </c>
      <c r="D335" s="6"/>
      <c r="E335" s="6">
        <v>24</v>
      </c>
      <c r="F335" s="6" t="s">
        <v>3475</v>
      </c>
      <c r="G335" s="6" t="str">
        <f t="shared" si="5"/>
        <v>选内存!$K$335#</v>
      </c>
      <c r="H335" s="6" t="str" cm="1">
        <f t="array" ref="H335">_xlfn.LET(_xlpm.x, K335,
         _xlpm.cellAddress, "【 选内存!" &amp; ADDRESS(ROW(选内存[[#This Row],[自检]]),COLUMN(选内存[[#This Row],[自检]])) &amp; "】",
         _xlfn.IFS(ISBLANK(_xlpm.x),   "error:右侧选项不足:" &amp;  _xlpm.cellAddress,
               ISERROR(_xlpm.x),   "error:右侧选项执行失败:" &amp; _xlpm.cellAddress,
               TRUE,             "ok")
)</f>
        <v>ok</v>
      </c>
      <c r="K335" cm="1">
        <f t="array" ref="K335">IFERROR(_xlfn._xlws.SORT(
    _xlfn.UNIQUE(
        TRANSPOSE(
            _xlfn.FILTERXML("&lt;select&gt;&lt;x&gt;"&amp;SUBSTITUTE(选内存[[#This Row],[内存选项表]],",","&lt;/x&gt;&lt;x&gt;") &amp;"&lt;/x&gt;&lt;/select&gt;","//x")
        )
    )
),"无合适选项，请联系作者更新数据")</f>
        <v>244</v>
      </c>
    </row>
    <row r="336" spans="2:14">
      <c r="B336" s="6" t="s">
        <v>241</v>
      </c>
      <c r="C336" s="6" t="s">
        <v>1874</v>
      </c>
      <c r="D336" s="6"/>
      <c r="E336" s="6">
        <v>48</v>
      </c>
      <c r="F336" s="6" t="s">
        <v>3476</v>
      </c>
      <c r="G336" s="6" t="str">
        <f t="shared" si="5"/>
        <v>选内存!$K$336#</v>
      </c>
      <c r="H336" s="6" t="str" cm="1">
        <f t="array" ref="H336">_xlfn.LET(_xlpm.x, K336,
         _xlpm.cellAddress, "【 选内存!" &amp; ADDRESS(ROW(选内存[[#This Row],[自检]]),COLUMN(选内存[[#This Row],[自检]])) &amp; "】",
         _xlfn.IFS(ISBLANK(_xlpm.x),   "error:右侧选项不足:" &amp;  _xlpm.cellAddress,
               ISERROR(_xlpm.x),   "error:右侧选项执行失败:" &amp; _xlpm.cellAddress,
               TRUE,             "ok")
)</f>
        <v>ok</v>
      </c>
      <c r="K336" cm="1">
        <f t="array" ref="K336">IFERROR(_xlfn._xlws.SORT(
    _xlfn.UNIQUE(
        TRANSPOSE(
            _xlfn.FILTERXML("&lt;select&gt;&lt;x&gt;"&amp;SUBSTITUTE(选内存[[#This Row],[内存选项表]],",","&lt;/x&gt;&lt;x&gt;") &amp;"&lt;/x&gt;&lt;/select&gt;","//x")
        )
    )
),"无合适选项，请联系作者更新数据")</f>
        <v>488</v>
      </c>
    </row>
    <row r="337" spans="2:14">
      <c r="B337" s="6" t="s">
        <v>241</v>
      </c>
      <c r="C337" s="6" t="s">
        <v>1873</v>
      </c>
      <c r="D337" s="6"/>
      <c r="E337" s="6">
        <v>1</v>
      </c>
      <c r="F337" s="6" t="s">
        <v>3402</v>
      </c>
      <c r="G337" s="6" t="str">
        <f t="shared" si="5"/>
        <v>选内存!$K$337#</v>
      </c>
      <c r="H337" s="6" t="str" cm="1">
        <f t="array" ref="H337">_xlfn.LET(_xlpm.x, K337,
         _xlpm.cellAddress, "【 选内存!" &amp; ADDRESS(ROW(选内存[[#This Row],[自检]]),COLUMN(选内存[[#This Row],[自检]])) &amp; "】",
         _xlfn.IFS(ISBLANK(_xlpm.x),   "error:右侧选项不足:" &amp;  _xlpm.cellAddress,
               ISERROR(_xlpm.x),   "error:右侧选项执行失败:" &amp; _xlpm.cellAddress,
               TRUE,             "ok")
)</f>
        <v>ok</v>
      </c>
      <c r="K337" cm="1">
        <f t="array" ref="K337:L337">IFERROR(_xlfn._xlws.SORT(
    _xlfn.UNIQUE(
        TRANSPOSE(
            _xlfn.FILTERXML("&lt;select&gt;&lt;x&gt;"&amp;SUBSTITUTE(选内存[[#This Row],[内存选项表]],",","&lt;/x&gt;&lt;x&gt;") &amp;"&lt;/x&gt;&lt;/select&gt;","//x")
        )
    )
),"无合适选项，请联系作者更新数据")</f>
        <v>1</v>
      </c>
      <c r="L337">
        <v>2</v>
      </c>
    </row>
    <row r="338" spans="2:14">
      <c r="B338" s="6" t="s">
        <v>241</v>
      </c>
      <c r="C338" s="6" t="s">
        <v>1873</v>
      </c>
      <c r="D338" s="6"/>
      <c r="E338" s="6">
        <v>2</v>
      </c>
      <c r="F338" s="6" t="s">
        <v>3291</v>
      </c>
      <c r="G338" s="6" t="str">
        <f t="shared" si="5"/>
        <v>选内存!$K$338#</v>
      </c>
      <c r="H338" s="6" t="str" cm="1">
        <f t="array" ref="H338">_xlfn.LET(_xlpm.x, K338,
         _xlpm.cellAddress, "【 选内存!" &amp; ADDRESS(ROW(选内存[[#This Row],[自检]]),COLUMN(选内存[[#This Row],[自检]])) &amp; "】",
         _xlfn.IFS(ISBLANK(_xlpm.x),   "error:右侧选项不足:" &amp;  _xlpm.cellAddress,
               ISERROR(_xlpm.x),   "error:右侧选项执行失败:" &amp; _xlpm.cellAddress,
               TRUE,             "ok")
)</f>
        <v>ok</v>
      </c>
      <c r="K338" cm="1">
        <f t="array" ref="K338">IFERROR(_xlfn._xlws.SORT(
    _xlfn.UNIQUE(
        TRANSPOSE(
            _xlfn.FILTERXML("&lt;select&gt;&lt;x&gt;"&amp;SUBSTITUTE(选内存[[#This Row],[内存选项表]],",","&lt;/x&gt;&lt;x&gt;") &amp;"&lt;/x&gt;&lt;/select&gt;","//x")
        )
    )
),"无合适选项，请联系作者更新数据")</f>
        <v>4</v>
      </c>
    </row>
    <row r="339" spans="2:14">
      <c r="B339" s="6" t="s">
        <v>241</v>
      </c>
      <c r="C339" s="6" t="s">
        <v>1873</v>
      </c>
      <c r="D339" s="6"/>
      <c r="E339" s="6">
        <v>4</v>
      </c>
      <c r="F339" s="6" t="s">
        <v>3448</v>
      </c>
      <c r="G339" s="6" t="str">
        <f t="shared" si="5"/>
        <v>选内存!$K$339#</v>
      </c>
      <c r="H339" s="6" t="str" cm="1">
        <f t="array" ref="H339">_xlfn.LET(_xlpm.x, K339,
         _xlpm.cellAddress, "【 选内存!" &amp; ADDRESS(ROW(选内存[[#This Row],[自检]]),COLUMN(选内存[[#This Row],[自检]])) &amp; "】",
         _xlfn.IFS(ISBLANK(_xlpm.x),   "error:右侧选项不足:" &amp;  _xlpm.cellAddress,
               ISERROR(_xlpm.x),   "error:右侧选项执行失败:" &amp; _xlpm.cellAddress,
               TRUE,             "ok")
)</f>
        <v>ok</v>
      </c>
      <c r="K339" cm="1">
        <f t="array" ref="K339:L339">IFERROR(_xlfn._xlws.SORT(
    _xlfn.UNIQUE(
        TRANSPOSE(
            _xlfn.FILTERXML("&lt;select&gt;&lt;x&gt;"&amp;SUBSTITUTE(选内存[[#This Row],[内存选项表]],",","&lt;/x&gt;&lt;x&gt;") &amp;"&lt;/x&gt;&lt;/select&gt;","//x")
        )
    )
),"无合适选项，请联系作者更新数据")</f>
        <v>8</v>
      </c>
      <c r="L339">
        <v>16</v>
      </c>
    </row>
    <row r="340" spans="2:14">
      <c r="B340" s="6" t="s">
        <v>241</v>
      </c>
      <c r="C340" s="6" t="s">
        <v>1873</v>
      </c>
      <c r="D340" s="6"/>
      <c r="E340" s="6">
        <v>8</v>
      </c>
      <c r="F340" s="6" t="s">
        <v>3449</v>
      </c>
      <c r="G340" s="6" t="str">
        <f t="shared" si="5"/>
        <v>选内存!$K$340#</v>
      </c>
      <c r="H340" s="6" t="str" cm="1">
        <f t="array" ref="H340">_xlfn.LET(_xlpm.x, K340,
         _xlpm.cellAddress, "【 选内存!" &amp; ADDRESS(ROW(选内存[[#This Row],[自检]]),COLUMN(选内存[[#This Row],[自检]])) &amp; "】",
         _xlfn.IFS(ISBLANK(_xlpm.x),   "error:右侧选项不足:" &amp;  _xlpm.cellAddress,
               ISERROR(_xlpm.x),   "error:右侧选项执行失败:" &amp; _xlpm.cellAddress,
               TRUE,             "ok")
)</f>
        <v>ok</v>
      </c>
      <c r="K340" cm="1">
        <f t="array" ref="K340:L340">IFERROR(_xlfn._xlws.SORT(
    _xlfn.UNIQUE(
        TRANSPOSE(
            _xlfn.FILTERXML("&lt;select&gt;&lt;x&gt;"&amp;SUBSTITUTE(选内存[[#This Row],[内存选项表]],",","&lt;/x&gt;&lt;x&gt;") &amp;"&lt;/x&gt;&lt;/select&gt;","//x")
        )
    )
),"无合适选项，请联系作者更新数据")</f>
        <v>16</v>
      </c>
      <c r="L340">
        <v>32</v>
      </c>
    </row>
    <row r="341" spans="2:14">
      <c r="B341" s="6" t="s">
        <v>241</v>
      </c>
      <c r="C341" s="6" t="s">
        <v>1873</v>
      </c>
      <c r="D341" s="6"/>
      <c r="E341" s="6">
        <v>16</v>
      </c>
      <c r="F341" s="6" t="s">
        <v>3480</v>
      </c>
      <c r="G341" s="6" t="str">
        <f t="shared" si="5"/>
        <v>选内存!$K$341#</v>
      </c>
      <c r="H341" s="6" t="str" cm="1">
        <f t="array" ref="H341">_xlfn.LET(_xlpm.x, K341,
         _xlpm.cellAddress, "【 选内存!" &amp; ADDRESS(ROW(选内存[[#This Row],[自检]]),COLUMN(选内存[[#This Row],[自检]])) &amp; "】",
         _xlfn.IFS(ISBLANK(_xlpm.x),   "error:右侧选项不足:" &amp;  _xlpm.cellAddress,
               ISERROR(_xlpm.x),   "error:右侧选项执行失败:" &amp; _xlpm.cellAddress,
               TRUE,             "ok")
)</f>
        <v>ok</v>
      </c>
      <c r="K341" cm="1">
        <f t="array" ref="K341:N341">IFERROR(_xlfn._xlws.SORT(
    _xlfn.UNIQUE(
        TRANSPOSE(
            _xlfn.FILTERXML("&lt;select&gt;&lt;x&gt;"&amp;SUBSTITUTE(选内存[[#This Row],[内存选项表]],",","&lt;/x&gt;&lt;x&gt;") &amp;"&lt;/x&gt;&lt;/select&gt;","//x")
        )
    )
),"无合适选项，请联系作者更新数据")</f>
        <v>32</v>
      </c>
      <c r="L341">
        <v>64</v>
      </c>
      <c r="M341">
        <v>96</v>
      </c>
      <c r="N341">
        <v>128</v>
      </c>
    </row>
    <row r="342" spans="2:14">
      <c r="B342" s="6" t="s">
        <v>241</v>
      </c>
      <c r="C342" s="6" t="s">
        <v>1873</v>
      </c>
      <c r="D342" s="6"/>
      <c r="E342" s="6">
        <v>24</v>
      </c>
      <c r="F342" s="6" t="s">
        <v>3475</v>
      </c>
      <c r="G342" s="6" t="str">
        <f t="shared" si="5"/>
        <v>选内存!$K$342#</v>
      </c>
      <c r="H342" s="6" t="str" cm="1">
        <f t="array" ref="H342">_xlfn.LET(_xlpm.x, K342,
         _xlpm.cellAddress, "【 选内存!" &amp; ADDRESS(ROW(选内存[[#This Row],[自检]]),COLUMN(选内存[[#This Row],[自检]])) &amp; "】",
         _xlfn.IFS(ISBLANK(_xlpm.x),   "error:右侧选项不足:" &amp;  _xlpm.cellAddress,
               ISERROR(_xlpm.x),   "error:右侧选项执行失败:" &amp; _xlpm.cellAddress,
               TRUE,             "ok")
)</f>
        <v>ok</v>
      </c>
      <c r="K342" cm="1">
        <f t="array" ref="K342">IFERROR(_xlfn._xlws.SORT(
    _xlfn.UNIQUE(
        TRANSPOSE(
            _xlfn.FILTERXML("&lt;select&gt;&lt;x&gt;"&amp;SUBSTITUTE(选内存[[#This Row],[内存选项表]],",","&lt;/x&gt;&lt;x&gt;") &amp;"&lt;/x&gt;&lt;/select&gt;","//x")
        )
    )
),"无合适选项，请联系作者更新数据")</f>
        <v>244</v>
      </c>
    </row>
    <row r="343" spans="2:14">
      <c r="B343" s="6" t="s">
        <v>241</v>
      </c>
      <c r="C343" s="6" t="s">
        <v>1873</v>
      </c>
      <c r="D343" s="6"/>
      <c r="E343" s="6">
        <v>48</v>
      </c>
      <c r="F343" s="6" t="s">
        <v>3476</v>
      </c>
      <c r="G343" s="6" t="str">
        <f t="shared" si="5"/>
        <v>选内存!$K$343#</v>
      </c>
      <c r="H343" s="6" t="str" cm="1">
        <f t="array" ref="H343">_xlfn.LET(_xlpm.x, K343,
         _xlpm.cellAddress, "【 选内存!" &amp; ADDRESS(ROW(选内存[[#This Row],[自检]]),COLUMN(选内存[[#This Row],[自检]])) &amp; "】",
         _xlfn.IFS(ISBLANK(_xlpm.x),   "error:右侧选项不足:" &amp;  _xlpm.cellAddress,
               ISERROR(_xlpm.x),   "error:右侧选项执行失败:" &amp; _xlpm.cellAddress,
               TRUE,             "ok")
)</f>
        <v>ok</v>
      </c>
      <c r="K343" cm="1">
        <f t="array" ref="K343">IFERROR(_xlfn._xlws.SORT(
    _xlfn.UNIQUE(
        TRANSPOSE(
            _xlfn.FILTERXML("&lt;select&gt;&lt;x&gt;"&amp;SUBSTITUTE(选内存[[#This Row],[内存选项表]],",","&lt;/x&gt;&lt;x&gt;") &amp;"&lt;/x&gt;&lt;/select&gt;","//x")
        )
    )
),"无合适选项，请联系作者更新数据")</f>
        <v>488</v>
      </c>
    </row>
    <row r="344" spans="2:14">
      <c r="B344" s="6" t="s">
        <v>241</v>
      </c>
      <c r="C344" s="6" t="s">
        <v>11</v>
      </c>
      <c r="D344" s="6"/>
      <c r="E344" s="6">
        <v>1</v>
      </c>
      <c r="F344" s="6" t="s">
        <v>3402</v>
      </c>
      <c r="G344" s="6" t="str">
        <f t="shared" si="5"/>
        <v>选内存!$K$344#</v>
      </c>
      <c r="H344" s="6" t="str" cm="1">
        <f t="array" ref="H344">_xlfn.LET(_xlpm.x, K344,
         _xlpm.cellAddress, "【 选内存!" &amp; ADDRESS(ROW(选内存[[#This Row],[自检]]),COLUMN(选内存[[#This Row],[自检]])) &amp; "】",
         _xlfn.IFS(ISBLANK(_xlpm.x),   "error:右侧选项不足:" &amp;  _xlpm.cellAddress,
               ISERROR(_xlpm.x),   "error:右侧选项执行失败:" &amp; _xlpm.cellAddress,
               TRUE,             "ok")
)</f>
        <v>ok</v>
      </c>
      <c r="K344" cm="1">
        <f t="array" ref="K344:L344">IFERROR(_xlfn._xlws.SORT(
    _xlfn.UNIQUE(
        TRANSPOSE(
            _xlfn.FILTERXML("&lt;select&gt;&lt;x&gt;"&amp;SUBSTITUTE(选内存[[#This Row],[内存选项表]],",","&lt;/x&gt;&lt;x&gt;") &amp;"&lt;/x&gt;&lt;/select&gt;","//x")
        )
    )
),"无合适选项，请联系作者更新数据")</f>
        <v>1</v>
      </c>
      <c r="L344">
        <v>2</v>
      </c>
    </row>
    <row r="345" spans="2:14">
      <c r="B345" s="6" t="s">
        <v>241</v>
      </c>
      <c r="C345" s="6" t="s">
        <v>11</v>
      </c>
      <c r="D345" s="6"/>
      <c r="E345" s="6">
        <v>2</v>
      </c>
      <c r="F345" s="6" t="s">
        <v>3291</v>
      </c>
      <c r="G345" s="6" t="str">
        <f t="shared" si="5"/>
        <v>选内存!$K$345#</v>
      </c>
      <c r="H345" s="6" t="str" cm="1">
        <f t="array" ref="H345">_xlfn.LET(_xlpm.x, K345,
         _xlpm.cellAddress, "【 选内存!" &amp; ADDRESS(ROW(选内存[[#This Row],[自检]]),COLUMN(选内存[[#This Row],[自检]])) &amp; "】",
         _xlfn.IFS(ISBLANK(_xlpm.x),   "error:右侧选项不足:" &amp;  _xlpm.cellAddress,
               ISERROR(_xlpm.x),   "error:右侧选项执行失败:" &amp; _xlpm.cellAddress,
               TRUE,             "ok")
)</f>
        <v>ok</v>
      </c>
      <c r="K345" cm="1">
        <f t="array" ref="K345">IFERROR(_xlfn._xlws.SORT(
    _xlfn.UNIQUE(
        TRANSPOSE(
            _xlfn.FILTERXML("&lt;select&gt;&lt;x&gt;"&amp;SUBSTITUTE(选内存[[#This Row],[内存选项表]],",","&lt;/x&gt;&lt;x&gt;") &amp;"&lt;/x&gt;&lt;/select&gt;","//x")
        )
    )
),"无合适选项，请联系作者更新数据")</f>
        <v>4</v>
      </c>
    </row>
    <row r="346" spans="2:14">
      <c r="B346" s="6" t="s">
        <v>241</v>
      </c>
      <c r="C346" s="6" t="s">
        <v>11</v>
      </c>
      <c r="D346" s="6"/>
      <c r="E346" s="6">
        <v>4</v>
      </c>
      <c r="F346" s="6" t="s">
        <v>3448</v>
      </c>
      <c r="G346" s="6" t="str">
        <f t="shared" si="5"/>
        <v>选内存!$K$346#</v>
      </c>
      <c r="H346" s="6" t="str" cm="1">
        <f t="array" ref="H346">_xlfn.LET(_xlpm.x, K346,
         _xlpm.cellAddress, "【 选内存!" &amp; ADDRESS(ROW(选内存[[#This Row],[自检]]),COLUMN(选内存[[#This Row],[自检]])) &amp; "】",
         _xlfn.IFS(ISBLANK(_xlpm.x),   "error:右侧选项不足:" &amp;  _xlpm.cellAddress,
               ISERROR(_xlpm.x),   "error:右侧选项执行失败:" &amp; _xlpm.cellAddress,
               TRUE,             "ok")
)</f>
        <v>ok</v>
      </c>
      <c r="K346" cm="1">
        <f t="array" ref="K346:L346">IFERROR(_xlfn._xlws.SORT(
    _xlfn.UNIQUE(
        TRANSPOSE(
            _xlfn.FILTERXML("&lt;select&gt;&lt;x&gt;"&amp;SUBSTITUTE(选内存[[#This Row],[内存选项表]],",","&lt;/x&gt;&lt;x&gt;") &amp;"&lt;/x&gt;&lt;/select&gt;","//x")
        )
    )
),"无合适选项，请联系作者更新数据")</f>
        <v>8</v>
      </c>
      <c r="L346">
        <v>16</v>
      </c>
    </row>
    <row r="347" spans="2:14">
      <c r="B347" s="6" t="s">
        <v>241</v>
      </c>
      <c r="C347" s="6" t="s">
        <v>11</v>
      </c>
      <c r="D347" s="6"/>
      <c r="E347" s="6">
        <v>8</v>
      </c>
      <c r="F347" s="6" t="s">
        <v>3449</v>
      </c>
      <c r="G347" s="6" t="str">
        <f t="shared" si="5"/>
        <v>选内存!$K$347#</v>
      </c>
      <c r="H347" s="6" t="str" cm="1">
        <f t="array" ref="H347">_xlfn.LET(_xlpm.x, K347,
         _xlpm.cellAddress, "【 选内存!" &amp; ADDRESS(ROW(选内存[[#This Row],[自检]]),COLUMN(选内存[[#This Row],[自检]])) &amp; "】",
         _xlfn.IFS(ISBLANK(_xlpm.x),   "error:右侧选项不足:" &amp;  _xlpm.cellAddress,
               ISERROR(_xlpm.x),   "error:右侧选项执行失败:" &amp; _xlpm.cellAddress,
               TRUE,             "ok")
)</f>
        <v>ok</v>
      </c>
      <c r="K347" cm="1">
        <f t="array" ref="K347:L347">IFERROR(_xlfn._xlws.SORT(
    _xlfn.UNIQUE(
        TRANSPOSE(
            _xlfn.FILTERXML("&lt;select&gt;&lt;x&gt;"&amp;SUBSTITUTE(选内存[[#This Row],[内存选项表]],",","&lt;/x&gt;&lt;x&gt;") &amp;"&lt;/x&gt;&lt;/select&gt;","//x")
        )
    )
),"无合适选项，请联系作者更新数据")</f>
        <v>16</v>
      </c>
      <c r="L347">
        <v>32</v>
      </c>
    </row>
    <row r="348" spans="2:14">
      <c r="B348" s="6" t="s">
        <v>241</v>
      </c>
      <c r="C348" s="6" t="s">
        <v>11</v>
      </c>
      <c r="D348" s="6"/>
      <c r="E348" s="6">
        <v>16</v>
      </c>
      <c r="F348" s="6" t="s">
        <v>3480</v>
      </c>
      <c r="G348" s="6" t="str">
        <f t="shared" si="5"/>
        <v>选内存!$K$348#</v>
      </c>
      <c r="H348" s="6" t="str" cm="1">
        <f t="array" ref="H348">_xlfn.LET(_xlpm.x, K348,
         _xlpm.cellAddress, "【 选内存!" &amp; ADDRESS(ROW(选内存[[#This Row],[自检]]),COLUMN(选内存[[#This Row],[自检]])) &amp; "】",
         _xlfn.IFS(ISBLANK(_xlpm.x),   "error:右侧选项不足:" &amp;  _xlpm.cellAddress,
               ISERROR(_xlpm.x),   "error:右侧选项执行失败:" &amp; _xlpm.cellAddress,
               TRUE,             "ok")
)</f>
        <v>ok</v>
      </c>
      <c r="K348" cm="1">
        <f t="array" ref="K348:N348">IFERROR(_xlfn._xlws.SORT(
    _xlfn.UNIQUE(
        TRANSPOSE(
            _xlfn.FILTERXML("&lt;select&gt;&lt;x&gt;"&amp;SUBSTITUTE(选内存[[#This Row],[内存选项表]],",","&lt;/x&gt;&lt;x&gt;") &amp;"&lt;/x&gt;&lt;/select&gt;","//x")
        )
    )
),"无合适选项，请联系作者更新数据")</f>
        <v>32</v>
      </c>
      <c r="L348">
        <v>64</v>
      </c>
      <c r="M348">
        <v>96</v>
      </c>
      <c r="N348">
        <v>128</v>
      </c>
    </row>
    <row r="349" spans="2:14">
      <c r="B349" s="6" t="s">
        <v>241</v>
      </c>
      <c r="C349" s="6" t="s">
        <v>11</v>
      </c>
      <c r="D349" s="6"/>
      <c r="E349" s="6">
        <v>24</v>
      </c>
      <c r="F349" s="6" t="s">
        <v>3475</v>
      </c>
      <c r="G349" s="6" t="str">
        <f t="shared" si="5"/>
        <v>选内存!$K$349#</v>
      </c>
      <c r="H349" s="6" t="str" cm="1">
        <f t="array" ref="H349">_xlfn.LET(_xlpm.x, K349,
         _xlpm.cellAddress, "【 选内存!" &amp; ADDRESS(ROW(选内存[[#This Row],[自检]]),COLUMN(选内存[[#This Row],[自检]])) &amp; "】",
         _xlfn.IFS(ISBLANK(_xlpm.x),   "error:右侧选项不足:" &amp;  _xlpm.cellAddress,
               ISERROR(_xlpm.x),   "error:右侧选项执行失败:" &amp; _xlpm.cellAddress,
               TRUE,             "ok")
)</f>
        <v>ok</v>
      </c>
      <c r="K349" cm="1">
        <f t="array" ref="K349">IFERROR(_xlfn._xlws.SORT(
    _xlfn.UNIQUE(
        TRANSPOSE(
            _xlfn.FILTERXML("&lt;select&gt;&lt;x&gt;"&amp;SUBSTITUTE(选内存[[#This Row],[内存选项表]],",","&lt;/x&gt;&lt;x&gt;") &amp;"&lt;/x&gt;&lt;/select&gt;","//x")
        )
    )
),"无合适选项，请联系作者更新数据")</f>
        <v>244</v>
      </c>
    </row>
    <row r="350" spans="2:14">
      <c r="B350" s="6" t="s">
        <v>241</v>
      </c>
      <c r="C350" s="6" t="s">
        <v>11</v>
      </c>
      <c r="D350" s="6"/>
      <c r="E350" s="6">
        <v>48</v>
      </c>
      <c r="F350" s="6" t="s">
        <v>3476</v>
      </c>
      <c r="G350" s="6" t="str">
        <f t="shared" si="5"/>
        <v>选内存!$K$350#</v>
      </c>
      <c r="H350" s="6" t="str" cm="1">
        <f t="array" ref="H350">_xlfn.LET(_xlpm.x, K350,
         _xlpm.cellAddress, "【 选内存!" &amp; ADDRESS(ROW(选内存[[#This Row],[自检]]),COLUMN(选内存[[#This Row],[自检]])) &amp; "】",
         _xlfn.IFS(ISBLANK(_xlpm.x),   "error:右侧选项不足:" &amp;  _xlpm.cellAddress,
               ISERROR(_xlpm.x),   "error:右侧选项执行失败:" &amp; _xlpm.cellAddress,
               TRUE,             "ok")
)</f>
        <v>ok</v>
      </c>
      <c r="K350" cm="1">
        <f t="array" ref="K350">IFERROR(_xlfn._xlws.SORT(
    _xlfn.UNIQUE(
        TRANSPOSE(
            _xlfn.FILTERXML("&lt;select&gt;&lt;x&gt;"&amp;SUBSTITUTE(选内存[[#This Row],[内存选项表]],",","&lt;/x&gt;&lt;x&gt;") &amp;"&lt;/x&gt;&lt;/select&gt;","//x")
        )
    )
),"无合适选项，请联系作者更新数据")</f>
        <v>488</v>
      </c>
    </row>
    <row r="351" spans="2:14">
      <c r="B351" s="6" t="s">
        <v>64</v>
      </c>
      <c r="C351" s="6" t="s">
        <v>1873</v>
      </c>
      <c r="D351" s="6" t="s">
        <v>2259</v>
      </c>
      <c r="E351" s="6">
        <v>1</v>
      </c>
      <c r="F351" s="6" t="s">
        <v>3416</v>
      </c>
      <c r="G351" s="6" t="str">
        <f t="shared" si="5"/>
        <v>选内存!$K$351#</v>
      </c>
      <c r="H351" s="6" t="str" cm="1">
        <f t="array" ref="H351">_xlfn.LET(_xlpm.x, K351,
         _xlpm.cellAddress, "【 选内存!" &amp; ADDRESS(ROW(选内存[[#This Row],[自检]]),COLUMN(选内存[[#This Row],[自检]])) &amp; "】",
         _xlfn.IFS(ISBLANK(_xlpm.x),   "error:右侧选项不足:" &amp;  _xlpm.cellAddress,
               ISERROR(_xlpm.x),   "error:右侧选项执行失败:" &amp; _xlpm.cellAddress,
               TRUE,             "ok")
)</f>
        <v>ok</v>
      </c>
      <c r="K351" cm="1">
        <f t="array" ref="K351:M351">IFERROR(_xlfn._xlws.SORT(
    _xlfn.UNIQUE(
        TRANSPOSE(
            _xlfn.FILTERXML("&lt;select&gt;&lt;x&gt;"&amp;SUBSTITUTE(选内存[[#This Row],[内存选项表]],",","&lt;/x&gt;&lt;x&gt;") &amp;"&lt;/x&gt;&lt;/select&gt;","//x")
        )
    )
),"无合适选项，请联系作者更新数据")</f>
        <v>1</v>
      </c>
      <c r="L351">
        <v>2</v>
      </c>
      <c r="M351">
        <v>4</v>
      </c>
    </row>
    <row r="352" spans="2:14">
      <c r="B352" s="6" t="s">
        <v>64</v>
      </c>
      <c r="C352" s="6" t="s">
        <v>1873</v>
      </c>
      <c r="D352" s="6" t="s">
        <v>2259</v>
      </c>
      <c r="E352" s="6">
        <v>2</v>
      </c>
      <c r="F352" s="6" t="s">
        <v>3269</v>
      </c>
      <c r="G352" s="6" t="str">
        <f t="shared" si="5"/>
        <v>选内存!$K$352#</v>
      </c>
      <c r="H352" s="6" t="str" cm="1">
        <f t="array" ref="H352">_xlfn.LET(_xlpm.x, K352,
         _xlpm.cellAddress, "【 选内存!" &amp; ADDRESS(ROW(选内存[[#This Row],[自检]]),COLUMN(选内存[[#This Row],[自检]])) &amp; "】",
         _xlfn.IFS(ISBLANK(_xlpm.x),   "error:右侧选项不足:" &amp;  _xlpm.cellAddress,
               ISERROR(_xlpm.x),   "error:右侧选项执行失败:" &amp; _xlpm.cellAddress,
               TRUE,             "ok")
)</f>
        <v>ok</v>
      </c>
      <c r="K352" cm="1">
        <f t="array" ref="K352:L352">IFERROR(_xlfn._xlws.SORT(
    _xlfn.UNIQUE(
        TRANSPOSE(
            _xlfn.FILTERXML("&lt;select&gt;&lt;x&gt;"&amp;SUBSTITUTE(选内存[[#This Row],[内存选项表]],",","&lt;/x&gt;&lt;x&gt;") &amp;"&lt;/x&gt;&lt;/select&gt;","//x")
        )
    )
),"无合适选项，请联系作者更新数据")</f>
        <v>4</v>
      </c>
      <c r="L352">
        <v>8</v>
      </c>
    </row>
    <row r="353" spans="2:13">
      <c r="B353" s="6" t="s">
        <v>64</v>
      </c>
      <c r="C353" s="6" t="s">
        <v>1873</v>
      </c>
      <c r="D353" s="6" t="s">
        <v>2259</v>
      </c>
      <c r="E353" s="6">
        <v>4</v>
      </c>
      <c r="F353" s="6" t="s">
        <v>3448</v>
      </c>
      <c r="G353" s="6" t="str">
        <f t="shared" si="5"/>
        <v>选内存!$K$353#</v>
      </c>
      <c r="H353" s="6" t="str" cm="1">
        <f t="array" ref="H353">_xlfn.LET(_xlpm.x, K353,
         _xlpm.cellAddress, "【 选内存!" &amp; ADDRESS(ROW(选内存[[#This Row],[自检]]),COLUMN(选内存[[#This Row],[自检]])) &amp; "】",
         _xlfn.IFS(ISBLANK(_xlpm.x),   "error:右侧选项不足:" &amp;  _xlpm.cellAddress,
               ISERROR(_xlpm.x),   "error:右侧选项执行失败:" &amp; _xlpm.cellAddress,
               TRUE,             "ok")
)</f>
        <v>ok</v>
      </c>
      <c r="K353" cm="1">
        <f t="array" ref="K353:L353">IFERROR(_xlfn._xlws.SORT(
    _xlfn.UNIQUE(
        TRANSPOSE(
            _xlfn.FILTERXML("&lt;select&gt;&lt;x&gt;"&amp;SUBSTITUTE(选内存[[#This Row],[内存选项表]],",","&lt;/x&gt;&lt;x&gt;") &amp;"&lt;/x&gt;&lt;/select&gt;","//x")
        )
    )
),"无合适选项，请联系作者更新数据")</f>
        <v>8</v>
      </c>
      <c r="L353">
        <v>16</v>
      </c>
    </row>
    <row r="354" spans="2:13">
      <c r="B354" s="6" t="s">
        <v>64</v>
      </c>
      <c r="C354" s="6" t="s">
        <v>1873</v>
      </c>
      <c r="D354" s="6" t="s">
        <v>2259</v>
      </c>
      <c r="E354" s="6">
        <v>8</v>
      </c>
      <c r="F354" s="6" t="s">
        <v>3449</v>
      </c>
      <c r="G354" s="6" t="str">
        <f t="shared" si="5"/>
        <v>选内存!$K$354#</v>
      </c>
      <c r="H354" s="6" t="str" cm="1">
        <f t="array" ref="H354">_xlfn.LET(_xlpm.x, K354,
         _xlpm.cellAddress, "【 选内存!" &amp; ADDRESS(ROW(选内存[[#This Row],[自检]]),COLUMN(选内存[[#This Row],[自检]])) &amp; "】",
         _xlfn.IFS(ISBLANK(_xlpm.x),   "error:右侧选项不足:" &amp;  _xlpm.cellAddress,
               ISERROR(_xlpm.x),   "error:右侧选项执行失败:" &amp; _xlpm.cellAddress,
               TRUE,             "ok")
)</f>
        <v>ok</v>
      </c>
      <c r="K354" cm="1">
        <f t="array" ref="K354:L354">IFERROR(_xlfn._xlws.SORT(
    _xlfn.UNIQUE(
        TRANSPOSE(
            _xlfn.FILTERXML("&lt;select&gt;&lt;x&gt;"&amp;SUBSTITUTE(选内存[[#This Row],[内存选项表]],",","&lt;/x&gt;&lt;x&gt;") &amp;"&lt;/x&gt;&lt;/select&gt;","//x")
        )
    )
),"无合适选项，请联系作者更新数据")</f>
        <v>16</v>
      </c>
      <c r="L354">
        <v>32</v>
      </c>
    </row>
    <row r="355" spans="2:13">
      <c r="B355" s="6" t="s">
        <v>64</v>
      </c>
      <c r="C355" s="6" t="s">
        <v>1873</v>
      </c>
      <c r="D355" s="6" t="s">
        <v>2259</v>
      </c>
      <c r="E355" s="6">
        <v>16</v>
      </c>
      <c r="F355" s="6" t="s">
        <v>3450</v>
      </c>
      <c r="G355" s="6" t="str">
        <f t="shared" si="5"/>
        <v>选内存!$K$355#</v>
      </c>
      <c r="H355" s="6" t="str" cm="1">
        <f t="array" ref="H355">_xlfn.LET(_xlpm.x, K355,
         _xlpm.cellAddress, "【 选内存!" &amp; ADDRESS(ROW(选内存[[#This Row],[自检]]),COLUMN(选内存[[#This Row],[自检]])) &amp; "】",
         _xlfn.IFS(ISBLANK(_xlpm.x),   "error:右侧选项不足:" &amp;  _xlpm.cellAddress,
               ISERROR(_xlpm.x),   "error:右侧选项执行失败:" &amp; _xlpm.cellAddress,
               TRUE,             "ok")
)</f>
        <v>ok</v>
      </c>
      <c r="K355" cm="1">
        <f t="array" ref="K355:L355">IFERROR(_xlfn._xlws.SORT(
    _xlfn.UNIQUE(
        TRANSPOSE(
            _xlfn.FILTERXML("&lt;select&gt;&lt;x&gt;"&amp;SUBSTITUTE(选内存[[#This Row],[内存选项表]],",","&lt;/x&gt;&lt;x&gt;") &amp;"&lt;/x&gt;&lt;/select&gt;","//x")
        )
    )
),"无合适选项，请联系作者更新数据")</f>
        <v>32</v>
      </c>
      <c r="L355">
        <v>64</v>
      </c>
    </row>
    <row r="356" spans="2:13">
      <c r="B356" s="6" t="s">
        <v>64</v>
      </c>
      <c r="C356" s="6" t="s">
        <v>1873</v>
      </c>
      <c r="D356" s="6" t="s">
        <v>2259</v>
      </c>
      <c r="E356" s="6">
        <v>32</v>
      </c>
      <c r="F356" s="6" t="s">
        <v>3451</v>
      </c>
      <c r="G356" s="6" t="str">
        <f t="shared" si="5"/>
        <v>选内存!$K$356#</v>
      </c>
      <c r="H356" s="6" t="str" cm="1">
        <f t="array" ref="H356">_xlfn.LET(_xlpm.x, K356,
         _xlpm.cellAddress, "【 选内存!" &amp; ADDRESS(ROW(选内存[[#This Row],[自检]]),COLUMN(选内存[[#This Row],[自检]])) &amp; "】",
         _xlfn.IFS(ISBLANK(_xlpm.x),   "error:右侧选项不足:" &amp;  _xlpm.cellAddress,
               ISERROR(_xlpm.x),   "error:右侧选项执行失败:" &amp; _xlpm.cellAddress,
               TRUE,             "ok")
)</f>
        <v>ok</v>
      </c>
      <c r="K356" cm="1">
        <f t="array" ref="K356:L356">IFERROR(_xlfn._xlws.SORT(
    _xlfn.UNIQUE(
        TRANSPOSE(
            _xlfn.FILTERXML("&lt;select&gt;&lt;x&gt;"&amp;SUBSTITUTE(选内存[[#This Row],[内存选项表]],",","&lt;/x&gt;&lt;x&gt;") &amp;"&lt;/x&gt;&lt;/select&gt;","//x")
        )
    )
),"无合适选项，请联系作者更新数据")</f>
        <v>64</v>
      </c>
      <c r="L356">
        <v>128</v>
      </c>
    </row>
    <row r="357" spans="2:13">
      <c r="B357" s="6" t="s">
        <v>64</v>
      </c>
      <c r="C357" s="6" t="s">
        <v>1873</v>
      </c>
      <c r="D357" s="6" t="s">
        <v>2259</v>
      </c>
      <c r="E357" s="6">
        <v>48</v>
      </c>
      <c r="F357" s="6" t="s">
        <v>3452</v>
      </c>
      <c r="G357" s="6" t="str">
        <f t="shared" si="5"/>
        <v>选内存!$K$357#</v>
      </c>
      <c r="H357" s="6" t="str" cm="1">
        <f t="array" ref="H357">_xlfn.LET(_xlpm.x, K357,
         _xlpm.cellAddress, "【 选内存!" &amp; ADDRESS(ROW(选内存[[#This Row],[自检]]),COLUMN(选内存[[#This Row],[自检]])) &amp; "】",
         _xlfn.IFS(ISBLANK(_xlpm.x),   "error:右侧选项不足:" &amp;  _xlpm.cellAddress,
               ISERROR(_xlpm.x),   "error:右侧选项执行失败:" &amp; _xlpm.cellAddress,
               TRUE,             "ok")
)</f>
        <v>ok</v>
      </c>
      <c r="K357" cm="1">
        <f t="array" ref="K357:L357">IFERROR(_xlfn._xlws.SORT(
    _xlfn.UNIQUE(
        TRANSPOSE(
            _xlfn.FILTERXML("&lt;select&gt;&lt;x&gt;"&amp;SUBSTITUTE(选内存[[#This Row],[内存选项表]],",","&lt;/x&gt;&lt;x&gt;") &amp;"&lt;/x&gt;&lt;/select&gt;","//x")
        )
    )
),"无合适选项，请联系作者更新数据")</f>
        <v>96</v>
      </c>
      <c r="L357">
        <v>192</v>
      </c>
    </row>
    <row r="358" spans="2:13">
      <c r="B358" s="6" t="s">
        <v>64</v>
      </c>
      <c r="C358" s="6" t="s">
        <v>1873</v>
      </c>
      <c r="D358" s="6" t="s">
        <v>2259</v>
      </c>
      <c r="E358" s="6">
        <v>62</v>
      </c>
      <c r="F358" s="6" t="s">
        <v>3292</v>
      </c>
      <c r="G358" s="6" t="str">
        <f t="shared" si="5"/>
        <v>选内存!$K$358#</v>
      </c>
      <c r="H358" s="6" t="str" cm="1">
        <f t="array" ref="H358">_xlfn.LET(_xlpm.x, K358,
         _xlpm.cellAddress, "【 选内存!" &amp; ADDRESS(ROW(选内存[[#This Row],[自检]]),COLUMN(选内存[[#This Row],[自检]])) &amp; "】",
         _xlfn.IFS(ISBLANK(_xlpm.x),   "error:右侧选项不足:" &amp;  _xlpm.cellAddress,
               ISERROR(_xlpm.x),   "error:右侧选项执行失败:" &amp; _xlpm.cellAddress,
               TRUE,             "ok")
)</f>
        <v>ok</v>
      </c>
      <c r="K358" cm="1">
        <f t="array" ref="K358">IFERROR(_xlfn._xlws.SORT(
    _xlfn.UNIQUE(
        TRANSPOSE(
            _xlfn.FILTERXML("&lt;select&gt;&lt;x&gt;"&amp;SUBSTITUTE(选内存[[#This Row],[内存选项表]],",","&lt;/x&gt;&lt;x&gt;") &amp;"&lt;/x&gt;&lt;/select&gt;","//x")
        )
    )
),"无合适选项，请联系作者更新数据")</f>
        <v>216</v>
      </c>
    </row>
    <row r="359" spans="2:13">
      <c r="B359" s="6" t="s">
        <v>64</v>
      </c>
      <c r="C359" s="6" t="s">
        <v>1873</v>
      </c>
      <c r="D359" s="6" t="s">
        <v>2259</v>
      </c>
      <c r="E359" s="6">
        <v>64</v>
      </c>
      <c r="F359" s="6" t="s">
        <v>3342</v>
      </c>
      <c r="G359" s="6" t="str">
        <f t="shared" si="5"/>
        <v>选内存!$K$359#</v>
      </c>
      <c r="H359" s="6" t="str" cm="1">
        <f t="array" ref="H359">_xlfn.LET(_xlpm.x, K359,
         _xlpm.cellAddress, "【 选内存!" &amp; ADDRESS(ROW(选内存[[#This Row],[自检]]),COLUMN(选内存[[#This Row],[自检]])) &amp; "】",
         _xlfn.IFS(ISBLANK(_xlpm.x),   "error:右侧选项不足:" &amp;  _xlpm.cellAddress,
               ISERROR(_xlpm.x),   "error:右侧选项执行失败:" &amp; _xlpm.cellAddress,
               TRUE,             "ok")
)</f>
        <v>ok</v>
      </c>
      <c r="K359" cm="1">
        <f t="array" ref="K359">IFERROR(_xlfn._xlws.SORT(
    _xlfn.UNIQUE(
        TRANSPOSE(
            _xlfn.FILTERXML("&lt;select&gt;&lt;x&gt;"&amp;SUBSTITUTE(选内存[[#This Row],[内存选项表]],",","&lt;/x&gt;&lt;x&gt;") &amp;"&lt;/x&gt;&lt;/select&gt;","//x")
        )
    )
),"无合适选项，请联系作者更新数据")</f>
        <v>256</v>
      </c>
    </row>
    <row r="360" spans="2:13">
      <c r="B360" s="6" t="s">
        <v>64</v>
      </c>
      <c r="C360" s="6" t="s">
        <v>1873</v>
      </c>
      <c r="D360" s="6" t="s">
        <v>2259</v>
      </c>
      <c r="E360" s="6">
        <v>124</v>
      </c>
      <c r="F360" s="6" t="s">
        <v>3293</v>
      </c>
      <c r="G360" s="6" t="str">
        <f t="shared" si="5"/>
        <v>选内存!$K$360#</v>
      </c>
      <c r="H360" s="6" t="str" cm="1">
        <f t="array" ref="H360">_xlfn.LET(_xlpm.x, K360,
         _xlpm.cellAddress, "【 选内存!" &amp; ADDRESS(ROW(选内存[[#This Row],[自检]]),COLUMN(选内存[[#This Row],[自检]])) &amp; "】",
         _xlfn.IFS(ISBLANK(_xlpm.x),   "error:右侧选项不足:" &amp;  _xlpm.cellAddress,
               ISERROR(_xlpm.x),   "error:右侧选项执行失败:" &amp; _xlpm.cellAddress,
               TRUE,             "ok")
)</f>
        <v>ok</v>
      </c>
      <c r="K360" cm="1">
        <f t="array" ref="K360">IFERROR(_xlfn._xlws.SORT(
    _xlfn.UNIQUE(
        TRANSPOSE(
            _xlfn.FILTERXML("&lt;select&gt;&lt;x&gt;"&amp;SUBSTITUTE(选内存[[#This Row],[内存选项表]],",","&lt;/x&gt;&lt;x&gt;") &amp;"&lt;/x&gt;&lt;/select&gt;","//x")
        )
    )
),"无合适选项，请联系作者更新数据")</f>
        <v>432</v>
      </c>
    </row>
    <row r="361" spans="2:13">
      <c r="B361" s="6" t="s">
        <v>64</v>
      </c>
      <c r="C361" s="6" t="s">
        <v>1873</v>
      </c>
      <c r="D361" s="6" t="s">
        <v>2220</v>
      </c>
      <c r="E361" s="6">
        <v>1</v>
      </c>
      <c r="F361" s="6" t="s">
        <v>3416</v>
      </c>
      <c r="G361" s="6" t="str">
        <f t="shared" si="5"/>
        <v>选内存!$K$361#</v>
      </c>
      <c r="H361" s="6" t="str" cm="1">
        <f t="array" ref="H361">_xlfn.LET(_xlpm.x, K361,
         _xlpm.cellAddress, "【 选内存!" &amp; ADDRESS(ROW(选内存[[#This Row],[自检]]),COLUMN(选内存[[#This Row],[自检]])) &amp; "】",
         _xlfn.IFS(ISBLANK(_xlpm.x),   "error:右侧选项不足:" &amp;  _xlpm.cellAddress,
               ISERROR(_xlpm.x),   "error:右侧选项执行失败:" &amp; _xlpm.cellAddress,
               TRUE,             "ok")
)</f>
        <v>ok</v>
      </c>
      <c r="K361" cm="1">
        <f t="array" ref="K361:M361">IFERROR(_xlfn._xlws.SORT(
    _xlfn.UNIQUE(
        TRANSPOSE(
            _xlfn.FILTERXML("&lt;select&gt;&lt;x&gt;"&amp;SUBSTITUTE(选内存[[#This Row],[内存选项表]],",","&lt;/x&gt;&lt;x&gt;") &amp;"&lt;/x&gt;&lt;/select&gt;","//x")
        )
    )
),"无合适选项，请联系作者更新数据")</f>
        <v>1</v>
      </c>
      <c r="L361">
        <v>2</v>
      </c>
      <c r="M361">
        <v>4</v>
      </c>
    </row>
    <row r="362" spans="2:13">
      <c r="B362" s="6" t="s">
        <v>64</v>
      </c>
      <c r="C362" s="6" t="s">
        <v>1873</v>
      </c>
      <c r="D362" s="6" t="s">
        <v>2220</v>
      </c>
      <c r="E362" s="6">
        <v>2</v>
      </c>
      <c r="F362" s="6" t="s">
        <v>3269</v>
      </c>
      <c r="G362" s="6" t="str">
        <f t="shared" si="5"/>
        <v>选内存!$K$362#</v>
      </c>
      <c r="H362" s="6" t="str" cm="1">
        <f t="array" ref="H362">_xlfn.LET(_xlpm.x, K362,
         _xlpm.cellAddress, "【 选内存!" &amp; ADDRESS(ROW(选内存[[#This Row],[自检]]),COLUMN(选内存[[#This Row],[自检]])) &amp; "】",
         _xlfn.IFS(ISBLANK(_xlpm.x),   "error:右侧选项不足:" &amp;  _xlpm.cellAddress,
               ISERROR(_xlpm.x),   "error:右侧选项执行失败:" &amp; _xlpm.cellAddress,
               TRUE,             "ok")
)</f>
        <v>ok</v>
      </c>
      <c r="K362" cm="1">
        <f t="array" ref="K362:L362">IFERROR(_xlfn._xlws.SORT(
    _xlfn.UNIQUE(
        TRANSPOSE(
            _xlfn.FILTERXML("&lt;select&gt;&lt;x&gt;"&amp;SUBSTITUTE(选内存[[#This Row],[内存选项表]],",","&lt;/x&gt;&lt;x&gt;") &amp;"&lt;/x&gt;&lt;/select&gt;","//x")
        )
    )
),"无合适选项，请联系作者更新数据")</f>
        <v>4</v>
      </c>
      <c r="L362">
        <v>8</v>
      </c>
    </row>
    <row r="363" spans="2:13">
      <c r="B363" s="6" t="s">
        <v>64</v>
      </c>
      <c r="C363" s="6" t="s">
        <v>1873</v>
      </c>
      <c r="D363" s="6" t="s">
        <v>2220</v>
      </c>
      <c r="E363" s="6">
        <v>4</v>
      </c>
      <c r="F363" s="6" t="s">
        <v>3448</v>
      </c>
      <c r="G363" s="6" t="str">
        <f t="shared" si="5"/>
        <v>选内存!$K$363#</v>
      </c>
      <c r="H363" s="6" t="str" cm="1">
        <f t="array" ref="H363">_xlfn.LET(_xlpm.x, K363,
         _xlpm.cellAddress, "【 选内存!" &amp; ADDRESS(ROW(选内存[[#This Row],[自检]]),COLUMN(选内存[[#This Row],[自检]])) &amp; "】",
         _xlfn.IFS(ISBLANK(_xlpm.x),   "error:右侧选项不足:" &amp;  _xlpm.cellAddress,
               ISERROR(_xlpm.x),   "error:右侧选项执行失败:" &amp; _xlpm.cellAddress,
               TRUE,             "ok")
)</f>
        <v>ok</v>
      </c>
      <c r="K363" cm="1">
        <f t="array" ref="K363:L363">IFERROR(_xlfn._xlws.SORT(
    _xlfn.UNIQUE(
        TRANSPOSE(
            _xlfn.FILTERXML("&lt;select&gt;&lt;x&gt;"&amp;SUBSTITUTE(选内存[[#This Row],[内存选项表]],",","&lt;/x&gt;&lt;x&gt;") &amp;"&lt;/x&gt;&lt;/select&gt;","//x")
        )
    )
),"无合适选项，请联系作者更新数据")</f>
        <v>8</v>
      </c>
      <c r="L363">
        <v>16</v>
      </c>
    </row>
    <row r="364" spans="2:13">
      <c r="B364" s="6" t="s">
        <v>64</v>
      </c>
      <c r="C364" s="6" t="s">
        <v>1873</v>
      </c>
      <c r="D364" s="6" t="s">
        <v>2220</v>
      </c>
      <c r="E364" s="6">
        <v>8</v>
      </c>
      <c r="F364" s="6" t="s">
        <v>3449</v>
      </c>
      <c r="G364" s="6" t="str">
        <f t="shared" si="5"/>
        <v>选内存!$K$364#</v>
      </c>
      <c r="H364" s="6" t="str" cm="1">
        <f t="array" ref="H364">_xlfn.LET(_xlpm.x, K364,
         _xlpm.cellAddress, "【 选内存!" &amp; ADDRESS(ROW(选内存[[#This Row],[自检]]),COLUMN(选内存[[#This Row],[自检]])) &amp; "】",
         _xlfn.IFS(ISBLANK(_xlpm.x),   "error:右侧选项不足:" &amp;  _xlpm.cellAddress,
               ISERROR(_xlpm.x),   "error:右侧选项执行失败:" &amp; _xlpm.cellAddress,
               TRUE,             "ok")
)</f>
        <v>ok</v>
      </c>
      <c r="K364" cm="1">
        <f t="array" ref="K364:L364">IFERROR(_xlfn._xlws.SORT(
    _xlfn.UNIQUE(
        TRANSPOSE(
            _xlfn.FILTERXML("&lt;select&gt;&lt;x&gt;"&amp;SUBSTITUTE(选内存[[#This Row],[内存选项表]],",","&lt;/x&gt;&lt;x&gt;") &amp;"&lt;/x&gt;&lt;/select&gt;","//x")
        )
    )
),"无合适选项，请联系作者更新数据")</f>
        <v>16</v>
      </c>
      <c r="L364">
        <v>32</v>
      </c>
    </row>
    <row r="365" spans="2:13">
      <c r="B365" s="6" t="s">
        <v>64</v>
      </c>
      <c r="C365" s="6" t="s">
        <v>1873</v>
      </c>
      <c r="D365" s="6" t="s">
        <v>2220</v>
      </c>
      <c r="E365" s="6">
        <v>16</v>
      </c>
      <c r="F365" s="6" t="s">
        <v>3450</v>
      </c>
      <c r="G365" s="6" t="str">
        <f t="shared" si="5"/>
        <v>选内存!$K$365#</v>
      </c>
      <c r="H365" s="6" t="str" cm="1">
        <f t="array" ref="H365">_xlfn.LET(_xlpm.x, K365,
         _xlpm.cellAddress, "【 选内存!" &amp; ADDRESS(ROW(选内存[[#This Row],[自检]]),COLUMN(选内存[[#This Row],[自检]])) &amp; "】",
         _xlfn.IFS(ISBLANK(_xlpm.x),   "error:右侧选项不足:" &amp;  _xlpm.cellAddress,
               ISERROR(_xlpm.x),   "error:右侧选项执行失败:" &amp; _xlpm.cellAddress,
               TRUE,             "ok")
)</f>
        <v>ok</v>
      </c>
      <c r="K365" cm="1">
        <f t="array" ref="K365:L365">IFERROR(_xlfn._xlws.SORT(
    _xlfn.UNIQUE(
        TRANSPOSE(
            _xlfn.FILTERXML("&lt;select&gt;&lt;x&gt;"&amp;SUBSTITUTE(选内存[[#This Row],[内存选项表]],",","&lt;/x&gt;&lt;x&gt;") &amp;"&lt;/x&gt;&lt;/select&gt;","//x")
        )
    )
),"无合适选项，请联系作者更新数据")</f>
        <v>32</v>
      </c>
      <c r="L365">
        <v>64</v>
      </c>
    </row>
    <row r="366" spans="2:13">
      <c r="B366" s="6" t="s">
        <v>64</v>
      </c>
      <c r="C366" s="6" t="s">
        <v>1873</v>
      </c>
      <c r="D366" s="6" t="s">
        <v>2220</v>
      </c>
      <c r="E366" s="6">
        <v>32</v>
      </c>
      <c r="F366" s="6" t="s">
        <v>3451</v>
      </c>
      <c r="G366" s="6" t="str">
        <f t="shared" si="5"/>
        <v>选内存!$K$366#</v>
      </c>
      <c r="H366" s="6" t="str" cm="1">
        <f t="array" ref="H366">_xlfn.LET(_xlpm.x, K366,
         _xlpm.cellAddress, "【 选内存!" &amp; ADDRESS(ROW(选内存[[#This Row],[自检]]),COLUMN(选内存[[#This Row],[自检]])) &amp; "】",
         _xlfn.IFS(ISBLANK(_xlpm.x),   "error:右侧选项不足:" &amp;  _xlpm.cellAddress,
               ISERROR(_xlpm.x),   "error:右侧选项执行失败:" &amp; _xlpm.cellAddress,
               TRUE,             "ok")
)</f>
        <v>ok</v>
      </c>
      <c r="K366" cm="1">
        <f t="array" ref="K366:L366">IFERROR(_xlfn._xlws.SORT(
    _xlfn.UNIQUE(
        TRANSPOSE(
            _xlfn.FILTERXML("&lt;select&gt;&lt;x&gt;"&amp;SUBSTITUTE(选内存[[#This Row],[内存选项表]],",","&lt;/x&gt;&lt;x&gt;") &amp;"&lt;/x&gt;&lt;/select&gt;","//x")
        )
    )
),"无合适选项，请联系作者更新数据")</f>
        <v>64</v>
      </c>
      <c r="L366">
        <v>128</v>
      </c>
    </row>
    <row r="367" spans="2:13">
      <c r="B367" s="6" t="s">
        <v>64</v>
      </c>
      <c r="C367" s="6" t="s">
        <v>1873</v>
      </c>
      <c r="D367" s="6" t="s">
        <v>2220</v>
      </c>
      <c r="E367" s="6">
        <v>48</v>
      </c>
      <c r="F367" s="6" t="s">
        <v>3251</v>
      </c>
      <c r="G367" s="6" t="str">
        <f t="shared" si="5"/>
        <v>选内存!$K$367#</v>
      </c>
      <c r="H367" s="6" t="str" cm="1">
        <f t="array" ref="H367">_xlfn.LET(_xlpm.x, K367,
         _xlpm.cellAddress, "【 选内存!" &amp; ADDRESS(ROW(选内存[[#This Row],[自检]]),COLUMN(选内存[[#This Row],[自检]])) &amp; "】",
         _xlfn.IFS(ISBLANK(_xlpm.x),   "error:右侧选项不足:" &amp;  _xlpm.cellAddress,
               ISERROR(_xlpm.x),   "error:右侧选项执行失败:" &amp; _xlpm.cellAddress,
               TRUE,             "ok")
)</f>
        <v>ok</v>
      </c>
      <c r="K367" cm="1">
        <f t="array" ref="K367">IFERROR(_xlfn._xlws.SORT(
    _xlfn.UNIQUE(
        TRANSPOSE(
            _xlfn.FILTERXML("&lt;select&gt;&lt;x&gt;"&amp;SUBSTITUTE(选内存[[#This Row],[内存选项表]],",","&lt;/x&gt;&lt;x&gt;") &amp;"&lt;/x&gt;&lt;/select&gt;","//x")
        )
    )
),"无合适选项，请联系作者更新数据")</f>
        <v>96</v>
      </c>
    </row>
    <row r="368" spans="2:13">
      <c r="B368" s="6" t="s">
        <v>64</v>
      </c>
      <c r="C368" s="6" t="s">
        <v>1873</v>
      </c>
      <c r="D368" s="6" t="s">
        <v>2220</v>
      </c>
      <c r="E368" s="6">
        <v>64</v>
      </c>
      <c r="F368" s="6" t="s">
        <v>3453</v>
      </c>
      <c r="G368" s="6" t="str">
        <f t="shared" si="5"/>
        <v>选内存!$K$368#</v>
      </c>
      <c r="H368" s="6" t="str" cm="1">
        <f t="array" ref="H368">_xlfn.LET(_xlpm.x, K368,
         _xlpm.cellAddress, "【 选内存!" &amp; ADDRESS(ROW(选内存[[#This Row],[自检]]),COLUMN(选内存[[#This Row],[自检]])) &amp; "】",
         _xlfn.IFS(ISBLANK(_xlpm.x),   "error:右侧选项不足:" &amp;  _xlpm.cellAddress,
               ISERROR(_xlpm.x),   "error:右侧选项执行失败:" &amp; _xlpm.cellAddress,
               TRUE,             "ok")
)</f>
        <v>ok</v>
      </c>
      <c r="K368" cm="1">
        <f t="array" ref="K368:L368">IFERROR(_xlfn._xlws.SORT(
    _xlfn.UNIQUE(
        TRANSPOSE(
            _xlfn.FILTERXML("&lt;select&gt;&lt;x&gt;"&amp;SUBSTITUTE(选内存[[#This Row],[内存选项表]],",","&lt;/x&gt;&lt;x&gt;") &amp;"&lt;/x&gt;&lt;/select&gt;","//x")
        )
    )
),"无合适选项，请联系作者更新数据")</f>
        <v>128</v>
      </c>
      <c r="L368">
        <v>256</v>
      </c>
    </row>
    <row r="369" spans="2:12">
      <c r="B369" s="6" t="s">
        <v>64</v>
      </c>
      <c r="C369" s="6" t="s">
        <v>1873</v>
      </c>
      <c r="D369" s="6" t="s">
        <v>2220</v>
      </c>
      <c r="E369" s="6">
        <v>80</v>
      </c>
      <c r="F369" s="6" t="s">
        <v>3308</v>
      </c>
      <c r="G369" s="6" t="str">
        <f t="shared" si="5"/>
        <v>选内存!$K$369#</v>
      </c>
      <c r="H369" s="6" t="str" cm="1">
        <f t="array" ref="H369">_xlfn.LET(_xlpm.x, K369,
         _xlpm.cellAddress, "【 选内存!" &amp; ADDRESS(ROW(选内存[[#This Row],[自检]]),COLUMN(选内存[[#This Row],[自检]])) &amp; "】",
         _xlfn.IFS(ISBLANK(_xlpm.x),   "error:右侧选项不足:" &amp;  _xlpm.cellAddress,
               ISERROR(_xlpm.x),   "error:右侧选项执行失败:" &amp; _xlpm.cellAddress,
               TRUE,             "ok")
)</f>
        <v>ok</v>
      </c>
      <c r="K369" cm="1">
        <f t="array" ref="K369">IFERROR(_xlfn._xlws.SORT(
    _xlfn.UNIQUE(
        TRANSPOSE(
            _xlfn.FILTERXML("&lt;select&gt;&lt;x&gt;"&amp;SUBSTITUTE(选内存[[#This Row],[内存选项表]],",","&lt;/x&gt;&lt;x&gt;") &amp;"&lt;/x&gt;&lt;/select&gt;","//x")
        )
    )
),"无合适选项，请联系作者更新数据")</f>
        <v>160</v>
      </c>
    </row>
    <row r="370" spans="2:12">
      <c r="B370" s="6" t="s">
        <v>64</v>
      </c>
      <c r="C370" s="6" t="s">
        <v>1873</v>
      </c>
      <c r="D370" s="6" t="s">
        <v>2220</v>
      </c>
      <c r="E370" s="6">
        <v>90</v>
      </c>
      <c r="F370" s="6" t="s">
        <v>3280</v>
      </c>
      <c r="G370" s="6" t="str">
        <f t="shared" si="5"/>
        <v>选内存!$K$370#</v>
      </c>
      <c r="H370" s="6" t="str" cm="1">
        <f t="array" ref="H370">_xlfn.LET(_xlpm.x, K370,
         _xlpm.cellAddress, "【 选内存!" &amp; ADDRESS(ROW(选内存[[#This Row],[自检]]),COLUMN(选内存[[#This Row],[自检]])) &amp; "】",
         _xlfn.IFS(ISBLANK(_xlpm.x),   "error:右侧选项不足:" &amp;  _xlpm.cellAddress,
               ISERROR(_xlpm.x),   "error:右侧选项执行失败:" &amp; _xlpm.cellAddress,
               TRUE,             "ok")
)</f>
        <v>ok</v>
      </c>
      <c r="K370" cm="1">
        <f t="array" ref="K370">IFERROR(_xlfn._xlws.SORT(
    _xlfn.UNIQUE(
        TRANSPOSE(
            _xlfn.FILTERXML("&lt;select&gt;&lt;x&gt;"&amp;SUBSTITUTE(选内存[[#This Row],[内存选项表]],",","&lt;/x&gt;&lt;x&gt;") &amp;"&lt;/x&gt;&lt;/select&gt;","//x")
        )
    )
),"无合适选项，请联系作者更新数据")</f>
        <v>224</v>
      </c>
    </row>
    <row r="371" spans="2:12">
      <c r="B371" s="6" t="s">
        <v>64</v>
      </c>
      <c r="C371" s="6" t="s">
        <v>1873</v>
      </c>
      <c r="D371" s="6" t="s">
        <v>2220</v>
      </c>
      <c r="E371" s="6">
        <v>128</v>
      </c>
      <c r="F371" s="6" t="s">
        <v>3342</v>
      </c>
      <c r="G371" s="6" t="str">
        <f t="shared" si="5"/>
        <v>选内存!$K$371#</v>
      </c>
      <c r="H371" s="6" t="str" cm="1">
        <f t="array" ref="H371">_xlfn.LET(_xlpm.x, K371,
         _xlpm.cellAddress, "【 选内存!" &amp; ADDRESS(ROW(选内存[[#This Row],[自检]]),COLUMN(选内存[[#This Row],[自检]])) &amp; "】",
         _xlfn.IFS(ISBLANK(_xlpm.x),   "error:右侧选项不足:" &amp;  _xlpm.cellAddress,
               ISERROR(_xlpm.x),   "error:右侧选项执行失败:" &amp; _xlpm.cellAddress,
               TRUE,             "ok")
)</f>
        <v>ok</v>
      </c>
      <c r="K371" cm="1">
        <f t="array" ref="K371">IFERROR(_xlfn._xlws.SORT(
    _xlfn.UNIQUE(
        TRANSPOSE(
            _xlfn.FILTERXML("&lt;select&gt;&lt;x&gt;"&amp;SUBSTITUTE(选内存[[#This Row],[内存选项表]],",","&lt;/x&gt;&lt;x&gt;") &amp;"&lt;/x&gt;&lt;/select&gt;","//x")
        )
    )
),"无合适选项，请联系作者更新数据")</f>
        <v>256</v>
      </c>
    </row>
    <row r="372" spans="2:12">
      <c r="B372" s="6" t="s">
        <v>64</v>
      </c>
      <c r="C372" s="6" t="s">
        <v>1873</v>
      </c>
      <c r="D372" s="6" t="s">
        <v>2220</v>
      </c>
      <c r="E372" s="6">
        <v>160</v>
      </c>
      <c r="F372" s="6" t="s">
        <v>3318</v>
      </c>
      <c r="G372" s="6" t="str">
        <f t="shared" si="5"/>
        <v>选内存!$K$372#</v>
      </c>
      <c r="H372" s="6" t="str" cm="1">
        <f t="array" ref="H372">_xlfn.LET(_xlpm.x, K372,
         _xlpm.cellAddress, "【 选内存!" &amp; ADDRESS(ROW(选内存[[#This Row],[自检]]),COLUMN(选内存[[#This Row],[自检]])) &amp; "】",
         _xlfn.IFS(ISBLANK(_xlpm.x),   "error:右侧选项不足:" &amp;  _xlpm.cellAddress,
               ISERROR(_xlpm.x),   "error:右侧选项执行失败:" &amp; _xlpm.cellAddress,
               TRUE,             "ok")
)</f>
        <v>ok</v>
      </c>
      <c r="K372" cm="1">
        <f t="array" ref="K372">IFERROR(_xlfn._xlws.SORT(
    _xlfn.UNIQUE(
        TRANSPOSE(
            _xlfn.FILTERXML("&lt;select&gt;&lt;x&gt;"&amp;SUBSTITUTE(选内存[[#This Row],[内存选项表]],",","&lt;/x&gt;&lt;x&gt;") &amp;"&lt;/x&gt;&lt;/select&gt;","//x")
        )
    )
),"无合适选项，请联系作者更新数据")</f>
        <v>320</v>
      </c>
    </row>
    <row r="373" spans="2:12">
      <c r="B373" s="6" t="s">
        <v>64</v>
      </c>
      <c r="C373" s="6" t="s">
        <v>1873</v>
      </c>
      <c r="D373" s="6" t="s">
        <v>2220</v>
      </c>
      <c r="E373" s="6">
        <v>180</v>
      </c>
      <c r="F373" s="6" t="s">
        <v>3349</v>
      </c>
      <c r="G373" s="6" t="str">
        <f t="shared" si="5"/>
        <v>选内存!$K$373#</v>
      </c>
      <c r="H373" s="6" t="str" cm="1">
        <f t="array" ref="H373">_xlfn.LET(_xlpm.x, K373,
         _xlpm.cellAddress, "【 选内存!" &amp; ADDRESS(ROW(选内存[[#This Row],[自检]]),COLUMN(选内存[[#This Row],[自检]])) &amp; "】",
         _xlfn.IFS(ISBLANK(_xlpm.x),   "error:右侧选项不足:" &amp;  _xlpm.cellAddress,
               ISERROR(_xlpm.x),   "error:右侧选项执行失败:" &amp; _xlpm.cellAddress,
               TRUE,             "ok")
)</f>
        <v>ok</v>
      </c>
      <c r="K373" cm="1">
        <f t="array" ref="K373">IFERROR(_xlfn._xlws.SORT(
    _xlfn.UNIQUE(
        TRANSPOSE(
            _xlfn.FILTERXML("&lt;select&gt;&lt;x&gt;"&amp;SUBSTITUTE(选内存[[#This Row],[内存选项表]],",","&lt;/x&gt;&lt;x&gt;") &amp;"&lt;/x&gt;&lt;/select&gt;","//x")
        )
    )
),"无合适选项，请联系作者更新数据")</f>
        <v>464</v>
      </c>
    </row>
    <row r="374" spans="2:12">
      <c r="B374" s="6" t="s">
        <v>64</v>
      </c>
      <c r="C374" s="6" t="s">
        <v>1873</v>
      </c>
      <c r="D374" s="6" t="s">
        <v>2278</v>
      </c>
      <c r="E374" s="6">
        <v>1</v>
      </c>
      <c r="F374" s="6" t="s">
        <v>3458</v>
      </c>
      <c r="G374" s="6" t="str">
        <f t="shared" si="5"/>
        <v>选内存!$K$374#</v>
      </c>
      <c r="H374" s="6" t="str" cm="1">
        <f t="array" ref="H374">_xlfn.LET(_xlpm.x, K374,
         _xlpm.cellAddress, "【 选内存!" &amp; ADDRESS(ROW(选内存[[#This Row],[自检]]),COLUMN(选内存[[#This Row],[自检]])) &amp; "】",
         _xlfn.IFS(ISBLANK(_xlpm.x),   "error:右侧选项不足:" &amp;  _xlpm.cellAddress,
               ISERROR(_xlpm.x),   "error:右侧选项执行失败:" &amp; _xlpm.cellAddress,
               TRUE,             "ok")
)</f>
        <v>ok</v>
      </c>
      <c r="K374" cm="1">
        <f t="array" ref="K374:L374">IFERROR(_xlfn._xlws.SORT(
    _xlfn.UNIQUE(
        TRANSPOSE(
            _xlfn.FILTERXML("&lt;select&gt;&lt;x&gt;"&amp;SUBSTITUTE(选内存[[#This Row],[内存选项表]],",","&lt;/x&gt;&lt;x&gt;") &amp;"&lt;/x&gt;&lt;/select&gt;","//x")
        )
    )
),"无合适选项，请联系作者更新数据")</f>
        <v>2</v>
      </c>
      <c r="L374">
        <v>4</v>
      </c>
    </row>
    <row r="375" spans="2:12">
      <c r="B375" s="6" t="s">
        <v>64</v>
      </c>
      <c r="C375" s="6" t="s">
        <v>1873</v>
      </c>
      <c r="D375" s="6" t="s">
        <v>2278</v>
      </c>
      <c r="E375" s="6">
        <v>2</v>
      </c>
      <c r="F375" s="6" t="s">
        <v>3269</v>
      </c>
      <c r="G375" s="6" t="str">
        <f t="shared" si="5"/>
        <v>选内存!$K$375#</v>
      </c>
      <c r="H375" s="6" t="str" cm="1">
        <f t="array" ref="H375">_xlfn.LET(_xlpm.x, K375,
         _xlpm.cellAddress, "【 选内存!" &amp; ADDRESS(ROW(选内存[[#This Row],[自检]]),COLUMN(选内存[[#This Row],[自检]])) &amp; "】",
         _xlfn.IFS(ISBLANK(_xlpm.x),   "error:右侧选项不足:" &amp;  _xlpm.cellAddress,
               ISERROR(_xlpm.x),   "error:右侧选项执行失败:" &amp; _xlpm.cellAddress,
               TRUE,             "ok")
)</f>
        <v>ok</v>
      </c>
      <c r="K375" cm="1">
        <f t="array" ref="K375:L375">IFERROR(_xlfn._xlws.SORT(
    _xlfn.UNIQUE(
        TRANSPOSE(
            _xlfn.FILTERXML("&lt;select&gt;&lt;x&gt;"&amp;SUBSTITUTE(选内存[[#This Row],[内存选项表]],",","&lt;/x&gt;&lt;x&gt;") &amp;"&lt;/x&gt;&lt;/select&gt;","//x")
        )
    )
),"无合适选项，请联系作者更新数据")</f>
        <v>4</v>
      </c>
      <c r="L375">
        <v>8</v>
      </c>
    </row>
    <row r="376" spans="2:12">
      <c r="B376" s="6" t="s">
        <v>64</v>
      </c>
      <c r="C376" s="6" t="s">
        <v>1873</v>
      </c>
      <c r="D376" s="6" t="s">
        <v>2278</v>
      </c>
      <c r="E376" s="6">
        <v>4</v>
      </c>
      <c r="F376" s="6" t="s">
        <v>3448</v>
      </c>
      <c r="G376" s="6" t="str">
        <f t="shared" si="5"/>
        <v>选内存!$K$376#</v>
      </c>
      <c r="H376" s="6" t="str" cm="1">
        <f t="array" ref="H376">_xlfn.LET(_xlpm.x, K376,
         _xlpm.cellAddress, "【 选内存!" &amp; ADDRESS(ROW(选内存[[#This Row],[自检]]),COLUMN(选内存[[#This Row],[自检]])) &amp; "】",
         _xlfn.IFS(ISBLANK(_xlpm.x),   "error:右侧选项不足:" &amp;  _xlpm.cellAddress,
               ISERROR(_xlpm.x),   "error:右侧选项执行失败:" &amp; _xlpm.cellAddress,
               TRUE,             "ok")
)</f>
        <v>ok</v>
      </c>
      <c r="K376" cm="1">
        <f t="array" ref="K376:L376">IFERROR(_xlfn._xlws.SORT(
    _xlfn.UNIQUE(
        TRANSPOSE(
            _xlfn.FILTERXML("&lt;select&gt;&lt;x&gt;"&amp;SUBSTITUTE(选内存[[#This Row],[内存选项表]],",","&lt;/x&gt;&lt;x&gt;") &amp;"&lt;/x&gt;&lt;/select&gt;","//x")
        )
    )
),"无合适选项，请联系作者更新数据")</f>
        <v>8</v>
      </c>
      <c r="L376">
        <v>16</v>
      </c>
    </row>
    <row r="377" spans="2:12">
      <c r="B377" s="6" t="s">
        <v>64</v>
      </c>
      <c r="C377" s="6" t="s">
        <v>1873</v>
      </c>
      <c r="D377" s="6" t="s">
        <v>2278</v>
      </c>
      <c r="E377" s="6">
        <v>8</v>
      </c>
      <c r="F377" s="6" t="s">
        <v>3449</v>
      </c>
      <c r="G377" s="6" t="str">
        <f t="shared" si="5"/>
        <v>选内存!$K$377#</v>
      </c>
      <c r="H377" s="6" t="str" cm="1">
        <f t="array" ref="H377">_xlfn.LET(_xlpm.x, K377,
         _xlpm.cellAddress, "【 选内存!" &amp; ADDRESS(ROW(选内存[[#This Row],[自检]]),COLUMN(选内存[[#This Row],[自检]])) &amp; "】",
         _xlfn.IFS(ISBLANK(_xlpm.x),   "error:右侧选项不足:" &amp;  _xlpm.cellAddress,
               ISERROR(_xlpm.x),   "error:右侧选项执行失败:" &amp; _xlpm.cellAddress,
               TRUE,             "ok")
)</f>
        <v>ok</v>
      </c>
      <c r="K377" cm="1">
        <f t="array" ref="K377:L377">IFERROR(_xlfn._xlws.SORT(
    _xlfn.UNIQUE(
        TRANSPOSE(
            _xlfn.FILTERXML("&lt;select&gt;&lt;x&gt;"&amp;SUBSTITUTE(选内存[[#This Row],[内存选项表]],",","&lt;/x&gt;&lt;x&gt;") &amp;"&lt;/x&gt;&lt;/select&gt;","//x")
        )
    )
),"无合适选项，请联系作者更新数据")</f>
        <v>16</v>
      </c>
      <c r="L377">
        <v>32</v>
      </c>
    </row>
    <row r="378" spans="2:12">
      <c r="B378" s="6" t="s">
        <v>64</v>
      </c>
      <c r="C378" s="6" t="s">
        <v>1873</v>
      </c>
      <c r="D378" s="6" t="s">
        <v>2278</v>
      </c>
      <c r="E378" s="6">
        <v>16</v>
      </c>
      <c r="F378" s="6" t="s">
        <v>3450</v>
      </c>
      <c r="G378" s="6" t="str">
        <f t="shared" si="5"/>
        <v>选内存!$K$378#</v>
      </c>
      <c r="H378" s="6" t="str" cm="1">
        <f t="array" ref="H378">_xlfn.LET(_xlpm.x, K378,
         _xlpm.cellAddress, "【 选内存!" &amp; ADDRESS(ROW(选内存[[#This Row],[自检]]),COLUMN(选内存[[#This Row],[自检]])) &amp; "】",
         _xlfn.IFS(ISBLANK(_xlpm.x),   "error:右侧选项不足:" &amp;  _xlpm.cellAddress,
               ISERROR(_xlpm.x),   "error:右侧选项执行失败:" &amp; _xlpm.cellAddress,
               TRUE,             "ok")
)</f>
        <v>ok</v>
      </c>
      <c r="K378" cm="1">
        <f t="array" ref="K378:L378">IFERROR(_xlfn._xlws.SORT(
    _xlfn.UNIQUE(
        TRANSPOSE(
            _xlfn.FILTERXML("&lt;select&gt;&lt;x&gt;"&amp;SUBSTITUTE(选内存[[#This Row],[内存选项表]],",","&lt;/x&gt;&lt;x&gt;") &amp;"&lt;/x&gt;&lt;/select&gt;","//x")
        )
    )
),"无合适选项，请联系作者更新数据")</f>
        <v>32</v>
      </c>
      <c r="L378">
        <v>64</v>
      </c>
    </row>
    <row r="379" spans="2:12">
      <c r="B379" s="6" t="s">
        <v>64</v>
      </c>
      <c r="C379" s="6" t="s">
        <v>1873</v>
      </c>
      <c r="D379" s="6" t="s">
        <v>2278</v>
      </c>
      <c r="E379" s="6">
        <v>24</v>
      </c>
      <c r="F379" s="6" t="s">
        <v>3282</v>
      </c>
      <c r="G379" s="6" t="str">
        <f t="shared" si="5"/>
        <v>选内存!$K$379#</v>
      </c>
      <c r="H379" s="6" t="str" cm="1">
        <f t="array" ref="H379">_xlfn.LET(_xlpm.x, K379,
         _xlpm.cellAddress, "【 选内存!" &amp; ADDRESS(ROW(选内存[[#This Row],[自检]]),COLUMN(选内存[[#This Row],[自检]])) &amp; "】",
         _xlfn.IFS(ISBLANK(_xlpm.x),   "error:右侧选项不足:" &amp;  _xlpm.cellAddress,
               ISERROR(_xlpm.x),   "error:右侧选项执行失败:" &amp; _xlpm.cellAddress,
               TRUE,             "ok")
)</f>
        <v>ok</v>
      </c>
      <c r="K379" cm="1">
        <f t="array" ref="K379:L379">IFERROR(_xlfn._xlws.SORT(
    _xlfn.UNIQUE(
        TRANSPOSE(
            _xlfn.FILTERXML("&lt;select&gt;&lt;x&gt;"&amp;SUBSTITUTE(选内存[[#This Row],[内存选项表]],",","&lt;/x&gt;&lt;x&gt;") &amp;"&lt;/x&gt;&lt;/select&gt;","//x")
        )
    )
),"无合适选项，请联系作者更新数据")</f>
        <v>48</v>
      </c>
      <c r="L379">
        <v>96</v>
      </c>
    </row>
    <row r="380" spans="2:12">
      <c r="B380" s="6" t="s">
        <v>64</v>
      </c>
      <c r="C380" s="6" t="s">
        <v>1873</v>
      </c>
      <c r="D380" s="6" t="s">
        <v>2278</v>
      </c>
      <c r="E380" s="6">
        <v>32</v>
      </c>
      <c r="F380" s="6" t="s">
        <v>3451</v>
      </c>
      <c r="G380" s="6" t="str">
        <f t="shared" si="5"/>
        <v>选内存!$K$380#</v>
      </c>
      <c r="H380" s="6" t="str" cm="1">
        <f t="array" ref="H380">_xlfn.LET(_xlpm.x, K380,
         _xlpm.cellAddress, "【 选内存!" &amp; ADDRESS(ROW(选内存[[#This Row],[自检]]),COLUMN(选内存[[#This Row],[自检]])) &amp; "】",
         _xlfn.IFS(ISBLANK(_xlpm.x),   "error:右侧选项不足:" &amp;  _xlpm.cellAddress,
               ISERROR(_xlpm.x),   "error:右侧选项执行失败:" &amp; _xlpm.cellAddress,
               TRUE,             "ok")
)</f>
        <v>ok</v>
      </c>
      <c r="K380" cm="1">
        <f t="array" ref="K380:L380">IFERROR(_xlfn._xlws.SORT(
    _xlfn.UNIQUE(
        TRANSPOSE(
            _xlfn.FILTERXML("&lt;select&gt;&lt;x&gt;"&amp;SUBSTITUTE(选内存[[#This Row],[内存选项表]],",","&lt;/x&gt;&lt;x&gt;") &amp;"&lt;/x&gt;&lt;/select&gt;","//x")
        )
    )
),"无合适选项，请联系作者更新数据")</f>
        <v>64</v>
      </c>
      <c r="L380">
        <v>128</v>
      </c>
    </row>
    <row r="381" spans="2:12">
      <c r="B381" s="6" t="s">
        <v>64</v>
      </c>
      <c r="C381" s="6" t="s">
        <v>1873</v>
      </c>
      <c r="D381" s="6" t="s">
        <v>2278</v>
      </c>
      <c r="E381" s="6">
        <v>48</v>
      </c>
      <c r="F381" s="6" t="s">
        <v>3452</v>
      </c>
      <c r="G381" s="6" t="str">
        <f t="shared" si="5"/>
        <v>选内存!$K$381#</v>
      </c>
      <c r="H381" s="6" t="str" cm="1">
        <f t="array" ref="H381">_xlfn.LET(_xlpm.x, K381,
         _xlpm.cellAddress, "【 选内存!" &amp; ADDRESS(ROW(选内存[[#This Row],[自检]]),COLUMN(选内存[[#This Row],[自检]])) &amp; "】",
         _xlfn.IFS(ISBLANK(_xlpm.x),   "error:右侧选项不足:" &amp;  _xlpm.cellAddress,
               ISERROR(_xlpm.x),   "error:右侧选项执行失败:" &amp; _xlpm.cellAddress,
               TRUE,             "ok")
)</f>
        <v>ok</v>
      </c>
      <c r="K381" cm="1">
        <f t="array" ref="K381:L381">IFERROR(_xlfn._xlws.SORT(
    _xlfn.UNIQUE(
        TRANSPOSE(
            _xlfn.FILTERXML("&lt;select&gt;&lt;x&gt;"&amp;SUBSTITUTE(选内存[[#This Row],[内存选项表]],",","&lt;/x&gt;&lt;x&gt;") &amp;"&lt;/x&gt;&lt;/select&gt;","//x")
        )
    )
),"无合适选项，请联系作者更新数据")</f>
        <v>96</v>
      </c>
      <c r="L381">
        <v>192</v>
      </c>
    </row>
    <row r="382" spans="2:12">
      <c r="B382" s="6" t="s">
        <v>64</v>
      </c>
      <c r="C382" s="6" t="s">
        <v>1873</v>
      </c>
      <c r="D382" s="6" t="s">
        <v>2278</v>
      </c>
      <c r="E382" s="6">
        <v>64</v>
      </c>
      <c r="F382" s="6" t="s">
        <v>3342</v>
      </c>
      <c r="G382" s="6" t="str">
        <f t="shared" si="5"/>
        <v>选内存!$K$382#</v>
      </c>
      <c r="H382" s="6" t="str" cm="1">
        <f t="array" ref="H382">_xlfn.LET(_xlpm.x, K382,
         _xlpm.cellAddress, "【 选内存!" &amp; ADDRESS(ROW(选内存[[#This Row],[自检]]),COLUMN(选内存[[#This Row],[自检]])) &amp; "】",
         _xlfn.IFS(ISBLANK(_xlpm.x),   "error:右侧选项不足:" &amp;  _xlpm.cellAddress,
               ISERROR(_xlpm.x),   "error:右侧选项执行失败:" &amp; _xlpm.cellAddress,
               TRUE,             "ok")
)</f>
        <v>ok</v>
      </c>
      <c r="K382" cm="1">
        <f t="array" ref="K382">IFERROR(_xlfn._xlws.SORT(
    _xlfn.UNIQUE(
        TRANSPOSE(
            _xlfn.FILTERXML("&lt;select&gt;&lt;x&gt;"&amp;SUBSTITUTE(选内存[[#This Row],[内存选项表]],",","&lt;/x&gt;&lt;x&gt;") &amp;"&lt;/x&gt;&lt;/select&gt;","//x")
        )
    )
),"无合适选项，请联系作者更新数据")</f>
        <v>256</v>
      </c>
    </row>
    <row r="383" spans="2:12">
      <c r="B383" s="6" t="s">
        <v>64</v>
      </c>
      <c r="C383" s="6" t="s">
        <v>1873</v>
      </c>
      <c r="D383" s="6" t="s">
        <v>2179</v>
      </c>
      <c r="E383" s="6">
        <v>4</v>
      </c>
      <c r="F383" s="6" t="s">
        <v>3286</v>
      </c>
      <c r="G383" s="6" t="str">
        <f t="shared" si="5"/>
        <v>选内存!$K$383#</v>
      </c>
      <c r="H383" s="6" t="str" cm="1">
        <f t="array" ref="H383">_xlfn.LET(_xlpm.x, K383,
         _xlpm.cellAddress, "【 选内存!" &amp; ADDRESS(ROW(选内存[[#This Row],[自检]]),COLUMN(选内存[[#This Row],[自检]])) &amp; "】",
         _xlfn.IFS(ISBLANK(_xlpm.x),   "error:右侧选项不足:" &amp;  _xlpm.cellAddress,
               ISERROR(_xlpm.x),   "error:右侧选项执行失败:" &amp; _xlpm.cellAddress,
               TRUE,             "ok")
)</f>
        <v>ok</v>
      </c>
      <c r="K383" cm="1">
        <f t="array" ref="K383">IFERROR(_xlfn._xlws.SORT(
    _xlfn.UNIQUE(
        TRANSPOSE(
            _xlfn.FILTERXML("&lt;select&gt;&lt;x&gt;"&amp;SUBSTITUTE(选内存[[#This Row],[内存选项表]],",","&lt;/x&gt;&lt;x&gt;") &amp;"&lt;/x&gt;&lt;/select&gt;","//x")
        )
    )
),"无合适选项，请联系作者更新数据")</f>
        <v>16</v>
      </c>
    </row>
    <row r="384" spans="2:12">
      <c r="B384" s="6" t="s">
        <v>64</v>
      </c>
      <c r="C384" s="6" t="s">
        <v>1873</v>
      </c>
      <c r="D384" s="6" t="s">
        <v>2179</v>
      </c>
      <c r="E384" s="6">
        <v>8</v>
      </c>
      <c r="F384" s="6" t="s">
        <v>3449</v>
      </c>
      <c r="G384" s="6" t="str">
        <f t="shared" si="5"/>
        <v>选内存!$K$384#</v>
      </c>
      <c r="H384" s="6" t="str" cm="1">
        <f t="array" ref="H384">_xlfn.LET(_xlpm.x, K384,
         _xlpm.cellAddress, "【 选内存!" &amp; ADDRESS(ROW(选内存[[#This Row],[自检]]),COLUMN(选内存[[#This Row],[自检]])) &amp; "】",
         _xlfn.IFS(ISBLANK(_xlpm.x),   "error:右侧选项不足:" &amp;  _xlpm.cellAddress,
               ISERROR(_xlpm.x),   "error:右侧选项执行失败:" &amp; _xlpm.cellAddress,
               TRUE,             "ok")
)</f>
        <v>ok</v>
      </c>
      <c r="K384" cm="1">
        <f t="array" ref="K384:L384">IFERROR(_xlfn._xlws.SORT(
    _xlfn.UNIQUE(
        TRANSPOSE(
            _xlfn.FILTERXML("&lt;select&gt;&lt;x&gt;"&amp;SUBSTITUTE(选内存[[#This Row],[内存选项表]],",","&lt;/x&gt;&lt;x&gt;") &amp;"&lt;/x&gt;&lt;/select&gt;","//x")
        )
    )
),"无合适选项，请联系作者更新数据")</f>
        <v>16</v>
      </c>
      <c r="L384">
        <v>32</v>
      </c>
    </row>
    <row r="385" spans="2:13">
      <c r="B385" s="6" t="s">
        <v>64</v>
      </c>
      <c r="C385" s="6" t="s">
        <v>1873</v>
      </c>
      <c r="D385" s="6" t="s">
        <v>2179</v>
      </c>
      <c r="E385" s="6">
        <v>16</v>
      </c>
      <c r="F385" s="6" t="s">
        <v>3450</v>
      </c>
      <c r="G385" s="6" t="str">
        <f t="shared" si="5"/>
        <v>选内存!$K$385#</v>
      </c>
      <c r="H385" s="6" t="str" cm="1">
        <f t="array" ref="H385">_xlfn.LET(_xlpm.x, K385,
         _xlpm.cellAddress, "【 选内存!" &amp; ADDRESS(ROW(选内存[[#This Row],[自检]]),COLUMN(选内存[[#This Row],[自检]])) &amp; "】",
         _xlfn.IFS(ISBLANK(_xlpm.x),   "error:右侧选项不足:" &amp;  _xlpm.cellAddress,
               ISERROR(_xlpm.x),   "error:右侧选项执行失败:" &amp; _xlpm.cellAddress,
               TRUE,             "ok")
)</f>
        <v>ok</v>
      </c>
      <c r="K385" cm="1">
        <f t="array" ref="K385:L385">IFERROR(_xlfn._xlws.SORT(
    _xlfn.UNIQUE(
        TRANSPOSE(
            _xlfn.FILTERXML("&lt;select&gt;&lt;x&gt;"&amp;SUBSTITUTE(选内存[[#This Row],[内存选项表]],",","&lt;/x&gt;&lt;x&gt;") &amp;"&lt;/x&gt;&lt;/select&gt;","//x")
        )
    )
),"无合适选项，请联系作者更新数据")</f>
        <v>32</v>
      </c>
      <c r="L385">
        <v>64</v>
      </c>
    </row>
    <row r="386" spans="2:13">
      <c r="B386" s="6" t="s">
        <v>64</v>
      </c>
      <c r="C386" s="6" t="s">
        <v>1873</v>
      </c>
      <c r="D386" s="6" t="s">
        <v>2179</v>
      </c>
      <c r="E386" s="6">
        <v>32</v>
      </c>
      <c r="F386" s="6" t="s">
        <v>3451</v>
      </c>
      <c r="G386" s="6" t="str">
        <f t="shared" ref="G386:G449" si="6">"选内存!" &amp; ADDRESS(ROW(K386),COLUMN(K386)) &amp; "#"</f>
        <v>选内存!$K$386#</v>
      </c>
      <c r="H386" s="6" t="str" cm="1">
        <f t="array" ref="H386">_xlfn.LET(_xlpm.x, K386,
         _xlpm.cellAddress, "【 选内存!" &amp; ADDRESS(ROW(选内存[[#This Row],[自检]]),COLUMN(选内存[[#This Row],[自检]])) &amp; "】",
         _xlfn.IFS(ISBLANK(_xlpm.x),   "error:右侧选项不足:" &amp;  _xlpm.cellAddress,
               ISERROR(_xlpm.x),   "error:右侧选项执行失败:" &amp; _xlpm.cellAddress,
               TRUE,             "ok")
)</f>
        <v>ok</v>
      </c>
      <c r="K386" cm="1">
        <f t="array" ref="K386:L386">IFERROR(_xlfn._xlws.SORT(
    _xlfn.UNIQUE(
        TRANSPOSE(
            _xlfn.FILTERXML("&lt;select&gt;&lt;x&gt;"&amp;SUBSTITUTE(选内存[[#This Row],[内存选项表]],",","&lt;/x&gt;&lt;x&gt;") &amp;"&lt;/x&gt;&lt;/select&gt;","//x")
        )
    )
),"无合适选项，请联系作者更新数据")</f>
        <v>64</v>
      </c>
      <c r="L386">
        <v>128</v>
      </c>
    </row>
    <row r="387" spans="2:13">
      <c r="B387" s="6" t="s">
        <v>64</v>
      </c>
      <c r="C387" s="6" t="s">
        <v>1873</v>
      </c>
      <c r="D387" s="6" t="s">
        <v>2179</v>
      </c>
      <c r="E387" s="6">
        <v>68</v>
      </c>
      <c r="F387" s="6" t="s">
        <v>3303</v>
      </c>
      <c r="G387" s="6" t="str">
        <f t="shared" si="6"/>
        <v>选内存!$K$387#</v>
      </c>
      <c r="H387" s="6" t="str" cm="1">
        <f t="array" ref="H387">_xlfn.LET(_xlpm.x, K387,
         _xlpm.cellAddress, "【 选内存!" &amp; ADDRESS(ROW(选内存[[#This Row],[自检]]),COLUMN(选内存[[#This Row],[自检]])) &amp; "】",
         _xlfn.IFS(ISBLANK(_xlpm.x),   "error:右侧选项不足:" &amp;  _xlpm.cellAddress,
               ISERROR(_xlpm.x),   "error:右侧选项执行失败:" &amp; _xlpm.cellAddress,
               TRUE,             "ok")
)</f>
        <v>ok</v>
      </c>
      <c r="K387" cm="1">
        <f t="array" ref="K387">IFERROR(_xlfn._xlws.SORT(
    _xlfn.UNIQUE(
        TRANSPOSE(
            _xlfn.FILTERXML("&lt;select&gt;&lt;x&gt;"&amp;SUBSTITUTE(选内存[[#This Row],[内存选项表]],",","&lt;/x&gt;&lt;x&gt;") &amp;"&lt;/x&gt;&lt;/select&gt;","//x")
        )
    )
),"无合适选项，请联系作者更新数据")</f>
        <v>316</v>
      </c>
    </row>
    <row r="388" spans="2:13">
      <c r="B388" s="6" t="s">
        <v>64</v>
      </c>
      <c r="C388" s="6" t="s">
        <v>1873</v>
      </c>
      <c r="D388" s="6" t="s">
        <v>2190</v>
      </c>
      <c r="E388" s="6">
        <v>1</v>
      </c>
      <c r="F388" s="6" t="s">
        <v>3416</v>
      </c>
      <c r="G388" s="6" t="str">
        <f t="shared" si="6"/>
        <v>选内存!$K$388#</v>
      </c>
      <c r="H388" s="6" t="str" cm="1">
        <f t="array" ref="H388">_xlfn.LET(_xlpm.x, K388,
         _xlpm.cellAddress, "【 选内存!" &amp; ADDRESS(ROW(选内存[[#This Row],[自检]]),COLUMN(选内存[[#This Row],[自检]])) &amp; "】",
         _xlfn.IFS(ISBLANK(_xlpm.x),   "error:右侧选项不足:" &amp;  _xlpm.cellAddress,
               ISERROR(_xlpm.x),   "error:右侧选项执行失败:" &amp; _xlpm.cellAddress,
               TRUE,             "ok")
)</f>
        <v>ok</v>
      </c>
      <c r="K388" cm="1">
        <f t="array" ref="K388:M388">IFERROR(_xlfn._xlws.SORT(
    _xlfn.UNIQUE(
        TRANSPOSE(
            _xlfn.FILTERXML("&lt;select&gt;&lt;x&gt;"&amp;SUBSTITUTE(选内存[[#This Row],[内存选项表]],",","&lt;/x&gt;&lt;x&gt;") &amp;"&lt;/x&gt;&lt;/select&gt;","//x")
        )
    )
),"无合适选项，请联系作者更新数据")</f>
        <v>1</v>
      </c>
      <c r="L388">
        <v>2</v>
      </c>
      <c r="M388">
        <v>4</v>
      </c>
    </row>
    <row r="389" spans="2:13">
      <c r="B389" s="6" t="s">
        <v>64</v>
      </c>
      <c r="C389" s="6" t="s">
        <v>1873</v>
      </c>
      <c r="D389" s="6" t="s">
        <v>2190</v>
      </c>
      <c r="E389" s="6">
        <v>2</v>
      </c>
      <c r="F389" s="6" t="s">
        <v>3269</v>
      </c>
      <c r="G389" s="6" t="str">
        <f t="shared" si="6"/>
        <v>选内存!$K$389#</v>
      </c>
      <c r="H389" s="6" t="str" cm="1">
        <f t="array" ref="H389">_xlfn.LET(_xlpm.x, K389,
         _xlpm.cellAddress, "【 选内存!" &amp; ADDRESS(ROW(选内存[[#This Row],[自检]]),COLUMN(选内存[[#This Row],[自检]])) &amp; "】",
         _xlfn.IFS(ISBLANK(_xlpm.x),   "error:右侧选项不足:" &amp;  _xlpm.cellAddress,
               ISERROR(_xlpm.x),   "error:右侧选项执行失败:" &amp; _xlpm.cellAddress,
               TRUE,             "ok")
)</f>
        <v>ok</v>
      </c>
      <c r="K389" cm="1">
        <f t="array" ref="K389:L389">IFERROR(_xlfn._xlws.SORT(
    _xlfn.UNIQUE(
        TRANSPOSE(
            _xlfn.FILTERXML("&lt;select&gt;&lt;x&gt;"&amp;SUBSTITUTE(选内存[[#This Row],[内存选项表]],",","&lt;/x&gt;&lt;x&gt;") &amp;"&lt;/x&gt;&lt;/select&gt;","//x")
        )
    )
),"无合适选项，请联系作者更新数据")</f>
        <v>4</v>
      </c>
      <c r="L389">
        <v>8</v>
      </c>
    </row>
    <row r="390" spans="2:13">
      <c r="B390" s="6" t="s">
        <v>64</v>
      </c>
      <c r="C390" s="6" t="s">
        <v>1873</v>
      </c>
      <c r="D390" s="6" t="s">
        <v>2190</v>
      </c>
      <c r="E390" s="6">
        <v>4</v>
      </c>
      <c r="F390" s="6" t="s">
        <v>3448</v>
      </c>
      <c r="G390" s="6" t="str">
        <f t="shared" si="6"/>
        <v>选内存!$K$390#</v>
      </c>
      <c r="H390" s="6" t="str" cm="1">
        <f t="array" ref="H390">_xlfn.LET(_xlpm.x, K390,
         _xlpm.cellAddress, "【 选内存!" &amp; ADDRESS(ROW(选内存[[#This Row],[自检]]),COLUMN(选内存[[#This Row],[自检]])) &amp; "】",
         _xlfn.IFS(ISBLANK(_xlpm.x),   "error:右侧选项不足:" &amp;  _xlpm.cellAddress,
               ISERROR(_xlpm.x),   "error:右侧选项执行失败:" &amp; _xlpm.cellAddress,
               TRUE,             "ok")
)</f>
        <v>ok</v>
      </c>
      <c r="K390" cm="1">
        <f t="array" ref="K390:L390">IFERROR(_xlfn._xlws.SORT(
    _xlfn.UNIQUE(
        TRANSPOSE(
            _xlfn.FILTERXML("&lt;select&gt;&lt;x&gt;"&amp;SUBSTITUTE(选内存[[#This Row],[内存选项表]],",","&lt;/x&gt;&lt;x&gt;") &amp;"&lt;/x&gt;&lt;/select&gt;","//x")
        )
    )
),"无合适选项，请联系作者更新数据")</f>
        <v>8</v>
      </c>
      <c r="L390">
        <v>16</v>
      </c>
    </row>
    <row r="391" spans="2:13">
      <c r="B391" s="6" t="s">
        <v>64</v>
      </c>
      <c r="C391" s="6" t="s">
        <v>1873</v>
      </c>
      <c r="D391" s="6" t="s">
        <v>2190</v>
      </c>
      <c r="E391" s="6">
        <v>8</v>
      </c>
      <c r="F391" s="6" t="s">
        <v>3449</v>
      </c>
      <c r="G391" s="6" t="str">
        <f t="shared" si="6"/>
        <v>选内存!$K$391#</v>
      </c>
      <c r="H391" s="6" t="str" cm="1">
        <f t="array" ref="H391">_xlfn.LET(_xlpm.x, K391,
         _xlpm.cellAddress, "【 选内存!" &amp; ADDRESS(ROW(选内存[[#This Row],[自检]]),COLUMN(选内存[[#This Row],[自检]])) &amp; "】",
         _xlfn.IFS(ISBLANK(_xlpm.x),   "error:右侧选项不足:" &amp;  _xlpm.cellAddress,
               ISERROR(_xlpm.x),   "error:右侧选项执行失败:" &amp; _xlpm.cellAddress,
               TRUE,             "ok")
)</f>
        <v>ok</v>
      </c>
      <c r="K391" cm="1">
        <f t="array" ref="K391:L391">IFERROR(_xlfn._xlws.SORT(
    _xlfn.UNIQUE(
        TRANSPOSE(
            _xlfn.FILTERXML("&lt;select&gt;&lt;x&gt;"&amp;SUBSTITUTE(选内存[[#This Row],[内存选项表]],",","&lt;/x&gt;&lt;x&gt;") &amp;"&lt;/x&gt;&lt;/select&gt;","//x")
        )
    )
),"无合适选项，请联系作者更新数据")</f>
        <v>16</v>
      </c>
      <c r="L391">
        <v>32</v>
      </c>
    </row>
    <row r="392" spans="2:13">
      <c r="B392" s="6" t="s">
        <v>64</v>
      </c>
      <c r="C392" s="6" t="s">
        <v>1873</v>
      </c>
      <c r="D392" s="6" t="s">
        <v>2190</v>
      </c>
      <c r="E392" s="6">
        <v>16</v>
      </c>
      <c r="F392" s="6" t="s">
        <v>3450</v>
      </c>
      <c r="G392" s="6" t="str">
        <f t="shared" si="6"/>
        <v>选内存!$K$392#</v>
      </c>
      <c r="H392" s="6" t="str" cm="1">
        <f t="array" ref="H392">_xlfn.LET(_xlpm.x, K392,
         _xlpm.cellAddress, "【 选内存!" &amp; ADDRESS(ROW(选内存[[#This Row],[自检]]),COLUMN(选内存[[#This Row],[自检]])) &amp; "】",
         _xlfn.IFS(ISBLANK(_xlpm.x),   "error:右侧选项不足:" &amp;  _xlpm.cellAddress,
               ISERROR(_xlpm.x),   "error:右侧选项执行失败:" &amp; _xlpm.cellAddress,
               TRUE,             "ok")
)</f>
        <v>ok</v>
      </c>
      <c r="K392" cm="1">
        <f t="array" ref="K392:L392">IFERROR(_xlfn._xlws.SORT(
    _xlfn.UNIQUE(
        TRANSPOSE(
            _xlfn.FILTERXML("&lt;select&gt;&lt;x&gt;"&amp;SUBSTITUTE(选内存[[#This Row],[内存选项表]],",","&lt;/x&gt;&lt;x&gt;") &amp;"&lt;/x&gt;&lt;/select&gt;","//x")
        )
    )
),"无合适选项，请联系作者更新数据")</f>
        <v>32</v>
      </c>
      <c r="L392">
        <v>64</v>
      </c>
    </row>
    <row r="393" spans="2:13">
      <c r="B393" s="6" t="s">
        <v>64</v>
      </c>
      <c r="C393" s="6" t="s">
        <v>1873</v>
      </c>
      <c r="D393" s="6" t="s">
        <v>2190</v>
      </c>
      <c r="E393" s="6">
        <v>32</v>
      </c>
      <c r="F393" s="6" t="s">
        <v>3451</v>
      </c>
      <c r="G393" s="6" t="str">
        <f t="shared" si="6"/>
        <v>选内存!$K$393#</v>
      </c>
      <c r="H393" s="6" t="str" cm="1">
        <f t="array" ref="H393">_xlfn.LET(_xlpm.x, K393,
         _xlpm.cellAddress, "【 选内存!" &amp; ADDRESS(ROW(选内存[[#This Row],[自检]]),COLUMN(选内存[[#This Row],[自检]])) &amp; "】",
         _xlfn.IFS(ISBLANK(_xlpm.x),   "error:右侧选项不足:" &amp;  _xlpm.cellAddress,
               ISERROR(_xlpm.x),   "error:右侧选项执行失败:" &amp; _xlpm.cellAddress,
               TRUE,             "ok")
)</f>
        <v>ok</v>
      </c>
      <c r="K393" cm="1">
        <f t="array" ref="K393:L393">IFERROR(_xlfn._xlws.SORT(
    _xlfn.UNIQUE(
        TRANSPOSE(
            _xlfn.FILTERXML("&lt;select&gt;&lt;x&gt;"&amp;SUBSTITUTE(选内存[[#This Row],[内存选项表]],",","&lt;/x&gt;&lt;x&gt;") &amp;"&lt;/x&gt;&lt;/select&gt;","//x")
        )
    )
),"无合适选项，请联系作者更新数据")</f>
        <v>64</v>
      </c>
      <c r="L393">
        <v>128</v>
      </c>
    </row>
    <row r="394" spans="2:13">
      <c r="B394" s="6" t="s">
        <v>64</v>
      </c>
      <c r="C394" s="6" t="s">
        <v>1873</v>
      </c>
      <c r="D394" s="6" t="s">
        <v>2190</v>
      </c>
      <c r="E394" s="6">
        <v>48</v>
      </c>
      <c r="F394" s="6" t="s">
        <v>3452</v>
      </c>
      <c r="G394" s="6" t="str">
        <f t="shared" si="6"/>
        <v>选内存!$K$394#</v>
      </c>
      <c r="H394" s="6" t="str" cm="1">
        <f t="array" ref="H394">_xlfn.LET(_xlpm.x, K394,
         _xlpm.cellAddress, "【 选内存!" &amp; ADDRESS(ROW(选内存[[#This Row],[自检]]),COLUMN(选内存[[#This Row],[自检]])) &amp; "】",
         _xlfn.IFS(ISBLANK(_xlpm.x),   "error:右侧选项不足:" &amp;  _xlpm.cellAddress,
               ISERROR(_xlpm.x),   "error:右侧选项执行失败:" &amp; _xlpm.cellAddress,
               TRUE,             "ok")
)</f>
        <v>ok</v>
      </c>
      <c r="K394" cm="1">
        <f t="array" ref="K394:L394">IFERROR(_xlfn._xlws.SORT(
    _xlfn.UNIQUE(
        TRANSPOSE(
            _xlfn.FILTERXML("&lt;select&gt;&lt;x&gt;"&amp;SUBSTITUTE(选内存[[#This Row],[内存选项表]],",","&lt;/x&gt;&lt;x&gt;") &amp;"&lt;/x&gt;&lt;/select&gt;","//x")
        )
    )
),"无合适选项，请联系作者更新数据")</f>
        <v>96</v>
      </c>
      <c r="L394">
        <v>192</v>
      </c>
    </row>
    <row r="395" spans="2:13">
      <c r="B395" s="6" t="s">
        <v>64</v>
      </c>
      <c r="C395" s="6" t="s">
        <v>1873</v>
      </c>
      <c r="D395" s="6" t="s">
        <v>2190</v>
      </c>
      <c r="E395" s="6">
        <v>64</v>
      </c>
      <c r="F395" s="6" t="s">
        <v>3453</v>
      </c>
      <c r="G395" s="6" t="str">
        <f t="shared" si="6"/>
        <v>选内存!$K$395#</v>
      </c>
      <c r="H395" s="6" t="str" cm="1">
        <f t="array" ref="H395">_xlfn.LET(_xlpm.x, K395,
         _xlpm.cellAddress, "【 选内存!" &amp; ADDRESS(ROW(选内存[[#This Row],[自检]]),COLUMN(选内存[[#This Row],[自检]])) &amp; "】",
         _xlfn.IFS(ISBLANK(_xlpm.x),   "error:右侧选项不足:" &amp;  _xlpm.cellAddress,
               ISERROR(_xlpm.x),   "error:右侧选项执行失败:" &amp; _xlpm.cellAddress,
               TRUE,             "ok")
)</f>
        <v>ok</v>
      </c>
      <c r="K395" cm="1">
        <f t="array" ref="K395:L395">IFERROR(_xlfn._xlws.SORT(
    _xlfn.UNIQUE(
        TRANSPOSE(
            _xlfn.FILTERXML("&lt;select&gt;&lt;x&gt;"&amp;SUBSTITUTE(选内存[[#This Row],[内存选项表]],",","&lt;/x&gt;&lt;x&gt;") &amp;"&lt;/x&gt;&lt;/select&gt;","//x")
        )
    )
),"无合适选项，请联系作者更新数据")</f>
        <v>128</v>
      </c>
      <c r="L395">
        <v>256</v>
      </c>
    </row>
    <row r="396" spans="2:13">
      <c r="B396" s="6" t="s">
        <v>64</v>
      </c>
      <c r="C396" s="6" t="s">
        <v>1873</v>
      </c>
      <c r="D396" s="6" t="s">
        <v>2190</v>
      </c>
      <c r="E396" s="6">
        <v>80</v>
      </c>
      <c r="F396" s="6" t="s">
        <v>3455</v>
      </c>
      <c r="G396" s="6" t="str">
        <f t="shared" si="6"/>
        <v>选内存!$K$396#</v>
      </c>
      <c r="H396" s="6" t="str" cm="1">
        <f t="array" ref="H396">_xlfn.LET(_xlpm.x, K396,
         _xlpm.cellAddress, "【 选内存!" &amp; ADDRESS(ROW(选内存[[#This Row],[自检]]),COLUMN(选内存[[#This Row],[自检]])) &amp; "】",
         _xlfn.IFS(ISBLANK(_xlpm.x),   "error:右侧选项不足:" &amp;  _xlpm.cellAddress,
               ISERROR(_xlpm.x),   "error:右侧选项执行失败:" &amp; _xlpm.cellAddress,
               TRUE,             "ok")
)</f>
        <v>ok</v>
      </c>
      <c r="K396" cm="1">
        <f t="array" ref="K396:L396">IFERROR(_xlfn._xlws.SORT(
    _xlfn.UNIQUE(
        TRANSPOSE(
            _xlfn.FILTERXML("&lt;select&gt;&lt;x&gt;"&amp;SUBSTITUTE(选内存[[#This Row],[内存选项表]],",","&lt;/x&gt;&lt;x&gt;") &amp;"&lt;/x&gt;&lt;/select&gt;","//x")
        )
    )
),"无合适选项，请联系作者更新数据")</f>
        <v>160</v>
      </c>
      <c r="L396">
        <v>320</v>
      </c>
    </row>
    <row r="397" spans="2:13">
      <c r="B397" s="6" t="s">
        <v>64</v>
      </c>
      <c r="C397" s="6" t="s">
        <v>1873</v>
      </c>
      <c r="D397" s="6" t="s">
        <v>2190</v>
      </c>
      <c r="E397" s="6">
        <v>96</v>
      </c>
      <c r="F397" s="6" t="s">
        <v>3456</v>
      </c>
      <c r="G397" s="6" t="str">
        <f t="shared" si="6"/>
        <v>选内存!$K$397#</v>
      </c>
      <c r="H397" s="6" t="str" cm="1">
        <f t="array" ref="H397">_xlfn.LET(_xlpm.x, K397,
         _xlpm.cellAddress, "【 选内存!" &amp; ADDRESS(ROW(选内存[[#This Row],[自检]]),COLUMN(选内存[[#This Row],[自检]])) &amp; "】",
         _xlfn.IFS(ISBLANK(_xlpm.x),   "error:右侧选项不足:" &amp;  _xlpm.cellAddress,
               ISERROR(_xlpm.x),   "error:右侧选项执行失败:" &amp; _xlpm.cellAddress,
               TRUE,             "ok")
)</f>
        <v>ok</v>
      </c>
      <c r="K397" cm="1">
        <f t="array" ref="K397:L397">IFERROR(_xlfn._xlws.SORT(
    _xlfn.UNIQUE(
        TRANSPOSE(
            _xlfn.FILTERXML("&lt;select&gt;&lt;x&gt;"&amp;SUBSTITUTE(选内存[[#This Row],[内存选项表]],",","&lt;/x&gt;&lt;x&gt;") &amp;"&lt;/x&gt;&lt;/select&gt;","//x")
        )
    )
),"无合适选项，请联系作者更新数据")</f>
        <v>192</v>
      </c>
      <c r="L397">
        <v>384</v>
      </c>
    </row>
    <row r="398" spans="2:13">
      <c r="B398" s="6" t="s">
        <v>64</v>
      </c>
      <c r="C398" s="6" t="s">
        <v>1873</v>
      </c>
      <c r="D398" s="6" t="s">
        <v>2190</v>
      </c>
      <c r="E398" s="6">
        <v>116</v>
      </c>
      <c r="F398" s="6" t="s">
        <v>3305</v>
      </c>
      <c r="G398" s="6" t="str">
        <f t="shared" si="6"/>
        <v>选内存!$K$398#</v>
      </c>
      <c r="H398" s="6" t="str" cm="1">
        <f t="array" ref="H398">_xlfn.LET(_xlpm.x, K398,
         _xlpm.cellAddress, "【 选内存!" &amp; ADDRESS(ROW(选内存[[#This Row],[自检]]),COLUMN(选内存[[#This Row],[自检]])) &amp; "】",
         _xlfn.IFS(ISBLANK(_xlpm.x),   "error:右侧选项不足:" &amp;  _xlpm.cellAddress,
               ISERROR(_xlpm.x),   "error:右侧选项执行失败:" &amp; _xlpm.cellAddress,
               TRUE,             "ok")
)</f>
        <v>ok</v>
      </c>
      <c r="K398" cm="1">
        <f t="array" ref="K398:L398">IFERROR(_xlfn._xlws.SORT(
    _xlfn.UNIQUE(
        TRANSPOSE(
            _xlfn.FILTERXML("&lt;select&gt;&lt;x&gt;"&amp;SUBSTITUTE(选内存[[#This Row],[内存选项表]],",","&lt;/x&gt;&lt;x&gt;") &amp;"&lt;/x&gt;&lt;/select&gt;","//x")
        )
    )
),"无合适选项，请联系作者更新数据")</f>
        <v>216</v>
      </c>
      <c r="L398">
        <v>470</v>
      </c>
    </row>
    <row r="399" spans="2:13">
      <c r="B399" s="6" t="s">
        <v>64</v>
      </c>
      <c r="C399" s="6" t="s">
        <v>1873</v>
      </c>
      <c r="D399" s="6" t="s">
        <v>2190</v>
      </c>
      <c r="E399" s="6">
        <v>128</v>
      </c>
      <c r="F399" s="6" t="s">
        <v>3457</v>
      </c>
      <c r="G399" s="6" t="str">
        <f t="shared" si="6"/>
        <v>选内存!$K$399#</v>
      </c>
      <c r="H399" s="6" t="str" cm="1">
        <f t="array" ref="H399">_xlfn.LET(_xlpm.x, K399,
         _xlpm.cellAddress, "【 选内存!" &amp; ADDRESS(ROW(选内存[[#This Row],[自检]]),COLUMN(选内存[[#This Row],[自检]])) &amp; "】",
         _xlfn.IFS(ISBLANK(_xlpm.x),   "error:右侧选项不足:" &amp;  _xlpm.cellAddress,
               ISERROR(_xlpm.x),   "error:右侧选项执行失败:" &amp; _xlpm.cellAddress,
               TRUE,             "ok")
)</f>
        <v>ok</v>
      </c>
      <c r="K399" cm="1">
        <f t="array" ref="K399:L399">IFERROR(_xlfn._xlws.SORT(
    _xlfn.UNIQUE(
        TRANSPOSE(
            _xlfn.FILTERXML("&lt;select&gt;&lt;x&gt;"&amp;SUBSTITUTE(选内存[[#This Row],[内存选项表]],",","&lt;/x&gt;&lt;x&gt;") &amp;"&lt;/x&gt;&lt;/select&gt;","//x")
        )
    )
),"无合适选项，请联系作者更新数据")</f>
        <v>215</v>
      </c>
      <c r="L399">
        <v>256</v>
      </c>
    </row>
    <row r="400" spans="2:13">
      <c r="B400" s="6" t="s">
        <v>64</v>
      </c>
      <c r="C400" s="6" t="s">
        <v>1873</v>
      </c>
      <c r="D400" s="6" t="s">
        <v>2190</v>
      </c>
      <c r="E400" s="6">
        <v>160</v>
      </c>
      <c r="F400" s="6" t="s">
        <v>3386</v>
      </c>
      <c r="G400" s="6" t="str">
        <f t="shared" si="6"/>
        <v>选内存!$K$400#</v>
      </c>
      <c r="H400" s="6" t="str" cm="1">
        <f t="array" ref="H400">_xlfn.LET(_xlpm.x, K400,
         _xlpm.cellAddress, "【 选内存!" &amp; ADDRESS(ROW(选内存[[#This Row],[自检]]),COLUMN(选内存[[#This Row],[自检]])) &amp; "】",
         _xlfn.IFS(ISBLANK(_xlpm.x),   "error:右侧选项不足:" &amp;  _xlpm.cellAddress,
               ISERROR(_xlpm.x),   "error:右侧选项执行失败:" &amp; _xlpm.cellAddress,
               TRUE,             "ok")
)</f>
        <v>ok</v>
      </c>
      <c r="K400" cm="1">
        <f t="array" ref="K400:L400">IFERROR(_xlfn._xlws.SORT(
    _xlfn.UNIQUE(
        TRANSPOSE(
            _xlfn.FILTERXML("&lt;select&gt;&lt;x&gt;"&amp;SUBSTITUTE(选内存[[#This Row],[内存选项表]],",","&lt;/x&gt;&lt;x&gt;") &amp;"&lt;/x&gt;&lt;/select&gt;","//x")
        )
    )
),"无合适选项，请联系作者更新数据")</f>
        <v>320</v>
      </c>
      <c r="L400">
        <v>640</v>
      </c>
    </row>
    <row r="401" spans="2:13">
      <c r="B401" s="6" t="s">
        <v>64</v>
      </c>
      <c r="C401" s="6" t="s">
        <v>1873</v>
      </c>
      <c r="D401" s="6" t="s">
        <v>2190</v>
      </c>
      <c r="E401" s="6">
        <v>232</v>
      </c>
      <c r="F401" s="6" t="s">
        <v>3309</v>
      </c>
      <c r="G401" s="6" t="str">
        <f t="shared" si="6"/>
        <v>选内存!$K$401#</v>
      </c>
      <c r="H401" s="6" t="str" cm="1">
        <f t="array" ref="H401">_xlfn.LET(_xlpm.x, K401,
         _xlpm.cellAddress, "【 选内存!" &amp; ADDRESS(ROW(选内存[[#This Row],[自检]]),COLUMN(选内存[[#This Row],[自检]])) &amp; "】",
         _xlfn.IFS(ISBLANK(_xlpm.x),   "error:右侧选项不足:" &amp;  _xlpm.cellAddress,
               ISERROR(_xlpm.x),   "error:右侧选项执行失败:" &amp; _xlpm.cellAddress,
               TRUE,             "ok")
)</f>
        <v>ok</v>
      </c>
      <c r="K401" cm="1">
        <f t="array" ref="K401:L401">IFERROR(_xlfn._xlws.SORT(
    _xlfn.UNIQUE(
        TRANSPOSE(
            _xlfn.FILTERXML("&lt;select&gt;&lt;x&gt;"&amp;SUBSTITUTE(选内存[[#This Row],[内存选项表]],",","&lt;/x&gt;&lt;x&gt;") &amp;"&lt;/x&gt;&lt;/select&gt;","//x")
        )
    )
),"无合适选项，请联系作者更新数据")</f>
        <v>432</v>
      </c>
      <c r="L401">
        <v>940</v>
      </c>
    </row>
    <row r="402" spans="2:13">
      <c r="B402" s="6" t="s">
        <v>64</v>
      </c>
      <c r="C402" s="6" t="s">
        <v>1873</v>
      </c>
      <c r="D402" s="6" t="s">
        <v>2296</v>
      </c>
      <c r="E402" s="6">
        <v>1</v>
      </c>
      <c r="F402" s="6" t="s">
        <v>3416</v>
      </c>
      <c r="G402" s="6" t="str">
        <f t="shared" si="6"/>
        <v>选内存!$K$402#</v>
      </c>
      <c r="H402" s="6" t="str" cm="1">
        <f t="array" ref="H402">_xlfn.LET(_xlpm.x, K402,
         _xlpm.cellAddress, "【 选内存!" &amp; ADDRESS(ROW(选内存[[#This Row],[自检]]),COLUMN(选内存[[#This Row],[自检]])) &amp; "】",
         _xlfn.IFS(ISBLANK(_xlpm.x),   "error:右侧选项不足:" &amp;  _xlpm.cellAddress,
               ISERROR(_xlpm.x),   "error:右侧选项执行失败:" &amp; _xlpm.cellAddress,
               TRUE,             "ok")
)</f>
        <v>ok</v>
      </c>
      <c r="K402" cm="1">
        <f t="array" ref="K402:M402">IFERROR(_xlfn._xlws.SORT(
    _xlfn.UNIQUE(
        TRANSPOSE(
            _xlfn.FILTERXML("&lt;select&gt;&lt;x&gt;"&amp;SUBSTITUTE(选内存[[#This Row],[内存选项表]],",","&lt;/x&gt;&lt;x&gt;") &amp;"&lt;/x&gt;&lt;/select&gt;","//x")
        )
    )
),"无合适选项，请联系作者更新数据")</f>
        <v>1</v>
      </c>
      <c r="L402">
        <v>2</v>
      </c>
      <c r="M402">
        <v>4</v>
      </c>
    </row>
    <row r="403" spans="2:13">
      <c r="B403" s="6" t="s">
        <v>64</v>
      </c>
      <c r="C403" s="6" t="s">
        <v>1873</v>
      </c>
      <c r="D403" s="6" t="s">
        <v>2296</v>
      </c>
      <c r="E403" s="6">
        <v>2</v>
      </c>
      <c r="F403" s="6" t="s">
        <v>3269</v>
      </c>
      <c r="G403" s="6" t="str">
        <f t="shared" si="6"/>
        <v>选内存!$K$403#</v>
      </c>
      <c r="H403" s="6" t="str" cm="1">
        <f t="array" ref="H403">_xlfn.LET(_xlpm.x, K403,
         _xlpm.cellAddress, "【 选内存!" &amp; ADDRESS(ROW(选内存[[#This Row],[自检]]),COLUMN(选内存[[#This Row],[自检]])) &amp; "】",
         _xlfn.IFS(ISBLANK(_xlpm.x),   "error:右侧选项不足:" &amp;  _xlpm.cellAddress,
               ISERROR(_xlpm.x),   "error:右侧选项执行失败:" &amp; _xlpm.cellAddress,
               TRUE,             "ok")
)</f>
        <v>ok</v>
      </c>
      <c r="K403" cm="1">
        <f t="array" ref="K403:L403">IFERROR(_xlfn._xlws.SORT(
    _xlfn.UNIQUE(
        TRANSPOSE(
            _xlfn.FILTERXML("&lt;select&gt;&lt;x&gt;"&amp;SUBSTITUTE(选内存[[#This Row],[内存选项表]],",","&lt;/x&gt;&lt;x&gt;") &amp;"&lt;/x&gt;&lt;/select&gt;","//x")
        )
    )
),"无合适选项，请联系作者更新数据")</f>
        <v>4</v>
      </c>
      <c r="L403">
        <v>8</v>
      </c>
    </row>
    <row r="404" spans="2:13">
      <c r="B404" s="6" t="s">
        <v>64</v>
      </c>
      <c r="C404" s="6" t="s">
        <v>1873</v>
      </c>
      <c r="D404" s="6" t="s">
        <v>2296</v>
      </c>
      <c r="E404" s="6">
        <v>4</v>
      </c>
      <c r="F404" s="6" t="s">
        <v>3448</v>
      </c>
      <c r="G404" s="6" t="str">
        <f t="shared" si="6"/>
        <v>选内存!$K$404#</v>
      </c>
      <c r="H404" s="6" t="str" cm="1">
        <f t="array" ref="H404">_xlfn.LET(_xlpm.x, K404,
         _xlpm.cellAddress, "【 选内存!" &amp; ADDRESS(ROW(选内存[[#This Row],[自检]]),COLUMN(选内存[[#This Row],[自检]])) &amp; "】",
         _xlfn.IFS(ISBLANK(_xlpm.x),   "error:右侧选项不足:" &amp;  _xlpm.cellAddress,
               ISERROR(_xlpm.x),   "error:右侧选项执行失败:" &amp; _xlpm.cellAddress,
               TRUE,             "ok")
)</f>
        <v>ok</v>
      </c>
      <c r="K404" cm="1">
        <f t="array" ref="K404:L404">IFERROR(_xlfn._xlws.SORT(
    _xlfn.UNIQUE(
        TRANSPOSE(
            _xlfn.FILTERXML("&lt;select&gt;&lt;x&gt;"&amp;SUBSTITUTE(选内存[[#This Row],[内存选项表]],",","&lt;/x&gt;&lt;x&gt;") &amp;"&lt;/x&gt;&lt;/select&gt;","//x")
        )
    )
),"无合适选项，请联系作者更新数据")</f>
        <v>8</v>
      </c>
      <c r="L404">
        <v>16</v>
      </c>
    </row>
    <row r="405" spans="2:13">
      <c r="B405" s="6" t="s">
        <v>64</v>
      </c>
      <c r="C405" s="6" t="s">
        <v>1873</v>
      </c>
      <c r="D405" s="6" t="s">
        <v>2296</v>
      </c>
      <c r="E405" s="6">
        <v>8</v>
      </c>
      <c r="F405" s="6" t="s">
        <v>3449</v>
      </c>
      <c r="G405" s="6" t="str">
        <f t="shared" si="6"/>
        <v>选内存!$K$405#</v>
      </c>
      <c r="H405" s="6" t="str" cm="1">
        <f t="array" ref="H405">_xlfn.LET(_xlpm.x, K405,
         _xlpm.cellAddress, "【 选内存!" &amp; ADDRESS(ROW(选内存[[#This Row],[自检]]),COLUMN(选内存[[#This Row],[自检]])) &amp; "】",
         _xlfn.IFS(ISBLANK(_xlpm.x),   "error:右侧选项不足:" &amp;  _xlpm.cellAddress,
               ISERROR(_xlpm.x),   "error:右侧选项执行失败:" &amp; _xlpm.cellAddress,
               TRUE,             "ok")
)</f>
        <v>ok</v>
      </c>
      <c r="K405" cm="1">
        <f t="array" ref="K405:L405">IFERROR(_xlfn._xlws.SORT(
    _xlfn.UNIQUE(
        TRANSPOSE(
            _xlfn.FILTERXML("&lt;select&gt;&lt;x&gt;"&amp;SUBSTITUTE(选内存[[#This Row],[内存选项表]],",","&lt;/x&gt;&lt;x&gt;") &amp;"&lt;/x&gt;&lt;/select&gt;","//x")
        )
    )
),"无合适选项，请联系作者更新数据")</f>
        <v>16</v>
      </c>
      <c r="L405">
        <v>32</v>
      </c>
    </row>
    <row r="406" spans="2:13">
      <c r="B406" s="6" t="s">
        <v>64</v>
      </c>
      <c r="C406" s="6" t="s">
        <v>1873</v>
      </c>
      <c r="D406" s="6" t="s">
        <v>2296</v>
      </c>
      <c r="E406" s="6">
        <v>16</v>
      </c>
      <c r="F406" s="6" t="s">
        <v>3450</v>
      </c>
      <c r="G406" s="6" t="str">
        <f t="shared" si="6"/>
        <v>选内存!$K$406#</v>
      </c>
      <c r="H406" s="6" t="str" cm="1">
        <f t="array" ref="H406">_xlfn.LET(_xlpm.x, K406,
         _xlpm.cellAddress, "【 选内存!" &amp; ADDRESS(ROW(选内存[[#This Row],[自检]]),COLUMN(选内存[[#This Row],[自检]])) &amp; "】",
         _xlfn.IFS(ISBLANK(_xlpm.x),   "error:右侧选项不足:" &amp;  _xlpm.cellAddress,
               ISERROR(_xlpm.x),   "error:右侧选项执行失败:" &amp; _xlpm.cellAddress,
               TRUE,             "ok")
)</f>
        <v>ok</v>
      </c>
      <c r="K406" cm="1">
        <f t="array" ref="K406:L406">IFERROR(_xlfn._xlws.SORT(
    _xlfn.UNIQUE(
        TRANSPOSE(
            _xlfn.FILTERXML("&lt;select&gt;&lt;x&gt;"&amp;SUBSTITUTE(选内存[[#This Row],[内存选项表]],",","&lt;/x&gt;&lt;x&gt;") &amp;"&lt;/x&gt;&lt;/select&gt;","//x")
        )
    )
),"无合适选项，请联系作者更新数据")</f>
        <v>32</v>
      </c>
      <c r="L406">
        <v>64</v>
      </c>
    </row>
    <row r="407" spans="2:13">
      <c r="B407" s="6" t="s">
        <v>64</v>
      </c>
      <c r="C407" s="6" t="s">
        <v>1873</v>
      </c>
      <c r="D407" s="6" t="s">
        <v>2296</v>
      </c>
      <c r="E407" s="6">
        <v>24</v>
      </c>
      <c r="F407" s="6" t="s">
        <v>3282</v>
      </c>
      <c r="G407" s="6" t="str">
        <f t="shared" si="6"/>
        <v>选内存!$K$407#</v>
      </c>
      <c r="H407" s="6" t="str" cm="1">
        <f t="array" ref="H407">_xlfn.LET(_xlpm.x, K407,
         _xlpm.cellAddress, "【 选内存!" &amp; ADDRESS(ROW(选内存[[#This Row],[自检]]),COLUMN(选内存[[#This Row],[自检]])) &amp; "】",
         _xlfn.IFS(ISBLANK(_xlpm.x),   "error:右侧选项不足:" &amp;  _xlpm.cellAddress,
               ISERROR(_xlpm.x),   "error:右侧选项执行失败:" &amp; _xlpm.cellAddress,
               TRUE,             "ok")
)</f>
        <v>ok</v>
      </c>
      <c r="K407" cm="1">
        <f t="array" ref="K407:L407">IFERROR(_xlfn._xlws.SORT(
    _xlfn.UNIQUE(
        TRANSPOSE(
            _xlfn.FILTERXML("&lt;select&gt;&lt;x&gt;"&amp;SUBSTITUTE(选内存[[#This Row],[内存选项表]],",","&lt;/x&gt;&lt;x&gt;") &amp;"&lt;/x&gt;&lt;/select&gt;","//x")
        )
    )
),"无合适选项，请联系作者更新数据")</f>
        <v>48</v>
      </c>
      <c r="L407">
        <v>96</v>
      </c>
    </row>
    <row r="408" spans="2:13">
      <c r="B408" s="6" t="s">
        <v>64</v>
      </c>
      <c r="C408" s="6" t="s">
        <v>1873</v>
      </c>
      <c r="D408" s="6" t="s">
        <v>2296</v>
      </c>
      <c r="E408" s="6">
        <v>32</v>
      </c>
      <c r="F408" s="6" t="s">
        <v>3451</v>
      </c>
      <c r="G408" s="6" t="str">
        <f t="shared" si="6"/>
        <v>选内存!$K$408#</v>
      </c>
      <c r="H408" s="6" t="str" cm="1">
        <f t="array" ref="H408">_xlfn.LET(_xlpm.x, K408,
         _xlpm.cellAddress, "【 选内存!" &amp; ADDRESS(ROW(选内存[[#This Row],[自检]]),COLUMN(选内存[[#This Row],[自检]])) &amp; "】",
         _xlfn.IFS(ISBLANK(_xlpm.x),   "error:右侧选项不足:" &amp;  _xlpm.cellAddress,
               ISERROR(_xlpm.x),   "error:右侧选项执行失败:" &amp; _xlpm.cellAddress,
               TRUE,             "ok")
)</f>
        <v>ok</v>
      </c>
      <c r="K408" cm="1">
        <f t="array" ref="K408:L408">IFERROR(_xlfn._xlws.SORT(
    _xlfn.UNIQUE(
        TRANSPOSE(
            _xlfn.FILTERXML("&lt;select&gt;&lt;x&gt;"&amp;SUBSTITUTE(选内存[[#This Row],[内存选项表]],",","&lt;/x&gt;&lt;x&gt;") &amp;"&lt;/x&gt;&lt;/select&gt;","//x")
        )
    )
),"无合适选项，请联系作者更新数据")</f>
        <v>64</v>
      </c>
      <c r="L408">
        <v>128</v>
      </c>
    </row>
    <row r="409" spans="2:13">
      <c r="B409" s="6" t="s">
        <v>64</v>
      </c>
      <c r="C409" s="6" t="s">
        <v>1873</v>
      </c>
      <c r="D409" s="6" t="s">
        <v>2296</v>
      </c>
      <c r="E409" s="6">
        <v>48</v>
      </c>
      <c r="F409" s="6" t="s">
        <v>3452</v>
      </c>
      <c r="G409" s="6" t="str">
        <f t="shared" si="6"/>
        <v>选内存!$K$409#</v>
      </c>
      <c r="H409" s="6" t="str" cm="1">
        <f t="array" ref="H409">_xlfn.LET(_xlpm.x, K409,
         _xlpm.cellAddress, "【 选内存!" &amp; ADDRESS(ROW(选内存[[#This Row],[自检]]),COLUMN(选内存[[#This Row],[自检]])) &amp; "】",
         _xlfn.IFS(ISBLANK(_xlpm.x),   "error:右侧选项不足:" &amp;  _xlpm.cellAddress,
               ISERROR(_xlpm.x),   "error:右侧选项执行失败:" &amp; _xlpm.cellAddress,
               TRUE,             "ok")
)</f>
        <v>ok</v>
      </c>
      <c r="K409" cm="1">
        <f t="array" ref="K409:L409">IFERROR(_xlfn._xlws.SORT(
    _xlfn.UNIQUE(
        TRANSPOSE(
            _xlfn.FILTERXML("&lt;select&gt;&lt;x&gt;"&amp;SUBSTITUTE(选内存[[#This Row],[内存选项表]],",","&lt;/x&gt;&lt;x&gt;") &amp;"&lt;/x&gt;&lt;/select&gt;","//x")
        )
    )
),"无合适选项，请联系作者更新数据")</f>
        <v>96</v>
      </c>
      <c r="L409">
        <v>192</v>
      </c>
    </row>
    <row r="410" spans="2:13">
      <c r="B410" s="6" t="s">
        <v>64</v>
      </c>
      <c r="C410" s="6" t="s">
        <v>1873</v>
      </c>
      <c r="D410" s="6" t="s">
        <v>2296</v>
      </c>
      <c r="E410" s="6">
        <v>64</v>
      </c>
      <c r="F410" s="6" t="s">
        <v>3459</v>
      </c>
      <c r="G410" s="6" t="str">
        <f t="shared" si="6"/>
        <v>选内存!$K$410#</v>
      </c>
      <c r="H410" s="6" t="str" cm="1">
        <f t="array" ref="H410">_xlfn.LET(_xlpm.x, K410,
         _xlpm.cellAddress, "【 选内存!" &amp; ADDRESS(ROW(选内存[[#This Row],[自检]]),COLUMN(选内存[[#This Row],[自检]])) &amp; "】",
         _xlfn.IFS(ISBLANK(_xlpm.x),   "error:右侧选项不足:" &amp;  _xlpm.cellAddress,
               ISERROR(_xlpm.x),   "error:右侧选项执行失败:" &amp; _xlpm.cellAddress,
               TRUE,             "ok")
)</f>
        <v>ok</v>
      </c>
      <c r="K410" cm="1">
        <f t="array" ref="K410:L410">IFERROR(_xlfn._xlws.SORT(
    _xlfn.UNIQUE(
        TRANSPOSE(
            _xlfn.FILTERXML("&lt;select&gt;&lt;x&gt;"&amp;SUBSTITUTE(选内存[[#This Row],[内存选项表]],",","&lt;/x&gt;&lt;x&gt;") &amp;"&lt;/x&gt;&lt;/select&gt;","//x")
        )
    )
),"无合适选项，请联系作者更新数据")</f>
        <v>192</v>
      </c>
      <c r="L410">
        <v>256</v>
      </c>
    </row>
    <row r="411" spans="2:13">
      <c r="B411" s="6" t="s">
        <v>64</v>
      </c>
      <c r="C411" s="6" t="s">
        <v>1873</v>
      </c>
      <c r="D411" s="6" t="s">
        <v>2296</v>
      </c>
      <c r="E411" s="6">
        <v>72</v>
      </c>
      <c r="F411" s="6" t="s">
        <v>3346</v>
      </c>
      <c r="G411" s="6" t="str">
        <f t="shared" si="6"/>
        <v>选内存!$K$411#</v>
      </c>
      <c r="H411" s="6" t="str" cm="1">
        <f t="array" ref="H411">_xlfn.LET(_xlpm.x, K411,
         _xlpm.cellAddress, "【 选内存!" &amp; ADDRESS(ROW(选内存[[#This Row],[自检]]),COLUMN(选内存[[#This Row],[自检]])) &amp; "】",
         _xlfn.IFS(ISBLANK(_xlpm.x),   "error:右侧选项不足:" &amp;  _xlpm.cellAddress,
               ISERROR(_xlpm.x),   "error:右侧选项执行失败:" &amp; _xlpm.cellAddress,
               TRUE,             "ok")
)</f>
        <v>ok</v>
      </c>
      <c r="K411" cm="1">
        <f t="array" ref="K411">IFERROR(_xlfn._xlws.SORT(
    _xlfn.UNIQUE(
        TRANSPOSE(
            _xlfn.FILTERXML("&lt;select&gt;&lt;x&gt;"&amp;SUBSTITUTE(选内存[[#This Row],[内存选项表]],",","&lt;/x&gt;&lt;x&gt;") &amp;"&lt;/x&gt;&lt;/select&gt;","//x")
        )
    )
),"无合适选项，请联系作者更新数据")</f>
        <v>288</v>
      </c>
    </row>
    <row r="412" spans="2:13">
      <c r="B412" s="6" t="s">
        <v>64</v>
      </c>
      <c r="C412" s="6" t="s">
        <v>1873</v>
      </c>
      <c r="D412" s="6" t="s">
        <v>2160</v>
      </c>
      <c r="E412" s="6">
        <v>1</v>
      </c>
      <c r="F412" s="6" t="s">
        <v>3300</v>
      </c>
      <c r="G412" s="6" t="str">
        <f t="shared" si="6"/>
        <v>选内存!$K$412#</v>
      </c>
      <c r="H412" s="6" t="str" cm="1">
        <f t="array" ref="H412">_xlfn.LET(_xlpm.x, K412,
         _xlpm.cellAddress, "【 选内存!" &amp; ADDRESS(ROW(选内存[[#This Row],[自检]]),COLUMN(选内存[[#This Row],[自检]])) &amp; "】",
         _xlfn.IFS(ISBLANK(_xlpm.x),   "error:右侧选项不足:" &amp;  _xlpm.cellAddress,
               ISERROR(_xlpm.x),   "error:右侧选项执行失败:" &amp; _xlpm.cellAddress,
               TRUE,             "ok")
)</f>
        <v>ok</v>
      </c>
      <c r="K412" cm="1">
        <f t="array" ref="K412">IFERROR(_xlfn._xlws.SORT(
    _xlfn.UNIQUE(
        TRANSPOSE(
            _xlfn.FILTERXML("&lt;select&gt;&lt;x&gt;"&amp;SUBSTITUTE(选内存[[#This Row],[内存选项表]],",","&lt;/x&gt;&lt;x&gt;") &amp;"&lt;/x&gt;&lt;/select&gt;","//x")
        )
    )
),"无合适选项，请联系作者更新数据")</f>
        <v>2</v>
      </c>
    </row>
    <row r="413" spans="2:13">
      <c r="B413" s="6" t="s">
        <v>64</v>
      </c>
      <c r="C413" s="6" t="s">
        <v>1873</v>
      </c>
      <c r="D413" s="6" t="s">
        <v>2160</v>
      </c>
      <c r="E413" s="6">
        <v>2</v>
      </c>
      <c r="F413" s="6" t="s">
        <v>3291</v>
      </c>
      <c r="G413" s="6" t="str">
        <f t="shared" si="6"/>
        <v>选内存!$K$413#</v>
      </c>
      <c r="H413" s="6" t="str" cm="1">
        <f t="array" ref="H413">_xlfn.LET(_xlpm.x, K413,
         _xlpm.cellAddress, "【 选内存!" &amp; ADDRESS(ROW(选内存[[#This Row],[自检]]),COLUMN(选内存[[#This Row],[自检]])) &amp; "】",
         _xlfn.IFS(ISBLANK(_xlpm.x),   "error:右侧选项不足:" &amp;  _xlpm.cellAddress,
               ISERROR(_xlpm.x),   "error:右侧选项执行失败:" &amp; _xlpm.cellAddress,
               TRUE,             "ok")
)</f>
        <v>ok</v>
      </c>
      <c r="K413" cm="1">
        <f t="array" ref="K413">IFERROR(_xlfn._xlws.SORT(
    _xlfn.UNIQUE(
        TRANSPOSE(
            _xlfn.FILTERXML("&lt;select&gt;&lt;x&gt;"&amp;SUBSTITUTE(选内存[[#This Row],[内存选项表]],",","&lt;/x&gt;&lt;x&gt;") &amp;"&lt;/x&gt;&lt;/select&gt;","//x")
        )
    )
),"无合适选项，请联系作者更新数据")</f>
        <v>4</v>
      </c>
    </row>
    <row r="414" spans="2:13">
      <c r="B414" s="6" t="s">
        <v>64</v>
      </c>
      <c r="C414" s="6" t="s">
        <v>1873</v>
      </c>
      <c r="D414" s="6" t="s">
        <v>2160</v>
      </c>
      <c r="E414" s="6">
        <v>4</v>
      </c>
      <c r="F414" s="6" t="s">
        <v>3448</v>
      </c>
      <c r="G414" s="6" t="str">
        <f t="shared" si="6"/>
        <v>选内存!$K$414#</v>
      </c>
      <c r="H414" s="6" t="str" cm="1">
        <f t="array" ref="H414">_xlfn.LET(_xlpm.x, K414,
         _xlpm.cellAddress, "【 选内存!" &amp; ADDRESS(ROW(选内存[[#This Row],[自检]]),COLUMN(选内存[[#This Row],[自检]])) &amp; "】",
         _xlfn.IFS(ISBLANK(_xlpm.x),   "error:右侧选项不足:" &amp;  _xlpm.cellAddress,
               ISERROR(_xlpm.x),   "error:右侧选项执行失败:" &amp; _xlpm.cellAddress,
               TRUE,             "ok")
)</f>
        <v>ok</v>
      </c>
      <c r="K414" cm="1">
        <f t="array" ref="K414:L414">IFERROR(_xlfn._xlws.SORT(
    _xlfn.UNIQUE(
        TRANSPOSE(
            _xlfn.FILTERXML("&lt;select&gt;&lt;x&gt;"&amp;SUBSTITUTE(选内存[[#This Row],[内存选项表]],",","&lt;/x&gt;&lt;x&gt;") &amp;"&lt;/x&gt;&lt;/select&gt;","//x")
        )
    )
),"无合适选项，请联系作者更新数据")</f>
        <v>8</v>
      </c>
      <c r="L414">
        <v>16</v>
      </c>
    </row>
    <row r="415" spans="2:13">
      <c r="B415" s="6" t="s">
        <v>64</v>
      </c>
      <c r="C415" s="6" t="s">
        <v>1873</v>
      </c>
      <c r="D415" s="6" t="s">
        <v>2160</v>
      </c>
      <c r="E415" s="6">
        <v>8</v>
      </c>
      <c r="F415" s="6" t="s">
        <v>3449</v>
      </c>
      <c r="G415" s="6" t="str">
        <f t="shared" si="6"/>
        <v>选内存!$K$415#</v>
      </c>
      <c r="H415" s="6" t="str" cm="1">
        <f t="array" ref="H415">_xlfn.LET(_xlpm.x, K415,
         _xlpm.cellAddress, "【 选内存!" &amp; ADDRESS(ROW(选内存[[#This Row],[自检]]),COLUMN(选内存[[#This Row],[自检]])) &amp; "】",
         _xlfn.IFS(ISBLANK(_xlpm.x),   "error:右侧选项不足:" &amp;  _xlpm.cellAddress,
               ISERROR(_xlpm.x),   "error:右侧选项执行失败:" &amp; _xlpm.cellAddress,
               TRUE,             "ok")
)</f>
        <v>ok</v>
      </c>
      <c r="K415" cm="1">
        <f t="array" ref="K415:L415">IFERROR(_xlfn._xlws.SORT(
    _xlfn.UNIQUE(
        TRANSPOSE(
            _xlfn.FILTERXML("&lt;select&gt;&lt;x&gt;"&amp;SUBSTITUTE(选内存[[#This Row],[内存选项表]],",","&lt;/x&gt;&lt;x&gt;") &amp;"&lt;/x&gt;&lt;/select&gt;","//x")
        )
    )
),"无合适选项，请联系作者更新数据")</f>
        <v>16</v>
      </c>
      <c r="L415">
        <v>32</v>
      </c>
    </row>
    <row r="416" spans="2:13">
      <c r="B416" s="6" t="s">
        <v>64</v>
      </c>
      <c r="C416" s="6" t="s">
        <v>1873</v>
      </c>
      <c r="D416" s="6" t="s">
        <v>2160</v>
      </c>
      <c r="E416" s="6">
        <v>12</v>
      </c>
      <c r="F416" s="6" t="s">
        <v>3290</v>
      </c>
      <c r="G416" s="6" t="str">
        <f t="shared" si="6"/>
        <v>选内存!$K$416#</v>
      </c>
      <c r="H416" s="6" t="str" cm="1">
        <f t="array" ref="H416">_xlfn.LET(_xlpm.x, K416,
         _xlpm.cellAddress, "【 选内存!" &amp; ADDRESS(ROW(选内存[[#This Row],[自检]]),COLUMN(选内存[[#This Row],[自检]])) &amp; "】",
         _xlfn.IFS(ISBLANK(_xlpm.x),   "error:右侧选项不足:" &amp;  _xlpm.cellAddress,
               ISERROR(_xlpm.x),   "error:右侧选项执行失败:" &amp; _xlpm.cellAddress,
               TRUE,             "ok")
)</f>
        <v>ok</v>
      </c>
      <c r="K416" cm="1">
        <f t="array" ref="K416">IFERROR(_xlfn._xlws.SORT(
    _xlfn.UNIQUE(
        TRANSPOSE(
            _xlfn.FILTERXML("&lt;select&gt;&lt;x&gt;"&amp;SUBSTITUTE(选内存[[#This Row],[内存选项表]],",","&lt;/x&gt;&lt;x&gt;") &amp;"&lt;/x&gt;&lt;/select&gt;","//x")
        )
    )
),"无合适选项，请联系作者更新数据")</f>
        <v>24</v>
      </c>
    </row>
    <row r="417" spans="2:13">
      <c r="B417" s="6" t="s">
        <v>64</v>
      </c>
      <c r="C417" s="6" t="s">
        <v>1873</v>
      </c>
      <c r="D417" s="6" t="s">
        <v>2160</v>
      </c>
      <c r="E417" s="6">
        <v>16</v>
      </c>
      <c r="F417" s="6" t="s">
        <v>3450</v>
      </c>
      <c r="G417" s="6" t="str">
        <f t="shared" si="6"/>
        <v>选内存!$K$417#</v>
      </c>
      <c r="H417" s="6" t="str" cm="1">
        <f t="array" ref="H417">_xlfn.LET(_xlpm.x, K417,
         _xlpm.cellAddress, "【 选内存!" &amp; ADDRESS(ROW(选内存[[#This Row],[自检]]),COLUMN(选内存[[#This Row],[自检]])) &amp; "】",
         _xlfn.IFS(ISBLANK(_xlpm.x),   "error:右侧选项不足:" &amp;  _xlpm.cellAddress,
               ISERROR(_xlpm.x),   "error:右侧选项执行失败:" &amp; _xlpm.cellAddress,
               TRUE,             "ok")
)</f>
        <v>ok</v>
      </c>
      <c r="K417" cm="1">
        <f t="array" ref="K417:L417">IFERROR(_xlfn._xlws.SORT(
    _xlfn.UNIQUE(
        TRANSPOSE(
            _xlfn.FILTERXML("&lt;select&gt;&lt;x&gt;"&amp;SUBSTITUTE(选内存[[#This Row],[内存选项表]],",","&lt;/x&gt;&lt;x&gt;") &amp;"&lt;/x&gt;&lt;/select&gt;","//x")
        )
    )
),"无合适选项，请联系作者更新数据")</f>
        <v>32</v>
      </c>
      <c r="L417">
        <v>64</v>
      </c>
    </row>
    <row r="418" spans="2:13">
      <c r="B418" s="6" t="s">
        <v>64</v>
      </c>
      <c r="C418" s="6" t="s">
        <v>1873</v>
      </c>
      <c r="D418" s="6" t="s">
        <v>2160</v>
      </c>
      <c r="E418" s="6">
        <v>24</v>
      </c>
      <c r="F418" s="6" t="s">
        <v>3282</v>
      </c>
      <c r="G418" s="6" t="str">
        <f t="shared" si="6"/>
        <v>选内存!$K$418#</v>
      </c>
      <c r="H418" s="6" t="str" cm="1">
        <f t="array" ref="H418">_xlfn.LET(_xlpm.x, K418,
         _xlpm.cellAddress, "【 选内存!" &amp; ADDRESS(ROW(选内存[[#This Row],[自检]]),COLUMN(选内存[[#This Row],[自检]])) &amp; "】",
         _xlfn.IFS(ISBLANK(_xlpm.x),   "error:右侧选项不足:" &amp;  _xlpm.cellAddress,
               ISERROR(_xlpm.x),   "error:右侧选项执行失败:" &amp; _xlpm.cellAddress,
               TRUE,             "ok")
)</f>
        <v>ok</v>
      </c>
      <c r="K418" cm="1">
        <f t="array" ref="K418:L418">IFERROR(_xlfn._xlws.SORT(
    _xlfn.UNIQUE(
        TRANSPOSE(
            _xlfn.FILTERXML("&lt;select&gt;&lt;x&gt;"&amp;SUBSTITUTE(选内存[[#This Row],[内存选项表]],",","&lt;/x&gt;&lt;x&gt;") &amp;"&lt;/x&gt;&lt;/select&gt;","//x")
        )
    )
),"无合适选项，请联系作者更新数据")</f>
        <v>48</v>
      </c>
      <c r="L418">
        <v>96</v>
      </c>
    </row>
    <row r="419" spans="2:13">
      <c r="B419" s="6" t="s">
        <v>64</v>
      </c>
      <c r="C419" s="6" t="s">
        <v>1873</v>
      </c>
      <c r="D419" s="6" t="s">
        <v>2160</v>
      </c>
      <c r="E419" s="6">
        <v>32</v>
      </c>
      <c r="F419" s="6" t="s">
        <v>3451</v>
      </c>
      <c r="G419" s="6" t="str">
        <f t="shared" si="6"/>
        <v>选内存!$K$419#</v>
      </c>
      <c r="H419" s="6" t="str" cm="1">
        <f t="array" ref="H419">_xlfn.LET(_xlpm.x, K419,
         _xlpm.cellAddress, "【 选内存!" &amp; ADDRESS(ROW(选内存[[#This Row],[自检]]),COLUMN(选内存[[#This Row],[自检]])) &amp; "】",
         _xlfn.IFS(ISBLANK(_xlpm.x),   "error:右侧选项不足:" &amp;  _xlpm.cellAddress,
               ISERROR(_xlpm.x),   "error:右侧选项执行失败:" &amp; _xlpm.cellAddress,
               TRUE,             "ok")
)</f>
        <v>ok</v>
      </c>
      <c r="K419" cm="1">
        <f t="array" ref="K419:L419">IFERROR(_xlfn._xlws.SORT(
    _xlfn.UNIQUE(
        TRANSPOSE(
            _xlfn.FILTERXML("&lt;select&gt;&lt;x&gt;"&amp;SUBSTITUTE(选内存[[#This Row],[内存选项表]],",","&lt;/x&gt;&lt;x&gt;") &amp;"&lt;/x&gt;&lt;/select&gt;","//x")
        )
    )
),"无合适选项，请联系作者更新数据")</f>
        <v>64</v>
      </c>
      <c r="L419">
        <v>128</v>
      </c>
    </row>
    <row r="420" spans="2:13">
      <c r="B420" s="6" t="s">
        <v>64</v>
      </c>
      <c r="C420" s="6" t="s">
        <v>1873</v>
      </c>
      <c r="D420" s="6" t="s">
        <v>2160</v>
      </c>
      <c r="E420" s="6">
        <v>48</v>
      </c>
      <c r="F420" s="6" t="s">
        <v>3452</v>
      </c>
      <c r="G420" s="6" t="str">
        <f t="shared" si="6"/>
        <v>选内存!$K$420#</v>
      </c>
      <c r="H420" s="6" t="str" cm="1">
        <f t="array" ref="H420">_xlfn.LET(_xlpm.x, K420,
         _xlpm.cellAddress, "【 选内存!" &amp; ADDRESS(ROW(选内存[[#This Row],[自检]]),COLUMN(选内存[[#This Row],[自检]])) &amp; "】",
         _xlfn.IFS(ISBLANK(_xlpm.x),   "error:右侧选项不足:" &amp;  _xlpm.cellAddress,
               ISERROR(_xlpm.x),   "error:右侧选项执行失败:" &amp; _xlpm.cellAddress,
               TRUE,             "ok")
)</f>
        <v>ok</v>
      </c>
      <c r="K420" cm="1">
        <f t="array" ref="K420:L420">IFERROR(_xlfn._xlws.SORT(
    _xlfn.UNIQUE(
        TRANSPOSE(
            _xlfn.FILTERXML("&lt;select&gt;&lt;x&gt;"&amp;SUBSTITUTE(选内存[[#This Row],[内存选项表]],",","&lt;/x&gt;&lt;x&gt;") &amp;"&lt;/x&gt;&lt;/select&gt;","//x")
        )
    )
),"无合适选项，请联系作者更新数据")</f>
        <v>96</v>
      </c>
      <c r="L420">
        <v>192</v>
      </c>
    </row>
    <row r="421" spans="2:13">
      <c r="B421" s="6" t="s">
        <v>64</v>
      </c>
      <c r="C421" s="6" t="s">
        <v>1873</v>
      </c>
      <c r="D421" s="6" t="s">
        <v>2160</v>
      </c>
      <c r="E421" s="6">
        <v>64</v>
      </c>
      <c r="F421" s="6" t="s">
        <v>3453</v>
      </c>
      <c r="G421" s="6" t="str">
        <f t="shared" si="6"/>
        <v>选内存!$K$421#</v>
      </c>
      <c r="H421" s="6" t="str" cm="1">
        <f t="array" ref="H421">_xlfn.LET(_xlpm.x, K421,
         _xlpm.cellAddress, "【 选内存!" &amp; ADDRESS(ROW(选内存[[#This Row],[自检]]),COLUMN(选内存[[#This Row],[自检]])) &amp; "】",
         _xlfn.IFS(ISBLANK(_xlpm.x),   "error:右侧选项不足:" &amp;  _xlpm.cellAddress,
               ISERROR(_xlpm.x),   "error:右侧选项执行失败:" &amp; _xlpm.cellAddress,
               TRUE,             "ok")
)</f>
        <v>ok</v>
      </c>
      <c r="K421" cm="1">
        <f t="array" ref="K421:L421">IFERROR(_xlfn._xlws.SORT(
    _xlfn.UNIQUE(
        TRANSPOSE(
            _xlfn.FILTERXML("&lt;select&gt;&lt;x&gt;"&amp;SUBSTITUTE(选内存[[#This Row],[内存选项表]],",","&lt;/x&gt;&lt;x&gt;") &amp;"&lt;/x&gt;&lt;/select&gt;","//x")
        )
    )
),"无合适选项，请联系作者更新数据")</f>
        <v>128</v>
      </c>
      <c r="L421">
        <v>256</v>
      </c>
    </row>
    <row r="422" spans="2:13">
      <c r="B422" s="6" t="s">
        <v>64</v>
      </c>
      <c r="C422" s="6" t="s">
        <v>1873</v>
      </c>
      <c r="D422" s="6" t="s">
        <v>2160</v>
      </c>
      <c r="E422" s="6">
        <v>72</v>
      </c>
      <c r="F422" s="6" t="s">
        <v>3346</v>
      </c>
      <c r="G422" s="6" t="str">
        <f t="shared" si="6"/>
        <v>选内存!$K$422#</v>
      </c>
      <c r="H422" s="6" t="str" cm="1">
        <f t="array" ref="H422">_xlfn.LET(_xlpm.x, K422,
         _xlpm.cellAddress, "【 选内存!" &amp; ADDRESS(ROW(选内存[[#This Row],[自检]]),COLUMN(选内存[[#This Row],[自检]])) &amp; "】",
         _xlfn.IFS(ISBLANK(_xlpm.x),   "error:右侧选项不足:" &amp;  _xlpm.cellAddress,
               ISERROR(_xlpm.x),   "error:右侧选项执行失败:" &amp; _xlpm.cellAddress,
               TRUE,             "ok")
)</f>
        <v>ok</v>
      </c>
      <c r="K422" cm="1">
        <f t="array" ref="K422">IFERROR(_xlfn._xlws.SORT(
    _xlfn.UNIQUE(
        TRANSPOSE(
            _xlfn.FILTERXML("&lt;select&gt;&lt;x&gt;"&amp;SUBSTITUTE(选内存[[#This Row],[内存选项表]],",","&lt;/x&gt;&lt;x&gt;") &amp;"&lt;/x&gt;&lt;/select&gt;","//x")
        )
    )
),"无合适选项，请联系作者更新数据")</f>
        <v>288</v>
      </c>
    </row>
    <row r="423" spans="2:13">
      <c r="B423" s="6" t="s">
        <v>64</v>
      </c>
      <c r="C423" s="6" t="s">
        <v>1873</v>
      </c>
      <c r="D423" s="6" t="s">
        <v>2317</v>
      </c>
      <c r="E423" s="6">
        <v>1</v>
      </c>
      <c r="F423" s="6" t="s">
        <v>3416</v>
      </c>
      <c r="G423" s="6" t="str">
        <f t="shared" si="6"/>
        <v>选内存!$K$423#</v>
      </c>
      <c r="H423" s="6" t="str" cm="1">
        <f t="array" ref="H423">_xlfn.LET(_xlpm.x, K423,
         _xlpm.cellAddress, "【 选内存!" &amp; ADDRESS(ROW(选内存[[#This Row],[自检]]),COLUMN(选内存[[#This Row],[自检]])) &amp; "】",
         _xlfn.IFS(ISBLANK(_xlpm.x),   "error:右侧选项不足:" &amp;  _xlpm.cellAddress,
               ISERROR(_xlpm.x),   "error:右侧选项执行失败:" &amp; _xlpm.cellAddress,
               TRUE,             "ok")
)</f>
        <v>ok</v>
      </c>
      <c r="K423" cm="1">
        <f t="array" ref="K423:M423">IFERROR(_xlfn._xlws.SORT(
    _xlfn.UNIQUE(
        TRANSPOSE(
            _xlfn.FILTERXML("&lt;select&gt;&lt;x&gt;"&amp;SUBSTITUTE(选内存[[#This Row],[内存选项表]],",","&lt;/x&gt;&lt;x&gt;") &amp;"&lt;/x&gt;&lt;/select&gt;","//x")
        )
    )
),"无合适选项，请联系作者更新数据")</f>
        <v>1</v>
      </c>
      <c r="L423">
        <v>2</v>
      </c>
      <c r="M423">
        <v>4</v>
      </c>
    </row>
    <row r="424" spans="2:13">
      <c r="B424" s="6" t="s">
        <v>64</v>
      </c>
      <c r="C424" s="6" t="s">
        <v>1873</v>
      </c>
      <c r="D424" s="6" t="s">
        <v>2317</v>
      </c>
      <c r="E424" s="6">
        <v>2</v>
      </c>
      <c r="F424" s="6" t="s">
        <v>3269</v>
      </c>
      <c r="G424" s="6" t="str">
        <f t="shared" si="6"/>
        <v>选内存!$K$424#</v>
      </c>
      <c r="H424" s="6" t="str" cm="1">
        <f t="array" ref="H424">_xlfn.LET(_xlpm.x, K424,
         _xlpm.cellAddress, "【 选内存!" &amp; ADDRESS(ROW(选内存[[#This Row],[自检]]),COLUMN(选内存[[#This Row],[自检]])) &amp; "】",
         _xlfn.IFS(ISBLANK(_xlpm.x),   "error:右侧选项不足:" &amp;  _xlpm.cellAddress,
               ISERROR(_xlpm.x),   "error:右侧选项执行失败:" &amp; _xlpm.cellAddress,
               TRUE,             "ok")
)</f>
        <v>ok</v>
      </c>
      <c r="K424" cm="1">
        <f t="array" ref="K424:L424">IFERROR(_xlfn._xlws.SORT(
    _xlfn.UNIQUE(
        TRANSPOSE(
            _xlfn.FILTERXML("&lt;select&gt;&lt;x&gt;"&amp;SUBSTITUTE(选内存[[#This Row],[内存选项表]],",","&lt;/x&gt;&lt;x&gt;") &amp;"&lt;/x&gt;&lt;/select&gt;","//x")
        )
    )
),"无合适选项，请联系作者更新数据")</f>
        <v>4</v>
      </c>
      <c r="L424">
        <v>8</v>
      </c>
    </row>
    <row r="425" spans="2:13">
      <c r="B425" s="6" t="s">
        <v>64</v>
      </c>
      <c r="C425" s="6" t="s">
        <v>1873</v>
      </c>
      <c r="D425" s="6" t="s">
        <v>2317</v>
      </c>
      <c r="E425" s="6">
        <v>4</v>
      </c>
      <c r="F425" s="6" t="s">
        <v>3448</v>
      </c>
      <c r="G425" s="6" t="str">
        <f t="shared" si="6"/>
        <v>选内存!$K$425#</v>
      </c>
      <c r="H425" s="6" t="str" cm="1">
        <f t="array" ref="H425">_xlfn.LET(_xlpm.x, K425,
         _xlpm.cellAddress, "【 选内存!" &amp; ADDRESS(ROW(选内存[[#This Row],[自检]]),COLUMN(选内存[[#This Row],[自检]])) &amp; "】",
         _xlfn.IFS(ISBLANK(_xlpm.x),   "error:右侧选项不足:" &amp;  _xlpm.cellAddress,
               ISERROR(_xlpm.x),   "error:右侧选项执行失败:" &amp; _xlpm.cellAddress,
               TRUE,             "ok")
)</f>
        <v>ok</v>
      </c>
      <c r="K425" cm="1">
        <f t="array" ref="K425:L425">IFERROR(_xlfn._xlws.SORT(
    _xlfn.UNIQUE(
        TRANSPOSE(
            _xlfn.FILTERXML("&lt;select&gt;&lt;x&gt;"&amp;SUBSTITUTE(选内存[[#This Row],[内存选项表]],",","&lt;/x&gt;&lt;x&gt;") &amp;"&lt;/x&gt;&lt;/select&gt;","//x")
        )
    )
),"无合适选项，请联系作者更新数据")</f>
        <v>8</v>
      </c>
      <c r="L425">
        <v>16</v>
      </c>
    </row>
    <row r="426" spans="2:13">
      <c r="B426" s="6" t="s">
        <v>64</v>
      </c>
      <c r="C426" s="6" t="s">
        <v>1873</v>
      </c>
      <c r="D426" s="6" t="s">
        <v>2317</v>
      </c>
      <c r="E426" s="6">
        <v>8</v>
      </c>
      <c r="F426" s="6" t="s">
        <v>3449</v>
      </c>
      <c r="G426" s="6" t="str">
        <f t="shared" si="6"/>
        <v>选内存!$K$426#</v>
      </c>
      <c r="H426" s="6" t="str" cm="1">
        <f t="array" ref="H426">_xlfn.LET(_xlpm.x, K426,
         _xlpm.cellAddress, "【 选内存!" &amp; ADDRESS(ROW(选内存[[#This Row],[自检]]),COLUMN(选内存[[#This Row],[自检]])) &amp; "】",
         _xlfn.IFS(ISBLANK(_xlpm.x),   "error:右侧选项不足:" &amp;  _xlpm.cellAddress,
               ISERROR(_xlpm.x),   "error:右侧选项执行失败:" &amp; _xlpm.cellAddress,
               TRUE,             "ok")
)</f>
        <v>ok</v>
      </c>
      <c r="K426" cm="1">
        <f t="array" ref="K426:L426">IFERROR(_xlfn._xlws.SORT(
    _xlfn.UNIQUE(
        TRANSPOSE(
            _xlfn.FILTERXML("&lt;select&gt;&lt;x&gt;"&amp;SUBSTITUTE(选内存[[#This Row],[内存选项表]],",","&lt;/x&gt;&lt;x&gt;") &amp;"&lt;/x&gt;&lt;/select&gt;","//x")
        )
    )
),"无合适选项，请联系作者更新数据")</f>
        <v>16</v>
      </c>
      <c r="L426">
        <v>32</v>
      </c>
    </row>
    <row r="427" spans="2:13">
      <c r="B427" s="6" t="s">
        <v>64</v>
      </c>
      <c r="C427" s="6" t="s">
        <v>1873</v>
      </c>
      <c r="D427" s="6" t="s">
        <v>2317</v>
      </c>
      <c r="E427" s="6">
        <v>12</v>
      </c>
      <c r="F427" s="6" t="s">
        <v>3460</v>
      </c>
      <c r="G427" s="6" t="str">
        <f t="shared" si="6"/>
        <v>选内存!$K$427#</v>
      </c>
      <c r="H427" s="6" t="str" cm="1">
        <f t="array" ref="H427">_xlfn.LET(_xlpm.x, K427,
         _xlpm.cellAddress, "【 选内存!" &amp; ADDRESS(ROW(选内存[[#This Row],[自检]]),COLUMN(选内存[[#This Row],[自检]])) &amp; "】",
         _xlfn.IFS(ISBLANK(_xlpm.x),   "error:右侧选项不足:" &amp;  _xlpm.cellAddress,
               ISERROR(_xlpm.x),   "error:右侧选项执行失败:" &amp; _xlpm.cellAddress,
               TRUE,             "ok")
)</f>
        <v>ok</v>
      </c>
      <c r="K427" cm="1">
        <f t="array" ref="K427:L427">IFERROR(_xlfn._xlws.SORT(
    _xlfn.UNIQUE(
        TRANSPOSE(
            _xlfn.FILTERXML("&lt;select&gt;&lt;x&gt;"&amp;SUBSTITUTE(选内存[[#This Row],[内存选项表]],",","&lt;/x&gt;&lt;x&gt;") &amp;"&lt;/x&gt;&lt;/select&gt;","//x")
        )
    )
),"无合适选项，请联系作者更新数据")</f>
        <v>24</v>
      </c>
      <c r="L427">
        <v>48</v>
      </c>
    </row>
    <row r="428" spans="2:13">
      <c r="B428" s="6" t="s">
        <v>64</v>
      </c>
      <c r="C428" s="6" t="s">
        <v>1873</v>
      </c>
      <c r="D428" s="6" t="s">
        <v>2317</v>
      </c>
      <c r="E428" s="6">
        <v>16</v>
      </c>
      <c r="F428" s="6" t="s">
        <v>3450</v>
      </c>
      <c r="G428" s="6" t="str">
        <f t="shared" si="6"/>
        <v>选内存!$K$428#</v>
      </c>
      <c r="H428" s="6" t="str" cm="1">
        <f t="array" ref="H428">_xlfn.LET(_xlpm.x, K428,
         _xlpm.cellAddress, "【 选内存!" &amp; ADDRESS(ROW(选内存[[#This Row],[自检]]),COLUMN(选内存[[#This Row],[自检]])) &amp; "】",
         _xlfn.IFS(ISBLANK(_xlpm.x),   "error:右侧选项不足:" &amp;  _xlpm.cellAddress,
               ISERROR(_xlpm.x),   "error:右侧选项执行失败:" &amp; _xlpm.cellAddress,
               TRUE,             "ok")
)</f>
        <v>ok</v>
      </c>
      <c r="K428" cm="1">
        <f t="array" ref="K428:L428">IFERROR(_xlfn._xlws.SORT(
    _xlfn.UNIQUE(
        TRANSPOSE(
            _xlfn.FILTERXML("&lt;select&gt;&lt;x&gt;"&amp;SUBSTITUTE(选内存[[#This Row],[内存选项表]],",","&lt;/x&gt;&lt;x&gt;") &amp;"&lt;/x&gt;&lt;/select&gt;","//x")
        )
    )
),"无合适选项，请联系作者更新数据")</f>
        <v>32</v>
      </c>
      <c r="L428">
        <v>64</v>
      </c>
    </row>
    <row r="429" spans="2:13">
      <c r="B429" s="6" t="s">
        <v>64</v>
      </c>
      <c r="C429" s="6" t="s">
        <v>1873</v>
      </c>
      <c r="D429" s="6" t="s">
        <v>2317</v>
      </c>
      <c r="E429" s="6">
        <v>24</v>
      </c>
      <c r="F429" s="6" t="s">
        <v>3282</v>
      </c>
      <c r="G429" s="6" t="str">
        <f t="shared" si="6"/>
        <v>选内存!$K$429#</v>
      </c>
      <c r="H429" s="6" t="str" cm="1">
        <f t="array" ref="H429">_xlfn.LET(_xlpm.x, K429,
         _xlpm.cellAddress, "【 选内存!" &amp; ADDRESS(ROW(选内存[[#This Row],[自检]]),COLUMN(选内存[[#This Row],[自检]])) &amp; "】",
         _xlfn.IFS(ISBLANK(_xlpm.x),   "error:右侧选项不足:" &amp;  _xlpm.cellAddress,
               ISERROR(_xlpm.x),   "error:右侧选项执行失败:" &amp; _xlpm.cellAddress,
               TRUE,             "ok")
)</f>
        <v>ok</v>
      </c>
      <c r="K429" cm="1">
        <f t="array" ref="K429:L429">IFERROR(_xlfn._xlws.SORT(
    _xlfn.UNIQUE(
        TRANSPOSE(
            _xlfn.FILTERXML("&lt;select&gt;&lt;x&gt;"&amp;SUBSTITUTE(选内存[[#This Row],[内存选项表]],",","&lt;/x&gt;&lt;x&gt;") &amp;"&lt;/x&gt;&lt;/select&gt;","//x")
        )
    )
),"无合适选项，请联系作者更新数据")</f>
        <v>48</v>
      </c>
      <c r="L429">
        <v>96</v>
      </c>
    </row>
    <row r="430" spans="2:13">
      <c r="B430" s="6" t="s">
        <v>64</v>
      </c>
      <c r="C430" s="6" t="s">
        <v>1873</v>
      </c>
      <c r="D430" s="6" t="s">
        <v>2317</v>
      </c>
      <c r="E430" s="6">
        <v>32</v>
      </c>
      <c r="F430" s="6" t="s">
        <v>3451</v>
      </c>
      <c r="G430" s="6" t="str">
        <f t="shared" si="6"/>
        <v>选内存!$K$430#</v>
      </c>
      <c r="H430" s="6" t="str" cm="1">
        <f t="array" ref="H430">_xlfn.LET(_xlpm.x, K430,
         _xlpm.cellAddress, "【 选内存!" &amp; ADDRESS(ROW(选内存[[#This Row],[自检]]),COLUMN(选内存[[#This Row],[自检]])) &amp; "】",
         _xlfn.IFS(ISBLANK(_xlpm.x),   "error:右侧选项不足:" &amp;  _xlpm.cellAddress,
               ISERROR(_xlpm.x),   "error:右侧选项执行失败:" &amp; _xlpm.cellAddress,
               TRUE,             "ok")
)</f>
        <v>ok</v>
      </c>
      <c r="K430" cm="1">
        <f t="array" ref="K430:L430">IFERROR(_xlfn._xlws.SORT(
    _xlfn.UNIQUE(
        TRANSPOSE(
            _xlfn.FILTERXML("&lt;select&gt;&lt;x&gt;"&amp;SUBSTITUTE(选内存[[#This Row],[内存选项表]],",","&lt;/x&gt;&lt;x&gt;") &amp;"&lt;/x&gt;&lt;/select&gt;","//x")
        )
    )
),"无合适选项，请联系作者更新数据")</f>
        <v>64</v>
      </c>
      <c r="L430">
        <v>128</v>
      </c>
    </row>
    <row r="431" spans="2:13">
      <c r="B431" s="6" t="s">
        <v>64</v>
      </c>
      <c r="C431" s="6" t="s">
        <v>1873</v>
      </c>
      <c r="D431" s="6" t="s">
        <v>2317</v>
      </c>
      <c r="E431" s="6">
        <v>48</v>
      </c>
      <c r="F431" s="6" t="s">
        <v>3452</v>
      </c>
      <c r="G431" s="6" t="str">
        <f t="shared" si="6"/>
        <v>选内存!$K$431#</v>
      </c>
      <c r="H431" s="6" t="str" cm="1">
        <f t="array" ref="H431">_xlfn.LET(_xlpm.x, K431,
         _xlpm.cellAddress, "【 选内存!" &amp; ADDRESS(ROW(选内存[[#This Row],[自检]]),COLUMN(选内存[[#This Row],[自检]])) &amp; "】",
         _xlfn.IFS(ISBLANK(_xlpm.x),   "error:右侧选项不足:" &amp;  _xlpm.cellAddress,
               ISERROR(_xlpm.x),   "error:右侧选项执行失败:" &amp; _xlpm.cellAddress,
               TRUE,             "ok")
)</f>
        <v>ok</v>
      </c>
      <c r="K431" cm="1">
        <f t="array" ref="K431:L431">IFERROR(_xlfn._xlws.SORT(
    _xlfn.UNIQUE(
        TRANSPOSE(
            _xlfn.FILTERXML("&lt;select&gt;&lt;x&gt;"&amp;SUBSTITUTE(选内存[[#This Row],[内存选项表]],",","&lt;/x&gt;&lt;x&gt;") &amp;"&lt;/x&gt;&lt;/select&gt;","//x")
        )
    )
),"无合适选项，请联系作者更新数据")</f>
        <v>96</v>
      </c>
      <c r="L431">
        <v>192</v>
      </c>
    </row>
    <row r="432" spans="2:13">
      <c r="B432" s="6" t="s">
        <v>64</v>
      </c>
      <c r="C432" s="6" t="s">
        <v>1873</v>
      </c>
      <c r="D432" s="6" t="s">
        <v>2317</v>
      </c>
      <c r="E432" s="6">
        <v>64</v>
      </c>
      <c r="F432" s="6" t="s">
        <v>3342</v>
      </c>
      <c r="G432" s="6" t="str">
        <f t="shared" si="6"/>
        <v>选内存!$K$432#</v>
      </c>
      <c r="H432" s="6" t="str" cm="1">
        <f t="array" ref="H432">_xlfn.LET(_xlpm.x, K432,
         _xlpm.cellAddress, "【 选内存!" &amp; ADDRESS(ROW(选内存[[#This Row],[自检]]),COLUMN(选内存[[#This Row],[自检]])) &amp; "】",
         _xlfn.IFS(ISBLANK(_xlpm.x),   "error:右侧选项不足:" &amp;  _xlpm.cellAddress,
               ISERROR(_xlpm.x),   "error:右侧选项执行失败:" &amp; _xlpm.cellAddress,
               TRUE,             "ok")
)</f>
        <v>ok</v>
      </c>
      <c r="K432" cm="1">
        <f t="array" ref="K432">IFERROR(_xlfn._xlws.SORT(
    _xlfn.UNIQUE(
        TRANSPOSE(
            _xlfn.FILTERXML("&lt;select&gt;&lt;x&gt;"&amp;SUBSTITUTE(选内存[[#This Row],[内存选项表]],",","&lt;/x&gt;&lt;x&gt;") &amp;"&lt;/x&gt;&lt;/select&gt;","//x")
        )
    )
),"无合适选项，请联系作者更新数据")</f>
        <v>256</v>
      </c>
    </row>
    <row r="433" spans="2:13">
      <c r="B433" s="6" t="s">
        <v>64</v>
      </c>
      <c r="C433" s="6" t="s">
        <v>1873</v>
      </c>
      <c r="D433" s="6" t="s">
        <v>2317</v>
      </c>
      <c r="E433" s="6">
        <v>80</v>
      </c>
      <c r="F433" s="6" t="s">
        <v>3318</v>
      </c>
      <c r="G433" s="6" t="str">
        <f t="shared" si="6"/>
        <v>选内存!$K$433#</v>
      </c>
      <c r="H433" s="6" t="str" cm="1">
        <f t="array" ref="H433">_xlfn.LET(_xlpm.x, K433,
         _xlpm.cellAddress, "【 选内存!" &amp; ADDRESS(ROW(选内存[[#This Row],[自检]]),COLUMN(选内存[[#This Row],[自检]])) &amp; "】",
         _xlfn.IFS(ISBLANK(_xlpm.x),   "error:右侧选项不足:" &amp;  _xlpm.cellAddress,
               ISERROR(_xlpm.x),   "error:右侧选项执行失败:" &amp; _xlpm.cellAddress,
               TRUE,             "ok")
)</f>
        <v>ok</v>
      </c>
      <c r="K433" cm="1">
        <f t="array" ref="K433">IFERROR(_xlfn._xlws.SORT(
    _xlfn.UNIQUE(
        TRANSPOSE(
            _xlfn.FILTERXML("&lt;select&gt;&lt;x&gt;"&amp;SUBSTITUTE(选内存[[#This Row],[内存选项表]],",","&lt;/x&gt;&lt;x&gt;") &amp;"&lt;/x&gt;&lt;/select&gt;","//x")
        )
    )
),"无合适选项，请联系作者更新数据")</f>
        <v>320</v>
      </c>
    </row>
    <row r="434" spans="2:13">
      <c r="B434" s="6" t="s">
        <v>64</v>
      </c>
      <c r="C434" s="6" t="s">
        <v>1873</v>
      </c>
      <c r="D434" s="6" t="s">
        <v>2242</v>
      </c>
      <c r="E434" s="6">
        <v>1</v>
      </c>
      <c r="F434" s="6" t="s">
        <v>3416</v>
      </c>
      <c r="G434" s="6" t="str">
        <f t="shared" si="6"/>
        <v>选内存!$K$434#</v>
      </c>
      <c r="H434" s="6" t="str" cm="1">
        <f t="array" ref="H434">_xlfn.LET(_xlpm.x, K434,
         _xlpm.cellAddress, "【 选内存!" &amp; ADDRESS(ROW(选内存[[#This Row],[自检]]),COLUMN(选内存[[#This Row],[自检]])) &amp; "】",
         _xlfn.IFS(ISBLANK(_xlpm.x),   "error:右侧选项不足:" &amp;  _xlpm.cellAddress,
               ISERROR(_xlpm.x),   "error:右侧选项执行失败:" &amp; _xlpm.cellAddress,
               TRUE,             "ok")
)</f>
        <v>ok</v>
      </c>
      <c r="K434" cm="1">
        <f t="array" ref="K434:M434">IFERROR(_xlfn._xlws.SORT(
    _xlfn.UNIQUE(
        TRANSPOSE(
            _xlfn.FILTERXML("&lt;select&gt;&lt;x&gt;"&amp;SUBSTITUTE(选内存[[#This Row],[内存选项表]],",","&lt;/x&gt;&lt;x&gt;") &amp;"&lt;/x&gt;&lt;/select&gt;","//x")
        )
    )
),"无合适选项，请联系作者更新数据")</f>
        <v>1</v>
      </c>
      <c r="L434">
        <v>2</v>
      </c>
      <c r="M434">
        <v>4</v>
      </c>
    </row>
    <row r="435" spans="2:13">
      <c r="B435" s="6" t="s">
        <v>64</v>
      </c>
      <c r="C435" s="6" t="s">
        <v>1873</v>
      </c>
      <c r="D435" s="6" t="s">
        <v>2242</v>
      </c>
      <c r="E435" s="6">
        <v>2</v>
      </c>
      <c r="F435" s="6" t="s">
        <v>3269</v>
      </c>
      <c r="G435" s="6" t="str">
        <f t="shared" si="6"/>
        <v>选内存!$K$435#</v>
      </c>
      <c r="H435" s="6" t="str" cm="1">
        <f t="array" ref="H435">_xlfn.LET(_xlpm.x, K435,
         _xlpm.cellAddress, "【 选内存!" &amp; ADDRESS(ROW(选内存[[#This Row],[自检]]),COLUMN(选内存[[#This Row],[自检]])) &amp; "】",
         _xlfn.IFS(ISBLANK(_xlpm.x),   "error:右侧选项不足:" &amp;  _xlpm.cellAddress,
               ISERROR(_xlpm.x),   "error:右侧选项执行失败:" &amp; _xlpm.cellAddress,
               TRUE,             "ok")
)</f>
        <v>ok</v>
      </c>
      <c r="K435" cm="1">
        <f t="array" ref="K435:L435">IFERROR(_xlfn._xlws.SORT(
    _xlfn.UNIQUE(
        TRANSPOSE(
            _xlfn.FILTERXML("&lt;select&gt;&lt;x&gt;"&amp;SUBSTITUTE(选内存[[#This Row],[内存选项表]],",","&lt;/x&gt;&lt;x&gt;") &amp;"&lt;/x&gt;&lt;/select&gt;","//x")
        )
    )
),"无合适选项，请联系作者更新数据")</f>
        <v>4</v>
      </c>
      <c r="L435">
        <v>8</v>
      </c>
    </row>
    <row r="436" spans="2:13">
      <c r="B436" s="6" t="s">
        <v>64</v>
      </c>
      <c r="C436" s="6" t="s">
        <v>1873</v>
      </c>
      <c r="D436" s="6" t="s">
        <v>2242</v>
      </c>
      <c r="E436" s="6">
        <v>4</v>
      </c>
      <c r="F436" s="6" t="s">
        <v>3448</v>
      </c>
      <c r="G436" s="6" t="str">
        <f t="shared" si="6"/>
        <v>选内存!$K$436#</v>
      </c>
      <c r="H436" s="6" t="str" cm="1">
        <f t="array" ref="H436">_xlfn.LET(_xlpm.x, K436,
         _xlpm.cellAddress, "【 选内存!" &amp; ADDRESS(ROW(选内存[[#This Row],[自检]]),COLUMN(选内存[[#This Row],[自检]])) &amp; "】",
         _xlfn.IFS(ISBLANK(_xlpm.x),   "error:右侧选项不足:" &amp;  _xlpm.cellAddress,
               ISERROR(_xlpm.x),   "error:右侧选项执行失败:" &amp; _xlpm.cellAddress,
               TRUE,             "ok")
)</f>
        <v>ok</v>
      </c>
      <c r="K436" cm="1">
        <f t="array" ref="K436:L436">IFERROR(_xlfn._xlws.SORT(
    _xlfn.UNIQUE(
        TRANSPOSE(
            _xlfn.FILTERXML("&lt;select&gt;&lt;x&gt;"&amp;SUBSTITUTE(选内存[[#This Row],[内存选项表]],",","&lt;/x&gt;&lt;x&gt;") &amp;"&lt;/x&gt;&lt;/select&gt;","//x")
        )
    )
),"无合适选项，请联系作者更新数据")</f>
        <v>8</v>
      </c>
      <c r="L436">
        <v>16</v>
      </c>
    </row>
    <row r="437" spans="2:13">
      <c r="B437" s="6" t="s">
        <v>64</v>
      </c>
      <c r="C437" s="6" t="s">
        <v>1873</v>
      </c>
      <c r="D437" s="6" t="s">
        <v>2242</v>
      </c>
      <c r="E437" s="6">
        <v>8</v>
      </c>
      <c r="F437" s="6" t="s">
        <v>3449</v>
      </c>
      <c r="G437" s="6" t="str">
        <f t="shared" si="6"/>
        <v>选内存!$K$437#</v>
      </c>
      <c r="H437" s="6" t="str" cm="1">
        <f t="array" ref="H437">_xlfn.LET(_xlpm.x, K437,
         _xlpm.cellAddress, "【 选内存!" &amp; ADDRESS(ROW(选内存[[#This Row],[自检]]),COLUMN(选内存[[#This Row],[自检]])) &amp; "】",
         _xlfn.IFS(ISBLANK(_xlpm.x),   "error:右侧选项不足:" &amp;  _xlpm.cellAddress,
               ISERROR(_xlpm.x),   "error:右侧选项执行失败:" &amp; _xlpm.cellAddress,
               TRUE,             "ok")
)</f>
        <v>ok</v>
      </c>
      <c r="K437" cm="1">
        <f t="array" ref="K437:L437">IFERROR(_xlfn._xlws.SORT(
    _xlfn.UNIQUE(
        TRANSPOSE(
            _xlfn.FILTERXML("&lt;select&gt;&lt;x&gt;"&amp;SUBSTITUTE(选内存[[#This Row],[内存选项表]],",","&lt;/x&gt;&lt;x&gt;") &amp;"&lt;/x&gt;&lt;/select&gt;","//x")
        )
    )
),"无合适选项，请联系作者更新数据")</f>
        <v>16</v>
      </c>
      <c r="L437">
        <v>32</v>
      </c>
    </row>
    <row r="438" spans="2:13">
      <c r="B438" s="6" t="s">
        <v>64</v>
      </c>
      <c r="C438" s="6" t="s">
        <v>1873</v>
      </c>
      <c r="D438" s="6" t="s">
        <v>2242</v>
      </c>
      <c r="E438" s="6">
        <v>16</v>
      </c>
      <c r="F438" s="6" t="s">
        <v>3450</v>
      </c>
      <c r="G438" s="6" t="str">
        <f t="shared" si="6"/>
        <v>选内存!$K$438#</v>
      </c>
      <c r="H438" s="6" t="str" cm="1">
        <f t="array" ref="H438">_xlfn.LET(_xlpm.x, K438,
         _xlpm.cellAddress, "【 选内存!" &amp; ADDRESS(ROW(选内存[[#This Row],[自检]]),COLUMN(选内存[[#This Row],[自检]])) &amp; "】",
         _xlfn.IFS(ISBLANK(_xlpm.x),   "error:右侧选项不足:" &amp;  _xlpm.cellAddress,
               ISERROR(_xlpm.x),   "error:右侧选项执行失败:" &amp; _xlpm.cellAddress,
               TRUE,             "ok")
)</f>
        <v>ok</v>
      </c>
      <c r="K438" cm="1">
        <f t="array" ref="K438:L438">IFERROR(_xlfn._xlws.SORT(
    _xlfn.UNIQUE(
        TRANSPOSE(
            _xlfn.FILTERXML("&lt;select&gt;&lt;x&gt;"&amp;SUBSTITUTE(选内存[[#This Row],[内存选项表]],",","&lt;/x&gt;&lt;x&gt;") &amp;"&lt;/x&gt;&lt;/select&gt;","//x")
        )
    )
),"无合适选项，请联系作者更新数据")</f>
        <v>32</v>
      </c>
      <c r="L438">
        <v>64</v>
      </c>
    </row>
    <row r="439" spans="2:13">
      <c r="B439" s="6" t="s">
        <v>64</v>
      </c>
      <c r="C439" s="6" t="s">
        <v>1873</v>
      </c>
      <c r="D439" s="6" t="s">
        <v>2242</v>
      </c>
      <c r="E439" s="6">
        <v>32</v>
      </c>
      <c r="F439" s="6" t="s">
        <v>3451</v>
      </c>
      <c r="G439" s="6" t="str">
        <f t="shared" si="6"/>
        <v>选内存!$K$439#</v>
      </c>
      <c r="H439" s="6" t="str" cm="1">
        <f t="array" ref="H439">_xlfn.LET(_xlpm.x, K439,
         _xlpm.cellAddress, "【 选内存!" &amp; ADDRESS(ROW(选内存[[#This Row],[自检]]),COLUMN(选内存[[#This Row],[自检]])) &amp; "】",
         _xlfn.IFS(ISBLANK(_xlpm.x),   "error:右侧选项不足:" &amp;  _xlpm.cellAddress,
               ISERROR(_xlpm.x),   "error:右侧选项执行失败:" &amp; _xlpm.cellAddress,
               TRUE,             "ok")
)</f>
        <v>ok</v>
      </c>
      <c r="K439" cm="1">
        <f t="array" ref="K439:L439">IFERROR(_xlfn._xlws.SORT(
    _xlfn.UNIQUE(
        TRANSPOSE(
            _xlfn.FILTERXML("&lt;select&gt;&lt;x&gt;"&amp;SUBSTITUTE(选内存[[#This Row],[内存选项表]],",","&lt;/x&gt;&lt;x&gt;") &amp;"&lt;/x&gt;&lt;/select&gt;","//x")
        )
    )
),"无合适选项，请联系作者更新数据")</f>
        <v>64</v>
      </c>
      <c r="L439">
        <v>128</v>
      </c>
    </row>
    <row r="440" spans="2:13">
      <c r="B440" s="6" t="s">
        <v>64</v>
      </c>
      <c r="C440" s="6" t="s">
        <v>1873</v>
      </c>
      <c r="D440" s="6" t="s">
        <v>2242</v>
      </c>
      <c r="E440" s="6">
        <v>64</v>
      </c>
      <c r="F440" s="6" t="s">
        <v>3453</v>
      </c>
      <c r="G440" s="6" t="str">
        <f t="shared" si="6"/>
        <v>选内存!$K$440#</v>
      </c>
      <c r="H440" s="6" t="str" cm="1">
        <f t="array" ref="H440">_xlfn.LET(_xlpm.x, K440,
         _xlpm.cellAddress, "【 选内存!" &amp; ADDRESS(ROW(选内存[[#This Row],[自检]]),COLUMN(选内存[[#This Row],[自检]])) &amp; "】",
         _xlfn.IFS(ISBLANK(_xlpm.x),   "error:右侧选项不足:" &amp;  _xlpm.cellAddress,
               ISERROR(_xlpm.x),   "error:右侧选项执行失败:" &amp; _xlpm.cellAddress,
               TRUE,             "ok")
)</f>
        <v>ok</v>
      </c>
      <c r="K440" cm="1">
        <f t="array" ref="K440:L440">IFERROR(_xlfn._xlws.SORT(
    _xlfn.UNIQUE(
        TRANSPOSE(
            _xlfn.FILTERXML("&lt;select&gt;&lt;x&gt;"&amp;SUBSTITUTE(选内存[[#This Row],[内存选项表]],",","&lt;/x&gt;&lt;x&gt;") &amp;"&lt;/x&gt;&lt;/select&gt;","//x")
        )
    )
),"无合适选项，请联系作者更新数据")</f>
        <v>128</v>
      </c>
      <c r="L440">
        <v>256</v>
      </c>
    </row>
    <row r="441" spans="2:13">
      <c r="B441" s="6" t="s">
        <v>64</v>
      </c>
      <c r="C441" s="6" t="s">
        <v>1873</v>
      </c>
      <c r="D441" s="6" t="s">
        <v>2242</v>
      </c>
      <c r="E441" s="6">
        <v>128</v>
      </c>
      <c r="F441" s="6" t="s">
        <v>3350</v>
      </c>
      <c r="G441" s="6" t="str">
        <f t="shared" si="6"/>
        <v>选内存!$K$441#</v>
      </c>
      <c r="H441" s="6" t="str" cm="1">
        <f t="array" ref="H441">_xlfn.LET(_xlpm.x, K441,
         _xlpm.cellAddress, "【 选内存!" &amp; ADDRESS(ROW(选内存[[#This Row],[自检]]),COLUMN(选内存[[#This Row],[自检]])) &amp; "】",
         _xlfn.IFS(ISBLANK(_xlpm.x),   "error:右侧选项不足:" &amp;  _xlpm.cellAddress,
               ISERROR(_xlpm.x),   "error:右侧选项执行失败:" &amp; _xlpm.cellAddress,
               TRUE,             "ok")
)</f>
        <v>ok</v>
      </c>
      <c r="K441" cm="1">
        <f t="array" ref="K441">IFERROR(_xlfn._xlws.SORT(
    _xlfn.UNIQUE(
        TRANSPOSE(
            _xlfn.FILTERXML("&lt;select&gt;&lt;x&gt;"&amp;SUBSTITUTE(选内存[[#This Row],[内存选项表]],",","&lt;/x&gt;&lt;x&gt;") &amp;"&lt;/x&gt;&lt;/select&gt;","//x")
        )
    )
),"无合适选项，请联系作者更新数据")</f>
        <v>448</v>
      </c>
    </row>
    <row r="442" spans="2:13">
      <c r="B442" s="6" t="s">
        <v>64</v>
      </c>
      <c r="C442" s="6" t="s">
        <v>1873</v>
      </c>
      <c r="D442" s="6" t="s">
        <v>2339</v>
      </c>
      <c r="E442" s="6">
        <v>1</v>
      </c>
      <c r="F442" s="6" t="s">
        <v>3416</v>
      </c>
      <c r="G442" s="6" t="str">
        <f t="shared" si="6"/>
        <v>选内存!$K$442#</v>
      </c>
      <c r="H442" s="6" t="str" cm="1">
        <f t="array" ref="H442">_xlfn.LET(_xlpm.x, K442,
         _xlpm.cellAddress, "【 选内存!" &amp; ADDRESS(ROW(选内存[[#This Row],[自检]]),COLUMN(选内存[[#This Row],[自检]])) &amp; "】",
         _xlfn.IFS(ISBLANK(_xlpm.x),   "error:右侧选项不足:" &amp;  _xlpm.cellAddress,
               ISERROR(_xlpm.x),   "error:右侧选项执行失败:" &amp; _xlpm.cellAddress,
               TRUE,             "ok")
)</f>
        <v>ok</v>
      </c>
      <c r="K442" cm="1">
        <f t="array" ref="K442:M442">IFERROR(_xlfn._xlws.SORT(
    _xlfn.UNIQUE(
        TRANSPOSE(
            _xlfn.FILTERXML("&lt;select&gt;&lt;x&gt;"&amp;SUBSTITUTE(选内存[[#This Row],[内存选项表]],",","&lt;/x&gt;&lt;x&gt;") &amp;"&lt;/x&gt;&lt;/select&gt;","//x")
        )
    )
),"无合适选项，请联系作者更新数据")</f>
        <v>1</v>
      </c>
      <c r="L442">
        <v>2</v>
      </c>
      <c r="M442">
        <v>4</v>
      </c>
    </row>
    <row r="443" spans="2:13">
      <c r="B443" s="6" t="s">
        <v>64</v>
      </c>
      <c r="C443" s="6" t="s">
        <v>1873</v>
      </c>
      <c r="D443" s="6" t="s">
        <v>2339</v>
      </c>
      <c r="E443" s="6">
        <v>2</v>
      </c>
      <c r="F443" s="6" t="s">
        <v>3461</v>
      </c>
      <c r="G443" s="6" t="str">
        <f t="shared" si="6"/>
        <v>选内存!$K$443#</v>
      </c>
      <c r="H443" s="6" t="str" cm="1">
        <f t="array" ref="H443">_xlfn.LET(_xlpm.x, K443,
         _xlpm.cellAddress, "【 选内存!" &amp; ADDRESS(ROW(选内存[[#This Row],[自检]]),COLUMN(选内存[[#This Row],[自检]])) &amp; "】",
         _xlfn.IFS(ISBLANK(_xlpm.x),   "error:右侧选项不足:" &amp;  _xlpm.cellAddress,
               ISERROR(_xlpm.x),   "error:右侧选项执行失败:" &amp; _xlpm.cellAddress,
               TRUE,             "ok")
)</f>
        <v>ok</v>
      </c>
      <c r="K443" cm="1">
        <f t="array" ref="K443:M443">IFERROR(_xlfn._xlws.SORT(
    _xlfn.UNIQUE(
        TRANSPOSE(
            _xlfn.FILTERXML("&lt;select&gt;&lt;x&gt;"&amp;SUBSTITUTE(选内存[[#This Row],[内存选项表]],",","&lt;/x&gt;&lt;x&gt;") &amp;"&lt;/x&gt;&lt;/select&gt;","//x")
        )
    )
),"无合适选项，请联系作者更新数据")</f>
        <v>2</v>
      </c>
      <c r="L443">
        <v>4</v>
      </c>
      <c r="M443">
        <v>8</v>
      </c>
    </row>
    <row r="444" spans="2:13">
      <c r="B444" s="6" t="s">
        <v>64</v>
      </c>
      <c r="C444" s="6" t="s">
        <v>1873</v>
      </c>
      <c r="D444" s="6" t="s">
        <v>2339</v>
      </c>
      <c r="E444" s="6">
        <v>4</v>
      </c>
      <c r="F444" s="6" t="s">
        <v>3448</v>
      </c>
      <c r="G444" s="6" t="str">
        <f t="shared" si="6"/>
        <v>选内存!$K$444#</v>
      </c>
      <c r="H444" s="6" t="str" cm="1">
        <f t="array" ref="H444">_xlfn.LET(_xlpm.x, K444,
         _xlpm.cellAddress, "【 选内存!" &amp; ADDRESS(ROW(选内存[[#This Row],[自检]]),COLUMN(选内存[[#This Row],[自检]])) &amp; "】",
         _xlfn.IFS(ISBLANK(_xlpm.x),   "error:右侧选项不足:" &amp;  _xlpm.cellAddress,
               ISERROR(_xlpm.x),   "error:右侧选项执行失败:" &amp; _xlpm.cellAddress,
               TRUE,             "ok")
)</f>
        <v>ok</v>
      </c>
      <c r="K444" cm="1">
        <f t="array" ref="K444:L444">IFERROR(_xlfn._xlws.SORT(
    _xlfn.UNIQUE(
        TRANSPOSE(
            _xlfn.FILTERXML("&lt;select&gt;&lt;x&gt;"&amp;SUBSTITUTE(选内存[[#This Row],[内存选项表]],",","&lt;/x&gt;&lt;x&gt;") &amp;"&lt;/x&gt;&lt;/select&gt;","//x")
        )
    )
),"无合适选项，请联系作者更新数据")</f>
        <v>8</v>
      </c>
      <c r="L444">
        <v>16</v>
      </c>
    </row>
    <row r="445" spans="2:13">
      <c r="B445" s="6" t="s">
        <v>64</v>
      </c>
      <c r="C445" s="6" t="s">
        <v>1873</v>
      </c>
      <c r="D445" s="6" t="s">
        <v>2339</v>
      </c>
      <c r="E445" s="6">
        <v>8</v>
      </c>
      <c r="F445" s="6" t="s">
        <v>3449</v>
      </c>
      <c r="G445" s="6" t="str">
        <f t="shared" si="6"/>
        <v>选内存!$K$445#</v>
      </c>
      <c r="H445" s="6" t="str" cm="1">
        <f t="array" ref="H445">_xlfn.LET(_xlpm.x, K445,
         _xlpm.cellAddress, "【 选内存!" &amp; ADDRESS(ROW(选内存[[#This Row],[自检]]),COLUMN(选内存[[#This Row],[自检]])) &amp; "】",
         _xlfn.IFS(ISBLANK(_xlpm.x),   "error:右侧选项不足:" &amp;  _xlpm.cellAddress,
               ISERROR(_xlpm.x),   "error:右侧选项执行失败:" &amp; _xlpm.cellAddress,
               TRUE,             "ok")
)</f>
        <v>ok</v>
      </c>
      <c r="K445" cm="1">
        <f t="array" ref="K445:L445">IFERROR(_xlfn._xlws.SORT(
    _xlfn.UNIQUE(
        TRANSPOSE(
            _xlfn.FILTERXML("&lt;select&gt;&lt;x&gt;"&amp;SUBSTITUTE(选内存[[#This Row],[内存选项表]],",","&lt;/x&gt;&lt;x&gt;") &amp;"&lt;/x&gt;&lt;/select&gt;","//x")
        )
    )
),"无合适选项，请联系作者更新数据")</f>
        <v>16</v>
      </c>
      <c r="L445">
        <v>32</v>
      </c>
    </row>
    <row r="446" spans="2:13">
      <c r="B446" s="6" t="s">
        <v>64</v>
      </c>
      <c r="C446" s="6" t="s">
        <v>1873</v>
      </c>
      <c r="D446" s="6" t="s">
        <v>2339</v>
      </c>
      <c r="E446" s="6">
        <v>12</v>
      </c>
      <c r="F446" s="6" t="s">
        <v>3460</v>
      </c>
      <c r="G446" s="6" t="str">
        <f t="shared" si="6"/>
        <v>选内存!$K$446#</v>
      </c>
      <c r="H446" s="6" t="str" cm="1">
        <f t="array" ref="H446">_xlfn.LET(_xlpm.x, K446,
         _xlpm.cellAddress, "【 选内存!" &amp; ADDRESS(ROW(选内存[[#This Row],[自检]]),COLUMN(选内存[[#This Row],[自检]])) &amp; "】",
         _xlfn.IFS(ISBLANK(_xlpm.x),   "error:右侧选项不足:" &amp;  _xlpm.cellAddress,
               ISERROR(_xlpm.x),   "error:右侧选项执行失败:" &amp; _xlpm.cellAddress,
               TRUE,             "ok")
)</f>
        <v>ok</v>
      </c>
      <c r="K446" cm="1">
        <f t="array" ref="K446:L446">IFERROR(_xlfn._xlws.SORT(
    _xlfn.UNIQUE(
        TRANSPOSE(
            _xlfn.FILTERXML("&lt;select&gt;&lt;x&gt;"&amp;SUBSTITUTE(选内存[[#This Row],[内存选项表]],",","&lt;/x&gt;&lt;x&gt;") &amp;"&lt;/x&gt;&lt;/select&gt;","//x")
        )
    )
),"无合适选项，请联系作者更新数据")</f>
        <v>24</v>
      </c>
      <c r="L446">
        <v>48</v>
      </c>
    </row>
    <row r="447" spans="2:13">
      <c r="B447" s="6" t="s">
        <v>64</v>
      </c>
      <c r="C447" s="6" t="s">
        <v>1873</v>
      </c>
      <c r="D447" s="6" t="s">
        <v>2339</v>
      </c>
      <c r="E447" s="6">
        <v>16</v>
      </c>
      <c r="F447" s="6" t="s">
        <v>3450</v>
      </c>
      <c r="G447" s="6" t="str">
        <f t="shared" si="6"/>
        <v>选内存!$K$447#</v>
      </c>
      <c r="H447" s="6" t="str" cm="1">
        <f t="array" ref="H447">_xlfn.LET(_xlpm.x, K447,
         _xlpm.cellAddress, "【 选内存!" &amp; ADDRESS(ROW(选内存[[#This Row],[自检]]),COLUMN(选内存[[#This Row],[自检]])) &amp; "】",
         _xlfn.IFS(ISBLANK(_xlpm.x),   "error:右侧选项不足:" &amp;  _xlpm.cellAddress,
               ISERROR(_xlpm.x),   "error:右侧选项执行失败:" &amp; _xlpm.cellAddress,
               TRUE,             "ok")
)</f>
        <v>ok</v>
      </c>
      <c r="K447" cm="1">
        <f t="array" ref="K447:L447">IFERROR(_xlfn._xlws.SORT(
    _xlfn.UNIQUE(
        TRANSPOSE(
            _xlfn.FILTERXML("&lt;select&gt;&lt;x&gt;"&amp;SUBSTITUTE(选内存[[#This Row],[内存选项表]],",","&lt;/x&gt;&lt;x&gt;") &amp;"&lt;/x&gt;&lt;/select&gt;","//x")
        )
    )
),"无合适选项，请联系作者更新数据")</f>
        <v>32</v>
      </c>
      <c r="L447">
        <v>64</v>
      </c>
    </row>
    <row r="448" spans="2:13">
      <c r="B448" s="6" t="s">
        <v>64</v>
      </c>
      <c r="C448" s="6" t="s">
        <v>1873</v>
      </c>
      <c r="D448" s="6" t="s">
        <v>2339</v>
      </c>
      <c r="E448" s="6">
        <v>24</v>
      </c>
      <c r="F448" s="6" t="s">
        <v>3282</v>
      </c>
      <c r="G448" s="6" t="str">
        <f t="shared" si="6"/>
        <v>选内存!$K$448#</v>
      </c>
      <c r="H448" s="6" t="str" cm="1">
        <f t="array" ref="H448">_xlfn.LET(_xlpm.x, K448,
         _xlpm.cellAddress, "【 选内存!" &amp; ADDRESS(ROW(选内存[[#This Row],[自检]]),COLUMN(选内存[[#This Row],[自检]])) &amp; "】",
         _xlfn.IFS(ISBLANK(_xlpm.x),   "error:右侧选项不足:" &amp;  _xlpm.cellAddress,
               ISERROR(_xlpm.x),   "error:右侧选项执行失败:" &amp; _xlpm.cellAddress,
               TRUE,             "ok")
)</f>
        <v>ok</v>
      </c>
      <c r="K448" cm="1">
        <f t="array" ref="K448:L448">IFERROR(_xlfn._xlws.SORT(
    _xlfn.UNIQUE(
        TRANSPOSE(
            _xlfn.FILTERXML("&lt;select&gt;&lt;x&gt;"&amp;SUBSTITUTE(选内存[[#This Row],[内存选项表]],",","&lt;/x&gt;&lt;x&gt;") &amp;"&lt;/x&gt;&lt;/select&gt;","//x")
        )
    )
),"无合适选项，请联系作者更新数据")</f>
        <v>48</v>
      </c>
      <c r="L448">
        <v>96</v>
      </c>
    </row>
    <row r="449" spans="2:13">
      <c r="B449" s="6" t="s">
        <v>64</v>
      </c>
      <c r="C449" s="6" t="s">
        <v>1873</v>
      </c>
      <c r="D449" s="6" t="s">
        <v>2339</v>
      </c>
      <c r="E449" s="6">
        <v>32</v>
      </c>
      <c r="F449" s="6" t="s">
        <v>3451</v>
      </c>
      <c r="G449" s="6" t="str">
        <f t="shared" si="6"/>
        <v>选内存!$K$449#</v>
      </c>
      <c r="H449" s="6" t="str" cm="1">
        <f t="array" ref="H449">_xlfn.LET(_xlpm.x, K449,
         _xlpm.cellAddress, "【 选内存!" &amp; ADDRESS(ROW(选内存[[#This Row],[自检]]),COLUMN(选内存[[#This Row],[自检]])) &amp; "】",
         _xlfn.IFS(ISBLANK(_xlpm.x),   "error:右侧选项不足:" &amp;  _xlpm.cellAddress,
               ISERROR(_xlpm.x),   "error:右侧选项执行失败:" &amp; _xlpm.cellAddress,
               TRUE,             "ok")
)</f>
        <v>ok</v>
      </c>
      <c r="K449" cm="1">
        <f t="array" ref="K449:L449">IFERROR(_xlfn._xlws.SORT(
    _xlfn.UNIQUE(
        TRANSPOSE(
            _xlfn.FILTERXML("&lt;select&gt;&lt;x&gt;"&amp;SUBSTITUTE(选内存[[#This Row],[内存选项表]],",","&lt;/x&gt;&lt;x&gt;") &amp;"&lt;/x&gt;&lt;/select&gt;","//x")
        )
    )
),"无合适选项，请联系作者更新数据")</f>
        <v>64</v>
      </c>
      <c r="L449">
        <v>128</v>
      </c>
    </row>
    <row r="450" spans="2:13">
      <c r="B450" s="6" t="s">
        <v>64</v>
      </c>
      <c r="C450" s="6" t="s">
        <v>1873</v>
      </c>
      <c r="D450" s="6" t="s">
        <v>2339</v>
      </c>
      <c r="E450" s="6">
        <v>56</v>
      </c>
      <c r="F450" s="6" t="s">
        <v>3280</v>
      </c>
      <c r="G450" s="6" t="str">
        <f t="shared" ref="G450:G513" si="7">"选内存!" &amp; ADDRESS(ROW(K450),COLUMN(K450)) &amp; "#"</f>
        <v>选内存!$K$450#</v>
      </c>
      <c r="H450" s="6" t="str" cm="1">
        <f t="array" ref="H450">_xlfn.LET(_xlpm.x, K450,
         _xlpm.cellAddress, "【 选内存!" &amp; ADDRESS(ROW(选内存[[#This Row],[自检]]),COLUMN(选内存[[#This Row],[自检]])) &amp; "】",
         _xlfn.IFS(ISBLANK(_xlpm.x),   "error:右侧选项不足:" &amp;  _xlpm.cellAddress,
               ISERROR(_xlpm.x),   "error:右侧选项执行失败:" &amp; _xlpm.cellAddress,
               TRUE,             "ok")
)</f>
        <v>ok</v>
      </c>
      <c r="K450" cm="1">
        <f t="array" ref="K450">IFERROR(_xlfn._xlws.SORT(
    _xlfn.UNIQUE(
        TRANSPOSE(
            _xlfn.FILTERXML("&lt;select&gt;&lt;x&gt;"&amp;SUBSTITUTE(选内存[[#This Row],[内存选项表]],",","&lt;/x&gt;&lt;x&gt;") &amp;"&lt;/x&gt;&lt;/select&gt;","//x")
        )
    )
),"无合适选项，请联系作者更新数据")</f>
        <v>224</v>
      </c>
    </row>
    <row r="451" spans="2:13">
      <c r="B451" s="6" t="s">
        <v>64</v>
      </c>
      <c r="C451" s="6" t="s">
        <v>1873</v>
      </c>
      <c r="D451" s="6" t="s">
        <v>2359</v>
      </c>
      <c r="E451" s="6">
        <v>1</v>
      </c>
      <c r="F451" s="6" t="s">
        <v>3416</v>
      </c>
      <c r="G451" s="6" t="str">
        <f t="shared" si="7"/>
        <v>选内存!$K$451#</v>
      </c>
      <c r="H451" s="6" t="str" cm="1">
        <f t="array" ref="H451">_xlfn.LET(_xlpm.x, K451,
         _xlpm.cellAddress, "【 选内存!" &amp; ADDRESS(ROW(选内存[[#This Row],[自检]]),COLUMN(选内存[[#This Row],[自检]])) &amp; "】",
         _xlfn.IFS(ISBLANK(_xlpm.x),   "error:右侧选项不足:" &amp;  _xlpm.cellAddress,
               ISERROR(_xlpm.x),   "error:右侧选项执行失败:" &amp; _xlpm.cellAddress,
               TRUE,             "ok")
)</f>
        <v>ok</v>
      </c>
      <c r="K451" cm="1">
        <f t="array" ref="K451:M451">IFERROR(_xlfn._xlws.SORT(
    _xlfn.UNIQUE(
        TRANSPOSE(
            _xlfn.FILTERXML("&lt;select&gt;&lt;x&gt;"&amp;SUBSTITUTE(选内存[[#This Row],[内存选项表]],",","&lt;/x&gt;&lt;x&gt;") &amp;"&lt;/x&gt;&lt;/select&gt;","//x")
        )
    )
),"无合适选项，请联系作者更新数据")</f>
        <v>1</v>
      </c>
      <c r="L451">
        <v>2</v>
      </c>
      <c r="M451">
        <v>4</v>
      </c>
    </row>
    <row r="452" spans="2:13">
      <c r="B452" s="6" t="s">
        <v>64</v>
      </c>
      <c r="C452" s="6" t="s">
        <v>1873</v>
      </c>
      <c r="D452" s="6" t="s">
        <v>2359</v>
      </c>
      <c r="E452" s="6">
        <v>2</v>
      </c>
      <c r="F452" s="6" t="s">
        <v>3461</v>
      </c>
      <c r="G452" s="6" t="str">
        <f t="shared" si="7"/>
        <v>选内存!$K$452#</v>
      </c>
      <c r="H452" s="6" t="str" cm="1">
        <f t="array" ref="H452">_xlfn.LET(_xlpm.x, K452,
         _xlpm.cellAddress, "【 选内存!" &amp; ADDRESS(ROW(选内存[[#This Row],[自检]]),COLUMN(选内存[[#This Row],[自检]])) &amp; "】",
         _xlfn.IFS(ISBLANK(_xlpm.x),   "error:右侧选项不足:" &amp;  _xlpm.cellAddress,
               ISERROR(_xlpm.x),   "error:右侧选项执行失败:" &amp; _xlpm.cellAddress,
               TRUE,             "ok")
)</f>
        <v>ok</v>
      </c>
      <c r="K452" cm="1">
        <f t="array" ref="K452:M452">IFERROR(_xlfn._xlws.SORT(
    _xlfn.UNIQUE(
        TRANSPOSE(
            _xlfn.FILTERXML("&lt;select&gt;&lt;x&gt;"&amp;SUBSTITUTE(选内存[[#This Row],[内存选项表]],",","&lt;/x&gt;&lt;x&gt;") &amp;"&lt;/x&gt;&lt;/select&gt;","//x")
        )
    )
),"无合适选项，请联系作者更新数据")</f>
        <v>2</v>
      </c>
      <c r="L452">
        <v>4</v>
      </c>
      <c r="M452">
        <v>8</v>
      </c>
    </row>
    <row r="453" spans="2:13">
      <c r="B453" s="6" t="s">
        <v>64</v>
      </c>
      <c r="C453" s="6" t="s">
        <v>1873</v>
      </c>
      <c r="D453" s="6" t="s">
        <v>2359</v>
      </c>
      <c r="E453" s="6">
        <v>4</v>
      </c>
      <c r="F453" s="6" t="s">
        <v>3462</v>
      </c>
      <c r="G453" s="6" t="str">
        <f t="shared" si="7"/>
        <v>选内存!$K$453#</v>
      </c>
      <c r="H453" s="6" t="str" cm="1">
        <f t="array" ref="H453">_xlfn.LET(_xlpm.x, K453,
         _xlpm.cellAddress, "【 选内存!" &amp; ADDRESS(ROW(选内存[[#This Row],[自检]]),COLUMN(选内存[[#This Row],[自检]])) &amp; "】",
         _xlfn.IFS(ISBLANK(_xlpm.x),   "error:右侧选项不足:" &amp;  _xlpm.cellAddress,
               ISERROR(_xlpm.x),   "error:右侧选项执行失败:" &amp; _xlpm.cellAddress,
               TRUE,             "ok")
)</f>
        <v>ok</v>
      </c>
      <c r="K453" cm="1">
        <f t="array" ref="K453:M453">IFERROR(_xlfn._xlws.SORT(
    _xlfn.UNIQUE(
        TRANSPOSE(
            _xlfn.FILTERXML("&lt;select&gt;&lt;x&gt;"&amp;SUBSTITUTE(选内存[[#This Row],[内存选项表]],",","&lt;/x&gt;&lt;x&gt;") &amp;"&lt;/x&gt;&lt;/select&gt;","//x")
        )
    )
),"无合适选项，请联系作者更新数据")</f>
        <v>4</v>
      </c>
      <c r="L453">
        <v>8</v>
      </c>
      <c r="M453">
        <v>16</v>
      </c>
    </row>
    <row r="454" spans="2:13">
      <c r="B454" s="6" t="s">
        <v>64</v>
      </c>
      <c r="C454" s="6" t="s">
        <v>1873</v>
      </c>
      <c r="D454" s="6" t="s">
        <v>2359</v>
      </c>
      <c r="E454" s="6">
        <v>8</v>
      </c>
      <c r="F454" s="6" t="s">
        <v>3463</v>
      </c>
      <c r="G454" s="6" t="str">
        <f t="shared" si="7"/>
        <v>选内存!$K$454#</v>
      </c>
      <c r="H454" s="6" t="str" cm="1">
        <f t="array" ref="H454">_xlfn.LET(_xlpm.x, K454,
         _xlpm.cellAddress, "【 选内存!" &amp; ADDRESS(ROW(选内存[[#This Row],[自检]]),COLUMN(选内存[[#This Row],[自检]])) &amp; "】",
         _xlfn.IFS(ISBLANK(_xlpm.x),   "error:右侧选项不足:" &amp;  _xlpm.cellAddress,
               ISERROR(_xlpm.x),   "error:右侧选项执行失败:" &amp; _xlpm.cellAddress,
               TRUE,             "ok")
)</f>
        <v>ok</v>
      </c>
      <c r="K454" cm="1">
        <f t="array" ref="K454:M454">IFERROR(_xlfn._xlws.SORT(
    _xlfn.UNIQUE(
        TRANSPOSE(
            _xlfn.FILTERXML("&lt;select&gt;&lt;x&gt;"&amp;SUBSTITUTE(选内存[[#This Row],[内存选项表]],",","&lt;/x&gt;&lt;x&gt;") &amp;"&lt;/x&gt;&lt;/select&gt;","//x")
        )
    )
),"无合适选项，请联系作者更新数据")</f>
        <v>8</v>
      </c>
      <c r="L454">
        <v>16</v>
      </c>
      <c r="M454">
        <v>32</v>
      </c>
    </row>
    <row r="455" spans="2:13">
      <c r="B455" s="6" t="s">
        <v>64</v>
      </c>
      <c r="C455" s="6" t="s">
        <v>1873</v>
      </c>
      <c r="D455" s="6" t="s">
        <v>2359</v>
      </c>
      <c r="E455" s="6">
        <v>12</v>
      </c>
      <c r="F455" s="6" t="s">
        <v>3460</v>
      </c>
      <c r="G455" s="6" t="str">
        <f t="shared" si="7"/>
        <v>选内存!$K$455#</v>
      </c>
      <c r="H455" s="6" t="str" cm="1">
        <f t="array" ref="H455">_xlfn.LET(_xlpm.x, K455,
         _xlpm.cellAddress, "【 选内存!" &amp; ADDRESS(ROW(选内存[[#This Row],[自检]]),COLUMN(选内存[[#This Row],[自检]])) &amp; "】",
         _xlfn.IFS(ISBLANK(_xlpm.x),   "error:右侧选项不足:" &amp;  _xlpm.cellAddress,
               ISERROR(_xlpm.x),   "error:右侧选项执行失败:" &amp; _xlpm.cellAddress,
               TRUE,             "ok")
)</f>
        <v>ok</v>
      </c>
      <c r="K455" cm="1">
        <f t="array" ref="K455:L455">IFERROR(_xlfn._xlws.SORT(
    _xlfn.UNIQUE(
        TRANSPOSE(
            _xlfn.FILTERXML("&lt;select&gt;&lt;x&gt;"&amp;SUBSTITUTE(选内存[[#This Row],[内存选项表]],",","&lt;/x&gt;&lt;x&gt;") &amp;"&lt;/x&gt;&lt;/select&gt;","//x")
        )
    )
),"无合适选项，请联系作者更新数据")</f>
        <v>24</v>
      </c>
      <c r="L455">
        <v>48</v>
      </c>
    </row>
    <row r="456" spans="2:13">
      <c r="B456" s="6" t="s">
        <v>64</v>
      </c>
      <c r="C456" s="6" t="s">
        <v>1873</v>
      </c>
      <c r="D456" s="6" t="s">
        <v>2359</v>
      </c>
      <c r="E456" s="6">
        <v>16</v>
      </c>
      <c r="F456" s="6" t="s">
        <v>3275</v>
      </c>
      <c r="G456" s="6" t="str">
        <f t="shared" si="7"/>
        <v>选内存!$K$456#</v>
      </c>
      <c r="H456" s="6" t="str" cm="1">
        <f t="array" ref="H456">_xlfn.LET(_xlpm.x, K456,
         _xlpm.cellAddress, "【 选内存!" &amp; ADDRESS(ROW(选内存[[#This Row],[自检]]),COLUMN(选内存[[#This Row],[自检]])) &amp; "】",
         _xlfn.IFS(ISBLANK(_xlpm.x),   "error:右侧选项不足:" &amp;  _xlpm.cellAddress,
               ISERROR(_xlpm.x),   "error:右侧选项执行失败:" &amp; _xlpm.cellAddress,
               TRUE,             "ok")
)</f>
        <v>ok</v>
      </c>
      <c r="K456" cm="1">
        <f t="array" ref="K456">IFERROR(_xlfn._xlws.SORT(
    _xlfn.UNIQUE(
        TRANSPOSE(
            _xlfn.FILTERXML("&lt;select&gt;&lt;x&gt;"&amp;SUBSTITUTE(选内存[[#This Row],[内存选项表]],",","&lt;/x&gt;&lt;x&gt;") &amp;"&lt;/x&gt;&lt;/select&gt;","//x")
        )
    )
),"无合适选项，请联系作者更新数据")</f>
        <v>32</v>
      </c>
    </row>
    <row r="457" spans="2:13">
      <c r="B457" s="6" t="s">
        <v>64</v>
      </c>
      <c r="C457" s="6" t="s">
        <v>1873</v>
      </c>
      <c r="D457" s="6" t="s">
        <v>2359</v>
      </c>
      <c r="E457" s="6">
        <v>24</v>
      </c>
      <c r="F457" s="6" t="s">
        <v>3294</v>
      </c>
      <c r="G457" s="6" t="str">
        <f t="shared" si="7"/>
        <v>选内存!$K$457#</v>
      </c>
      <c r="H457" s="6" t="str" cm="1">
        <f t="array" ref="H457">_xlfn.LET(_xlpm.x, K457,
         _xlpm.cellAddress, "【 选内存!" &amp; ADDRESS(ROW(选内存[[#This Row],[自检]]),COLUMN(选内存[[#This Row],[自检]])) &amp; "】",
         _xlfn.IFS(ISBLANK(_xlpm.x),   "error:右侧选项不足:" &amp;  _xlpm.cellAddress,
               ISERROR(_xlpm.x),   "error:右侧选项执行失败:" &amp; _xlpm.cellAddress,
               TRUE,             "ok")
)</f>
        <v>ok</v>
      </c>
      <c r="K457" cm="1">
        <f t="array" ref="K457">IFERROR(_xlfn._xlws.SORT(
    _xlfn.UNIQUE(
        TRANSPOSE(
            _xlfn.FILTERXML("&lt;select&gt;&lt;x&gt;"&amp;SUBSTITUTE(选内存[[#This Row],[内存选项表]],",","&lt;/x&gt;&lt;x&gt;") &amp;"&lt;/x&gt;&lt;/select&gt;","//x")
        )
    )
),"无合适选项，请联系作者更新数据")</f>
        <v>48</v>
      </c>
    </row>
    <row r="458" spans="2:13">
      <c r="B458" s="6" t="s">
        <v>64</v>
      </c>
      <c r="C458" s="6" t="s">
        <v>1873</v>
      </c>
      <c r="D458" s="6" t="s">
        <v>2359</v>
      </c>
      <c r="E458" s="6">
        <v>32</v>
      </c>
      <c r="F458" s="6" t="s">
        <v>3276</v>
      </c>
      <c r="G458" s="6" t="str">
        <f t="shared" si="7"/>
        <v>选内存!$K$458#</v>
      </c>
      <c r="H458" s="6" t="str" cm="1">
        <f t="array" ref="H458">_xlfn.LET(_xlpm.x, K458,
         _xlpm.cellAddress, "【 选内存!" &amp; ADDRESS(ROW(选内存[[#This Row],[自检]]),COLUMN(选内存[[#This Row],[自检]])) &amp; "】",
         _xlfn.IFS(ISBLANK(_xlpm.x),   "error:右侧选项不足:" &amp;  _xlpm.cellAddress,
               ISERROR(_xlpm.x),   "error:右侧选项执行失败:" &amp; _xlpm.cellAddress,
               TRUE,             "ok")
)</f>
        <v>ok</v>
      </c>
      <c r="K458" cm="1">
        <f t="array" ref="K458">IFERROR(_xlfn._xlws.SORT(
    _xlfn.UNIQUE(
        TRANSPOSE(
            _xlfn.FILTERXML("&lt;select&gt;&lt;x&gt;"&amp;SUBSTITUTE(选内存[[#This Row],[内存选项表]],",","&lt;/x&gt;&lt;x&gt;") &amp;"&lt;/x&gt;&lt;/select&gt;","//x")
        )
    )
),"无合适选项，请联系作者更新数据")</f>
        <v>64</v>
      </c>
    </row>
    <row r="459" spans="2:13">
      <c r="B459" s="6" t="s">
        <v>64</v>
      </c>
      <c r="C459" s="6" t="s">
        <v>1873</v>
      </c>
      <c r="D459" s="6" t="s">
        <v>2359</v>
      </c>
      <c r="E459" s="6">
        <v>48</v>
      </c>
      <c r="F459" s="6" t="s">
        <v>3251</v>
      </c>
      <c r="G459" s="6" t="str">
        <f t="shared" si="7"/>
        <v>选内存!$K$459#</v>
      </c>
      <c r="H459" s="6" t="str" cm="1">
        <f t="array" ref="H459">_xlfn.LET(_xlpm.x, K459,
         _xlpm.cellAddress, "【 选内存!" &amp; ADDRESS(ROW(选内存[[#This Row],[自检]]),COLUMN(选内存[[#This Row],[自检]])) &amp; "】",
         _xlfn.IFS(ISBLANK(_xlpm.x),   "error:右侧选项不足:" &amp;  _xlpm.cellAddress,
               ISERROR(_xlpm.x),   "error:右侧选项执行失败:" &amp; _xlpm.cellAddress,
               TRUE,             "ok")
)</f>
        <v>ok</v>
      </c>
      <c r="K459" cm="1">
        <f t="array" ref="K459">IFERROR(_xlfn._xlws.SORT(
    _xlfn.UNIQUE(
        TRANSPOSE(
            _xlfn.FILTERXML("&lt;select&gt;&lt;x&gt;"&amp;SUBSTITUTE(选内存[[#This Row],[内存选项表]],",","&lt;/x&gt;&lt;x&gt;") &amp;"&lt;/x&gt;&lt;/select&gt;","//x")
        )
    )
),"无合适选项，请联系作者更新数据")</f>
        <v>96</v>
      </c>
    </row>
    <row r="460" spans="2:13">
      <c r="B460" s="6" t="s">
        <v>64</v>
      </c>
      <c r="C460" s="6" t="s">
        <v>1873</v>
      </c>
      <c r="D460" s="6" t="s">
        <v>2082</v>
      </c>
      <c r="E460" s="6">
        <v>16</v>
      </c>
      <c r="F460" s="6" t="s">
        <v>3276</v>
      </c>
      <c r="G460" s="6" t="str">
        <f t="shared" si="7"/>
        <v>选内存!$K$460#</v>
      </c>
      <c r="H460" s="6" t="str" cm="1">
        <f t="array" ref="H460">_xlfn.LET(_xlpm.x, K460,
         _xlpm.cellAddress, "【 选内存!" &amp; ADDRESS(ROW(选内存[[#This Row],[自检]]),COLUMN(选内存[[#This Row],[自检]])) &amp; "】",
         _xlfn.IFS(ISBLANK(_xlpm.x),   "error:右侧选项不足:" &amp;  _xlpm.cellAddress,
               ISERROR(_xlpm.x),   "error:右侧选项执行失败:" &amp; _xlpm.cellAddress,
               TRUE,             "ok")
)</f>
        <v>ok</v>
      </c>
      <c r="K460" cm="1">
        <f t="array" ref="K460">IFERROR(_xlfn._xlws.SORT(
    _xlfn.UNIQUE(
        TRANSPOSE(
            _xlfn.FILTERXML("&lt;select&gt;&lt;x&gt;"&amp;SUBSTITUTE(选内存[[#This Row],[内存选项表]],",","&lt;/x&gt;&lt;x&gt;") &amp;"&lt;/x&gt;&lt;/select&gt;","//x")
        )
    )
),"无合适选项，请联系作者更新数据")</f>
        <v>64</v>
      </c>
    </row>
    <row r="461" spans="2:13">
      <c r="B461" s="6" t="s">
        <v>64</v>
      </c>
      <c r="C461" s="6" t="s">
        <v>1873</v>
      </c>
      <c r="D461" s="6" t="s">
        <v>2082</v>
      </c>
      <c r="E461" s="6">
        <v>32</v>
      </c>
      <c r="F461" s="6" t="s">
        <v>3307</v>
      </c>
      <c r="G461" s="6" t="str">
        <f t="shared" si="7"/>
        <v>选内存!$K$461#</v>
      </c>
      <c r="H461" s="6" t="str" cm="1">
        <f t="array" ref="H461">_xlfn.LET(_xlpm.x, K461,
         _xlpm.cellAddress, "【 选内存!" &amp; ADDRESS(ROW(选内存[[#This Row],[自检]]),COLUMN(选内存[[#This Row],[自检]])) &amp; "】",
         _xlfn.IFS(ISBLANK(_xlpm.x),   "error:右侧选项不足:" &amp;  _xlpm.cellAddress,
               ISERROR(_xlpm.x),   "error:右侧选项执行失败:" &amp; _xlpm.cellAddress,
               TRUE,             "ok")
)</f>
        <v>ok</v>
      </c>
      <c r="K461" cm="1">
        <f t="array" ref="K461">IFERROR(_xlfn._xlws.SORT(
    _xlfn.UNIQUE(
        TRANSPOSE(
            _xlfn.FILTERXML("&lt;select&gt;&lt;x&gt;"&amp;SUBSTITUTE(选内存[[#This Row],[内存选项表]],",","&lt;/x&gt;&lt;x&gt;") &amp;"&lt;/x&gt;&lt;/select&gt;","//x")
        )
    )
),"无合适选项，请联系作者更新数据")</f>
        <v>128</v>
      </c>
    </row>
    <row r="462" spans="2:13">
      <c r="B462" s="6" t="s">
        <v>64</v>
      </c>
      <c r="C462" s="6" t="s">
        <v>1873</v>
      </c>
      <c r="D462" s="6" t="s">
        <v>2082</v>
      </c>
      <c r="E462" s="6">
        <v>64</v>
      </c>
      <c r="F462" s="6" t="s">
        <v>3342</v>
      </c>
      <c r="G462" s="6" t="str">
        <f t="shared" si="7"/>
        <v>选内存!$K$462#</v>
      </c>
      <c r="H462" s="6" t="str" cm="1">
        <f t="array" ref="H462">_xlfn.LET(_xlpm.x, K462,
         _xlpm.cellAddress, "【 选内存!" &amp; ADDRESS(ROW(选内存[[#This Row],[自检]]),COLUMN(选内存[[#This Row],[自检]])) &amp; "】",
         _xlfn.IFS(ISBLANK(_xlpm.x),   "error:右侧选项不足:" &amp;  _xlpm.cellAddress,
               ISERROR(_xlpm.x),   "error:右侧选项执行失败:" &amp; _xlpm.cellAddress,
               TRUE,             "ok")
)</f>
        <v>ok</v>
      </c>
      <c r="K462" cm="1">
        <f t="array" ref="K462">IFERROR(_xlfn._xlws.SORT(
    _xlfn.UNIQUE(
        TRANSPOSE(
            _xlfn.FILTERXML("&lt;select&gt;&lt;x&gt;"&amp;SUBSTITUTE(选内存[[#This Row],[内存选项表]],",","&lt;/x&gt;&lt;x&gt;") &amp;"&lt;/x&gt;&lt;/select&gt;","//x")
        )
    )
),"无合适选项，请联系作者更新数据")</f>
        <v>256</v>
      </c>
    </row>
    <row r="463" spans="2:13">
      <c r="B463" s="6" t="s">
        <v>64</v>
      </c>
      <c r="C463" s="6" t="s">
        <v>1873</v>
      </c>
      <c r="D463" s="6" t="s">
        <v>2082</v>
      </c>
      <c r="E463" s="6">
        <v>84</v>
      </c>
      <c r="F463" s="6" t="s">
        <v>3318</v>
      </c>
      <c r="G463" s="6" t="str">
        <f t="shared" si="7"/>
        <v>选内存!$K$463#</v>
      </c>
      <c r="H463" s="6" t="str" cm="1">
        <f t="array" ref="H463">_xlfn.LET(_xlpm.x, K463,
         _xlpm.cellAddress, "【 选内存!" &amp; ADDRESS(ROW(选内存[[#This Row],[自检]]),COLUMN(选内存[[#This Row],[自检]])) &amp; "】",
         _xlfn.IFS(ISBLANK(_xlpm.x),   "error:右侧选项不足:" &amp;  _xlpm.cellAddress,
               ISERROR(_xlpm.x),   "error:右侧选项执行失败:" &amp; _xlpm.cellAddress,
               TRUE,             "ok")
)</f>
        <v>ok</v>
      </c>
      <c r="K463" cm="1">
        <f t="array" ref="K463">IFERROR(_xlfn._xlws.SORT(
    _xlfn.UNIQUE(
        TRANSPOSE(
            _xlfn.FILTERXML("&lt;select&gt;&lt;x&gt;"&amp;SUBSTITUTE(选内存[[#This Row],[内存选项表]],",","&lt;/x&gt;&lt;x&gt;") &amp;"&lt;/x&gt;&lt;/select&gt;","//x")
        )
    )
),"无合适选项，请联系作者更新数据")</f>
        <v>320</v>
      </c>
    </row>
    <row r="464" spans="2:13">
      <c r="B464" s="6" t="s">
        <v>64</v>
      </c>
      <c r="C464" s="6" t="s">
        <v>1873</v>
      </c>
      <c r="D464" s="6" t="s">
        <v>2087</v>
      </c>
      <c r="E464" s="6">
        <v>16</v>
      </c>
      <c r="F464" s="6" t="s">
        <v>3276</v>
      </c>
      <c r="G464" s="6" t="str">
        <f t="shared" si="7"/>
        <v>选内存!$K$464#</v>
      </c>
      <c r="H464" s="6" t="str" cm="1">
        <f t="array" ref="H464">_xlfn.LET(_xlpm.x, K464,
         _xlpm.cellAddress, "【 选内存!" &amp; ADDRESS(ROW(选内存[[#This Row],[自检]]),COLUMN(选内存[[#This Row],[自检]])) &amp; "】",
         _xlfn.IFS(ISBLANK(_xlpm.x),   "error:右侧选项不足:" &amp;  _xlpm.cellAddress,
               ISERROR(_xlpm.x),   "error:右侧选项执行失败:" &amp; _xlpm.cellAddress,
               TRUE,             "ok")
)</f>
        <v>ok</v>
      </c>
      <c r="K464" cm="1">
        <f t="array" ref="K464">IFERROR(_xlfn._xlws.SORT(
    _xlfn.UNIQUE(
        TRANSPOSE(
            _xlfn.FILTERXML("&lt;select&gt;&lt;x&gt;"&amp;SUBSTITUTE(选内存[[#This Row],[内存选项表]],",","&lt;/x&gt;&lt;x&gt;") &amp;"&lt;/x&gt;&lt;/select&gt;","//x")
        )
    )
),"无合适选项，请联系作者更新数据")</f>
        <v>64</v>
      </c>
    </row>
    <row r="465" spans="2:11">
      <c r="B465" s="6" t="s">
        <v>64</v>
      </c>
      <c r="C465" s="6" t="s">
        <v>1873</v>
      </c>
      <c r="D465" s="6" t="s">
        <v>2087</v>
      </c>
      <c r="E465" s="6">
        <v>32</v>
      </c>
      <c r="F465" s="6" t="s">
        <v>3307</v>
      </c>
      <c r="G465" s="6" t="str">
        <f t="shared" si="7"/>
        <v>选内存!$K$465#</v>
      </c>
      <c r="H465" s="6" t="str" cm="1">
        <f t="array" ref="H465">_xlfn.LET(_xlpm.x, K465,
         _xlpm.cellAddress, "【 选内存!" &amp; ADDRESS(ROW(选内存[[#This Row],[自检]]),COLUMN(选内存[[#This Row],[自检]])) &amp; "】",
         _xlfn.IFS(ISBLANK(_xlpm.x),   "error:右侧选项不足:" &amp;  _xlpm.cellAddress,
               ISERROR(_xlpm.x),   "error:右侧选项执行失败:" &amp; _xlpm.cellAddress,
               TRUE,             "ok")
)</f>
        <v>ok</v>
      </c>
      <c r="K465" cm="1">
        <f t="array" ref="K465">IFERROR(_xlfn._xlws.SORT(
    _xlfn.UNIQUE(
        TRANSPOSE(
            _xlfn.FILTERXML("&lt;select&gt;&lt;x&gt;"&amp;SUBSTITUTE(选内存[[#This Row],[内存选项表]],",","&lt;/x&gt;&lt;x&gt;") &amp;"&lt;/x&gt;&lt;/select&gt;","//x")
        )
    )
),"无合适选项，请联系作者更新数据")</f>
        <v>128</v>
      </c>
    </row>
    <row r="466" spans="2:11">
      <c r="B466" s="6" t="s">
        <v>64</v>
      </c>
      <c r="C466" s="6" t="s">
        <v>1873</v>
      </c>
      <c r="D466" s="6" t="s">
        <v>2087</v>
      </c>
      <c r="E466" s="6">
        <v>64</v>
      </c>
      <c r="F466" s="6" t="s">
        <v>3342</v>
      </c>
      <c r="G466" s="6" t="str">
        <f t="shared" si="7"/>
        <v>选内存!$K$466#</v>
      </c>
      <c r="H466" s="6" t="str" cm="1">
        <f t="array" ref="H466">_xlfn.LET(_xlpm.x, K466,
         _xlpm.cellAddress, "【 选内存!" &amp; ADDRESS(ROW(选内存[[#This Row],[自检]]),COLUMN(选内存[[#This Row],[自检]])) &amp; "】",
         _xlfn.IFS(ISBLANK(_xlpm.x),   "error:右侧选项不足:" &amp;  _xlpm.cellAddress,
               ISERROR(_xlpm.x),   "error:右侧选项执行失败:" &amp; _xlpm.cellAddress,
               TRUE,             "ok")
)</f>
        <v>ok</v>
      </c>
      <c r="K466" cm="1">
        <f t="array" ref="K466">IFERROR(_xlfn._xlws.SORT(
    _xlfn.UNIQUE(
        TRANSPOSE(
            _xlfn.FILTERXML("&lt;select&gt;&lt;x&gt;"&amp;SUBSTITUTE(选内存[[#This Row],[内存选项表]],",","&lt;/x&gt;&lt;x&gt;") &amp;"&lt;/x&gt;&lt;/select&gt;","//x")
        )
    )
),"无合适选项，请联系作者更新数据")</f>
        <v>256</v>
      </c>
    </row>
    <row r="467" spans="2:11">
      <c r="B467" s="6" t="s">
        <v>64</v>
      </c>
      <c r="C467" s="6" t="s">
        <v>1873</v>
      </c>
      <c r="D467" s="6" t="s">
        <v>2091</v>
      </c>
      <c r="E467" s="6">
        <v>8</v>
      </c>
      <c r="F467" s="6" t="s">
        <v>3275</v>
      </c>
      <c r="G467" s="6" t="str">
        <f t="shared" si="7"/>
        <v>选内存!$K$467#</v>
      </c>
      <c r="H467" s="6" t="str" cm="1">
        <f t="array" ref="H467">_xlfn.LET(_xlpm.x, K467,
         _xlpm.cellAddress, "【 选内存!" &amp; ADDRESS(ROW(选内存[[#This Row],[自检]]),COLUMN(选内存[[#This Row],[自检]])) &amp; "】",
         _xlfn.IFS(ISBLANK(_xlpm.x),   "error:右侧选项不足:" &amp;  _xlpm.cellAddress,
               ISERROR(_xlpm.x),   "error:右侧选项执行失败:" &amp; _xlpm.cellAddress,
               TRUE,             "ok")
)</f>
        <v>ok</v>
      </c>
      <c r="K467" cm="1">
        <f t="array" ref="K467">IFERROR(_xlfn._xlws.SORT(
    _xlfn.UNIQUE(
        TRANSPOSE(
            _xlfn.FILTERXML("&lt;select&gt;&lt;x&gt;"&amp;SUBSTITUTE(选内存[[#This Row],[内存选项表]],",","&lt;/x&gt;&lt;x&gt;") &amp;"&lt;/x&gt;&lt;/select&gt;","//x")
        )
    )
),"无合适选项，请联系作者更新数据")</f>
        <v>32</v>
      </c>
    </row>
    <row r="468" spans="2:11">
      <c r="B468" s="6" t="s">
        <v>64</v>
      </c>
      <c r="C468" s="6" t="s">
        <v>1873</v>
      </c>
      <c r="D468" s="6" t="s">
        <v>2091</v>
      </c>
      <c r="E468" s="6">
        <v>16</v>
      </c>
      <c r="F468" s="6" t="s">
        <v>3276</v>
      </c>
      <c r="G468" s="6" t="str">
        <f t="shared" si="7"/>
        <v>选内存!$K$468#</v>
      </c>
      <c r="H468" s="6" t="str" cm="1">
        <f t="array" ref="H468">_xlfn.LET(_xlpm.x, K468,
         _xlpm.cellAddress, "【 选内存!" &amp; ADDRESS(ROW(选内存[[#This Row],[自检]]),COLUMN(选内存[[#This Row],[自检]])) &amp; "】",
         _xlfn.IFS(ISBLANK(_xlpm.x),   "error:右侧选项不足:" &amp;  _xlpm.cellAddress,
               ISERROR(_xlpm.x),   "error:右侧选项执行失败:" &amp; _xlpm.cellAddress,
               TRUE,             "ok")
)</f>
        <v>ok</v>
      </c>
      <c r="K468" cm="1">
        <f t="array" ref="K468">IFERROR(_xlfn._xlws.SORT(
    _xlfn.UNIQUE(
        TRANSPOSE(
            _xlfn.FILTERXML("&lt;select&gt;&lt;x&gt;"&amp;SUBSTITUTE(选内存[[#This Row],[内存选项表]],",","&lt;/x&gt;&lt;x&gt;") &amp;"&lt;/x&gt;&lt;/select&gt;","//x")
        )
    )
),"无合适选项，请联系作者更新数据")</f>
        <v>64</v>
      </c>
    </row>
    <row r="469" spans="2:11">
      <c r="B469" s="6" t="s">
        <v>64</v>
      </c>
      <c r="C469" s="6" t="s">
        <v>1873</v>
      </c>
      <c r="D469" s="6" t="s">
        <v>2091</v>
      </c>
      <c r="E469" s="6">
        <v>24</v>
      </c>
      <c r="F469" s="6" t="s">
        <v>3251</v>
      </c>
      <c r="G469" s="6" t="str">
        <f t="shared" si="7"/>
        <v>选内存!$K$469#</v>
      </c>
      <c r="H469" s="6" t="str" cm="1">
        <f t="array" ref="H469">_xlfn.LET(_xlpm.x, K469,
         _xlpm.cellAddress, "【 选内存!" &amp; ADDRESS(ROW(选内存[[#This Row],[自检]]),COLUMN(选内存[[#This Row],[自检]])) &amp; "】",
         _xlfn.IFS(ISBLANK(_xlpm.x),   "error:右侧选项不足:" &amp;  _xlpm.cellAddress,
               ISERROR(_xlpm.x),   "error:右侧选项执行失败:" &amp; _xlpm.cellAddress,
               TRUE,             "ok")
)</f>
        <v>ok</v>
      </c>
      <c r="K469" cm="1">
        <f t="array" ref="K469">IFERROR(_xlfn._xlws.SORT(
    _xlfn.UNIQUE(
        TRANSPOSE(
            _xlfn.FILTERXML("&lt;select&gt;&lt;x&gt;"&amp;SUBSTITUTE(选内存[[#This Row],[内存选项表]],",","&lt;/x&gt;&lt;x&gt;") &amp;"&lt;/x&gt;&lt;/select&gt;","//x")
        )
    )
),"无合适选项，请联系作者更新数据")</f>
        <v>96</v>
      </c>
    </row>
    <row r="470" spans="2:11">
      <c r="B470" s="6" t="s">
        <v>64</v>
      </c>
      <c r="C470" s="6" t="s">
        <v>1873</v>
      </c>
      <c r="D470" s="6" t="s">
        <v>2091</v>
      </c>
      <c r="E470" s="6">
        <v>32</v>
      </c>
      <c r="F470" s="6" t="s">
        <v>3307</v>
      </c>
      <c r="G470" s="6" t="str">
        <f t="shared" si="7"/>
        <v>选内存!$K$470#</v>
      </c>
      <c r="H470" s="6" t="str" cm="1">
        <f t="array" ref="H470">_xlfn.LET(_xlpm.x, K470,
         _xlpm.cellAddress, "【 选内存!" &amp; ADDRESS(ROW(选内存[[#This Row],[自检]]),COLUMN(选内存[[#This Row],[自检]])) &amp; "】",
         _xlfn.IFS(ISBLANK(_xlpm.x),   "error:右侧选项不足:" &amp;  _xlpm.cellAddress,
               ISERROR(_xlpm.x),   "error:右侧选项执行失败:" &amp; _xlpm.cellAddress,
               TRUE,             "ok")
)</f>
        <v>ok</v>
      </c>
      <c r="K470" cm="1">
        <f t="array" ref="K470">IFERROR(_xlfn._xlws.SORT(
    _xlfn.UNIQUE(
        TRANSPOSE(
            _xlfn.FILTERXML("&lt;select&gt;&lt;x&gt;"&amp;SUBSTITUTE(选内存[[#This Row],[内存选项表]],",","&lt;/x&gt;&lt;x&gt;") &amp;"&lt;/x&gt;&lt;/select&gt;","//x")
        )
    )
),"无合适选项，请联系作者更新数据")</f>
        <v>128</v>
      </c>
    </row>
    <row r="471" spans="2:11">
      <c r="B471" s="6" t="s">
        <v>64</v>
      </c>
      <c r="C471" s="6" t="s">
        <v>1873</v>
      </c>
      <c r="D471" s="6" t="s">
        <v>2091</v>
      </c>
      <c r="E471" s="6">
        <v>64</v>
      </c>
      <c r="F471" s="6" t="s">
        <v>3342</v>
      </c>
      <c r="G471" s="6" t="str">
        <f t="shared" si="7"/>
        <v>选内存!$K$471#</v>
      </c>
      <c r="H471" s="6" t="str" cm="1">
        <f t="array" ref="H471">_xlfn.LET(_xlpm.x, K471,
         _xlpm.cellAddress, "【 选内存!" &amp; ADDRESS(ROW(选内存[[#This Row],[自检]]),COLUMN(选内存[[#This Row],[自检]])) &amp; "】",
         _xlfn.IFS(ISBLANK(_xlpm.x),   "error:右侧选项不足:" &amp;  _xlpm.cellAddress,
               ISERROR(_xlpm.x),   "error:右侧选项执行失败:" &amp; _xlpm.cellAddress,
               TRUE,             "ok")
)</f>
        <v>ok</v>
      </c>
      <c r="K471" cm="1">
        <f t="array" ref="K471">IFERROR(_xlfn._xlws.SORT(
    _xlfn.UNIQUE(
        TRANSPOSE(
            _xlfn.FILTERXML("&lt;select&gt;&lt;x&gt;"&amp;SUBSTITUTE(选内存[[#This Row],[内存选项表]],",","&lt;/x&gt;&lt;x&gt;") &amp;"&lt;/x&gt;&lt;/select&gt;","//x")
        )
    )
),"无合适选项，请联系作者更新数据")</f>
        <v>256</v>
      </c>
    </row>
    <row r="472" spans="2:11">
      <c r="B472" s="6" t="s">
        <v>64</v>
      </c>
      <c r="C472" s="6" t="s">
        <v>1873</v>
      </c>
      <c r="D472" s="6" t="s">
        <v>2400</v>
      </c>
      <c r="E472" s="6">
        <v>1</v>
      </c>
      <c r="F472" s="6" t="s">
        <v>3289</v>
      </c>
      <c r="G472" s="6" t="str">
        <f t="shared" si="7"/>
        <v>选内存!$K$472#</v>
      </c>
      <c r="H472" s="6" t="str" cm="1">
        <f t="array" ref="H472">_xlfn.LET(_xlpm.x, K472,
         _xlpm.cellAddress, "【 选内存!" &amp; ADDRESS(ROW(选内存[[#This Row],[自检]]),COLUMN(选内存[[#This Row],[自检]])) &amp; "】",
         _xlfn.IFS(ISBLANK(_xlpm.x),   "error:右侧选项不足:" &amp;  _xlpm.cellAddress,
               ISERROR(_xlpm.x),   "error:右侧选项执行失败:" &amp; _xlpm.cellAddress,
               TRUE,             "ok")
)</f>
        <v>ok</v>
      </c>
      <c r="K472" cm="1">
        <f t="array" ref="K472">IFERROR(_xlfn._xlws.SORT(
    _xlfn.UNIQUE(
        TRANSPOSE(
            _xlfn.FILTERXML("&lt;select&gt;&lt;x&gt;"&amp;SUBSTITUTE(选内存[[#This Row],[内存选项表]],",","&lt;/x&gt;&lt;x&gt;") &amp;"&lt;/x&gt;&lt;/select&gt;","//x")
        )
    )
),"无合适选项，请联系作者更新数据")</f>
        <v>8</v>
      </c>
    </row>
    <row r="473" spans="2:11">
      <c r="B473" s="6" t="s">
        <v>64</v>
      </c>
      <c r="C473" s="6" t="s">
        <v>1873</v>
      </c>
      <c r="D473" s="6" t="s">
        <v>2400</v>
      </c>
      <c r="E473" s="6">
        <v>2</v>
      </c>
      <c r="F473" s="6" t="s">
        <v>3301</v>
      </c>
      <c r="G473" s="6" t="str">
        <f t="shared" si="7"/>
        <v>选内存!$K$473#</v>
      </c>
      <c r="H473" s="6" t="str" cm="1">
        <f t="array" ref="H473">_xlfn.LET(_xlpm.x, K473,
         _xlpm.cellAddress, "【 选内存!" &amp; ADDRESS(ROW(选内存[[#This Row],[自检]]),COLUMN(选内存[[#This Row],[自检]])) &amp; "】",
         _xlfn.IFS(ISBLANK(_xlpm.x),   "error:右侧选项不足:" &amp;  _xlpm.cellAddress,
               ISERROR(_xlpm.x),   "error:右侧选项执行失败:" &amp; _xlpm.cellAddress,
               TRUE,             "ok")
)</f>
        <v>ok</v>
      </c>
      <c r="K473" cm="1">
        <f t="array" ref="K473">IFERROR(_xlfn._xlws.SORT(
    _xlfn.UNIQUE(
        TRANSPOSE(
            _xlfn.FILTERXML("&lt;select&gt;&lt;x&gt;"&amp;SUBSTITUTE(选内存[[#This Row],[内存选项表]],",","&lt;/x&gt;&lt;x&gt;") &amp;"&lt;/x&gt;&lt;/select&gt;","//x")
        )
    )
),"无合适选项，请联系作者更新数据")</f>
        <v>12</v>
      </c>
    </row>
    <row r="474" spans="2:11">
      <c r="B474" s="6" t="s">
        <v>64</v>
      </c>
      <c r="C474" s="6" t="s">
        <v>1873</v>
      </c>
      <c r="D474" s="6" t="s">
        <v>2400</v>
      </c>
      <c r="E474" s="6">
        <v>4</v>
      </c>
      <c r="F474" s="6" t="s">
        <v>3275</v>
      </c>
      <c r="G474" s="6" t="str">
        <f t="shared" si="7"/>
        <v>选内存!$K$474#</v>
      </c>
      <c r="H474" s="6" t="str" cm="1">
        <f t="array" ref="H474">_xlfn.LET(_xlpm.x, K474,
         _xlpm.cellAddress, "【 选内存!" &amp; ADDRESS(ROW(选内存[[#This Row],[自检]]),COLUMN(选内存[[#This Row],[自检]])) &amp; "】",
         _xlfn.IFS(ISBLANK(_xlpm.x),   "error:右侧选项不足:" &amp;  _xlpm.cellAddress,
               ISERROR(_xlpm.x),   "error:右侧选项执行失败:" &amp; _xlpm.cellAddress,
               TRUE,             "ok")
)</f>
        <v>ok</v>
      </c>
      <c r="K474" cm="1">
        <f t="array" ref="K474">IFERROR(_xlfn._xlws.SORT(
    _xlfn.UNIQUE(
        TRANSPOSE(
            _xlfn.FILTERXML("&lt;select&gt;&lt;x&gt;"&amp;SUBSTITUTE(选内存[[#This Row],[内存选项表]],",","&lt;/x&gt;&lt;x&gt;") &amp;"&lt;/x&gt;&lt;/select&gt;","//x")
        )
    )
),"无合适选项，请联系作者更新数据")</f>
        <v>32</v>
      </c>
    </row>
    <row r="475" spans="2:11">
      <c r="B475" s="6" t="s">
        <v>64</v>
      </c>
      <c r="C475" s="6" t="s">
        <v>1873</v>
      </c>
      <c r="D475" s="6" t="s">
        <v>2400</v>
      </c>
      <c r="E475" s="6">
        <v>8</v>
      </c>
      <c r="F475" s="6" t="s">
        <v>3276</v>
      </c>
      <c r="G475" s="6" t="str">
        <f t="shared" si="7"/>
        <v>选内存!$K$475#</v>
      </c>
      <c r="H475" s="6" t="str" cm="1">
        <f t="array" ref="H475">_xlfn.LET(_xlpm.x, K475,
         _xlpm.cellAddress, "【 选内存!" &amp; ADDRESS(ROW(选内存[[#This Row],[自检]]),COLUMN(选内存[[#This Row],[自检]])) &amp; "】",
         _xlfn.IFS(ISBLANK(_xlpm.x),   "error:右侧选项不足:" &amp;  _xlpm.cellAddress,
               ISERROR(_xlpm.x),   "error:右侧选项执行失败:" &amp; _xlpm.cellAddress,
               TRUE,             "ok")
)</f>
        <v>ok</v>
      </c>
      <c r="K475" cm="1">
        <f t="array" ref="K475">IFERROR(_xlfn._xlws.SORT(
    _xlfn.UNIQUE(
        TRANSPOSE(
            _xlfn.FILTERXML("&lt;select&gt;&lt;x&gt;"&amp;SUBSTITUTE(选内存[[#This Row],[内存选项表]],",","&lt;/x&gt;&lt;x&gt;") &amp;"&lt;/x&gt;&lt;/select&gt;","//x")
        )
    )
),"无合适选项，请联系作者更新数据")</f>
        <v>64</v>
      </c>
    </row>
    <row r="476" spans="2:11">
      <c r="B476" s="6" t="s">
        <v>64</v>
      </c>
      <c r="C476" s="6" t="s">
        <v>1873</v>
      </c>
      <c r="D476" s="6" t="s">
        <v>2400</v>
      </c>
      <c r="E476" s="6">
        <v>16</v>
      </c>
      <c r="F476" s="6" t="s">
        <v>3307</v>
      </c>
      <c r="G476" s="6" t="str">
        <f t="shared" si="7"/>
        <v>选内存!$K$476#</v>
      </c>
      <c r="H476" s="6" t="str" cm="1">
        <f t="array" ref="H476">_xlfn.LET(_xlpm.x, K476,
         _xlpm.cellAddress, "【 选内存!" &amp; ADDRESS(ROW(选内存[[#This Row],[自检]]),COLUMN(选内存[[#This Row],[自检]])) &amp; "】",
         _xlfn.IFS(ISBLANK(_xlpm.x),   "error:右侧选项不足:" &amp;  _xlpm.cellAddress,
               ISERROR(_xlpm.x),   "error:右侧选项执行失败:" &amp; _xlpm.cellAddress,
               TRUE,             "ok")
)</f>
        <v>ok</v>
      </c>
      <c r="K476" cm="1">
        <f t="array" ref="K476">IFERROR(_xlfn._xlws.SORT(
    _xlfn.UNIQUE(
        TRANSPOSE(
            _xlfn.FILTERXML("&lt;select&gt;&lt;x&gt;"&amp;SUBSTITUTE(选内存[[#This Row],[内存选项表]],",","&lt;/x&gt;&lt;x&gt;") &amp;"&lt;/x&gt;&lt;/select&gt;","//x")
        )
    )
),"无合适选项，请联系作者更新数据")</f>
        <v>128</v>
      </c>
    </row>
    <row r="477" spans="2:11">
      <c r="B477" s="6" t="s">
        <v>64</v>
      </c>
      <c r="C477" s="6" t="s">
        <v>1873</v>
      </c>
      <c r="D477" s="6" t="s">
        <v>2400</v>
      </c>
      <c r="E477" s="6">
        <v>32</v>
      </c>
      <c r="F477" s="6" t="s">
        <v>3342</v>
      </c>
      <c r="G477" s="6" t="str">
        <f t="shared" si="7"/>
        <v>选内存!$K$477#</v>
      </c>
      <c r="H477" s="6" t="str" cm="1">
        <f t="array" ref="H477">_xlfn.LET(_xlpm.x, K477,
         _xlpm.cellAddress, "【 选内存!" &amp; ADDRESS(ROW(选内存[[#This Row],[自检]]),COLUMN(选内存[[#This Row],[自检]])) &amp; "】",
         _xlfn.IFS(ISBLANK(_xlpm.x),   "error:右侧选项不足:" &amp;  _xlpm.cellAddress,
               ISERROR(_xlpm.x),   "error:右侧选项执行失败:" &amp; _xlpm.cellAddress,
               TRUE,             "ok")
)</f>
        <v>ok</v>
      </c>
      <c r="K477" cm="1">
        <f t="array" ref="K477">IFERROR(_xlfn._xlws.SORT(
    _xlfn.UNIQUE(
        TRANSPOSE(
            _xlfn.FILTERXML("&lt;select&gt;&lt;x&gt;"&amp;SUBSTITUTE(选内存[[#This Row],[内存选项表]],",","&lt;/x&gt;&lt;x&gt;") &amp;"&lt;/x&gt;&lt;/select&gt;","//x")
        )
    )
),"无合适选项，请联系作者更新数据")</f>
        <v>256</v>
      </c>
    </row>
    <row r="478" spans="2:11">
      <c r="B478" s="6" t="s">
        <v>64</v>
      </c>
      <c r="C478" s="6" t="s">
        <v>1873</v>
      </c>
      <c r="D478" s="6" t="s">
        <v>2400</v>
      </c>
      <c r="E478" s="6">
        <v>62</v>
      </c>
      <c r="F478" s="6" t="s">
        <v>3340</v>
      </c>
      <c r="G478" s="6" t="str">
        <f t="shared" si="7"/>
        <v>选内存!$K$478#</v>
      </c>
      <c r="H478" s="6" t="str" cm="1">
        <f t="array" ref="H478">_xlfn.LET(_xlpm.x, K478,
         _xlpm.cellAddress, "【 选内存!" &amp; ADDRESS(ROW(选内存[[#This Row],[自检]]),COLUMN(选内存[[#This Row],[自检]])) &amp; "】",
         _xlfn.IFS(ISBLANK(_xlpm.x),   "error:右侧选项不足:" &amp;  _xlpm.cellAddress,
               ISERROR(_xlpm.x),   "error:右侧选项执行失败:" &amp; _xlpm.cellAddress,
               TRUE,             "ok")
)</f>
        <v>ok</v>
      </c>
      <c r="K478" cm="1">
        <f t="array" ref="K478">IFERROR(_xlfn._xlws.SORT(
    _xlfn.UNIQUE(
        TRANSPOSE(
            _xlfn.FILTERXML("&lt;select&gt;&lt;x&gt;"&amp;SUBSTITUTE(选内存[[#This Row],[内存选项表]],",","&lt;/x&gt;&lt;x&gt;") &amp;"&lt;/x&gt;&lt;/select&gt;","//x")
        )
    )
),"无合适选项，请联系作者更新数据")</f>
        <v>470</v>
      </c>
    </row>
    <row r="479" spans="2:11">
      <c r="B479" s="6" t="s">
        <v>64</v>
      </c>
      <c r="C479" s="6" t="s">
        <v>1873</v>
      </c>
      <c r="D479" s="6" t="s">
        <v>2400</v>
      </c>
      <c r="E479" s="6">
        <v>64</v>
      </c>
      <c r="F479" s="6" t="s">
        <v>3354</v>
      </c>
      <c r="G479" s="6" t="str">
        <f t="shared" si="7"/>
        <v>选内存!$K$479#</v>
      </c>
      <c r="H479" s="6" t="str" cm="1">
        <f t="array" ref="H479">_xlfn.LET(_xlpm.x, K479,
         _xlpm.cellAddress, "【 选内存!" &amp; ADDRESS(ROW(选内存[[#This Row],[自检]]),COLUMN(选内存[[#This Row],[自检]])) &amp; "】",
         _xlfn.IFS(ISBLANK(_xlpm.x),   "error:右侧选项不足:" &amp;  _xlpm.cellAddress,
               ISERROR(_xlpm.x),   "error:右侧选项执行失败:" &amp; _xlpm.cellAddress,
               TRUE,             "ok")
)</f>
        <v>ok</v>
      </c>
      <c r="K479" cm="1">
        <f t="array" ref="K479">IFERROR(_xlfn._xlws.SORT(
    _xlfn.UNIQUE(
        TRANSPOSE(
            _xlfn.FILTERXML("&lt;select&gt;&lt;x&gt;"&amp;SUBSTITUTE(选内存[[#This Row],[内存选项表]],",","&lt;/x&gt;&lt;x&gt;") &amp;"&lt;/x&gt;&lt;/select&gt;","//x")
        )
    )
),"无合适选项，请联系作者更新数据")</f>
        <v>512</v>
      </c>
    </row>
    <row r="480" spans="2:11">
      <c r="B480" s="6" t="s">
        <v>64</v>
      </c>
      <c r="C480" s="6" t="s">
        <v>1873</v>
      </c>
      <c r="D480" s="6" t="s">
        <v>2400</v>
      </c>
      <c r="E480" s="6">
        <v>124</v>
      </c>
      <c r="F480" s="6" t="s">
        <v>3348</v>
      </c>
      <c r="G480" s="6" t="str">
        <f t="shared" si="7"/>
        <v>选内存!$K$480#</v>
      </c>
      <c r="H480" s="6" t="str" cm="1">
        <f t="array" ref="H480">_xlfn.LET(_xlpm.x, K480,
         _xlpm.cellAddress, "【 选内存!" &amp; ADDRESS(ROW(选内存[[#This Row],[自检]]),COLUMN(选内存[[#This Row],[自检]])) &amp; "】",
         _xlfn.IFS(ISBLANK(_xlpm.x),   "error:右侧选项不足:" &amp;  _xlpm.cellAddress,
               ISERROR(_xlpm.x),   "error:右侧选项执行失败:" &amp; _xlpm.cellAddress,
               TRUE,             "ok")
)</f>
        <v>ok</v>
      </c>
      <c r="K480" cm="1">
        <f t="array" ref="K480">IFERROR(_xlfn._xlws.SORT(
    _xlfn.UNIQUE(
        TRANSPOSE(
            _xlfn.FILTERXML("&lt;select&gt;&lt;x&gt;"&amp;SUBSTITUTE(选内存[[#This Row],[内存选项表]],",","&lt;/x&gt;&lt;x&gt;") &amp;"&lt;/x&gt;&lt;/select&gt;","//x")
        )
    )
),"无合适选项，请联系作者更新数据")</f>
        <v>940</v>
      </c>
    </row>
    <row r="481" spans="2:11">
      <c r="B481" s="6" t="s">
        <v>64</v>
      </c>
      <c r="C481" s="6" t="s">
        <v>1873</v>
      </c>
      <c r="D481" s="6" t="s">
        <v>2393</v>
      </c>
      <c r="E481" s="6">
        <v>1</v>
      </c>
      <c r="F481" s="6" t="s">
        <v>3289</v>
      </c>
      <c r="G481" s="6" t="str">
        <f t="shared" si="7"/>
        <v>选内存!$K$481#</v>
      </c>
      <c r="H481" s="6" t="str" cm="1">
        <f t="array" ref="H481">_xlfn.LET(_xlpm.x, K481,
         _xlpm.cellAddress, "【 选内存!" &amp; ADDRESS(ROW(选内存[[#This Row],[自检]]),COLUMN(选内存[[#This Row],[自检]])) &amp; "】",
         _xlfn.IFS(ISBLANK(_xlpm.x),   "error:右侧选项不足:" &amp;  _xlpm.cellAddress,
               ISERROR(_xlpm.x),   "error:右侧选项执行失败:" &amp; _xlpm.cellAddress,
               TRUE,             "ok")
)</f>
        <v>ok</v>
      </c>
      <c r="K481" cm="1">
        <f t="array" ref="K481">IFERROR(_xlfn._xlws.SORT(
    _xlfn.UNIQUE(
        TRANSPOSE(
            _xlfn.FILTERXML("&lt;select&gt;&lt;x&gt;"&amp;SUBSTITUTE(选内存[[#This Row],[内存选项表]],",","&lt;/x&gt;&lt;x&gt;") &amp;"&lt;/x&gt;&lt;/select&gt;","//x")
        )
    )
),"无合适选项，请联系作者更新数据")</f>
        <v>8</v>
      </c>
    </row>
    <row r="482" spans="2:11">
      <c r="B482" s="6" t="s">
        <v>64</v>
      </c>
      <c r="C482" s="6" t="s">
        <v>1873</v>
      </c>
      <c r="D482" s="6" t="s">
        <v>2393</v>
      </c>
      <c r="E482" s="6">
        <v>4</v>
      </c>
      <c r="F482" s="6" t="s">
        <v>3275</v>
      </c>
      <c r="G482" s="6" t="str">
        <f t="shared" si="7"/>
        <v>选内存!$K$482#</v>
      </c>
      <c r="H482" s="6" t="str" cm="1">
        <f t="array" ref="H482">_xlfn.LET(_xlpm.x, K482,
         _xlpm.cellAddress, "【 选内存!" &amp; ADDRESS(ROW(选内存[[#This Row],[自检]]),COLUMN(选内存[[#This Row],[自检]])) &amp; "】",
         _xlfn.IFS(ISBLANK(_xlpm.x),   "error:右侧选项不足:" &amp;  _xlpm.cellAddress,
               ISERROR(_xlpm.x),   "error:右侧选项执行失败:" &amp; _xlpm.cellAddress,
               TRUE,             "ok")
)</f>
        <v>ok</v>
      </c>
      <c r="K482" cm="1">
        <f t="array" ref="K482">IFERROR(_xlfn._xlws.SORT(
    _xlfn.UNIQUE(
        TRANSPOSE(
            _xlfn.FILTERXML("&lt;select&gt;&lt;x&gt;"&amp;SUBSTITUTE(选内存[[#This Row],[内存选项表]],",","&lt;/x&gt;&lt;x&gt;") &amp;"&lt;/x&gt;&lt;/select&gt;","//x")
        )
    )
),"无合适选项，请联系作者更新数据")</f>
        <v>32</v>
      </c>
    </row>
    <row r="483" spans="2:11">
      <c r="B483" s="6" t="s">
        <v>64</v>
      </c>
      <c r="C483" s="6" t="s">
        <v>1873</v>
      </c>
      <c r="D483" s="6" t="s">
        <v>2393</v>
      </c>
      <c r="E483" s="6">
        <v>8</v>
      </c>
      <c r="F483" s="6" t="s">
        <v>3276</v>
      </c>
      <c r="G483" s="6" t="str">
        <f t="shared" si="7"/>
        <v>选内存!$K$483#</v>
      </c>
      <c r="H483" s="6" t="str" cm="1">
        <f t="array" ref="H483">_xlfn.LET(_xlpm.x, K483,
         _xlpm.cellAddress, "【 选内存!" &amp; ADDRESS(ROW(选内存[[#This Row],[自检]]),COLUMN(选内存[[#This Row],[自检]])) &amp; "】",
         _xlfn.IFS(ISBLANK(_xlpm.x),   "error:右侧选项不足:" &amp;  _xlpm.cellAddress,
               ISERROR(_xlpm.x),   "error:右侧选项执行失败:" &amp; _xlpm.cellAddress,
               TRUE,             "ok")
)</f>
        <v>ok</v>
      </c>
      <c r="K483" cm="1">
        <f t="array" ref="K483">IFERROR(_xlfn._xlws.SORT(
    _xlfn.UNIQUE(
        TRANSPOSE(
            _xlfn.FILTERXML("&lt;select&gt;&lt;x&gt;"&amp;SUBSTITUTE(选内存[[#This Row],[内存选项表]],",","&lt;/x&gt;&lt;x&gt;") &amp;"&lt;/x&gt;&lt;/select&gt;","//x")
        )
    )
),"无合适选项，请联系作者更新数据")</f>
        <v>64</v>
      </c>
    </row>
    <row r="484" spans="2:11">
      <c r="B484" s="6" t="s">
        <v>64</v>
      </c>
      <c r="C484" s="6" t="s">
        <v>1873</v>
      </c>
      <c r="D484" s="6" t="s">
        <v>2393</v>
      </c>
      <c r="E484" s="6">
        <v>16</v>
      </c>
      <c r="F484" s="6" t="s">
        <v>3307</v>
      </c>
      <c r="G484" s="6" t="str">
        <f t="shared" si="7"/>
        <v>选内存!$K$484#</v>
      </c>
      <c r="H484" s="6" t="str" cm="1">
        <f t="array" ref="H484">_xlfn.LET(_xlpm.x, K484,
         _xlpm.cellAddress, "【 选内存!" &amp; ADDRESS(ROW(选内存[[#This Row],[自检]]),COLUMN(选内存[[#This Row],[自检]])) &amp; "】",
         _xlfn.IFS(ISBLANK(_xlpm.x),   "error:右侧选项不足:" &amp;  _xlpm.cellAddress,
               ISERROR(_xlpm.x),   "error:右侧选项执行失败:" &amp; _xlpm.cellAddress,
               TRUE,             "ok")
)</f>
        <v>ok</v>
      </c>
      <c r="K484" cm="1">
        <f t="array" ref="K484">IFERROR(_xlfn._xlws.SORT(
    _xlfn.UNIQUE(
        TRANSPOSE(
            _xlfn.FILTERXML("&lt;select&gt;&lt;x&gt;"&amp;SUBSTITUTE(选内存[[#This Row],[内存选项表]],",","&lt;/x&gt;&lt;x&gt;") &amp;"&lt;/x&gt;&lt;/select&gt;","//x")
        )
    )
),"无合适选项，请联系作者更新数据")</f>
        <v>128</v>
      </c>
    </row>
    <row r="485" spans="2:11">
      <c r="B485" s="6" t="s">
        <v>64</v>
      </c>
      <c r="C485" s="6" t="s">
        <v>1873</v>
      </c>
      <c r="D485" s="6" t="s">
        <v>2393</v>
      </c>
      <c r="E485" s="6">
        <v>32</v>
      </c>
      <c r="F485" s="6" t="s">
        <v>3342</v>
      </c>
      <c r="G485" s="6" t="str">
        <f t="shared" si="7"/>
        <v>选内存!$K$485#</v>
      </c>
      <c r="H485" s="6" t="str" cm="1">
        <f t="array" ref="H485">_xlfn.LET(_xlpm.x, K485,
         _xlpm.cellAddress, "【 选内存!" &amp; ADDRESS(ROW(选内存[[#This Row],[自检]]),COLUMN(选内存[[#This Row],[自检]])) &amp; "】",
         _xlfn.IFS(ISBLANK(_xlpm.x),   "error:右侧选项不足:" &amp;  _xlpm.cellAddress,
               ISERROR(_xlpm.x),   "error:右侧选项执行失败:" &amp; _xlpm.cellAddress,
               TRUE,             "ok")
)</f>
        <v>ok</v>
      </c>
      <c r="K485" cm="1">
        <f t="array" ref="K485">IFERROR(_xlfn._xlws.SORT(
    _xlfn.UNIQUE(
        TRANSPOSE(
            _xlfn.FILTERXML("&lt;select&gt;&lt;x&gt;"&amp;SUBSTITUTE(选内存[[#This Row],[内存选项表]],",","&lt;/x&gt;&lt;x&gt;") &amp;"&lt;/x&gt;&lt;/select&gt;","//x")
        )
    )
),"无合适选项，请联系作者更新数据")</f>
        <v>256</v>
      </c>
    </row>
    <row r="486" spans="2:11">
      <c r="B486" s="6" t="s">
        <v>64</v>
      </c>
      <c r="C486" s="6" t="s">
        <v>1873</v>
      </c>
      <c r="D486" s="6" t="s">
        <v>2393</v>
      </c>
      <c r="E486" s="6">
        <v>48</v>
      </c>
      <c r="F486" s="6" t="s">
        <v>3252</v>
      </c>
      <c r="G486" s="6" t="str">
        <f t="shared" si="7"/>
        <v>选内存!$K$486#</v>
      </c>
      <c r="H486" s="6" t="str" cm="1">
        <f t="array" ref="H486">_xlfn.LET(_xlpm.x, K486,
         _xlpm.cellAddress, "【 选内存!" &amp; ADDRESS(ROW(选内存[[#This Row],[自检]]),COLUMN(选内存[[#This Row],[自检]])) &amp; "】",
         _xlfn.IFS(ISBLANK(_xlpm.x),   "error:右侧选项不足:" &amp;  _xlpm.cellAddress,
               ISERROR(_xlpm.x),   "error:右侧选项执行失败:" &amp; _xlpm.cellAddress,
               TRUE,             "ok")
)</f>
        <v>ok</v>
      </c>
      <c r="K486" cm="1">
        <f t="array" ref="K486">IFERROR(_xlfn._xlws.SORT(
    _xlfn.UNIQUE(
        TRANSPOSE(
            _xlfn.FILTERXML("&lt;select&gt;&lt;x&gt;"&amp;SUBSTITUTE(选内存[[#This Row],[内存选项表]],",","&lt;/x&gt;&lt;x&gt;") &amp;"&lt;/x&gt;&lt;/select&gt;","//x")
        )
    )
),"无合适选项，请联系作者更新数据")</f>
        <v>384</v>
      </c>
    </row>
    <row r="487" spans="2:11">
      <c r="B487" s="6" t="s">
        <v>64</v>
      </c>
      <c r="C487" s="6" t="s">
        <v>1873</v>
      </c>
      <c r="D487" s="6" t="s">
        <v>2410</v>
      </c>
      <c r="E487" s="6">
        <v>1</v>
      </c>
      <c r="F487" s="6" t="s">
        <v>3289</v>
      </c>
      <c r="G487" s="6" t="str">
        <f t="shared" si="7"/>
        <v>选内存!$K$487#</v>
      </c>
      <c r="H487" s="6" t="str" cm="1">
        <f t="array" ref="H487">_xlfn.LET(_xlpm.x, K487,
         _xlpm.cellAddress, "【 选内存!" &amp; ADDRESS(ROW(选内存[[#This Row],[自检]]),COLUMN(选内存[[#This Row],[自检]])) &amp; "】",
         _xlfn.IFS(ISBLANK(_xlpm.x),   "error:右侧选项不足:" &amp;  _xlpm.cellAddress,
               ISERROR(_xlpm.x),   "error:右侧选项执行失败:" &amp; _xlpm.cellAddress,
               TRUE,             "ok")
)</f>
        <v>ok</v>
      </c>
      <c r="K487" cm="1">
        <f t="array" ref="K487">IFERROR(_xlfn._xlws.SORT(
    _xlfn.UNIQUE(
        TRANSPOSE(
            _xlfn.FILTERXML("&lt;select&gt;&lt;x&gt;"&amp;SUBSTITUTE(选内存[[#This Row],[内存选项表]],",","&lt;/x&gt;&lt;x&gt;") &amp;"&lt;/x&gt;&lt;/select&gt;","//x")
        )
    )
),"无合适选项，请联系作者更新数据")</f>
        <v>8</v>
      </c>
    </row>
    <row r="488" spans="2:11">
      <c r="B488" s="6" t="s">
        <v>64</v>
      </c>
      <c r="C488" s="6" t="s">
        <v>1873</v>
      </c>
      <c r="D488" s="6" t="s">
        <v>2410</v>
      </c>
      <c r="E488" s="6">
        <v>2</v>
      </c>
      <c r="F488" s="6" t="s">
        <v>3286</v>
      </c>
      <c r="G488" s="6" t="str">
        <f t="shared" si="7"/>
        <v>选内存!$K$488#</v>
      </c>
      <c r="H488" s="6" t="str" cm="1">
        <f t="array" ref="H488">_xlfn.LET(_xlpm.x, K488,
         _xlpm.cellAddress, "【 选内存!" &amp; ADDRESS(ROW(选内存[[#This Row],[自检]]),COLUMN(选内存[[#This Row],[自检]])) &amp; "】",
         _xlfn.IFS(ISBLANK(_xlpm.x),   "error:右侧选项不足:" &amp;  _xlpm.cellAddress,
               ISERROR(_xlpm.x),   "error:右侧选项执行失败:" &amp; _xlpm.cellAddress,
               TRUE,             "ok")
)</f>
        <v>ok</v>
      </c>
      <c r="K488" cm="1">
        <f t="array" ref="K488">IFERROR(_xlfn._xlws.SORT(
    _xlfn.UNIQUE(
        TRANSPOSE(
            _xlfn.FILTERXML("&lt;select&gt;&lt;x&gt;"&amp;SUBSTITUTE(选内存[[#This Row],[内存选项表]],",","&lt;/x&gt;&lt;x&gt;") &amp;"&lt;/x&gt;&lt;/select&gt;","//x")
        )
    )
),"无合适选项，请联系作者更新数据")</f>
        <v>16</v>
      </c>
    </row>
    <row r="489" spans="2:11">
      <c r="B489" s="6" t="s">
        <v>64</v>
      </c>
      <c r="C489" s="6" t="s">
        <v>1873</v>
      </c>
      <c r="D489" s="6" t="s">
        <v>2410</v>
      </c>
      <c r="E489" s="6">
        <v>4</v>
      </c>
      <c r="F489" s="6" t="s">
        <v>3275</v>
      </c>
      <c r="G489" s="6" t="str">
        <f t="shared" si="7"/>
        <v>选内存!$K$489#</v>
      </c>
      <c r="H489" s="6" t="str" cm="1">
        <f t="array" ref="H489">_xlfn.LET(_xlpm.x, K489,
         _xlpm.cellAddress, "【 选内存!" &amp; ADDRESS(ROW(选内存[[#This Row],[自检]]),COLUMN(选内存[[#This Row],[自检]])) &amp; "】",
         _xlfn.IFS(ISBLANK(_xlpm.x),   "error:右侧选项不足:" &amp;  _xlpm.cellAddress,
               ISERROR(_xlpm.x),   "error:右侧选项执行失败:" &amp; _xlpm.cellAddress,
               TRUE,             "ok")
)</f>
        <v>ok</v>
      </c>
      <c r="K489" cm="1">
        <f t="array" ref="K489">IFERROR(_xlfn._xlws.SORT(
    _xlfn.UNIQUE(
        TRANSPOSE(
            _xlfn.FILTERXML("&lt;select&gt;&lt;x&gt;"&amp;SUBSTITUTE(选内存[[#This Row],[内存选项表]],",","&lt;/x&gt;&lt;x&gt;") &amp;"&lt;/x&gt;&lt;/select&gt;","//x")
        )
    )
),"无合适选项，请联系作者更新数据")</f>
        <v>32</v>
      </c>
    </row>
    <row r="490" spans="2:11">
      <c r="B490" s="6" t="s">
        <v>64</v>
      </c>
      <c r="C490" s="6" t="s">
        <v>1873</v>
      </c>
      <c r="D490" s="6" t="s">
        <v>2410</v>
      </c>
      <c r="E490" s="6">
        <v>8</v>
      </c>
      <c r="F490" s="6" t="s">
        <v>3276</v>
      </c>
      <c r="G490" s="6" t="str">
        <f t="shared" si="7"/>
        <v>选内存!$K$490#</v>
      </c>
      <c r="H490" s="6" t="str" cm="1">
        <f t="array" ref="H490">_xlfn.LET(_xlpm.x, K490,
         _xlpm.cellAddress, "【 选内存!" &amp; ADDRESS(ROW(选内存[[#This Row],[自检]]),COLUMN(选内存[[#This Row],[自检]])) &amp; "】",
         _xlfn.IFS(ISBLANK(_xlpm.x),   "error:右侧选项不足:" &amp;  _xlpm.cellAddress,
               ISERROR(_xlpm.x),   "error:右侧选项执行失败:" &amp; _xlpm.cellAddress,
               TRUE,             "ok")
)</f>
        <v>ok</v>
      </c>
      <c r="K490" cm="1">
        <f t="array" ref="K490">IFERROR(_xlfn._xlws.SORT(
    _xlfn.UNIQUE(
        TRANSPOSE(
            _xlfn.FILTERXML("&lt;select&gt;&lt;x&gt;"&amp;SUBSTITUTE(选内存[[#This Row],[内存选项表]],",","&lt;/x&gt;&lt;x&gt;") &amp;"&lt;/x&gt;&lt;/select&gt;","//x")
        )
    )
),"无合适选项，请联系作者更新数据")</f>
        <v>64</v>
      </c>
    </row>
    <row r="491" spans="2:11">
      <c r="B491" s="6" t="s">
        <v>64</v>
      </c>
      <c r="C491" s="6" t="s">
        <v>1873</v>
      </c>
      <c r="D491" s="6" t="s">
        <v>2410</v>
      </c>
      <c r="E491" s="6">
        <v>12</v>
      </c>
      <c r="F491" s="6" t="s">
        <v>3251</v>
      </c>
      <c r="G491" s="6" t="str">
        <f t="shared" si="7"/>
        <v>选内存!$K$491#</v>
      </c>
      <c r="H491" s="6" t="str" cm="1">
        <f t="array" ref="H491">_xlfn.LET(_xlpm.x, K491,
         _xlpm.cellAddress, "【 选内存!" &amp; ADDRESS(ROW(选内存[[#This Row],[自检]]),COLUMN(选内存[[#This Row],[自检]])) &amp; "】",
         _xlfn.IFS(ISBLANK(_xlpm.x),   "error:右侧选项不足:" &amp;  _xlpm.cellAddress,
               ISERROR(_xlpm.x),   "error:右侧选项执行失败:" &amp; _xlpm.cellAddress,
               TRUE,             "ok")
)</f>
        <v>ok</v>
      </c>
      <c r="K491" cm="1">
        <f t="array" ref="K491">IFERROR(_xlfn._xlws.SORT(
    _xlfn.UNIQUE(
        TRANSPOSE(
            _xlfn.FILTERXML("&lt;select&gt;&lt;x&gt;"&amp;SUBSTITUTE(选内存[[#This Row],[内存选项表]],",","&lt;/x&gt;&lt;x&gt;") &amp;"&lt;/x&gt;&lt;/select&gt;","//x")
        )
    )
),"无合适选项，请联系作者更新数据")</f>
        <v>96</v>
      </c>
    </row>
    <row r="492" spans="2:11">
      <c r="B492" s="6" t="s">
        <v>64</v>
      </c>
      <c r="C492" s="6" t="s">
        <v>1873</v>
      </c>
      <c r="D492" s="6" t="s">
        <v>2410</v>
      </c>
      <c r="E492" s="6">
        <v>16</v>
      </c>
      <c r="F492" s="6" t="s">
        <v>3307</v>
      </c>
      <c r="G492" s="6" t="str">
        <f t="shared" si="7"/>
        <v>选内存!$K$492#</v>
      </c>
      <c r="H492" s="6" t="str" cm="1">
        <f t="array" ref="H492">_xlfn.LET(_xlpm.x, K492,
         _xlpm.cellAddress, "【 选内存!" &amp; ADDRESS(ROW(选内存[[#This Row],[自检]]),COLUMN(选内存[[#This Row],[自检]])) &amp; "】",
         _xlfn.IFS(ISBLANK(_xlpm.x),   "error:右侧选项不足:" &amp;  _xlpm.cellAddress,
               ISERROR(_xlpm.x),   "error:右侧选项执行失败:" &amp; _xlpm.cellAddress,
               TRUE,             "ok")
)</f>
        <v>ok</v>
      </c>
      <c r="K492" cm="1">
        <f t="array" ref="K492">IFERROR(_xlfn._xlws.SORT(
    _xlfn.UNIQUE(
        TRANSPOSE(
            _xlfn.FILTERXML("&lt;select&gt;&lt;x&gt;"&amp;SUBSTITUTE(选内存[[#This Row],[内存选项表]],",","&lt;/x&gt;&lt;x&gt;") &amp;"&lt;/x&gt;&lt;/select&gt;","//x")
        )
    )
),"无合适选项，请联系作者更新数据")</f>
        <v>128</v>
      </c>
    </row>
    <row r="493" spans="2:11">
      <c r="B493" s="6" t="s">
        <v>64</v>
      </c>
      <c r="C493" s="6" t="s">
        <v>1873</v>
      </c>
      <c r="D493" s="6" t="s">
        <v>2410</v>
      </c>
      <c r="E493" s="6">
        <v>32</v>
      </c>
      <c r="F493" s="6" t="s">
        <v>3342</v>
      </c>
      <c r="G493" s="6" t="str">
        <f t="shared" si="7"/>
        <v>选内存!$K$493#</v>
      </c>
      <c r="H493" s="6" t="str" cm="1">
        <f t="array" ref="H493">_xlfn.LET(_xlpm.x, K493,
         _xlpm.cellAddress, "【 选内存!" &amp; ADDRESS(ROW(选内存[[#This Row],[自检]]),COLUMN(选内存[[#This Row],[自检]])) &amp; "】",
         _xlfn.IFS(ISBLANK(_xlpm.x),   "error:右侧选项不足:" &amp;  _xlpm.cellAddress,
               ISERROR(_xlpm.x),   "error:右侧选项执行失败:" &amp; _xlpm.cellAddress,
               TRUE,             "ok")
)</f>
        <v>ok</v>
      </c>
      <c r="K493" cm="1">
        <f t="array" ref="K493">IFERROR(_xlfn._xlws.SORT(
    _xlfn.UNIQUE(
        TRANSPOSE(
            _xlfn.FILTERXML("&lt;select&gt;&lt;x&gt;"&amp;SUBSTITUTE(选内存[[#This Row],[内存选项表]],",","&lt;/x&gt;&lt;x&gt;") &amp;"&lt;/x&gt;&lt;/select&gt;","//x")
        )
    )
),"无合适选项，请联系作者更新数据")</f>
        <v>256</v>
      </c>
    </row>
    <row r="494" spans="2:11">
      <c r="B494" s="6" t="s">
        <v>64</v>
      </c>
      <c r="C494" s="6" t="s">
        <v>1873</v>
      </c>
      <c r="D494" s="6" t="s">
        <v>2410</v>
      </c>
      <c r="E494" s="6">
        <v>64</v>
      </c>
      <c r="F494" s="6" t="s">
        <v>3354</v>
      </c>
      <c r="G494" s="6" t="str">
        <f t="shared" si="7"/>
        <v>选内存!$K$494#</v>
      </c>
      <c r="H494" s="6" t="str" cm="1">
        <f t="array" ref="H494">_xlfn.LET(_xlpm.x, K494,
         _xlpm.cellAddress, "【 选内存!" &amp; ADDRESS(ROW(选内存[[#This Row],[自检]]),COLUMN(选内存[[#This Row],[自检]])) &amp; "】",
         _xlfn.IFS(ISBLANK(_xlpm.x),   "error:右侧选项不足:" &amp;  _xlpm.cellAddress,
               ISERROR(_xlpm.x),   "error:右侧选项执行失败:" &amp; _xlpm.cellAddress,
               TRUE,             "ok")
)</f>
        <v>ok</v>
      </c>
      <c r="K494" cm="1">
        <f t="array" ref="K494">IFERROR(_xlfn._xlws.SORT(
    _xlfn.UNIQUE(
        TRANSPOSE(
            _xlfn.FILTERXML("&lt;select&gt;&lt;x&gt;"&amp;SUBSTITUTE(选内存[[#This Row],[内存选项表]],",","&lt;/x&gt;&lt;x&gt;") &amp;"&lt;/x&gt;&lt;/select&gt;","//x")
        )
    )
),"无合适选项，请联系作者更新数据")</f>
        <v>512</v>
      </c>
    </row>
    <row r="495" spans="2:11">
      <c r="B495" s="6" t="s">
        <v>64</v>
      </c>
      <c r="C495" s="6" t="s">
        <v>1873</v>
      </c>
      <c r="D495" s="6" t="s">
        <v>2419</v>
      </c>
      <c r="E495" s="6">
        <v>1</v>
      </c>
      <c r="F495" s="6" t="s">
        <v>3289</v>
      </c>
      <c r="G495" s="6" t="str">
        <f t="shared" si="7"/>
        <v>选内存!$K$495#</v>
      </c>
      <c r="H495" s="6" t="str" cm="1">
        <f t="array" ref="H495">_xlfn.LET(_xlpm.x, K495,
         _xlpm.cellAddress, "【 选内存!" &amp; ADDRESS(ROW(选内存[[#This Row],[自检]]),COLUMN(选内存[[#This Row],[自检]])) &amp; "】",
         _xlfn.IFS(ISBLANK(_xlpm.x),   "error:右侧选项不足:" &amp;  _xlpm.cellAddress,
               ISERROR(_xlpm.x),   "error:右侧选项执行失败:" &amp; _xlpm.cellAddress,
               TRUE,             "ok")
)</f>
        <v>ok</v>
      </c>
      <c r="K495" cm="1">
        <f t="array" ref="K495">IFERROR(_xlfn._xlws.SORT(
    _xlfn.UNIQUE(
        TRANSPOSE(
            _xlfn.FILTERXML("&lt;select&gt;&lt;x&gt;"&amp;SUBSTITUTE(选内存[[#This Row],[内存选项表]],",","&lt;/x&gt;&lt;x&gt;") &amp;"&lt;/x&gt;&lt;/select&gt;","//x")
        )
    )
),"无合适选项，请联系作者更新数据")</f>
        <v>8</v>
      </c>
    </row>
    <row r="496" spans="2:11">
      <c r="B496" s="6" t="s">
        <v>64</v>
      </c>
      <c r="C496" s="6" t="s">
        <v>1873</v>
      </c>
      <c r="D496" s="6" t="s">
        <v>2419</v>
      </c>
      <c r="E496" s="6">
        <v>2</v>
      </c>
      <c r="F496" s="6" t="s">
        <v>3286</v>
      </c>
      <c r="G496" s="6" t="str">
        <f t="shared" si="7"/>
        <v>选内存!$K$496#</v>
      </c>
      <c r="H496" s="6" t="str" cm="1">
        <f t="array" ref="H496">_xlfn.LET(_xlpm.x, K496,
         _xlpm.cellAddress, "【 选内存!" &amp; ADDRESS(ROW(选内存[[#This Row],[自检]]),COLUMN(选内存[[#This Row],[自检]])) &amp; "】",
         _xlfn.IFS(ISBLANK(_xlpm.x),   "error:右侧选项不足:" &amp;  _xlpm.cellAddress,
               ISERROR(_xlpm.x),   "error:右侧选项执行失败:" &amp; _xlpm.cellAddress,
               TRUE,             "ok")
)</f>
        <v>ok</v>
      </c>
      <c r="K496" cm="1">
        <f t="array" ref="K496">IFERROR(_xlfn._xlws.SORT(
    _xlfn.UNIQUE(
        TRANSPOSE(
            _xlfn.FILTERXML("&lt;select&gt;&lt;x&gt;"&amp;SUBSTITUTE(选内存[[#This Row],[内存选项表]],",","&lt;/x&gt;&lt;x&gt;") &amp;"&lt;/x&gt;&lt;/select&gt;","//x")
        )
    )
),"无合适选项，请联系作者更新数据")</f>
        <v>16</v>
      </c>
    </row>
    <row r="497" spans="2:12">
      <c r="B497" s="6" t="s">
        <v>64</v>
      </c>
      <c r="C497" s="6" t="s">
        <v>1873</v>
      </c>
      <c r="D497" s="6" t="s">
        <v>2419</v>
      </c>
      <c r="E497" s="6">
        <v>4</v>
      </c>
      <c r="F497" s="6" t="s">
        <v>3275</v>
      </c>
      <c r="G497" s="6" t="str">
        <f t="shared" si="7"/>
        <v>选内存!$K$497#</v>
      </c>
      <c r="H497" s="6" t="str" cm="1">
        <f t="array" ref="H497">_xlfn.LET(_xlpm.x, K497,
         _xlpm.cellAddress, "【 选内存!" &amp; ADDRESS(ROW(选内存[[#This Row],[自检]]),COLUMN(选内存[[#This Row],[自检]])) &amp; "】",
         _xlfn.IFS(ISBLANK(_xlpm.x),   "error:右侧选项不足:" &amp;  _xlpm.cellAddress,
               ISERROR(_xlpm.x),   "error:右侧选项执行失败:" &amp; _xlpm.cellAddress,
               TRUE,             "ok")
)</f>
        <v>ok</v>
      </c>
      <c r="K497" cm="1">
        <f t="array" ref="K497">IFERROR(_xlfn._xlws.SORT(
    _xlfn.UNIQUE(
        TRANSPOSE(
            _xlfn.FILTERXML("&lt;select&gt;&lt;x&gt;"&amp;SUBSTITUTE(选内存[[#This Row],[内存选项表]],",","&lt;/x&gt;&lt;x&gt;") &amp;"&lt;/x&gt;&lt;/select&gt;","//x")
        )
    )
),"无合适选项，请联系作者更新数据")</f>
        <v>32</v>
      </c>
    </row>
    <row r="498" spans="2:12">
      <c r="B498" s="6" t="s">
        <v>64</v>
      </c>
      <c r="C498" s="6" t="s">
        <v>1873</v>
      </c>
      <c r="D498" s="6" t="s">
        <v>2419</v>
      </c>
      <c r="E498" s="6">
        <v>8</v>
      </c>
      <c r="F498" s="6" t="s">
        <v>3276</v>
      </c>
      <c r="G498" s="6" t="str">
        <f t="shared" si="7"/>
        <v>选内存!$K$498#</v>
      </c>
      <c r="H498" s="6" t="str" cm="1">
        <f t="array" ref="H498">_xlfn.LET(_xlpm.x, K498,
         _xlpm.cellAddress, "【 选内存!" &amp; ADDRESS(ROW(选内存[[#This Row],[自检]]),COLUMN(选内存[[#This Row],[自检]])) &amp; "】",
         _xlfn.IFS(ISBLANK(_xlpm.x),   "error:右侧选项不足:" &amp;  _xlpm.cellAddress,
               ISERROR(_xlpm.x),   "error:右侧选项执行失败:" &amp; _xlpm.cellAddress,
               TRUE,             "ok")
)</f>
        <v>ok</v>
      </c>
      <c r="K498" cm="1">
        <f t="array" ref="K498">IFERROR(_xlfn._xlws.SORT(
    _xlfn.UNIQUE(
        TRANSPOSE(
            _xlfn.FILTERXML("&lt;select&gt;&lt;x&gt;"&amp;SUBSTITUTE(选内存[[#This Row],[内存选项表]],",","&lt;/x&gt;&lt;x&gt;") &amp;"&lt;/x&gt;&lt;/select&gt;","//x")
        )
    )
),"无合适选项，请联系作者更新数据")</f>
        <v>64</v>
      </c>
    </row>
    <row r="499" spans="2:12">
      <c r="B499" s="6" t="s">
        <v>64</v>
      </c>
      <c r="C499" s="6" t="s">
        <v>1873</v>
      </c>
      <c r="D499" s="6" t="s">
        <v>2419</v>
      </c>
      <c r="E499" s="6">
        <v>12</v>
      </c>
      <c r="F499" s="6" t="s">
        <v>3464</v>
      </c>
      <c r="G499" s="6" t="str">
        <f t="shared" si="7"/>
        <v>选内存!$K$499#</v>
      </c>
      <c r="H499" s="6" t="str" cm="1">
        <f t="array" ref="H499">_xlfn.LET(_xlpm.x, K499,
         _xlpm.cellAddress, "【 选内存!" &amp; ADDRESS(ROW(选内存[[#This Row],[自检]]),COLUMN(选内存[[#This Row],[自检]])) &amp; "】",
         _xlfn.IFS(ISBLANK(_xlpm.x),   "error:右侧选项不足:" &amp;  _xlpm.cellAddress,
               ISERROR(_xlpm.x),   "error:右侧选项执行失败:" &amp; _xlpm.cellAddress,
               TRUE,             "ok")
)</f>
        <v>ok</v>
      </c>
      <c r="K499" cm="1">
        <f t="array" ref="K499:L499">IFERROR(_xlfn._xlws.SORT(
    _xlfn.UNIQUE(
        TRANSPOSE(
            _xlfn.FILTERXML("&lt;select&gt;&lt;x&gt;"&amp;SUBSTITUTE(选内存[[#This Row],[内存选项表]],",","&lt;/x&gt;&lt;x&gt;") &amp;"&lt;/x&gt;&lt;/select&gt;","//x")
        )
    )
),"无合适选项，请联系作者更新数据")</f>
        <v>96</v>
      </c>
      <c r="L499">
        <v>144</v>
      </c>
    </row>
    <row r="500" spans="2:12">
      <c r="B500" s="6" t="s">
        <v>64</v>
      </c>
      <c r="C500" s="6" t="s">
        <v>1873</v>
      </c>
      <c r="D500" s="6" t="s">
        <v>2419</v>
      </c>
      <c r="E500" s="6">
        <v>16</v>
      </c>
      <c r="F500" s="6" t="s">
        <v>3465</v>
      </c>
      <c r="G500" s="6" t="str">
        <f t="shared" si="7"/>
        <v>选内存!$K$500#</v>
      </c>
      <c r="H500" s="6" t="str" cm="1">
        <f t="array" ref="H500">_xlfn.LET(_xlpm.x, K500,
         _xlpm.cellAddress, "【 选内存!" &amp; ADDRESS(ROW(选内存[[#This Row],[自检]]),COLUMN(选内存[[#This Row],[自检]])) &amp; "】",
         _xlfn.IFS(ISBLANK(_xlpm.x),   "error:右侧选项不足:" &amp;  _xlpm.cellAddress,
               ISERROR(_xlpm.x),   "error:右侧选项执行失败:" &amp; _xlpm.cellAddress,
               TRUE,             "ok")
)</f>
        <v>ok</v>
      </c>
      <c r="K500" cm="1">
        <f t="array" ref="K500:L500">IFERROR(_xlfn._xlws.SORT(
    _xlfn.UNIQUE(
        TRANSPOSE(
            _xlfn.FILTERXML("&lt;select&gt;&lt;x&gt;"&amp;SUBSTITUTE(选内存[[#This Row],[内存选项表]],",","&lt;/x&gt;&lt;x&gt;") &amp;"&lt;/x&gt;&lt;/select&gt;","//x")
        )
    )
),"无合适选项，请联系作者更新数据")</f>
        <v>128</v>
      </c>
      <c r="L500">
        <v>192</v>
      </c>
    </row>
    <row r="501" spans="2:12">
      <c r="B501" s="6" t="s">
        <v>64</v>
      </c>
      <c r="C501" s="6" t="s">
        <v>1873</v>
      </c>
      <c r="D501" s="6" t="s">
        <v>2419</v>
      </c>
      <c r="E501" s="6">
        <v>32</v>
      </c>
      <c r="F501" s="6" t="s">
        <v>3466</v>
      </c>
      <c r="G501" s="6" t="str">
        <f t="shared" si="7"/>
        <v>选内存!$K$501#</v>
      </c>
      <c r="H501" s="6" t="str" cm="1">
        <f t="array" ref="H501">_xlfn.LET(_xlpm.x, K501,
         _xlpm.cellAddress, "【 选内存!" &amp; ADDRESS(ROW(选内存[[#This Row],[自检]]),COLUMN(选内存[[#This Row],[自检]])) &amp; "】",
         _xlfn.IFS(ISBLANK(_xlpm.x),   "error:右侧选项不足:" &amp;  _xlpm.cellAddress,
               ISERROR(_xlpm.x),   "error:右侧选项执行失败:" &amp; _xlpm.cellAddress,
               TRUE,             "ok")
)</f>
        <v>ok</v>
      </c>
      <c r="K501" cm="1">
        <f t="array" ref="K501:L501">IFERROR(_xlfn._xlws.SORT(
    _xlfn.UNIQUE(
        TRANSPOSE(
            _xlfn.FILTERXML("&lt;select&gt;&lt;x&gt;"&amp;SUBSTITUTE(选内存[[#This Row],[内存选项表]],",","&lt;/x&gt;&lt;x&gt;") &amp;"&lt;/x&gt;&lt;/select&gt;","//x")
        )
    )
),"无合适选项，请联系作者更新数据")</f>
        <v>256</v>
      </c>
      <c r="L501">
        <v>384</v>
      </c>
    </row>
    <row r="502" spans="2:12">
      <c r="B502" s="6" t="s">
        <v>64</v>
      </c>
      <c r="C502" s="6" t="s">
        <v>1873</v>
      </c>
      <c r="D502" s="6" t="s">
        <v>2419</v>
      </c>
      <c r="E502" s="6">
        <v>64</v>
      </c>
      <c r="F502" s="6" t="s">
        <v>3354</v>
      </c>
      <c r="G502" s="6" t="str">
        <f t="shared" si="7"/>
        <v>选内存!$K$502#</v>
      </c>
      <c r="H502" s="6" t="str" cm="1">
        <f t="array" ref="H502">_xlfn.LET(_xlpm.x, K502,
         _xlpm.cellAddress, "【 选内存!" &amp; ADDRESS(ROW(选内存[[#This Row],[自检]]),COLUMN(选内存[[#This Row],[自检]])) &amp; "】",
         _xlfn.IFS(ISBLANK(_xlpm.x),   "error:右侧选项不足:" &amp;  _xlpm.cellAddress,
               ISERROR(_xlpm.x),   "error:右侧选项执行失败:" &amp; _xlpm.cellAddress,
               TRUE,             "ok")
)</f>
        <v>ok</v>
      </c>
      <c r="K502" cm="1">
        <f t="array" ref="K502">IFERROR(_xlfn._xlws.SORT(
    _xlfn.UNIQUE(
        TRANSPOSE(
            _xlfn.FILTERXML("&lt;select&gt;&lt;x&gt;"&amp;SUBSTITUTE(选内存[[#This Row],[内存选项表]],",","&lt;/x&gt;&lt;x&gt;") &amp;"&lt;/x&gt;&lt;/select&gt;","//x")
        )
    )
),"无合适选项，请联系作者更新数据")</f>
        <v>512</v>
      </c>
    </row>
    <row r="503" spans="2:12">
      <c r="B503" s="6" t="s">
        <v>64</v>
      </c>
      <c r="C503" s="6" t="s">
        <v>1873</v>
      </c>
      <c r="D503" s="6" t="s">
        <v>2419</v>
      </c>
      <c r="E503" s="6">
        <v>72</v>
      </c>
      <c r="F503" s="6" t="s">
        <v>3358</v>
      </c>
      <c r="G503" s="6" t="str">
        <f t="shared" si="7"/>
        <v>选内存!$K$503#</v>
      </c>
      <c r="H503" s="6" t="str" cm="1">
        <f t="array" ref="H503">_xlfn.LET(_xlpm.x, K503,
         _xlpm.cellAddress, "【 选内存!" &amp; ADDRESS(ROW(选内存[[#This Row],[自检]]),COLUMN(选内存[[#This Row],[自检]])) &amp; "】",
         _xlfn.IFS(ISBLANK(_xlpm.x),   "error:右侧选项不足:" &amp;  _xlpm.cellAddress,
               ISERROR(_xlpm.x),   "error:右侧选项执行失败:" &amp; _xlpm.cellAddress,
               TRUE,             "ok")
)</f>
        <v>ok</v>
      </c>
      <c r="K503" cm="1">
        <f t="array" ref="K503">IFERROR(_xlfn._xlws.SORT(
    _xlfn.UNIQUE(
        TRANSPOSE(
            _xlfn.FILTERXML("&lt;select&gt;&lt;x&gt;"&amp;SUBSTITUTE(选内存[[#This Row],[内存选项表]],",","&lt;/x&gt;&lt;x&gt;") &amp;"&lt;/x&gt;&lt;/select&gt;","//x")
        )
    )
),"无合适选项，请联系作者更新数据")</f>
        <v>648</v>
      </c>
    </row>
    <row r="504" spans="2:12">
      <c r="B504" s="6" t="s">
        <v>64</v>
      </c>
      <c r="C504" s="6" t="s">
        <v>1873</v>
      </c>
      <c r="D504" s="6" t="s">
        <v>2432</v>
      </c>
      <c r="E504" s="6">
        <v>1</v>
      </c>
      <c r="F504" s="6" t="s">
        <v>3289</v>
      </c>
      <c r="G504" s="6" t="str">
        <f t="shared" si="7"/>
        <v>选内存!$K$504#</v>
      </c>
      <c r="H504" s="6" t="str" cm="1">
        <f t="array" ref="H504">_xlfn.LET(_xlpm.x, K504,
         _xlpm.cellAddress, "【 选内存!" &amp; ADDRESS(ROW(选内存[[#This Row],[自检]]),COLUMN(选内存[[#This Row],[自检]])) &amp; "】",
         _xlfn.IFS(ISBLANK(_xlpm.x),   "error:右侧选项不足:" &amp;  _xlpm.cellAddress,
               ISERROR(_xlpm.x),   "error:右侧选项执行失败:" &amp; _xlpm.cellAddress,
               TRUE,             "ok")
)</f>
        <v>ok</v>
      </c>
      <c r="K504" cm="1">
        <f t="array" ref="K504">IFERROR(_xlfn._xlws.SORT(
    _xlfn.UNIQUE(
        TRANSPOSE(
            _xlfn.FILTERXML("&lt;select&gt;&lt;x&gt;"&amp;SUBSTITUTE(选内存[[#This Row],[内存选项表]],",","&lt;/x&gt;&lt;x&gt;") &amp;"&lt;/x&gt;&lt;/select&gt;","//x")
        )
    )
),"无合适选项，请联系作者更新数据")</f>
        <v>8</v>
      </c>
    </row>
    <row r="505" spans="2:12">
      <c r="B505" s="6" t="s">
        <v>64</v>
      </c>
      <c r="C505" s="6" t="s">
        <v>1873</v>
      </c>
      <c r="D505" s="6" t="s">
        <v>2432</v>
      </c>
      <c r="E505" s="6">
        <v>2</v>
      </c>
      <c r="F505" s="6" t="s">
        <v>3286</v>
      </c>
      <c r="G505" s="6" t="str">
        <f t="shared" si="7"/>
        <v>选内存!$K$505#</v>
      </c>
      <c r="H505" s="6" t="str" cm="1">
        <f t="array" ref="H505">_xlfn.LET(_xlpm.x, K505,
         _xlpm.cellAddress, "【 选内存!" &amp; ADDRESS(ROW(选内存[[#This Row],[自检]]),COLUMN(选内存[[#This Row],[自检]])) &amp; "】",
         _xlfn.IFS(ISBLANK(_xlpm.x),   "error:右侧选项不足:" &amp;  _xlpm.cellAddress,
               ISERROR(_xlpm.x),   "error:右侧选项执行失败:" &amp; _xlpm.cellAddress,
               TRUE,             "ok")
)</f>
        <v>ok</v>
      </c>
      <c r="K505" cm="1">
        <f t="array" ref="K505">IFERROR(_xlfn._xlws.SORT(
    _xlfn.UNIQUE(
        TRANSPOSE(
            _xlfn.FILTERXML("&lt;select&gt;&lt;x&gt;"&amp;SUBSTITUTE(选内存[[#This Row],[内存选项表]],",","&lt;/x&gt;&lt;x&gt;") &amp;"&lt;/x&gt;&lt;/select&gt;","//x")
        )
    )
),"无合适选项，请联系作者更新数据")</f>
        <v>16</v>
      </c>
    </row>
    <row r="506" spans="2:12">
      <c r="B506" s="6" t="s">
        <v>64</v>
      </c>
      <c r="C506" s="6" t="s">
        <v>1873</v>
      </c>
      <c r="D506" s="6" t="s">
        <v>2432</v>
      </c>
      <c r="E506" s="6">
        <v>4</v>
      </c>
      <c r="F506" s="6" t="s">
        <v>3275</v>
      </c>
      <c r="G506" s="6" t="str">
        <f t="shared" si="7"/>
        <v>选内存!$K$506#</v>
      </c>
      <c r="H506" s="6" t="str" cm="1">
        <f t="array" ref="H506">_xlfn.LET(_xlpm.x, K506,
         _xlpm.cellAddress, "【 选内存!" &amp; ADDRESS(ROW(选内存[[#This Row],[自检]]),COLUMN(选内存[[#This Row],[自检]])) &amp; "】",
         _xlfn.IFS(ISBLANK(_xlpm.x),   "error:右侧选项不足:" &amp;  _xlpm.cellAddress,
               ISERROR(_xlpm.x),   "error:右侧选项执行失败:" &amp; _xlpm.cellAddress,
               TRUE,             "ok")
)</f>
        <v>ok</v>
      </c>
      <c r="K506" cm="1">
        <f t="array" ref="K506">IFERROR(_xlfn._xlws.SORT(
    _xlfn.UNIQUE(
        TRANSPOSE(
            _xlfn.FILTERXML("&lt;select&gt;&lt;x&gt;"&amp;SUBSTITUTE(选内存[[#This Row],[内存选项表]],",","&lt;/x&gt;&lt;x&gt;") &amp;"&lt;/x&gt;&lt;/select&gt;","//x")
        )
    )
),"无合适选项，请联系作者更新数据")</f>
        <v>32</v>
      </c>
    </row>
    <row r="507" spans="2:12">
      <c r="B507" s="6" t="s">
        <v>64</v>
      </c>
      <c r="C507" s="6" t="s">
        <v>1873</v>
      </c>
      <c r="D507" s="6" t="s">
        <v>2432</v>
      </c>
      <c r="E507" s="6">
        <v>8</v>
      </c>
      <c r="F507" s="6" t="s">
        <v>3276</v>
      </c>
      <c r="G507" s="6" t="str">
        <f t="shared" si="7"/>
        <v>选内存!$K$507#</v>
      </c>
      <c r="H507" s="6" t="str" cm="1">
        <f t="array" ref="H507">_xlfn.LET(_xlpm.x, K507,
         _xlpm.cellAddress, "【 选内存!" &amp; ADDRESS(ROW(选内存[[#This Row],[自检]]),COLUMN(选内存[[#This Row],[自检]])) &amp; "】",
         _xlfn.IFS(ISBLANK(_xlpm.x),   "error:右侧选项不足:" &amp;  _xlpm.cellAddress,
               ISERROR(_xlpm.x),   "error:右侧选项执行失败:" &amp; _xlpm.cellAddress,
               TRUE,             "ok")
)</f>
        <v>ok</v>
      </c>
      <c r="K507" cm="1">
        <f t="array" ref="K507">IFERROR(_xlfn._xlws.SORT(
    _xlfn.UNIQUE(
        TRANSPOSE(
            _xlfn.FILTERXML("&lt;select&gt;&lt;x&gt;"&amp;SUBSTITUTE(选内存[[#This Row],[内存选项表]],",","&lt;/x&gt;&lt;x&gt;") &amp;"&lt;/x&gt;&lt;/select&gt;","//x")
        )
    )
),"无合适选项，请联系作者更新数据")</f>
        <v>64</v>
      </c>
    </row>
    <row r="508" spans="2:12">
      <c r="B508" s="6" t="s">
        <v>64</v>
      </c>
      <c r="C508" s="6" t="s">
        <v>1873</v>
      </c>
      <c r="D508" s="6" t="s">
        <v>2432</v>
      </c>
      <c r="E508" s="6">
        <v>12</v>
      </c>
      <c r="F508" s="6" t="s">
        <v>3464</v>
      </c>
      <c r="G508" s="6" t="str">
        <f t="shared" si="7"/>
        <v>选内存!$K$508#</v>
      </c>
      <c r="H508" s="6" t="str" cm="1">
        <f t="array" ref="H508">_xlfn.LET(_xlpm.x, K508,
         _xlpm.cellAddress, "【 选内存!" &amp; ADDRESS(ROW(选内存[[#This Row],[自检]]),COLUMN(选内存[[#This Row],[自检]])) &amp; "】",
         _xlfn.IFS(ISBLANK(_xlpm.x),   "error:右侧选项不足:" &amp;  _xlpm.cellAddress,
               ISERROR(_xlpm.x),   "error:右侧选项执行失败:" &amp; _xlpm.cellAddress,
               TRUE,             "ok")
)</f>
        <v>ok</v>
      </c>
      <c r="K508" cm="1">
        <f t="array" ref="K508:L508">IFERROR(_xlfn._xlws.SORT(
    _xlfn.UNIQUE(
        TRANSPOSE(
            _xlfn.FILTERXML("&lt;select&gt;&lt;x&gt;"&amp;SUBSTITUTE(选内存[[#This Row],[内存选项表]],",","&lt;/x&gt;&lt;x&gt;") &amp;"&lt;/x&gt;&lt;/select&gt;","//x")
        )
    )
),"无合适选项，请联系作者更新数据")</f>
        <v>96</v>
      </c>
      <c r="L508">
        <v>144</v>
      </c>
    </row>
    <row r="509" spans="2:12">
      <c r="B509" s="6" t="s">
        <v>64</v>
      </c>
      <c r="C509" s="6" t="s">
        <v>1873</v>
      </c>
      <c r="D509" s="6" t="s">
        <v>2432</v>
      </c>
      <c r="E509" s="6">
        <v>16</v>
      </c>
      <c r="F509" s="6" t="s">
        <v>3465</v>
      </c>
      <c r="G509" s="6" t="str">
        <f t="shared" si="7"/>
        <v>选内存!$K$509#</v>
      </c>
      <c r="H509" s="6" t="str" cm="1">
        <f t="array" ref="H509">_xlfn.LET(_xlpm.x, K509,
         _xlpm.cellAddress, "【 选内存!" &amp; ADDRESS(ROW(选内存[[#This Row],[自检]]),COLUMN(选内存[[#This Row],[自检]])) &amp; "】",
         _xlfn.IFS(ISBLANK(_xlpm.x),   "error:右侧选项不足:" &amp;  _xlpm.cellAddress,
               ISERROR(_xlpm.x),   "error:右侧选项执行失败:" &amp; _xlpm.cellAddress,
               TRUE,             "ok")
)</f>
        <v>ok</v>
      </c>
      <c r="K509" cm="1">
        <f t="array" ref="K509:L509">IFERROR(_xlfn._xlws.SORT(
    _xlfn.UNIQUE(
        TRANSPOSE(
            _xlfn.FILTERXML("&lt;select&gt;&lt;x&gt;"&amp;SUBSTITUTE(选内存[[#This Row],[内存选项表]],",","&lt;/x&gt;&lt;x&gt;") &amp;"&lt;/x&gt;&lt;/select&gt;","//x")
        )
    )
),"无合适选项，请联系作者更新数据")</f>
        <v>128</v>
      </c>
      <c r="L509">
        <v>192</v>
      </c>
    </row>
    <row r="510" spans="2:12">
      <c r="B510" s="6" t="s">
        <v>64</v>
      </c>
      <c r="C510" s="6" t="s">
        <v>1873</v>
      </c>
      <c r="D510" s="6" t="s">
        <v>2432</v>
      </c>
      <c r="E510" s="6">
        <v>32</v>
      </c>
      <c r="F510" s="6" t="s">
        <v>3466</v>
      </c>
      <c r="G510" s="6" t="str">
        <f t="shared" si="7"/>
        <v>选内存!$K$510#</v>
      </c>
      <c r="H510" s="6" t="str" cm="1">
        <f t="array" ref="H510">_xlfn.LET(_xlpm.x, K510,
         _xlpm.cellAddress, "【 选内存!" &amp; ADDRESS(ROW(选内存[[#This Row],[自检]]),COLUMN(选内存[[#This Row],[自检]])) &amp; "】",
         _xlfn.IFS(ISBLANK(_xlpm.x),   "error:右侧选项不足:" &amp;  _xlpm.cellAddress,
               ISERROR(_xlpm.x),   "error:右侧选项执行失败:" &amp; _xlpm.cellAddress,
               TRUE,             "ok")
)</f>
        <v>ok</v>
      </c>
      <c r="K510" cm="1">
        <f t="array" ref="K510:L510">IFERROR(_xlfn._xlws.SORT(
    _xlfn.UNIQUE(
        TRANSPOSE(
            _xlfn.FILTERXML("&lt;select&gt;&lt;x&gt;"&amp;SUBSTITUTE(选内存[[#This Row],[内存选项表]],",","&lt;/x&gt;&lt;x&gt;") &amp;"&lt;/x&gt;&lt;/select&gt;","//x")
        )
    )
),"无合适选项，请联系作者更新数据")</f>
        <v>256</v>
      </c>
      <c r="L510">
        <v>384</v>
      </c>
    </row>
    <row r="511" spans="2:12">
      <c r="B511" s="6" t="s">
        <v>64</v>
      </c>
      <c r="C511" s="6" t="s">
        <v>1873</v>
      </c>
      <c r="D511" s="6" t="s">
        <v>2432</v>
      </c>
      <c r="E511" s="6">
        <v>64</v>
      </c>
      <c r="F511" s="6" t="s">
        <v>3354</v>
      </c>
      <c r="G511" s="6" t="str">
        <f t="shared" si="7"/>
        <v>选内存!$K$511#</v>
      </c>
      <c r="H511" s="6" t="str" cm="1">
        <f t="array" ref="H511">_xlfn.LET(_xlpm.x, K511,
         _xlpm.cellAddress, "【 选内存!" &amp; ADDRESS(ROW(选内存[[#This Row],[自检]]),COLUMN(选内存[[#This Row],[自检]])) &amp; "】",
         _xlfn.IFS(ISBLANK(_xlpm.x),   "error:右侧选项不足:" &amp;  _xlpm.cellAddress,
               ISERROR(_xlpm.x),   "error:右侧选项执行失败:" &amp; _xlpm.cellAddress,
               TRUE,             "ok")
)</f>
        <v>ok</v>
      </c>
      <c r="K511" cm="1">
        <f t="array" ref="K511">IFERROR(_xlfn._xlws.SORT(
    _xlfn.UNIQUE(
        TRANSPOSE(
            _xlfn.FILTERXML("&lt;select&gt;&lt;x&gt;"&amp;SUBSTITUTE(选内存[[#This Row],[内存选项表]],",","&lt;/x&gt;&lt;x&gt;") &amp;"&lt;/x&gt;&lt;/select&gt;","//x")
        )
    )
),"无合适选项，请联系作者更新数据")</f>
        <v>512</v>
      </c>
    </row>
    <row r="512" spans="2:12">
      <c r="B512" s="6" t="s">
        <v>64</v>
      </c>
      <c r="C512" s="6" t="s">
        <v>1873</v>
      </c>
      <c r="D512" s="6" t="s">
        <v>2444</v>
      </c>
      <c r="E512" s="6">
        <v>1</v>
      </c>
      <c r="F512" s="6" t="s">
        <v>3289</v>
      </c>
      <c r="G512" s="6" t="str">
        <f t="shared" si="7"/>
        <v>选内存!$K$512#</v>
      </c>
      <c r="H512" s="6" t="str" cm="1">
        <f t="array" ref="H512">_xlfn.LET(_xlpm.x, K512,
         _xlpm.cellAddress, "【 选内存!" &amp; ADDRESS(ROW(选内存[[#This Row],[自检]]),COLUMN(选内存[[#This Row],[自检]])) &amp; "】",
         _xlfn.IFS(ISBLANK(_xlpm.x),   "error:右侧选项不足:" &amp;  _xlpm.cellAddress,
               ISERROR(_xlpm.x),   "error:右侧选项执行失败:" &amp; _xlpm.cellAddress,
               TRUE,             "ok")
)</f>
        <v>ok</v>
      </c>
      <c r="K512" cm="1">
        <f t="array" ref="K512">IFERROR(_xlfn._xlws.SORT(
    _xlfn.UNIQUE(
        TRANSPOSE(
            _xlfn.FILTERXML("&lt;select&gt;&lt;x&gt;"&amp;SUBSTITUTE(选内存[[#This Row],[内存选项表]],",","&lt;/x&gt;&lt;x&gt;") &amp;"&lt;/x&gt;&lt;/select&gt;","//x")
        )
    )
),"无合适选项，请联系作者更新数据")</f>
        <v>8</v>
      </c>
    </row>
    <row r="513" spans="2:11">
      <c r="B513" s="6" t="s">
        <v>64</v>
      </c>
      <c r="C513" s="6" t="s">
        <v>1873</v>
      </c>
      <c r="D513" s="6" t="s">
        <v>2444</v>
      </c>
      <c r="E513" s="6">
        <v>2</v>
      </c>
      <c r="F513" s="6" t="s">
        <v>3286</v>
      </c>
      <c r="G513" s="6" t="str">
        <f t="shared" si="7"/>
        <v>选内存!$K$513#</v>
      </c>
      <c r="H513" s="6" t="str" cm="1">
        <f t="array" ref="H513">_xlfn.LET(_xlpm.x, K513,
         _xlpm.cellAddress, "【 选内存!" &amp; ADDRESS(ROW(选内存[[#This Row],[自检]]),COLUMN(选内存[[#This Row],[自检]])) &amp; "】",
         _xlfn.IFS(ISBLANK(_xlpm.x),   "error:右侧选项不足:" &amp;  _xlpm.cellAddress,
               ISERROR(_xlpm.x),   "error:右侧选项执行失败:" &amp; _xlpm.cellAddress,
               TRUE,             "ok")
)</f>
        <v>ok</v>
      </c>
      <c r="K513" cm="1">
        <f t="array" ref="K513">IFERROR(_xlfn._xlws.SORT(
    _xlfn.UNIQUE(
        TRANSPOSE(
            _xlfn.FILTERXML("&lt;select&gt;&lt;x&gt;"&amp;SUBSTITUTE(选内存[[#This Row],[内存选项表]],",","&lt;/x&gt;&lt;x&gt;") &amp;"&lt;/x&gt;&lt;/select&gt;","//x")
        )
    )
),"无合适选项，请联系作者更新数据")</f>
        <v>16</v>
      </c>
    </row>
    <row r="514" spans="2:11">
      <c r="B514" s="6" t="s">
        <v>64</v>
      </c>
      <c r="C514" s="6" t="s">
        <v>1873</v>
      </c>
      <c r="D514" s="6" t="s">
        <v>2444</v>
      </c>
      <c r="E514" s="6">
        <v>4</v>
      </c>
      <c r="F514" s="6" t="s">
        <v>3275</v>
      </c>
      <c r="G514" s="6" t="str">
        <f t="shared" ref="G514:G577" si="8">"选内存!" &amp; ADDRESS(ROW(K514),COLUMN(K514)) &amp; "#"</f>
        <v>选内存!$K$514#</v>
      </c>
      <c r="H514" s="6" t="str" cm="1">
        <f t="array" ref="H514">_xlfn.LET(_xlpm.x, K514,
         _xlpm.cellAddress, "【 选内存!" &amp; ADDRESS(ROW(选内存[[#This Row],[自检]]),COLUMN(选内存[[#This Row],[自检]])) &amp; "】",
         _xlfn.IFS(ISBLANK(_xlpm.x),   "error:右侧选项不足:" &amp;  _xlpm.cellAddress,
               ISERROR(_xlpm.x),   "error:右侧选项执行失败:" &amp; _xlpm.cellAddress,
               TRUE,             "ok")
)</f>
        <v>ok</v>
      </c>
      <c r="K514" cm="1">
        <f t="array" ref="K514">IFERROR(_xlfn._xlws.SORT(
    _xlfn.UNIQUE(
        TRANSPOSE(
            _xlfn.FILTERXML("&lt;select&gt;&lt;x&gt;"&amp;SUBSTITUTE(选内存[[#This Row],[内存选项表]],",","&lt;/x&gt;&lt;x&gt;") &amp;"&lt;/x&gt;&lt;/select&gt;","//x")
        )
    )
),"无合适选项，请联系作者更新数据")</f>
        <v>32</v>
      </c>
    </row>
    <row r="515" spans="2:11">
      <c r="B515" s="6" t="s">
        <v>64</v>
      </c>
      <c r="C515" s="6" t="s">
        <v>1873</v>
      </c>
      <c r="D515" s="6" t="s">
        <v>2444</v>
      </c>
      <c r="E515" s="6">
        <v>8</v>
      </c>
      <c r="F515" s="6" t="s">
        <v>3276</v>
      </c>
      <c r="G515" s="6" t="str">
        <f t="shared" si="8"/>
        <v>选内存!$K$515#</v>
      </c>
      <c r="H515" s="6" t="str" cm="1">
        <f t="array" ref="H515">_xlfn.LET(_xlpm.x, K515,
         _xlpm.cellAddress, "【 选内存!" &amp; ADDRESS(ROW(选内存[[#This Row],[自检]]),COLUMN(选内存[[#This Row],[自检]])) &amp; "】",
         _xlfn.IFS(ISBLANK(_xlpm.x),   "error:右侧选项不足:" &amp;  _xlpm.cellAddress,
               ISERROR(_xlpm.x),   "error:右侧选项执行失败:" &amp; _xlpm.cellAddress,
               TRUE,             "ok")
)</f>
        <v>ok</v>
      </c>
      <c r="K515" cm="1">
        <f t="array" ref="K515">IFERROR(_xlfn._xlws.SORT(
    _xlfn.UNIQUE(
        TRANSPOSE(
            _xlfn.FILTERXML("&lt;select&gt;&lt;x&gt;"&amp;SUBSTITUTE(选内存[[#This Row],[内存选项表]],",","&lt;/x&gt;&lt;x&gt;") &amp;"&lt;/x&gt;&lt;/select&gt;","//x")
        )
    )
),"无合适选项，请联系作者更新数据")</f>
        <v>64</v>
      </c>
    </row>
    <row r="516" spans="2:11">
      <c r="B516" s="6" t="s">
        <v>64</v>
      </c>
      <c r="C516" s="6" t="s">
        <v>1873</v>
      </c>
      <c r="D516" s="6" t="s">
        <v>2444</v>
      </c>
      <c r="E516" s="6">
        <v>12</v>
      </c>
      <c r="F516" s="6" t="s">
        <v>3251</v>
      </c>
      <c r="G516" s="6" t="str">
        <f t="shared" si="8"/>
        <v>选内存!$K$516#</v>
      </c>
      <c r="H516" s="6" t="str" cm="1">
        <f t="array" ref="H516">_xlfn.LET(_xlpm.x, K516,
         _xlpm.cellAddress, "【 选内存!" &amp; ADDRESS(ROW(选内存[[#This Row],[自检]]),COLUMN(选内存[[#This Row],[自检]])) &amp; "】",
         _xlfn.IFS(ISBLANK(_xlpm.x),   "error:右侧选项不足:" &amp;  _xlpm.cellAddress,
               ISERROR(_xlpm.x),   "error:右侧选项执行失败:" &amp; _xlpm.cellAddress,
               TRUE,             "ok")
)</f>
        <v>ok</v>
      </c>
      <c r="K516" cm="1">
        <f t="array" ref="K516">IFERROR(_xlfn._xlws.SORT(
    _xlfn.UNIQUE(
        TRANSPOSE(
            _xlfn.FILTERXML("&lt;select&gt;&lt;x&gt;"&amp;SUBSTITUTE(选内存[[#This Row],[内存选项表]],",","&lt;/x&gt;&lt;x&gt;") &amp;"&lt;/x&gt;&lt;/select&gt;","//x")
        )
    )
),"无合适选项，请联系作者更新数据")</f>
        <v>96</v>
      </c>
    </row>
    <row r="517" spans="2:11">
      <c r="B517" s="6" t="s">
        <v>64</v>
      </c>
      <c r="C517" s="6" t="s">
        <v>1873</v>
      </c>
      <c r="D517" s="6" t="s">
        <v>2444</v>
      </c>
      <c r="E517" s="6">
        <v>16</v>
      </c>
      <c r="F517" s="6" t="s">
        <v>3307</v>
      </c>
      <c r="G517" s="6" t="str">
        <f t="shared" si="8"/>
        <v>选内存!$K$517#</v>
      </c>
      <c r="H517" s="6" t="str" cm="1">
        <f t="array" ref="H517">_xlfn.LET(_xlpm.x, K517,
         _xlpm.cellAddress, "【 选内存!" &amp; ADDRESS(ROW(选内存[[#This Row],[自检]]),COLUMN(选内存[[#This Row],[自检]])) &amp; "】",
         _xlfn.IFS(ISBLANK(_xlpm.x),   "error:右侧选项不足:" &amp;  _xlpm.cellAddress,
               ISERROR(_xlpm.x),   "error:右侧选项执行失败:" &amp; _xlpm.cellAddress,
               TRUE,             "ok")
)</f>
        <v>ok</v>
      </c>
      <c r="K517" cm="1">
        <f t="array" ref="K517">IFERROR(_xlfn._xlws.SORT(
    _xlfn.UNIQUE(
        TRANSPOSE(
            _xlfn.FILTERXML("&lt;select&gt;&lt;x&gt;"&amp;SUBSTITUTE(选内存[[#This Row],[内存选项表]],",","&lt;/x&gt;&lt;x&gt;") &amp;"&lt;/x&gt;&lt;/select&gt;","//x")
        )
    )
),"无合适选项，请联系作者更新数据")</f>
        <v>128</v>
      </c>
    </row>
    <row r="518" spans="2:11">
      <c r="B518" s="6" t="s">
        <v>64</v>
      </c>
      <c r="C518" s="6" t="s">
        <v>1873</v>
      </c>
      <c r="D518" s="6" t="s">
        <v>2444</v>
      </c>
      <c r="E518" s="6">
        <v>24</v>
      </c>
      <c r="F518" s="6" t="s">
        <v>3278</v>
      </c>
      <c r="G518" s="6" t="str">
        <f t="shared" si="8"/>
        <v>选内存!$K$518#</v>
      </c>
      <c r="H518" s="6" t="str" cm="1">
        <f t="array" ref="H518">_xlfn.LET(_xlpm.x, K518,
         _xlpm.cellAddress, "【 选内存!" &amp; ADDRESS(ROW(选内存[[#This Row],[自检]]),COLUMN(选内存[[#This Row],[自检]])) &amp; "】",
         _xlfn.IFS(ISBLANK(_xlpm.x),   "error:右侧选项不足:" &amp;  _xlpm.cellAddress,
               ISERROR(_xlpm.x),   "error:右侧选项执行失败:" &amp; _xlpm.cellAddress,
               TRUE,             "ok")
)</f>
        <v>ok</v>
      </c>
      <c r="K518" cm="1">
        <f t="array" ref="K518">IFERROR(_xlfn._xlws.SORT(
    _xlfn.UNIQUE(
        TRANSPOSE(
            _xlfn.FILTERXML("&lt;select&gt;&lt;x&gt;"&amp;SUBSTITUTE(选内存[[#This Row],[内存选项表]],",","&lt;/x&gt;&lt;x&gt;") &amp;"&lt;/x&gt;&lt;/select&gt;","//x")
        )
    )
),"无合适选项，请联系作者更新数据")</f>
        <v>192</v>
      </c>
    </row>
    <row r="519" spans="2:11">
      <c r="B519" s="6" t="s">
        <v>64</v>
      </c>
      <c r="C519" s="6" t="s">
        <v>1873</v>
      </c>
      <c r="D519" s="6" t="s">
        <v>2444</v>
      </c>
      <c r="E519" s="6">
        <v>32</v>
      </c>
      <c r="F519" s="6" t="s">
        <v>3342</v>
      </c>
      <c r="G519" s="6" t="str">
        <f t="shared" si="8"/>
        <v>选内存!$K$519#</v>
      </c>
      <c r="H519" s="6" t="str" cm="1">
        <f t="array" ref="H519">_xlfn.LET(_xlpm.x, K519,
         _xlpm.cellAddress, "【 选内存!" &amp; ADDRESS(ROW(选内存[[#This Row],[自检]]),COLUMN(选内存[[#This Row],[自检]])) &amp; "】",
         _xlfn.IFS(ISBLANK(_xlpm.x),   "error:右侧选项不足:" &amp;  _xlpm.cellAddress,
               ISERROR(_xlpm.x),   "error:右侧选项执行失败:" &amp; _xlpm.cellAddress,
               TRUE,             "ok")
)</f>
        <v>ok</v>
      </c>
      <c r="K519" cm="1">
        <f t="array" ref="K519">IFERROR(_xlfn._xlws.SORT(
    _xlfn.UNIQUE(
        TRANSPOSE(
            _xlfn.FILTERXML("&lt;select&gt;&lt;x&gt;"&amp;SUBSTITUTE(选内存[[#This Row],[内存选项表]],",","&lt;/x&gt;&lt;x&gt;") &amp;"&lt;/x&gt;&lt;/select&gt;","//x")
        )
    )
),"无合适选项，请联系作者更新数据")</f>
        <v>256</v>
      </c>
    </row>
    <row r="520" spans="2:11">
      <c r="B520" s="6" t="s">
        <v>64</v>
      </c>
      <c r="C520" s="6" t="s">
        <v>1873</v>
      </c>
      <c r="D520" s="6" t="s">
        <v>2444</v>
      </c>
      <c r="E520" s="6">
        <v>48</v>
      </c>
      <c r="F520" s="6" t="s">
        <v>3252</v>
      </c>
      <c r="G520" s="6" t="str">
        <f t="shared" si="8"/>
        <v>选内存!$K$520#</v>
      </c>
      <c r="H520" s="6" t="str" cm="1">
        <f t="array" ref="H520">_xlfn.LET(_xlpm.x, K520,
         _xlpm.cellAddress, "【 选内存!" &amp; ADDRESS(ROW(选内存[[#This Row],[自检]]),COLUMN(选内存[[#This Row],[自检]])) &amp; "】",
         _xlfn.IFS(ISBLANK(_xlpm.x),   "error:右侧选项不足:" &amp;  _xlpm.cellAddress,
               ISERROR(_xlpm.x),   "error:右侧选项执行失败:" &amp; _xlpm.cellAddress,
               TRUE,             "ok")
)</f>
        <v>ok</v>
      </c>
      <c r="K520" cm="1">
        <f t="array" ref="K520">IFERROR(_xlfn._xlws.SORT(
    _xlfn.UNIQUE(
        TRANSPOSE(
            _xlfn.FILTERXML("&lt;select&gt;&lt;x&gt;"&amp;SUBSTITUTE(选内存[[#This Row],[内存选项表]],",","&lt;/x&gt;&lt;x&gt;") &amp;"&lt;/x&gt;&lt;/select&gt;","//x")
        )
    )
),"无合适选项，请联系作者更新数据")</f>
        <v>384</v>
      </c>
    </row>
    <row r="521" spans="2:11">
      <c r="B521" s="6" t="s">
        <v>64</v>
      </c>
      <c r="C521" s="6" t="s">
        <v>1873</v>
      </c>
      <c r="D521" s="6" t="s">
        <v>2444</v>
      </c>
      <c r="E521" s="6">
        <v>56</v>
      </c>
      <c r="F521" s="6" t="s">
        <v>3350</v>
      </c>
      <c r="G521" s="6" t="str">
        <f t="shared" si="8"/>
        <v>选内存!$K$521#</v>
      </c>
      <c r="H521" s="6" t="str" cm="1">
        <f t="array" ref="H521">_xlfn.LET(_xlpm.x, K521,
         _xlpm.cellAddress, "【 选内存!" &amp; ADDRESS(ROW(选内存[[#This Row],[自检]]),COLUMN(选内存[[#This Row],[自检]])) &amp; "】",
         _xlfn.IFS(ISBLANK(_xlpm.x),   "error:右侧选项不足:" &amp;  _xlpm.cellAddress,
               ISERROR(_xlpm.x),   "error:右侧选项执行失败:" &amp; _xlpm.cellAddress,
               TRUE,             "ok")
)</f>
        <v>ok</v>
      </c>
      <c r="K521" cm="1">
        <f t="array" ref="K521">IFERROR(_xlfn._xlws.SORT(
    _xlfn.UNIQUE(
        TRANSPOSE(
            _xlfn.FILTERXML("&lt;select&gt;&lt;x&gt;"&amp;SUBSTITUTE(选内存[[#This Row],[内存选项表]],",","&lt;/x&gt;&lt;x&gt;") &amp;"&lt;/x&gt;&lt;/select&gt;","//x")
        )
    )
),"无合适选项，请联系作者更新数据")</f>
        <v>448</v>
      </c>
    </row>
    <row r="522" spans="2:11">
      <c r="B522" s="6" t="s">
        <v>64</v>
      </c>
      <c r="C522" s="6" t="s">
        <v>1873</v>
      </c>
      <c r="D522" s="6" t="s">
        <v>2455</v>
      </c>
      <c r="E522" s="6">
        <v>1</v>
      </c>
      <c r="F522" s="6" t="s">
        <v>3289</v>
      </c>
      <c r="G522" s="6" t="str">
        <f t="shared" si="8"/>
        <v>选内存!$K$522#</v>
      </c>
      <c r="H522" s="6" t="str" cm="1">
        <f t="array" ref="H522">_xlfn.LET(_xlpm.x, K522,
         _xlpm.cellAddress, "【 选内存!" &amp; ADDRESS(ROW(选内存[[#This Row],[自检]]),COLUMN(选内存[[#This Row],[自检]])) &amp; "】",
         _xlfn.IFS(ISBLANK(_xlpm.x),   "error:右侧选项不足:" &amp;  _xlpm.cellAddress,
               ISERROR(_xlpm.x),   "error:右侧选项执行失败:" &amp; _xlpm.cellAddress,
               TRUE,             "ok")
)</f>
        <v>ok</v>
      </c>
      <c r="K522" cm="1">
        <f t="array" ref="K522">IFERROR(_xlfn._xlws.SORT(
    _xlfn.UNIQUE(
        TRANSPOSE(
            _xlfn.FILTERXML("&lt;select&gt;&lt;x&gt;"&amp;SUBSTITUTE(选内存[[#This Row],[内存选项表]],",","&lt;/x&gt;&lt;x&gt;") &amp;"&lt;/x&gt;&lt;/select&gt;","//x")
        )
    )
),"无合适选项，请联系作者更新数据")</f>
        <v>8</v>
      </c>
    </row>
    <row r="523" spans="2:11">
      <c r="B523" s="6" t="s">
        <v>64</v>
      </c>
      <c r="C523" s="6" t="s">
        <v>1873</v>
      </c>
      <c r="D523" s="6" t="s">
        <v>2455</v>
      </c>
      <c r="E523" s="6">
        <v>2</v>
      </c>
      <c r="F523" s="6" t="s">
        <v>3286</v>
      </c>
      <c r="G523" s="6" t="str">
        <f t="shared" si="8"/>
        <v>选内存!$K$523#</v>
      </c>
      <c r="H523" s="6" t="str" cm="1">
        <f t="array" ref="H523">_xlfn.LET(_xlpm.x, K523,
         _xlpm.cellAddress, "【 选内存!" &amp; ADDRESS(ROW(选内存[[#This Row],[自检]]),COLUMN(选内存[[#This Row],[自检]])) &amp; "】",
         _xlfn.IFS(ISBLANK(_xlpm.x),   "error:右侧选项不足:" &amp;  _xlpm.cellAddress,
               ISERROR(_xlpm.x),   "error:右侧选项执行失败:" &amp; _xlpm.cellAddress,
               TRUE,             "ok")
)</f>
        <v>ok</v>
      </c>
      <c r="K523" cm="1">
        <f t="array" ref="K523">IFERROR(_xlfn._xlws.SORT(
    _xlfn.UNIQUE(
        TRANSPOSE(
            _xlfn.FILTERXML("&lt;select&gt;&lt;x&gt;"&amp;SUBSTITUTE(选内存[[#This Row],[内存选项表]],",","&lt;/x&gt;&lt;x&gt;") &amp;"&lt;/x&gt;&lt;/select&gt;","//x")
        )
    )
),"无合适选项，请联系作者更新数据")</f>
        <v>16</v>
      </c>
    </row>
    <row r="524" spans="2:11">
      <c r="B524" s="6" t="s">
        <v>64</v>
      </c>
      <c r="C524" s="6" t="s">
        <v>1873</v>
      </c>
      <c r="D524" s="6" t="s">
        <v>2455</v>
      </c>
      <c r="E524" s="6">
        <v>4</v>
      </c>
      <c r="F524" s="6" t="s">
        <v>3275</v>
      </c>
      <c r="G524" s="6" t="str">
        <f t="shared" si="8"/>
        <v>选内存!$K$524#</v>
      </c>
      <c r="H524" s="6" t="str" cm="1">
        <f t="array" ref="H524">_xlfn.LET(_xlpm.x, K524,
         _xlpm.cellAddress, "【 选内存!" &amp; ADDRESS(ROW(选内存[[#This Row],[自检]]),COLUMN(选内存[[#This Row],[自检]])) &amp; "】",
         _xlfn.IFS(ISBLANK(_xlpm.x),   "error:右侧选项不足:" &amp;  _xlpm.cellAddress,
               ISERROR(_xlpm.x),   "error:右侧选项执行失败:" &amp; _xlpm.cellAddress,
               TRUE,             "ok")
)</f>
        <v>ok</v>
      </c>
      <c r="K524" cm="1">
        <f t="array" ref="K524">IFERROR(_xlfn._xlws.SORT(
    _xlfn.UNIQUE(
        TRANSPOSE(
            _xlfn.FILTERXML("&lt;select&gt;&lt;x&gt;"&amp;SUBSTITUTE(选内存[[#This Row],[内存选项表]],",","&lt;/x&gt;&lt;x&gt;") &amp;"&lt;/x&gt;&lt;/select&gt;","//x")
        )
    )
),"无合适选项，请联系作者更新数据")</f>
        <v>32</v>
      </c>
    </row>
    <row r="525" spans="2:11">
      <c r="B525" s="6" t="s">
        <v>64</v>
      </c>
      <c r="C525" s="6" t="s">
        <v>1873</v>
      </c>
      <c r="D525" s="6" t="s">
        <v>2455</v>
      </c>
      <c r="E525" s="6">
        <v>8</v>
      </c>
      <c r="F525" s="6" t="s">
        <v>3276</v>
      </c>
      <c r="G525" s="6" t="str">
        <f t="shared" si="8"/>
        <v>选内存!$K$525#</v>
      </c>
      <c r="H525" s="6" t="str" cm="1">
        <f t="array" ref="H525">_xlfn.LET(_xlpm.x, K525,
         _xlpm.cellAddress, "【 选内存!" &amp; ADDRESS(ROW(选内存[[#This Row],[自检]]),COLUMN(选内存[[#This Row],[自检]])) &amp; "】",
         _xlfn.IFS(ISBLANK(_xlpm.x),   "error:右侧选项不足:" &amp;  _xlpm.cellAddress,
               ISERROR(_xlpm.x),   "error:右侧选项执行失败:" &amp; _xlpm.cellAddress,
               TRUE,             "ok")
)</f>
        <v>ok</v>
      </c>
      <c r="K525" cm="1">
        <f t="array" ref="K525">IFERROR(_xlfn._xlws.SORT(
    _xlfn.UNIQUE(
        TRANSPOSE(
            _xlfn.FILTERXML("&lt;select&gt;&lt;x&gt;"&amp;SUBSTITUTE(选内存[[#This Row],[内存选项表]],",","&lt;/x&gt;&lt;x&gt;") &amp;"&lt;/x&gt;&lt;/select&gt;","//x")
        )
    )
),"无合适选项，请联系作者更新数据")</f>
        <v>64</v>
      </c>
    </row>
    <row r="526" spans="2:11">
      <c r="B526" s="6" t="s">
        <v>64</v>
      </c>
      <c r="C526" s="6" t="s">
        <v>1873</v>
      </c>
      <c r="D526" s="6" t="s">
        <v>2455</v>
      </c>
      <c r="E526" s="6">
        <v>12</v>
      </c>
      <c r="F526" s="6" t="s">
        <v>3251</v>
      </c>
      <c r="G526" s="6" t="str">
        <f t="shared" si="8"/>
        <v>选内存!$K$526#</v>
      </c>
      <c r="H526" s="6" t="str" cm="1">
        <f t="array" ref="H526">_xlfn.LET(_xlpm.x, K526,
         _xlpm.cellAddress, "【 选内存!" &amp; ADDRESS(ROW(选内存[[#This Row],[自检]]),COLUMN(选内存[[#This Row],[自检]])) &amp; "】",
         _xlfn.IFS(ISBLANK(_xlpm.x),   "error:右侧选项不足:" &amp;  _xlpm.cellAddress,
               ISERROR(_xlpm.x),   "error:右侧选项执行失败:" &amp; _xlpm.cellAddress,
               TRUE,             "ok")
)</f>
        <v>ok</v>
      </c>
      <c r="K526" cm="1">
        <f t="array" ref="K526">IFERROR(_xlfn._xlws.SORT(
    _xlfn.UNIQUE(
        TRANSPOSE(
            _xlfn.FILTERXML("&lt;select&gt;&lt;x&gt;"&amp;SUBSTITUTE(选内存[[#This Row],[内存选项表]],",","&lt;/x&gt;&lt;x&gt;") &amp;"&lt;/x&gt;&lt;/select&gt;","//x")
        )
    )
),"无合适选项，请联系作者更新数据")</f>
        <v>96</v>
      </c>
    </row>
    <row r="527" spans="2:11">
      <c r="B527" s="6" t="s">
        <v>64</v>
      </c>
      <c r="C527" s="6" t="s">
        <v>1873</v>
      </c>
      <c r="D527" s="6" t="s">
        <v>2455</v>
      </c>
      <c r="E527" s="6">
        <v>16</v>
      </c>
      <c r="F527" s="6" t="s">
        <v>3307</v>
      </c>
      <c r="G527" s="6" t="str">
        <f t="shared" si="8"/>
        <v>选内存!$K$527#</v>
      </c>
      <c r="H527" s="6" t="str" cm="1">
        <f t="array" ref="H527">_xlfn.LET(_xlpm.x, K527,
         _xlpm.cellAddress, "【 选内存!" &amp; ADDRESS(ROW(选内存[[#This Row],[自检]]),COLUMN(选内存[[#This Row],[自检]])) &amp; "】",
         _xlfn.IFS(ISBLANK(_xlpm.x),   "error:右侧选项不足:" &amp;  _xlpm.cellAddress,
               ISERROR(_xlpm.x),   "error:右侧选项执行失败:" &amp; _xlpm.cellAddress,
               TRUE,             "ok")
)</f>
        <v>ok</v>
      </c>
      <c r="K527" cm="1">
        <f t="array" ref="K527">IFERROR(_xlfn._xlws.SORT(
    _xlfn.UNIQUE(
        TRANSPOSE(
            _xlfn.FILTERXML("&lt;select&gt;&lt;x&gt;"&amp;SUBSTITUTE(选内存[[#This Row],[内存选项表]],",","&lt;/x&gt;&lt;x&gt;") &amp;"&lt;/x&gt;&lt;/select&gt;","//x")
        )
    )
),"无合适选项，请联系作者更新数据")</f>
        <v>128</v>
      </c>
    </row>
    <row r="528" spans="2:11">
      <c r="B528" s="6" t="s">
        <v>64</v>
      </c>
      <c r="C528" s="6" t="s">
        <v>1873</v>
      </c>
      <c r="D528" s="6" t="s">
        <v>2455</v>
      </c>
      <c r="E528" s="6">
        <v>24</v>
      </c>
      <c r="F528" s="6" t="s">
        <v>3278</v>
      </c>
      <c r="G528" s="6" t="str">
        <f t="shared" si="8"/>
        <v>选内存!$K$528#</v>
      </c>
      <c r="H528" s="6" t="str" cm="1">
        <f t="array" ref="H528">_xlfn.LET(_xlpm.x, K528,
         _xlpm.cellAddress, "【 选内存!" &amp; ADDRESS(ROW(选内存[[#This Row],[自检]]),COLUMN(选内存[[#This Row],[自检]])) &amp; "】",
         _xlfn.IFS(ISBLANK(_xlpm.x),   "error:右侧选项不足:" &amp;  _xlpm.cellAddress,
               ISERROR(_xlpm.x),   "error:右侧选项执行失败:" &amp; _xlpm.cellAddress,
               TRUE,             "ok")
)</f>
        <v>ok</v>
      </c>
      <c r="K528" cm="1">
        <f t="array" ref="K528">IFERROR(_xlfn._xlws.SORT(
    _xlfn.UNIQUE(
        TRANSPOSE(
            _xlfn.FILTERXML("&lt;select&gt;&lt;x&gt;"&amp;SUBSTITUTE(选内存[[#This Row],[内存选项表]],",","&lt;/x&gt;&lt;x&gt;") &amp;"&lt;/x&gt;&lt;/select&gt;","//x")
        )
    )
),"无合适选项，请联系作者更新数据")</f>
        <v>192</v>
      </c>
    </row>
    <row r="529" spans="2:12">
      <c r="B529" s="6" t="s">
        <v>64</v>
      </c>
      <c r="C529" s="6" t="s">
        <v>1873</v>
      </c>
      <c r="D529" s="6" t="s">
        <v>2455</v>
      </c>
      <c r="E529" s="6">
        <v>32</v>
      </c>
      <c r="F529" s="6" t="s">
        <v>3342</v>
      </c>
      <c r="G529" s="6" t="str">
        <f t="shared" si="8"/>
        <v>选内存!$K$529#</v>
      </c>
      <c r="H529" s="6" t="str" cm="1">
        <f t="array" ref="H529">_xlfn.LET(_xlpm.x, K529,
         _xlpm.cellAddress, "【 选内存!" &amp; ADDRESS(ROW(选内存[[#This Row],[自检]]),COLUMN(选内存[[#This Row],[自检]])) &amp; "】",
         _xlfn.IFS(ISBLANK(_xlpm.x),   "error:右侧选项不足:" &amp;  _xlpm.cellAddress,
               ISERROR(_xlpm.x),   "error:右侧选项执行失败:" &amp; _xlpm.cellAddress,
               TRUE,             "ok")
)</f>
        <v>ok</v>
      </c>
      <c r="K529" cm="1">
        <f t="array" ref="K529">IFERROR(_xlfn._xlws.SORT(
    _xlfn.UNIQUE(
        TRANSPOSE(
            _xlfn.FILTERXML("&lt;select&gt;&lt;x&gt;"&amp;SUBSTITUTE(选内存[[#This Row],[内存选项表]],",","&lt;/x&gt;&lt;x&gt;") &amp;"&lt;/x&gt;&lt;/select&gt;","//x")
        )
    )
),"无合适选项，请联系作者更新数据")</f>
        <v>256</v>
      </c>
    </row>
    <row r="530" spans="2:12">
      <c r="B530" s="6" t="s">
        <v>64</v>
      </c>
      <c r="C530" s="6" t="s">
        <v>1873</v>
      </c>
      <c r="D530" s="6" t="s">
        <v>2106</v>
      </c>
      <c r="E530" s="6">
        <v>4</v>
      </c>
      <c r="F530" s="6" t="s">
        <v>3448</v>
      </c>
      <c r="G530" s="6" t="str">
        <f t="shared" si="8"/>
        <v>选内存!$K$530#</v>
      </c>
      <c r="H530" s="6" t="str" cm="1">
        <f t="array" ref="H530">_xlfn.LET(_xlpm.x, K530,
         _xlpm.cellAddress, "【 选内存!" &amp; ADDRESS(ROW(选内存[[#This Row],[自检]]),COLUMN(选内存[[#This Row],[自检]])) &amp; "】",
         _xlfn.IFS(ISBLANK(_xlpm.x),   "error:右侧选项不足:" &amp;  _xlpm.cellAddress,
               ISERROR(_xlpm.x),   "error:右侧选项执行失败:" &amp; _xlpm.cellAddress,
               TRUE,             "ok")
)</f>
        <v>ok</v>
      </c>
      <c r="K530" cm="1">
        <f t="array" ref="K530:L530">IFERROR(_xlfn._xlws.SORT(
    _xlfn.UNIQUE(
        TRANSPOSE(
            _xlfn.FILTERXML("&lt;select&gt;&lt;x&gt;"&amp;SUBSTITUTE(选内存[[#This Row],[内存选项表]],",","&lt;/x&gt;&lt;x&gt;") &amp;"&lt;/x&gt;&lt;/select&gt;","//x")
        )
    )
),"无合适选项，请联系作者更新数据")</f>
        <v>8</v>
      </c>
      <c r="L530">
        <v>16</v>
      </c>
    </row>
    <row r="531" spans="2:12">
      <c r="B531" s="6" t="s">
        <v>64</v>
      </c>
      <c r="C531" s="6" t="s">
        <v>1873</v>
      </c>
      <c r="D531" s="6" t="s">
        <v>2106</v>
      </c>
      <c r="E531" s="6">
        <v>8</v>
      </c>
      <c r="F531" s="6" t="s">
        <v>3449</v>
      </c>
      <c r="G531" s="6" t="str">
        <f t="shared" si="8"/>
        <v>选内存!$K$531#</v>
      </c>
      <c r="H531" s="6" t="str" cm="1">
        <f t="array" ref="H531">_xlfn.LET(_xlpm.x, K531,
         _xlpm.cellAddress, "【 选内存!" &amp; ADDRESS(ROW(选内存[[#This Row],[自检]]),COLUMN(选内存[[#This Row],[自检]])) &amp; "】",
         _xlfn.IFS(ISBLANK(_xlpm.x),   "error:右侧选项不足:" &amp;  _xlpm.cellAddress,
               ISERROR(_xlpm.x),   "error:右侧选项执行失败:" &amp; _xlpm.cellAddress,
               TRUE,             "ok")
)</f>
        <v>ok</v>
      </c>
      <c r="K531" cm="1">
        <f t="array" ref="K531:L531">IFERROR(_xlfn._xlws.SORT(
    _xlfn.UNIQUE(
        TRANSPOSE(
            _xlfn.FILTERXML("&lt;select&gt;&lt;x&gt;"&amp;SUBSTITUTE(选内存[[#This Row],[内存选项表]],",","&lt;/x&gt;&lt;x&gt;") &amp;"&lt;/x&gt;&lt;/select&gt;","//x")
        )
    )
),"无合适选项，请联系作者更新数据")</f>
        <v>16</v>
      </c>
      <c r="L531">
        <v>32</v>
      </c>
    </row>
    <row r="532" spans="2:12">
      <c r="B532" s="6" t="s">
        <v>64</v>
      </c>
      <c r="C532" s="6" t="s">
        <v>1873</v>
      </c>
      <c r="D532" s="6" t="s">
        <v>2106</v>
      </c>
      <c r="E532" s="6">
        <v>16</v>
      </c>
      <c r="F532" s="6" t="s">
        <v>3450</v>
      </c>
      <c r="G532" s="6" t="str">
        <f t="shared" si="8"/>
        <v>选内存!$K$532#</v>
      </c>
      <c r="H532" s="6" t="str" cm="1">
        <f t="array" ref="H532">_xlfn.LET(_xlpm.x, K532,
         _xlpm.cellAddress, "【 选内存!" &amp; ADDRESS(ROW(选内存[[#This Row],[自检]]),COLUMN(选内存[[#This Row],[自检]])) &amp; "】",
         _xlfn.IFS(ISBLANK(_xlpm.x),   "error:右侧选项不足:" &amp;  _xlpm.cellAddress,
               ISERROR(_xlpm.x),   "error:右侧选项执行失败:" &amp; _xlpm.cellAddress,
               TRUE,             "ok")
)</f>
        <v>ok</v>
      </c>
      <c r="K532" cm="1">
        <f t="array" ref="K532:L532">IFERROR(_xlfn._xlws.SORT(
    _xlfn.UNIQUE(
        TRANSPOSE(
            _xlfn.FILTERXML("&lt;select&gt;&lt;x&gt;"&amp;SUBSTITUTE(选内存[[#This Row],[内存选项表]],",","&lt;/x&gt;&lt;x&gt;") &amp;"&lt;/x&gt;&lt;/select&gt;","//x")
        )
    )
),"无合适选项，请联系作者更新数据")</f>
        <v>32</v>
      </c>
      <c r="L532">
        <v>64</v>
      </c>
    </row>
    <row r="533" spans="2:12">
      <c r="B533" s="6" t="s">
        <v>64</v>
      </c>
      <c r="C533" s="6" t="s">
        <v>1873</v>
      </c>
      <c r="D533" s="6" t="s">
        <v>2106</v>
      </c>
      <c r="E533" s="6">
        <v>32</v>
      </c>
      <c r="F533" s="6" t="s">
        <v>3307</v>
      </c>
      <c r="G533" s="6" t="str">
        <f t="shared" si="8"/>
        <v>选内存!$K$533#</v>
      </c>
      <c r="H533" s="6" t="str" cm="1">
        <f t="array" ref="H533">_xlfn.LET(_xlpm.x, K533,
         _xlpm.cellAddress, "【 选内存!" &amp; ADDRESS(ROW(选内存[[#This Row],[自检]]),COLUMN(选内存[[#This Row],[自检]])) &amp; "】",
         _xlfn.IFS(ISBLANK(_xlpm.x),   "error:右侧选项不足:" &amp;  _xlpm.cellAddress,
               ISERROR(_xlpm.x),   "error:右侧选项执行失败:" &amp; _xlpm.cellAddress,
               TRUE,             "ok")
)</f>
        <v>ok</v>
      </c>
      <c r="K533" cm="1">
        <f t="array" ref="K533">IFERROR(_xlfn._xlws.SORT(
    _xlfn.UNIQUE(
        TRANSPOSE(
            _xlfn.FILTERXML("&lt;select&gt;&lt;x&gt;"&amp;SUBSTITUTE(选内存[[#This Row],[内存选项表]],",","&lt;/x&gt;&lt;x&gt;") &amp;"&lt;/x&gt;&lt;/select&gt;","//x")
        )
    )
),"无合适选项，请联系作者更新数据")</f>
        <v>128</v>
      </c>
    </row>
    <row r="534" spans="2:12">
      <c r="B534" s="6" t="s">
        <v>64</v>
      </c>
      <c r="C534" s="6" t="s">
        <v>1873</v>
      </c>
      <c r="D534" s="6" t="s">
        <v>2106</v>
      </c>
      <c r="E534" s="6">
        <v>46</v>
      </c>
      <c r="F534" s="6" t="s">
        <v>3292</v>
      </c>
      <c r="G534" s="6" t="str">
        <f t="shared" si="8"/>
        <v>选内存!$K$534#</v>
      </c>
      <c r="H534" s="6" t="str" cm="1">
        <f t="array" ref="H534">_xlfn.LET(_xlpm.x, K534,
         _xlpm.cellAddress, "【 选内存!" &amp; ADDRESS(ROW(选内存[[#This Row],[自检]]),COLUMN(选内存[[#This Row],[自检]])) &amp; "】",
         _xlfn.IFS(ISBLANK(_xlpm.x),   "error:右侧选项不足:" &amp;  _xlpm.cellAddress,
               ISERROR(_xlpm.x),   "error:右侧选项执行失败:" &amp; _xlpm.cellAddress,
               TRUE,             "ok")
)</f>
        <v>ok</v>
      </c>
      <c r="K534" cm="1">
        <f t="array" ref="K534">IFERROR(_xlfn._xlws.SORT(
    _xlfn.UNIQUE(
        TRANSPOSE(
            _xlfn.FILTERXML("&lt;select&gt;&lt;x&gt;"&amp;SUBSTITUTE(选内存[[#This Row],[内存选项表]],",","&lt;/x&gt;&lt;x&gt;") &amp;"&lt;/x&gt;&lt;/select&gt;","//x")
        )
    )
),"无合适选项，请联系作者更新数据")</f>
        <v>216</v>
      </c>
    </row>
    <row r="535" spans="2:12">
      <c r="B535" s="6" t="s">
        <v>64</v>
      </c>
      <c r="C535" s="6" t="s">
        <v>1873</v>
      </c>
      <c r="D535" s="6" t="s">
        <v>2106</v>
      </c>
      <c r="E535" s="6">
        <v>64</v>
      </c>
      <c r="F535" s="6" t="s">
        <v>3342</v>
      </c>
      <c r="G535" s="6" t="str">
        <f t="shared" si="8"/>
        <v>选内存!$K$535#</v>
      </c>
      <c r="H535" s="6" t="str" cm="1">
        <f t="array" ref="H535">_xlfn.LET(_xlpm.x, K535,
         _xlpm.cellAddress, "【 选内存!" &amp; ADDRESS(ROW(选内存[[#This Row],[自检]]),COLUMN(选内存[[#This Row],[自检]])) &amp; "】",
         _xlfn.IFS(ISBLANK(_xlpm.x),   "error:右侧选项不足:" &amp;  _xlpm.cellAddress,
               ISERROR(_xlpm.x),   "error:右侧选项执行失败:" &amp; _xlpm.cellAddress,
               TRUE,             "ok")
)</f>
        <v>ok</v>
      </c>
      <c r="K535" cm="1">
        <f t="array" ref="K535">IFERROR(_xlfn._xlws.SORT(
    _xlfn.UNIQUE(
        TRANSPOSE(
            _xlfn.FILTERXML("&lt;select&gt;&lt;x&gt;"&amp;SUBSTITUTE(选内存[[#This Row],[内存选项表]],",","&lt;/x&gt;&lt;x&gt;") &amp;"&lt;/x&gt;&lt;/select&gt;","//x")
        )
    )
),"无合适选项，请联系作者更新数据")</f>
        <v>256</v>
      </c>
    </row>
    <row r="536" spans="2:12">
      <c r="B536" s="6" t="s">
        <v>64</v>
      </c>
      <c r="C536" s="6" t="s">
        <v>1873</v>
      </c>
      <c r="D536" s="6" t="s">
        <v>2106</v>
      </c>
      <c r="E536" s="6">
        <v>80</v>
      </c>
      <c r="F536" s="6" t="s">
        <v>3318</v>
      </c>
      <c r="G536" s="6" t="str">
        <f t="shared" si="8"/>
        <v>选内存!$K$536#</v>
      </c>
      <c r="H536" s="6" t="str" cm="1">
        <f t="array" ref="H536">_xlfn.LET(_xlpm.x, K536,
         _xlpm.cellAddress, "【 选内存!" &amp; ADDRESS(ROW(选内存[[#This Row],[自检]]),COLUMN(选内存[[#This Row],[自检]])) &amp; "】",
         _xlfn.IFS(ISBLANK(_xlpm.x),   "error:右侧选项不足:" &amp;  _xlpm.cellAddress,
               ISERROR(_xlpm.x),   "error:右侧选项执行失败:" &amp; _xlpm.cellAddress,
               TRUE,             "ok")
)</f>
        <v>ok</v>
      </c>
      <c r="K536" cm="1">
        <f t="array" ref="K536">IFERROR(_xlfn._xlws.SORT(
    _xlfn.UNIQUE(
        TRANSPOSE(
            _xlfn.FILTERXML("&lt;select&gt;&lt;x&gt;"&amp;SUBSTITUTE(选内存[[#This Row],[内存选项表]],",","&lt;/x&gt;&lt;x&gt;") &amp;"&lt;/x&gt;&lt;/select&gt;","//x")
        )
    )
),"无合适选项，请联系作者更新数据")</f>
        <v>320</v>
      </c>
    </row>
    <row r="537" spans="2:12">
      <c r="B537" s="6" t="s">
        <v>64</v>
      </c>
      <c r="C537" s="6" t="s">
        <v>1873</v>
      </c>
      <c r="D537" s="6" t="s">
        <v>2106</v>
      </c>
      <c r="E537" s="6">
        <v>92</v>
      </c>
      <c r="F537" s="6" t="s">
        <v>3293</v>
      </c>
      <c r="G537" s="6" t="str">
        <f t="shared" si="8"/>
        <v>选内存!$K$537#</v>
      </c>
      <c r="H537" s="6" t="str" cm="1">
        <f t="array" ref="H537">_xlfn.LET(_xlpm.x, K537,
         _xlpm.cellAddress, "【 选内存!" &amp; ADDRESS(ROW(选内存[[#This Row],[自检]]),COLUMN(选内存[[#This Row],[自检]])) &amp; "】",
         _xlfn.IFS(ISBLANK(_xlpm.x),   "error:右侧选项不足:" &amp;  _xlpm.cellAddress,
               ISERROR(_xlpm.x),   "error:右侧选项执行失败:" &amp; _xlpm.cellAddress,
               TRUE,             "ok")
)</f>
        <v>ok</v>
      </c>
      <c r="K537" cm="1">
        <f t="array" ref="K537">IFERROR(_xlfn._xlws.SORT(
    _xlfn.UNIQUE(
        TRANSPOSE(
            _xlfn.FILTERXML("&lt;select&gt;&lt;x&gt;"&amp;SUBSTITUTE(选内存[[#This Row],[内存选项表]],",","&lt;/x&gt;&lt;x&gt;") &amp;"&lt;/x&gt;&lt;/select&gt;","//x")
        )
    )
),"无合适选项，请联系作者更新数据")</f>
        <v>432</v>
      </c>
    </row>
    <row r="538" spans="2:12">
      <c r="B538" s="6" t="s">
        <v>64</v>
      </c>
      <c r="C538" s="6" t="s">
        <v>1873</v>
      </c>
      <c r="D538" s="6" t="s">
        <v>2118</v>
      </c>
      <c r="E538" s="6">
        <v>4</v>
      </c>
      <c r="F538" s="6" t="s">
        <v>3448</v>
      </c>
      <c r="G538" s="6" t="str">
        <f t="shared" si="8"/>
        <v>选内存!$K$538#</v>
      </c>
      <c r="H538" s="6" t="str" cm="1">
        <f t="array" ref="H538">_xlfn.LET(_xlpm.x, K538,
         _xlpm.cellAddress, "【 选内存!" &amp; ADDRESS(ROW(选内存[[#This Row],[自检]]),COLUMN(选内存[[#This Row],[自检]])) &amp; "】",
         _xlfn.IFS(ISBLANK(_xlpm.x),   "error:右侧选项不足:" &amp;  _xlpm.cellAddress,
               ISERROR(_xlpm.x),   "error:右侧选项执行失败:" &amp; _xlpm.cellAddress,
               TRUE,             "ok")
)</f>
        <v>ok</v>
      </c>
      <c r="K538" cm="1">
        <f t="array" ref="K538:L538">IFERROR(_xlfn._xlws.SORT(
    _xlfn.UNIQUE(
        TRANSPOSE(
            _xlfn.FILTERXML("&lt;select&gt;&lt;x&gt;"&amp;SUBSTITUTE(选内存[[#This Row],[内存选项表]],",","&lt;/x&gt;&lt;x&gt;") &amp;"&lt;/x&gt;&lt;/select&gt;","//x")
        )
    )
),"无合适选项，请联系作者更新数据")</f>
        <v>8</v>
      </c>
      <c r="L538">
        <v>16</v>
      </c>
    </row>
    <row r="539" spans="2:12">
      <c r="B539" s="6" t="s">
        <v>64</v>
      </c>
      <c r="C539" s="6" t="s">
        <v>1873</v>
      </c>
      <c r="D539" s="6" t="s">
        <v>2118</v>
      </c>
      <c r="E539" s="6">
        <v>8</v>
      </c>
      <c r="F539" s="6" t="s">
        <v>3449</v>
      </c>
      <c r="G539" s="6" t="str">
        <f t="shared" si="8"/>
        <v>选内存!$K$539#</v>
      </c>
      <c r="H539" s="6" t="str" cm="1">
        <f t="array" ref="H539">_xlfn.LET(_xlpm.x, K539,
         _xlpm.cellAddress, "【 选内存!" &amp; ADDRESS(ROW(选内存[[#This Row],[自检]]),COLUMN(选内存[[#This Row],[自检]])) &amp; "】",
         _xlfn.IFS(ISBLANK(_xlpm.x),   "error:右侧选项不足:" &amp;  _xlpm.cellAddress,
               ISERROR(_xlpm.x),   "error:右侧选项执行失败:" &amp; _xlpm.cellAddress,
               TRUE,             "ok")
)</f>
        <v>ok</v>
      </c>
      <c r="K539" cm="1">
        <f t="array" ref="K539:L539">IFERROR(_xlfn._xlws.SORT(
    _xlfn.UNIQUE(
        TRANSPOSE(
            _xlfn.FILTERXML("&lt;select&gt;&lt;x&gt;"&amp;SUBSTITUTE(选内存[[#This Row],[内存选项表]],",","&lt;/x&gt;&lt;x&gt;") &amp;"&lt;/x&gt;&lt;/select&gt;","//x")
        )
    )
),"无合适选项，请联系作者更新数据")</f>
        <v>16</v>
      </c>
      <c r="L539">
        <v>32</v>
      </c>
    </row>
    <row r="540" spans="2:12">
      <c r="B540" s="6" t="s">
        <v>64</v>
      </c>
      <c r="C540" s="6" t="s">
        <v>1873</v>
      </c>
      <c r="D540" s="6" t="s">
        <v>2118</v>
      </c>
      <c r="E540" s="6">
        <v>16</v>
      </c>
      <c r="F540" s="6" t="s">
        <v>3450</v>
      </c>
      <c r="G540" s="6" t="str">
        <f t="shared" si="8"/>
        <v>选内存!$K$540#</v>
      </c>
      <c r="H540" s="6" t="str" cm="1">
        <f t="array" ref="H540">_xlfn.LET(_xlpm.x, K540,
         _xlpm.cellAddress, "【 选内存!" &amp; ADDRESS(ROW(选内存[[#This Row],[自检]]),COLUMN(选内存[[#This Row],[自检]])) &amp; "】",
         _xlfn.IFS(ISBLANK(_xlpm.x),   "error:右侧选项不足:" &amp;  _xlpm.cellAddress,
               ISERROR(_xlpm.x),   "error:右侧选项执行失败:" &amp; _xlpm.cellAddress,
               TRUE,             "ok")
)</f>
        <v>ok</v>
      </c>
      <c r="K540" cm="1">
        <f t="array" ref="K540:L540">IFERROR(_xlfn._xlws.SORT(
    _xlfn.UNIQUE(
        TRANSPOSE(
            _xlfn.FILTERXML("&lt;select&gt;&lt;x&gt;"&amp;SUBSTITUTE(选内存[[#This Row],[内存选项表]],",","&lt;/x&gt;&lt;x&gt;") &amp;"&lt;/x&gt;&lt;/select&gt;","//x")
        )
    )
),"无合适选项，请联系作者更新数据")</f>
        <v>32</v>
      </c>
      <c r="L540">
        <v>64</v>
      </c>
    </row>
    <row r="541" spans="2:12">
      <c r="B541" s="6" t="s">
        <v>64</v>
      </c>
      <c r="C541" s="6" t="s">
        <v>1873</v>
      </c>
      <c r="D541" s="6" t="s">
        <v>2118</v>
      </c>
      <c r="E541" s="6">
        <v>32</v>
      </c>
      <c r="F541" s="6" t="s">
        <v>3451</v>
      </c>
      <c r="G541" s="6" t="str">
        <f t="shared" si="8"/>
        <v>选内存!$K$541#</v>
      </c>
      <c r="H541" s="6" t="str" cm="1">
        <f t="array" ref="H541">_xlfn.LET(_xlpm.x, K541,
         _xlpm.cellAddress, "【 选内存!" &amp; ADDRESS(ROW(选内存[[#This Row],[自检]]),COLUMN(选内存[[#This Row],[自检]])) &amp; "】",
         _xlfn.IFS(ISBLANK(_xlpm.x),   "error:右侧选项不足:" &amp;  _xlpm.cellAddress,
               ISERROR(_xlpm.x),   "error:右侧选项执行失败:" &amp; _xlpm.cellAddress,
               TRUE,             "ok")
)</f>
        <v>ok</v>
      </c>
      <c r="K541" cm="1">
        <f t="array" ref="K541:L541">IFERROR(_xlfn._xlws.SORT(
    _xlfn.UNIQUE(
        TRANSPOSE(
            _xlfn.FILTERXML("&lt;select&gt;&lt;x&gt;"&amp;SUBSTITUTE(选内存[[#This Row],[内存选项表]],",","&lt;/x&gt;&lt;x&gt;") &amp;"&lt;/x&gt;&lt;/select&gt;","//x")
        )
    )
),"无合适选项，请联系作者更新数据")</f>
        <v>64</v>
      </c>
      <c r="L541">
        <v>128</v>
      </c>
    </row>
    <row r="542" spans="2:12">
      <c r="B542" s="6" t="s">
        <v>64</v>
      </c>
      <c r="C542" s="6" t="s">
        <v>1873</v>
      </c>
      <c r="D542" s="6" t="s">
        <v>2118</v>
      </c>
      <c r="E542" s="6">
        <v>48</v>
      </c>
      <c r="F542" s="6" t="s">
        <v>3452</v>
      </c>
      <c r="G542" s="6" t="str">
        <f t="shared" si="8"/>
        <v>选内存!$K$542#</v>
      </c>
      <c r="H542" s="6" t="str" cm="1">
        <f t="array" ref="H542">_xlfn.LET(_xlpm.x, K542,
         _xlpm.cellAddress, "【 选内存!" &amp; ADDRESS(ROW(选内存[[#This Row],[自检]]),COLUMN(选内存[[#This Row],[自检]])) &amp; "】",
         _xlfn.IFS(ISBLANK(_xlpm.x),   "error:右侧选项不足:" &amp;  _xlpm.cellAddress,
               ISERROR(_xlpm.x),   "error:右侧选项执行失败:" &amp; _xlpm.cellAddress,
               TRUE,             "ok")
)</f>
        <v>ok</v>
      </c>
      <c r="K542" cm="1">
        <f t="array" ref="K542:L542">IFERROR(_xlfn._xlws.SORT(
    _xlfn.UNIQUE(
        TRANSPOSE(
            _xlfn.FILTERXML("&lt;select&gt;&lt;x&gt;"&amp;SUBSTITUTE(选内存[[#This Row],[内存选项表]],",","&lt;/x&gt;&lt;x&gt;") &amp;"&lt;/x&gt;&lt;/select&gt;","//x")
        )
    )
),"无合适选项，请联系作者更新数据")</f>
        <v>96</v>
      </c>
      <c r="L542">
        <v>192</v>
      </c>
    </row>
    <row r="543" spans="2:12">
      <c r="B543" s="6" t="s">
        <v>64</v>
      </c>
      <c r="C543" s="6" t="s">
        <v>1873</v>
      </c>
      <c r="D543" s="6" t="s">
        <v>2118</v>
      </c>
      <c r="E543" s="6">
        <v>52</v>
      </c>
      <c r="F543" s="6" t="s">
        <v>3295</v>
      </c>
      <c r="G543" s="6" t="str">
        <f t="shared" si="8"/>
        <v>选内存!$K$543#</v>
      </c>
      <c r="H543" s="6" t="str" cm="1">
        <f t="array" ref="H543">_xlfn.LET(_xlpm.x, K543,
         _xlpm.cellAddress, "【 选内存!" &amp; ADDRESS(ROW(选内存[[#This Row],[自检]]),COLUMN(选内存[[#This Row],[自检]])) &amp; "】",
         _xlfn.IFS(ISBLANK(_xlpm.x),   "error:右侧选项不足:" &amp;  _xlpm.cellAddress,
               ISERROR(_xlpm.x),   "error:右侧选项执行失败:" &amp; _xlpm.cellAddress,
               TRUE,             "ok")
)</f>
        <v>ok</v>
      </c>
      <c r="K543" cm="1">
        <f t="array" ref="K543">IFERROR(_xlfn._xlws.SORT(
    _xlfn.UNIQUE(
        TRANSPOSE(
            _xlfn.FILTERXML("&lt;select&gt;&lt;x&gt;"&amp;SUBSTITUTE(选内存[[#This Row],[内存选项表]],",","&lt;/x&gt;&lt;x&gt;") &amp;"&lt;/x&gt;&lt;/select&gt;","//x")
        )
    )
),"无合适选项，请联系作者更新数据")</f>
        <v>184</v>
      </c>
    </row>
    <row r="544" spans="2:12">
      <c r="B544" s="6" t="s">
        <v>64</v>
      </c>
      <c r="C544" s="6" t="s">
        <v>1873</v>
      </c>
      <c r="D544" s="6" t="s">
        <v>2118</v>
      </c>
      <c r="E544" s="6">
        <v>64</v>
      </c>
      <c r="F544" s="6" t="s">
        <v>3453</v>
      </c>
      <c r="G544" s="6" t="str">
        <f t="shared" si="8"/>
        <v>选内存!$K$544#</v>
      </c>
      <c r="H544" s="6" t="str" cm="1">
        <f t="array" ref="H544">_xlfn.LET(_xlpm.x, K544,
         _xlpm.cellAddress, "【 选内存!" &amp; ADDRESS(ROW(选内存[[#This Row],[自检]]),COLUMN(选内存[[#This Row],[自检]])) &amp; "】",
         _xlfn.IFS(ISBLANK(_xlpm.x),   "error:右侧选项不足:" &amp;  _xlpm.cellAddress,
               ISERROR(_xlpm.x),   "error:右侧选项执行失败:" &amp; _xlpm.cellAddress,
               TRUE,             "ok")
)</f>
        <v>ok</v>
      </c>
      <c r="K544" cm="1">
        <f t="array" ref="K544:L544">IFERROR(_xlfn._xlws.SORT(
    _xlfn.UNIQUE(
        TRANSPOSE(
            _xlfn.FILTERXML("&lt;select&gt;&lt;x&gt;"&amp;SUBSTITUTE(选内存[[#This Row],[内存选项表]],",","&lt;/x&gt;&lt;x&gt;") &amp;"&lt;/x&gt;&lt;/select&gt;","//x")
        )
    )
),"无合适选项，请联系作者更新数据")</f>
        <v>128</v>
      </c>
      <c r="L544">
        <v>256</v>
      </c>
    </row>
    <row r="545" spans="2:12">
      <c r="B545" s="6" t="s">
        <v>64</v>
      </c>
      <c r="C545" s="6" t="s">
        <v>1873</v>
      </c>
      <c r="D545" s="6" t="s">
        <v>2118</v>
      </c>
      <c r="E545" s="6">
        <v>104</v>
      </c>
      <c r="F545" s="6" t="s">
        <v>3297</v>
      </c>
      <c r="G545" s="6" t="str">
        <f t="shared" si="8"/>
        <v>选内存!$K$545#</v>
      </c>
      <c r="H545" s="6" t="str" cm="1">
        <f t="array" ref="H545">_xlfn.LET(_xlpm.x, K545,
         _xlpm.cellAddress, "【 选内存!" &amp; ADDRESS(ROW(选内存[[#This Row],[自检]]),COLUMN(选内存[[#This Row],[自检]])) &amp; "】",
         _xlfn.IFS(ISBLANK(_xlpm.x),   "error:右侧选项不足:" &amp;  _xlpm.cellAddress,
               ISERROR(_xlpm.x),   "error:右侧选项执行失败:" &amp; _xlpm.cellAddress,
               TRUE,             "ok")
)</f>
        <v>ok</v>
      </c>
      <c r="K545" cm="1">
        <f t="array" ref="K545">IFERROR(_xlfn._xlws.SORT(
    _xlfn.UNIQUE(
        TRANSPOSE(
            _xlfn.FILTERXML("&lt;select&gt;&lt;x&gt;"&amp;SUBSTITUTE(选内存[[#This Row],[内存选项表]],",","&lt;/x&gt;&lt;x&gt;") &amp;"&lt;/x&gt;&lt;/select&gt;","//x")
        )
    )
),"无合适选项，请联系作者更新数据")</f>
        <v>368</v>
      </c>
    </row>
    <row r="546" spans="2:12">
      <c r="B546" s="6" t="s">
        <v>64</v>
      </c>
      <c r="C546" s="6" t="s">
        <v>1873</v>
      </c>
      <c r="D546" s="6" t="s">
        <v>2133</v>
      </c>
      <c r="E546" s="6">
        <v>4</v>
      </c>
      <c r="F546" s="6" t="s">
        <v>3448</v>
      </c>
      <c r="G546" s="6" t="str">
        <f t="shared" si="8"/>
        <v>选内存!$K$546#</v>
      </c>
      <c r="H546" s="6" t="str" cm="1">
        <f t="array" ref="H546">_xlfn.LET(_xlpm.x, K546,
         _xlpm.cellAddress, "【 选内存!" &amp; ADDRESS(ROW(选内存[[#This Row],[自检]]),COLUMN(选内存[[#This Row],[自检]])) &amp; "】",
         _xlfn.IFS(ISBLANK(_xlpm.x),   "error:右侧选项不足:" &amp;  _xlpm.cellAddress,
               ISERROR(_xlpm.x),   "error:右侧选项执行失败:" &amp; _xlpm.cellAddress,
               TRUE,             "ok")
)</f>
        <v>ok</v>
      </c>
      <c r="K546" cm="1">
        <f t="array" ref="K546:L546">IFERROR(_xlfn._xlws.SORT(
    _xlfn.UNIQUE(
        TRANSPOSE(
            _xlfn.FILTERXML("&lt;select&gt;&lt;x&gt;"&amp;SUBSTITUTE(选内存[[#This Row],[内存选项表]],",","&lt;/x&gt;&lt;x&gt;") &amp;"&lt;/x&gt;&lt;/select&gt;","//x")
        )
    )
),"无合适选项，请联系作者更新数据")</f>
        <v>8</v>
      </c>
      <c r="L546">
        <v>16</v>
      </c>
    </row>
    <row r="547" spans="2:12">
      <c r="B547" s="6" t="s">
        <v>64</v>
      </c>
      <c r="C547" s="6" t="s">
        <v>1873</v>
      </c>
      <c r="D547" s="6" t="s">
        <v>2133</v>
      </c>
      <c r="E547" s="6">
        <v>8</v>
      </c>
      <c r="F547" s="6" t="s">
        <v>3449</v>
      </c>
      <c r="G547" s="6" t="str">
        <f t="shared" si="8"/>
        <v>选内存!$K$547#</v>
      </c>
      <c r="H547" s="6" t="str" cm="1">
        <f t="array" ref="H547">_xlfn.LET(_xlpm.x, K547,
         _xlpm.cellAddress, "【 选内存!" &amp; ADDRESS(ROW(选内存[[#This Row],[自检]]),COLUMN(选内存[[#This Row],[自检]])) &amp; "】",
         _xlfn.IFS(ISBLANK(_xlpm.x),   "error:右侧选项不足:" &amp;  _xlpm.cellAddress,
               ISERROR(_xlpm.x),   "error:右侧选项执行失败:" &amp; _xlpm.cellAddress,
               TRUE,             "ok")
)</f>
        <v>ok</v>
      </c>
      <c r="K547" cm="1">
        <f t="array" ref="K547:L547">IFERROR(_xlfn._xlws.SORT(
    _xlfn.UNIQUE(
        TRANSPOSE(
            _xlfn.FILTERXML("&lt;select&gt;&lt;x&gt;"&amp;SUBSTITUTE(选内存[[#This Row],[内存选项表]],",","&lt;/x&gt;&lt;x&gt;") &amp;"&lt;/x&gt;&lt;/select&gt;","//x")
        )
    )
),"无合适选项，请联系作者更新数据")</f>
        <v>16</v>
      </c>
      <c r="L547">
        <v>32</v>
      </c>
    </row>
    <row r="548" spans="2:12">
      <c r="B548" s="6" t="s">
        <v>64</v>
      </c>
      <c r="C548" s="6" t="s">
        <v>1873</v>
      </c>
      <c r="D548" s="6" t="s">
        <v>2133</v>
      </c>
      <c r="E548" s="6">
        <v>16</v>
      </c>
      <c r="F548" s="6" t="s">
        <v>3450</v>
      </c>
      <c r="G548" s="6" t="str">
        <f t="shared" si="8"/>
        <v>选内存!$K$548#</v>
      </c>
      <c r="H548" s="6" t="str" cm="1">
        <f t="array" ref="H548">_xlfn.LET(_xlpm.x, K548,
         _xlpm.cellAddress, "【 选内存!" &amp; ADDRESS(ROW(选内存[[#This Row],[自检]]),COLUMN(选内存[[#This Row],[自检]])) &amp; "】",
         _xlfn.IFS(ISBLANK(_xlpm.x),   "error:右侧选项不足:" &amp;  _xlpm.cellAddress,
               ISERROR(_xlpm.x),   "error:右侧选项执行失败:" &amp; _xlpm.cellAddress,
               TRUE,             "ok")
)</f>
        <v>ok</v>
      </c>
      <c r="K548" cm="1">
        <f t="array" ref="K548:L548">IFERROR(_xlfn._xlws.SORT(
    _xlfn.UNIQUE(
        TRANSPOSE(
            _xlfn.FILTERXML("&lt;select&gt;&lt;x&gt;"&amp;SUBSTITUTE(选内存[[#This Row],[内存选项表]],",","&lt;/x&gt;&lt;x&gt;") &amp;"&lt;/x&gt;&lt;/select&gt;","//x")
        )
    )
),"无合适选项，请联系作者更新数据")</f>
        <v>32</v>
      </c>
      <c r="L548">
        <v>64</v>
      </c>
    </row>
    <row r="549" spans="2:12">
      <c r="B549" s="6" t="s">
        <v>64</v>
      </c>
      <c r="C549" s="6" t="s">
        <v>1873</v>
      </c>
      <c r="D549" s="6" t="s">
        <v>2133</v>
      </c>
      <c r="E549" s="6">
        <v>32</v>
      </c>
      <c r="F549" s="6" t="s">
        <v>3343</v>
      </c>
      <c r="G549" s="6" t="str">
        <f t="shared" si="8"/>
        <v>选内存!$K$549#</v>
      </c>
      <c r="H549" s="6" t="str" cm="1">
        <f t="array" ref="H549">_xlfn.LET(_xlpm.x, K549,
         _xlpm.cellAddress, "【 选内存!" &amp; ADDRESS(ROW(选内存[[#This Row],[自检]]),COLUMN(选内存[[#This Row],[自检]])) &amp; "】",
         _xlfn.IFS(ISBLANK(_xlpm.x),   "error:右侧选项不足:" &amp;  _xlpm.cellAddress,
               ISERROR(_xlpm.x),   "error:右侧选项执行失败:" &amp; _xlpm.cellAddress,
               TRUE,             "ok")
)</f>
        <v>ok</v>
      </c>
      <c r="K549" cm="1">
        <f t="array" ref="K549">IFERROR(_xlfn._xlws.SORT(
    _xlfn.UNIQUE(
        TRANSPOSE(
            _xlfn.FILTERXML("&lt;select&gt;&lt;x&gt;"&amp;SUBSTITUTE(选内存[[#This Row],[内存选项表]],",","&lt;/x&gt;&lt;x&gt;") &amp;"&lt;/x&gt;&lt;/select&gt;","//x")
        )
    )
),"无合适选项，请联系作者更新数据")</f>
        <v>174</v>
      </c>
    </row>
    <row r="550" spans="2:12">
      <c r="B550" s="6" t="s">
        <v>64</v>
      </c>
      <c r="C550" s="6" t="s">
        <v>1873</v>
      </c>
      <c r="D550" s="6" t="s">
        <v>2133</v>
      </c>
      <c r="E550" s="6">
        <v>64</v>
      </c>
      <c r="F550" s="6" t="s">
        <v>3344</v>
      </c>
      <c r="G550" s="6" t="str">
        <f t="shared" si="8"/>
        <v>选内存!$K$550#</v>
      </c>
      <c r="H550" s="6" t="str" cm="1">
        <f t="array" ref="H550">_xlfn.LET(_xlpm.x, K550,
         _xlpm.cellAddress, "【 选内存!" &amp; ADDRESS(ROW(选内存[[#This Row],[自检]]),COLUMN(选内存[[#This Row],[自检]])) &amp; "】",
         _xlfn.IFS(ISBLANK(_xlpm.x),   "error:右侧选项不足:" &amp;  _xlpm.cellAddress,
               ISERROR(_xlpm.x),   "error:右侧选项执行失败:" &amp; _xlpm.cellAddress,
               TRUE,             "ok")
)</f>
        <v>ok</v>
      </c>
      <c r="K550" cm="1">
        <f t="array" ref="K550">IFERROR(_xlfn._xlws.SORT(
    _xlfn.UNIQUE(
        TRANSPOSE(
            _xlfn.FILTERXML("&lt;select&gt;&lt;x&gt;"&amp;SUBSTITUTE(选内存[[#This Row],[内存选项表]],",","&lt;/x&gt;&lt;x&gt;") &amp;"&lt;/x&gt;&lt;/select&gt;","//x")
        )
    )
),"无合适选项，请联系作者更新数据")</f>
        <v>348</v>
      </c>
    </row>
    <row r="551" spans="2:12">
      <c r="B551" s="6" t="s">
        <v>64</v>
      </c>
      <c r="C551" s="6" t="s">
        <v>1873</v>
      </c>
      <c r="D551" s="6" t="s">
        <v>2097</v>
      </c>
      <c r="E551" s="6">
        <v>4</v>
      </c>
      <c r="F551" s="6" t="s">
        <v>3448</v>
      </c>
      <c r="G551" s="6" t="str">
        <f t="shared" si="8"/>
        <v>选内存!$K$551#</v>
      </c>
      <c r="H551" s="6" t="str" cm="1">
        <f t="array" ref="H551">_xlfn.LET(_xlpm.x, K551,
         _xlpm.cellAddress, "【 选内存!" &amp; ADDRESS(ROW(选内存[[#This Row],[自检]]),COLUMN(选内存[[#This Row],[自检]])) &amp; "】",
         _xlfn.IFS(ISBLANK(_xlpm.x),   "error:右侧选项不足:" &amp;  _xlpm.cellAddress,
               ISERROR(_xlpm.x),   "error:右侧选项执行失败:" &amp; _xlpm.cellAddress,
               TRUE,             "ok")
)</f>
        <v>ok</v>
      </c>
      <c r="K551" cm="1">
        <f t="array" ref="K551:L551">IFERROR(_xlfn._xlws.SORT(
    _xlfn.UNIQUE(
        TRANSPOSE(
            _xlfn.FILTERXML("&lt;select&gt;&lt;x&gt;"&amp;SUBSTITUTE(选内存[[#This Row],[内存选项表]],",","&lt;/x&gt;&lt;x&gt;") &amp;"&lt;/x&gt;&lt;/select&gt;","//x")
        )
    )
),"无合适选项，请联系作者更新数据")</f>
        <v>8</v>
      </c>
      <c r="L551">
        <v>16</v>
      </c>
    </row>
    <row r="552" spans="2:12">
      <c r="B552" s="6" t="s">
        <v>64</v>
      </c>
      <c r="C552" s="6" t="s">
        <v>1873</v>
      </c>
      <c r="D552" s="6" t="s">
        <v>2097</v>
      </c>
      <c r="E552" s="6">
        <v>8</v>
      </c>
      <c r="F552" s="6" t="s">
        <v>3449</v>
      </c>
      <c r="G552" s="6" t="str">
        <f t="shared" si="8"/>
        <v>选内存!$K$552#</v>
      </c>
      <c r="H552" s="6" t="str" cm="1">
        <f t="array" ref="H552">_xlfn.LET(_xlpm.x, K552,
         _xlpm.cellAddress, "【 选内存!" &amp; ADDRESS(ROW(选内存[[#This Row],[自检]]),COLUMN(选内存[[#This Row],[自检]])) &amp; "】",
         _xlfn.IFS(ISBLANK(_xlpm.x),   "error:右侧选项不足:" &amp;  _xlpm.cellAddress,
               ISERROR(_xlpm.x),   "error:右侧选项执行失败:" &amp; _xlpm.cellAddress,
               TRUE,             "ok")
)</f>
        <v>ok</v>
      </c>
      <c r="K552" cm="1">
        <f t="array" ref="K552:L552">IFERROR(_xlfn._xlws.SORT(
    _xlfn.UNIQUE(
        TRANSPOSE(
            _xlfn.FILTERXML("&lt;select&gt;&lt;x&gt;"&amp;SUBSTITUTE(选内存[[#This Row],[内存选项表]],",","&lt;/x&gt;&lt;x&gt;") &amp;"&lt;/x&gt;&lt;/select&gt;","//x")
        )
    )
),"无合适选项，请联系作者更新数据")</f>
        <v>16</v>
      </c>
      <c r="L552">
        <v>32</v>
      </c>
    </row>
    <row r="553" spans="2:12">
      <c r="B553" s="6" t="s">
        <v>64</v>
      </c>
      <c r="C553" s="6" t="s">
        <v>1873</v>
      </c>
      <c r="D553" s="6" t="s">
        <v>2097</v>
      </c>
      <c r="E553" s="6">
        <v>16</v>
      </c>
      <c r="F553" s="6" t="s">
        <v>3450</v>
      </c>
      <c r="G553" s="6" t="str">
        <f t="shared" si="8"/>
        <v>选内存!$K$553#</v>
      </c>
      <c r="H553" s="6" t="str" cm="1">
        <f t="array" ref="H553">_xlfn.LET(_xlpm.x, K553,
         _xlpm.cellAddress, "【 选内存!" &amp; ADDRESS(ROW(选内存[[#This Row],[自检]]),COLUMN(选内存[[#This Row],[自检]])) &amp; "】",
         _xlfn.IFS(ISBLANK(_xlpm.x),   "error:右侧选项不足:" &amp;  _xlpm.cellAddress,
               ISERROR(_xlpm.x),   "error:右侧选项执行失败:" &amp; _xlpm.cellAddress,
               TRUE,             "ok")
)</f>
        <v>ok</v>
      </c>
      <c r="K553" cm="1">
        <f t="array" ref="K553:L553">IFERROR(_xlfn._xlws.SORT(
    _xlfn.UNIQUE(
        TRANSPOSE(
            _xlfn.FILTERXML("&lt;select&gt;&lt;x&gt;"&amp;SUBSTITUTE(选内存[[#This Row],[内存选项表]],",","&lt;/x&gt;&lt;x&gt;") &amp;"&lt;/x&gt;&lt;/select&gt;","//x")
        )
    )
),"无合适选项，请联系作者更新数据")</f>
        <v>32</v>
      </c>
      <c r="L553">
        <v>64</v>
      </c>
    </row>
    <row r="554" spans="2:12">
      <c r="B554" s="6" t="s">
        <v>64</v>
      </c>
      <c r="C554" s="6" t="s">
        <v>1873</v>
      </c>
      <c r="D554" s="6" t="s">
        <v>2097</v>
      </c>
      <c r="E554" s="6">
        <v>32</v>
      </c>
      <c r="F554" s="6" t="s">
        <v>3451</v>
      </c>
      <c r="G554" s="6" t="str">
        <f t="shared" si="8"/>
        <v>选内存!$K$554#</v>
      </c>
      <c r="H554" s="6" t="str" cm="1">
        <f t="array" ref="H554">_xlfn.LET(_xlpm.x, K554,
         _xlpm.cellAddress, "【 选内存!" &amp; ADDRESS(ROW(选内存[[#This Row],[自检]]),COLUMN(选内存[[#This Row],[自检]])) &amp; "】",
         _xlfn.IFS(ISBLANK(_xlpm.x),   "error:右侧选项不足:" &amp;  _xlpm.cellAddress,
               ISERROR(_xlpm.x),   "error:右侧选项执行失败:" &amp; _xlpm.cellAddress,
               TRUE,             "ok")
)</f>
        <v>ok</v>
      </c>
      <c r="K554" cm="1">
        <f t="array" ref="K554:L554">IFERROR(_xlfn._xlws.SORT(
    _xlfn.UNIQUE(
        TRANSPOSE(
            _xlfn.FILTERXML("&lt;select&gt;&lt;x&gt;"&amp;SUBSTITUTE(选内存[[#This Row],[内存选项表]],",","&lt;/x&gt;&lt;x&gt;") &amp;"&lt;/x&gt;&lt;/select&gt;","//x")
        )
    )
),"无合适选项，请联系作者更新数据")</f>
        <v>64</v>
      </c>
      <c r="L554">
        <v>128</v>
      </c>
    </row>
    <row r="555" spans="2:12">
      <c r="B555" s="6" t="s">
        <v>64</v>
      </c>
      <c r="C555" s="6" t="s">
        <v>1873</v>
      </c>
      <c r="D555" s="6" t="s">
        <v>2142</v>
      </c>
      <c r="E555" s="6">
        <v>4</v>
      </c>
      <c r="F555" s="6" t="s">
        <v>3448</v>
      </c>
      <c r="G555" s="6" t="str">
        <f t="shared" si="8"/>
        <v>选内存!$K$555#</v>
      </c>
      <c r="H555" s="6" t="str" cm="1">
        <f t="array" ref="H555">_xlfn.LET(_xlpm.x, K555,
         _xlpm.cellAddress, "【 选内存!" &amp; ADDRESS(ROW(选内存[[#This Row],[自检]]),COLUMN(选内存[[#This Row],[自检]])) &amp; "】",
         _xlfn.IFS(ISBLANK(_xlpm.x),   "error:右侧选项不足:" &amp;  _xlpm.cellAddress,
               ISERROR(_xlpm.x),   "error:右侧选项执行失败:" &amp; _xlpm.cellAddress,
               TRUE,             "ok")
)</f>
        <v>ok</v>
      </c>
      <c r="K555" cm="1">
        <f t="array" ref="K555:L555">IFERROR(_xlfn._xlws.SORT(
    _xlfn.UNIQUE(
        TRANSPOSE(
            _xlfn.FILTERXML("&lt;select&gt;&lt;x&gt;"&amp;SUBSTITUTE(选内存[[#This Row],[内存选项表]],",","&lt;/x&gt;&lt;x&gt;") &amp;"&lt;/x&gt;&lt;/select&gt;","//x")
        )
    )
),"无合适选项，请联系作者更新数据")</f>
        <v>8</v>
      </c>
      <c r="L555">
        <v>16</v>
      </c>
    </row>
    <row r="556" spans="2:12">
      <c r="B556" s="6" t="s">
        <v>64</v>
      </c>
      <c r="C556" s="6" t="s">
        <v>1873</v>
      </c>
      <c r="D556" s="6" t="s">
        <v>2142</v>
      </c>
      <c r="E556" s="6">
        <v>8</v>
      </c>
      <c r="F556" s="6" t="s">
        <v>3449</v>
      </c>
      <c r="G556" s="6" t="str">
        <f t="shared" si="8"/>
        <v>选内存!$K$556#</v>
      </c>
      <c r="H556" s="6" t="str" cm="1">
        <f t="array" ref="H556">_xlfn.LET(_xlpm.x, K556,
         _xlpm.cellAddress, "【 选内存!" &amp; ADDRESS(ROW(选内存[[#This Row],[自检]]),COLUMN(选内存[[#This Row],[自检]])) &amp; "】",
         _xlfn.IFS(ISBLANK(_xlpm.x),   "error:右侧选项不足:" &amp;  _xlpm.cellAddress,
               ISERROR(_xlpm.x),   "error:右侧选项执行失败:" &amp; _xlpm.cellAddress,
               TRUE,             "ok")
)</f>
        <v>ok</v>
      </c>
      <c r="K556" cm="1">
        <f t="array" ref="K556:L556">IFERROR(_xlfn._xlws.SORT(
    _xlfn.UNIQUE(
        TRANSPOSE(
            _xlfn.FILTERXML("&lt;select&gt;&lt;x&gt;"&amp;SUBSTITUTE(选内存[[#This Row],[内存选项表]],",","&lt;/x&gt;&lt;x&gt;") &amp;"&lt;/x&gt;&lt;/select&gt;","//x")
        )
    )
),"无合适选项，请联系作者更新数据")</f>
        <v>16</v>
      </c>
      <c r="L556">
        <v>32</v>
      </c>
    </row>
    <row r="557" spans="2:12">
      <c r="B557" s="6" t="s">
        <v>64</v>
      </c>
      <c r="C557" s="6" t="s">
        <v>1873</v>
      </c>
      <c r="D557" s="6" t="s">
        <v>2142</v>
      </c>
      <c r="E557" s="6">
        <v>16</v>
      </c>
      <c r="F557" s="6" t="s">
        <v>3450</v>
      </c>
      <c r="G557" s="6" t="str">
        <f t="shared" si="8"/>
        <v>选内存!$K$557#</v>
      </c>
      <c r="H557" s="6" t="str" cm="1">
        <f t="array" ref="H557">_xlfn.LET(_xlpm.x, K557,
         _xlpm.cellAddress, "【 选内存!" &amp; ADDRESS(ROW(选内存[[#This Row],[自检]]),COLUMN(选内存[[#This Row],[自检]])) &amp; "】",
         _xlfn.IFS(ISBLANK(_xlpm.x),   "error:右侧选项不足:" &amp;  _xlpm.cellAddress,
               ISERROR(_xlpm.x),   "error:右侧选项执行失败:" &amp; _xlpm.cellAddress,
               TRUE,             "ok")
)</f>
        <v>ok</v>
      </c>
      <c r="K557" cm="1">
        <f t="array" ref="K557:L557">IFERROR(_xlfn._xlws.SORT(
    _xlfn.UNIQUE(
        TRANSPOSE(
            _xlfn.FILTERXML("&lt;select&gt;&lt;x&gt;"&amp;SUBSTITUTE(选内存[[#This Row],[内存选项表]],",","&lt;/x&gt;&lt;x&gt;") &amp;"&lt;/x&gt;&lt;/select&gt;","//x")
        )
    )
),"无合适选项，请联系作者更新数据")</f>
        <v>32</v>
      </c>
      <c r="L557">
        <v>64</v>
      </c>
    </row>
    <row r="558" spans="2:12">
      <c r="B558" s="6" t="s">
        <v>64</v>
      </c>
      <c r="C558" s="6" t="s">
        <v>1873</v>
      </c>
      <c r="D558" s="6" t="s">
        <v>2142</v>
      </c>
      <c r="E558" s="6">
        <v>32</v>
      </c>
      <c r="F558" s="6" t="s">
        <v>3451</v>
      </c>
      <c r="G558" s="6" t="str">
        <f t="shared" si="8"/>
        <v>选内存!$K$558#</v>
      </c>
      <c r="H558" s="6" t="str" cm="1">
        <f t="array" ref="H558">_xlfn.LET(_xlpm.x, K558,
         _xlpm.cellAddress, "【 选内存!" &amp; ADDRESS(ROW(选内存[[#This Row],[自检]]),COLUMN(选内存[[#This Row],[自检]])) &amp; "】",
         _xlfn.IFS(ISBLANK(_xlpm.x),   "error:右侧选项不足:" &amp;  _xlpm.cellAddress,
               ISERROR(_xlpm.x),   "error:右侧选项执行失败:" &amp; _xlpm.cellAddress,
               TRUE,             "ok")
)</f>
        <v>ok</v>
      </c>
      <c r="K558" cm="1">
        <f t="array" ref="K558:L558">IFERROR(_xlfn._xlws.SORT(
    _xlfn.UNIQUE(
        TRANSPOSE(
            _xlfn.FILTERXML("&lt;select&gt;&lt;x&gt;"&amp;SUBSTITUTE(选内存[[#This Row],[内存选项表]],",","&lt;/x&gt;&lt;x&gt;") &amp;"&lt;/x&gt;&lt;/select&gt;","//x")
        )
    )
),"无合适选项，请联系作者更新数据")</f>
        <v>64</v>
      </c>
      <c r="L558">
        <v>128</v>
      </c>
    </row>
    <row r="559" spans="2:12">
      <c r="B559" s="6" t="s">
        <v>64</v>
      </c>
      <c r="C559" s="6" t="s">
        <v>1873</v>
      </c>
      <c r="D559" s="6" t="s">
        <v>2151</v>
      </c>
      <c r="E559" s="6">
        <v>4</v>
      </c>
      <c r="F559" s="6" t="s">
        <v>3448</v>
      </c>
      <c r="G559" s="6" t="str">
        <f t="shared" si="8"/>
        <v>选内存!$K$559#</v>
      </c>
      <c r="H559" s="6" t="str" cm="1">
        <f t="array" ref="H559">_xlfn.LET(_xlpm.x, K559,
         _xlpm.cellAddress, "【 选内存!" &amp; ADDRESS(ROW(选内存[[#This Row],[自检]]),COLUMN(选内存[[#This Row],[自检]])) &amp; "】",
         _xlfn.IFS(ISBLANK(_xlpm.x),   "error:右侧选项不足:" &amp;  _xlpm.cellAddress,
               ISERROR(_xlpm.x),   "error:右侧选项执行失败:" &amp; _xlpm.cellAddress,
               TRUE,             "ok")
)</f>
        <v>ok</v>
      </c>
      <c r="K559" cm="1">
        <f t="array" ref="K559:L559">IFERROR(_xlfn._xlws.SORT(
    _xlfn.UNIQUE(
        TRANSPOSE(
            _xlfn.FILTERXML("&lt;select&gt;&lt;x&gt;"&amp;SUBSTITUTE(选内存[[#This Row],[内存选项表]],",","&lt;/x&gt;&lt;x&gt;") &amp;"&lt;/x&gt;&lt;/select&gt;","//x")
        )
    )
),"无合适选项，请联系作者更新数据")</f>
        <v>8</v>
      </c>
      <c r="L559">
        <v>16</v>
      </c>
    </row>
    <row r="560" spans="2:12">
      <c r="B560" s="6" t="s">
        <v>64</v>
      </c>
      <c r="C560" s="6" t="s">
        <v>1873</v>
      </c>
      <c r="D560" s="6" t="s">
        <v>2151</v>
      </c>
      <c r="E560" s="6">
        <v>8</v>
      </c>
      <c r="F560" s="6" t="s">
        <v>3449</v>
      </c>
      <c r="G560" s="6" t="str">
        <f t="shared" si="8"/>
        <v>选内存!$K$560#</v>
      </c>
      <c r="H560" s="6" t="str" cm="1">
        <f t="array" ref="H560">_xlfn.LET(_xlpm.x, K560,
         _xlpm.cellAddress, "【 选内存!" &amp; ADDRESS(ROW(选内存[[#This Row],[自检]]),COLUMN(选内存[[#This Row],[自检]])) &amp; "】",
         _xlfn.IFS(ISBLANK(_xlpm.x),   "error:右侧选项不足:" &amp;  _xlpm.cellAddress,
               ISERROR(_xlpm.x),   "error:右侧选项执行失败:" &amp; _xlpm.cellAddress,
               TRUE,             "ok")
)</f>
        <v>ok</v>
      </c>
      <c r="K560" cm="1">
        <f t="array" ref="K560:L560">IFERROR(_xlfn._xlws.SORT(
    _xlfn.UNIQUE(
        TRANSPOSE(
            _xlfn.FILTERXML("&lt;select&gt;&lt;x&gt;"&amp;SUBSTITUTE(选内存[[#This Row],[内存选项表]],",","&lt;/x&gt;&lt;x&gt;") &amp;"&lt;/x&gt;&lt;/select&gt;","//x")
        )
    )
),"无合适选项，请联系作者更新数据")</f>
        <v>16</v>
      </c>
      <c r="L560">
        <v>32</v>
      </c>
    </row>
    <row r="561" spans="2:12">
      <c r="B561" s="6" t="s">
        <v>64</v>
      </c>
      <c r="C561" s="6" t="s">
        <v>1873</v>
      </c>
      <c r="D561" s="6" t="s">
        <v>2151</v>
      </c>
      <c r="E561" s="6">
        <v>16</v>
      </c>
      <c r="F561" s="6" t="s">
        <v>3450</v>
      </c>
      <c r="G561" s="6" t="str">
        <f t="shared" si="8"/>
        <v>选内存!$K$561#</v>
      </c>
      <c r="H561" s="6" t="str" cm="1">
        <f t="array" ref="H561">_xlfn.LET(_xlpm.x, K561,
         _xlpm.cellAddress, "【 选内存!" &amp; ADDRESS(ROW(选内存[[#This Row],[自检]]),COLUMN(选内存[[#This Row],[自检]])) &amp; "】",
         _xlfn.IFS(ISBLANK(_xlpm.x),   "error:右侧选项不足:" &amp;  _xlpm.cellAddress,
               ISERROR(_xlpm.x),   "error:右侧选项执行失败:" &amp; _xlpm.cellAddress,
               TRUE,             "ok")
)</f>
        <v>ok</v>
      </c>
      <c r="K561" cm="1">
        <f t="array" ref="K561:L561">IFERROR(_xlfn._xlws.SORT(
    _xlfn.UNIQUE(
        TRANSPOSE(
            _xlfn.FILTERXML("&lt;select&gt;&lt;x&gt;"&amp;SUBSTITUTE(选内存[[#This Row],[内存选项表]],",","&lt;/x&gt;&lt;x&gt;") &amp;"&lt;/x&gt;&lt;/select&gt;","//x")
        )
    )
),"无合适选项，请联系作者更新数据")</f>
        <v>32</v>
      </c>
      <c r="L561">
        <v>64</v>
      </c>
    </row>
    <row r="562" spans="2:12">
      <c r="B562" s="6" t="s">
        <v>64</v>
      </c>
      <c r="C562" s="6" t="s">
        <v>1873</v>
      </c>
      <c r="D562" s="6" t="s">
        <v>2151</v>
      </c>
      <c r="E562" s="6">
        <v>32</v>
      </c>
      <c r="F562" s="6" t="s">
        <v>3454</v>
      </c>
      <c r="G562" s="6" t="str">
        <f t="shared" si="8"/>
        <v>选内存!$K$562#</v>
      </c>
      <c r="H562" s="6" t="str" cm="1">
        <f t="array" ref="H562">_xlfn.LET(_xlpm.x, K562,
         _xlpm.cellAddress, "【 选内存!" &amp; ADDRESS(ROW(选内存[[#This Row],[自检]]),COLUMN(选内存[[#This Row],[自检]])) &amp; "】",
         _xlfn.IFS(ISBLANK(_xlpm.x),   "error:右侧选项不足:" &amp;  _xlpm.cellAddress,
               ISERROR(_xlpm.x),   "error:右侧选项执行失败:" &amp; _xlpm.cellAddress,
               TRUE,             "ok")
)</f>
        <v>ok</v>
      </c>
      <c r="K562" cm="1">
        <f t="array" ref="K562:L562">IFERROR(_xlfn._xlws.SORT(
    _xlfn.UNIQUE(
        TRANSPOSE(
            _xlfn.FILTERXML("&lt;select&gt;&lt;x&gt;"&amp;SUBSTITUTE(选内存[[#This Row],[内存选项表]],",","&lt;/x&gt;&lt;x&gt;") &amp;"&lt;/x&gt;&lt;/select&gt;","//x")
        )
    )
),"无合适选项，请联系作者更新数据")</f>
        <v>64</v>
      </c>
      <c r="L562">
        <v>96</v>
      </c>
    </row>
    <row r="563" spans="2:12">
      <c r="B563" s="6" t="s">
        <v>64</v>
      </c>
      <c r="C563" s="6" t="s">
        <v>1873</v>
      </c>
      <c r="D563" s="6" t="s">
        <v>2482</v>
      </c>
      <c r="E563" s="6">
        <v>4</v>
      </c>
      <c r="F563" s="6" t="s">
        <v>3328</v>
      </c>
      <c r="G563" s="6" t="str">
        <f t="shared" si="8"/>
        <v>选内存!$K$563#</v>
      </c>
      <c r="H563" s="6" t="str" cm="1">
        <f t="array" ref="H563">_xlfn.LET(_xlpm.x, K563,
         _xlpm.cellAddress, "【 选内存!" &amp; ADDRESS(ROW(选内存[[#This Row],[自检]]),COLUMN(选内存[[#This Row],[自检]])) &amp; "】",
         _xlfn.IFS(ISBLANK(_xlpm.x),   "error:右侧选项不足:" &amp;  _xlpm.cellAddress,
               ISERROR(_xlpm.x),   "error:右侧选项执行失败:" &amp; _xlpm.cellAddress,
               TRUE,             "ok")
)</f>
        <v>ok</v>
      </c>
      <c r="K563" cm="1">
        <f t="array" ref="K563">IFERROR(_xlfn._xlws.SORT(
    _xlfn.UNIQUE(
        TRANSPOSE(
            _xlfn.FILTERXML("&lt;select&gt;&lt;x&gt;"&amp;SUBSTITUTE(选内存[[#This Row],[内存选项表]],",","&lt;/x&gt;&lt;x&gt;") &amp;"&lt;/x&gt;&lt;/select&gt;","//x")
        )
    )
),"无合适选项，请联系作者更新数据")</f>
        <v>20</v>
      </c>
    </row>
    <row r="564" spans="2:12">
      <c r="B564" s="6" t="s">
        <v>64</v>
      </c>
      <c r="C564" s="6" t="s">
        <v>1873</v>
      </c>
      <c r="D564" s="6" t="s">
        <v>2482</v>
      </c>
      <c r="E564" s="6">
        <v>8</v>
      </c>
      <c r="F564" s="6" t="s">
        <v>3330</v>
      </c>
      <c r="G564" s="6" t="str">
        <f t="shared" si="8"/>
        <v>选内存!$K$564#</v>
      </c>
      <c r="H564" s="6" t="str" cm="1">
        <f t="array" ref="H564">_xlfn.LET(_xlpm.x, K564,
         _xlpm.cellAddress, "【 选内存!" &amp; ADDRESS(ROW(选内存[[#This Row],[自检]]),COLUMN(选内存[[#This Row],[自检]])) &amp; "】",
         _xlfn.IFS(ISBLANK(_xlpm.x),   "error:右侧选项不足:" &amp;  _xlpm.cellAddress,
               ISERROR(_xlpm.x),   "error:右侧选项执行失败:" &amp; _xlpm.cellAddress,
               TRUE,             "ok")
)</f>
        <v>ok</v>
      </c>
      <c r="K564" cm="1">
        <f t="array" ref="K564">IFERROR(_xlfn._xlws.SORT(
    _xlfn.UNIQUE(
        TRANSPOSE(
            _xlfn.FILTERXML("&lt;select&gt;&lt;x&gt;"&amp;SUBSTITUTE(选内存[[#This Row],[内存选项表]],",","&lt;/x&gt;&lt;x&gt;") &amp;"&lt;/x&gt;&lt;/select&gt;","//x")
        )
    )
),"无合适选项，请联系作者更新数据")</f>
        <v>40</v>
      </c>
    </row>
    <row r="565" spans="2:12">
      <c r="B565" s="6" t="s">
        <v>64</v>
      </c>
      <c r="C565" s="6" t="s">
        <v>1873</v>
      </c>
      <c r="D565" s="6" t="s">
        <v>2474</v>
      </c>
      <c r="E565" s="6">
        <v>4</v>
      </c>
      <c r="F565" s="6" t="s">
        <v>3328</v>
      </c>
      <c r="G565" s="6" t="str">
        <f t="shared" si="8"/>
        <v>选内存!$K$565#</v>
      </c>
      <c r="H565" s="6" t="str" cm="1">
        <f t="array" ref="H565">_xlfn.LET(_xlpm.x, K565,
         _xlpm.cellAddress, "【 选内存!" &amp; ADDRESS(ROW(选内存[[#This Row],[自检]]),COLUMN(选内存[[#This Row],[自检]])) &amp; "】",
         _xlfn.IFS(ISBLANK(_xlpm.x),   "error:右侧选项不足:" &amp;  _xlpm.cellAddress,
               ISERROR(_xlpm.x),   "error:右侧选项执行失败:" &amp; _xlpm.cellAddress,
               TRUE,             "ok")
)</f>
        <v>ok</v>
      </c>
      <c r="K565" cm="1">
        <f t="array" ref="K565">IFERROR(_xlfn._xlws.SORT(
    _xlfn.UNIQUE(
        TRANSPOSE(
            _xlfn.FILTERXML("&lt;select&gt;&lt;x&gt;"&amp;SUBSTITUTE(选内存[[#This Row],[内存选项表]],",","&lt;/x&gt;&lt;x&gt;") &amp;"&lt;/x&gt;&lt;/select&gt;","//x")
        )
    )
),"无合适选项，请联系作者更新数据")</f>
        <v>20</v>
      </c>
    </row>
    <row r="566" spans="2:12">
      <c r="B566" s="6" t="s">
        <v>64</v>
      </c>
      <c r="C566" s="6" t="s">
        <v>1873</v>
      </c>
      <c r="D566" s="6" t="s">
        <v>2474</v>
      </c>
      <c r="E566" s="6">
        <v>8</v>
      </c>
      <c r="F566" s="6" t="s">
        <v>3275</v>
      </c>
      <c r="G566" s="6" t="str">
        <f t="shared" si="8"/>
        <v>选内存!$K$566#</v>
      </c>
      <c r="H566" s="6" t="str" cm="1">
        <f t="array" ref="H566">_xlfn.LET(_xlpm.x, K566,
         _xlpm.cellAddress, "【 选内存!" &amp; ADDRESS(ROW(选内存[[#This Row],[自检]]),COLUMN(选内存[[#This Row],[自检]])) &amp; "】",
         _xlfn.IFS(ISBLANK(_xlpm.x),   "error:右侧选项不足:" &amp;  _xlpm.cellAddress,
               ISERROR(_xlpm.x),   "error:右侧选项执行失败:" &amp; _xlpm.cellAddress,
               TRUE,             "ok")
)</f>
        <v>ok</v>
      </c>
      <c r="K566" cm="1">
        <f t="array" ref="K566">IFERROR(_xlfn._xlws.SORT(
    _xlfn.UNIQUE(
        TRANSPOSE(
            _xlfn.FILTERXML("&lt;select&gt;&lt;x&gt;"&amp;SUBSTITUTE(选内存[[#This Row],[内存选项表]],",","&lt;/x&gt;&lt;x&gt;") &amp;"&lt;/x&gt;&lt;/select&gt;","//x")
        )
    )
),"无合适选项，请联系作者更新数据")</f>
        <v>32</v>
      </c>
    </row>
    <row r="567" spans="2:12">
      <c r="B567" s="6" t="s">
        <v>64</v>
      </c>
      <c r="C567" s="6" t="s">
        <v>1873</v>
      </c>
      <c r="D567" s="6" t="s">
        <v>2474</v>
      </c>
      <c r="E567" s="6">
        <v>10</v>
      </c>
      <c r="F567" s="6" t="s">
        <v>3330</v>
      </c>
      <c r="G567" s="6" t="str">
        <f t="shared" si="8"/>
        <v>选内存!$K$567#</v>
      </c>
      <c r="H567" s="6" t="str" cm="1">
        <f t="array" ref="H567">_xlfn.LET(_xlpm.x, K567,
         _xlpm.cellAddress, "【 选内存!" &amp; ADDRESS(ROW(选内存[[#This Row],[自检]]),COLUMN(选内存[[#This Row],[自检]])) &amp; "】",
         _xlfn.IFS(ISBLANK(_xlpm.x),   "error:右侧选项不足:" &amp;  _xlpm.cellAddress,
               ISERROR(_xlpm.x),   "error:右侧选项执行失败:" &amp; _xlpm.cellAddress,
               TRUE,             "ok")
)</f>
        <v>ok</v>
      </c>
      <c r="K567" cm="1">
        <f t="array" ref="K567">IFERROR(_xlfn._xlws.SORT(
    _xlfn.UNIQUE(
        TRANSPOSE(
            _xlfn.FILTERXML("&lt;select&gt;&lt;x&gt;"&amp;SUBSTITUTE(选内存[[#This Row],[内存选项表]],",","&lt;/x&gt;&lt;x&gt;") &amp;"&lt;/x&gt;&lt;/select&gt;","//x")
        )
    )
),"无合适选项，请联系作者更新数据")</f>
        <v>40</v>
      </c>
    </row>
    <row r="568" spans="2:12">
      <c r="B568" s="6" t="s">
        <v>64</v>
      </c>
      <c r="C568" s="6" t="s">
        <v>1873</v>
      </c>
      <c r="D568" s="6" t="s">
        <v>2474</v>
      </c>
      <c r="E568" s="6">
        <v>20</v>
      </c>
      <c r="F568" s="6" t="s">
        <v>3256</v>
      </c>
      <c r="G568" s="6" t="str">
        <f t="shared" si="8"/>
        <v>选内存!$K$568#</v>
      </c>
      <c r="H568" s="6" t="str" cm="1">
        <f t="array" ref="H568">_xlfn.LET(_xlpm.x, K568,
         _xlpm.cellAddress, "【 选内存!" &amp; ADDRESS(ROW(选内存[[#This Row],[自检]]),COLUMN(选内存[[#This Row],[自检]])) &amp; "】",
         _xlfn.IFS(ISBLANK(_xlpm.x),   "error:右侧选项不足:" &amp;  _xlpm.cellAddress,
               ISERROR(_xlpm.x),   "error:右侧选项执行失败:" &amp; _xlpm.cellAddress,
               TRUE,             "ok")
)</f>
        <v>ok</v>
      </c>
      <c r="K568" cm="1">
        <f t="array" ref="K568">IFERROR(_xlfn._xlws.SORT(
    _xlfn.UNIQUE(
        TRANSPOSE(
            _xlfn.FILTERXML("&lt;select&gt;&lt;x&gt;"&amp;SUBSTITUTE(选内存[[#This Row],[内存选项表]],",","&lt;/x&gt;&lt;x&gt;") &amp;"&lt;/x&gt;&lt;/select&gt;","//x")
        )
    )
),"无合适选项，请联系作者更新数据")</f>
        <v>80</v>
      </c>
    </row>
    <row r="569" spans="2:12">
      <c r="B569" s="6" t="s">
        <v>64</v>
      </c>
      <c r="C569" s="6" t="s">
        <v>1873</v>
      </c>
      <c r="D569" s="6" t="s">
        <v>2474</v>
      </c>
      <c r="E569" s="6">
        <v>32</v>
      </c>
      <c r="F569" s="6" t="s">
        <v>3307</v>
      </c>
      <c r="G569" s="6" t="str">
        <f t="shared" si="8"/>
        <v>选内存!$K$569#</v>
      </c>
      <c r="H569" s="6" t="str" cm="1">
        <f t="array" ref="H569">_xlfn.LET(_xlpm.x, K569,
         _xlpm.cellAddress, "【 选内存!" &amp; ADDRESS(ROW(选内存[[#This Row],[自检]]),COLUMN(选内存[[#This Row],[自检]])) &amp; "】",
         _xlfn.IFS(ISBLANK(_xlpm.x),   "error:右侧选项不足:" &amp;  _xlpm.cellAddress,
               ISERROR(_xlpm.x),   "error:右侧选项执行失败:" &amp; _xlpm.cellAddress,
               TRUE,             "ok")
)</f>
        <v>ok</v>
      </c>
      <c r="K569" cm="1">
        <f t="array" ref="K569">IFERROR(_xlfn._xlws.SORT(
    _xlfn.UNIQUE(
        TRANSPOSE(
            _xlfn.FILTERXML("&lt;select&gt;&lt;x&gt;"&amp;SUBSTITUTE(选内存[[#This Row],[内存选项表]],",","&lt;/x&gt;&lt;x&gt;") &amp;"&lt;/x&gt;&lt;/select&gt;","//x")
        )
    )
),"无合适选项，请联系作者更新数据")</f>
        <v>128</v>
      </c>
    </row>
    <row r="570" spans="2:12">
      <c r="B570" s="6" t="s">
        <v>64</v>
      </c>
      <c r="C570" s="6" t="s">
        <v>1873</v>
      </c>
      <c r="D570" s="6" t="s">
        <v>2474</v>
      </c>
      <c r="E570" s="6">
        <v>40</v>
      </c>
      <c r="F570" s="6" t="s">
        <v>3308</v>
      </c>
      <c r="G570" s="6" t="str">
        <f t="shared" si="8"/>
        <v>选内存!$K$570#</v>
      </c>
      <c r="H570" s="6" t="str" cm="1">
        <f t="array" ref="H570">_xlfn.LET(_xlpm.x, K570,
         _xlpm.cellAddress, "【 选内存!" &amp; ADDRESS(ROW(选内存[[#This Row],[自检]]),COLUMN(选内存[[#This Row],[自检]])) &amp; "】",
         _xlfn.IFS(ISBLANK(_xlpm.x),   "error:右侧选项不足:" &amp;  _xlpm.cellAddress,
               ISERROR(_xlpm.x),   "error:右侧选项执行失败:" &amp; _xlpm.cellAddress,
               TRUE,             "ok")
)</f>
        <v>ok</v>
      </c>
      <c r="K570" cm="1">
        <f t="array" ref="K570">IFERROR(_xlfn._xlws.SORT(
    _xlfn.UNIQUE(
        TRANSPOSE(
            _xlfn.FILTERXML("&lt;select&gt;&lt;x&gt;"&amp;SUBSTITUTE(选内存[[#This Row],[内存选项表]],",","&lt;/x&gt;&lt;x&gt;") &amp;"&lt;/x&gt;&lt;/select&gt;","//x")
        )
    )
),"无合适选项，请联系作者更新数据")</f>
        <v>160</v>
      </c>
    </row>
    <row r="571" spans="2:12">
      <c r="B571" s="6" t="s">
        <v>64</v>
      </c>
      <c r="C571" s="6" t="s">
        <v>1873</v>
      </c>
      <c r="D571" s="6" t="s">
        <v>2474</v>
      </c>
      <c r="E571" s="6">
        <v>80</v>
      </c>
      <c r="F571" s="6" t="s">
        <v>3318</v>
      </c>
      <c r="G571" s="6" t="str">
        <f t="shared" si="8"/>
        <v>选内存!$K$571#</v>
      </c>
      <c r="H571" s="6" t="str" cm="1">
        <f t="array" ref="H571">_xlfn.LET(_xlpm.x, K571,
         _xlpm.cellAddress, "【 选内存!" &amp; ADDRESS(ROW(选内存[[#This Row],[自检]]),COLUMN(选内存[[#This Row],[自检]])) &amp; "】",
         _xlfn.IFS(ISBLANK(_xlpm.x),   "error:右侧选项不足:" &amp;  _xlpm.cellAddress,
               ISERROR(_xlpm.x),   "error:右侧选项执行失败:" &amp; _xlpm.cellAddress,
               TRUE,             "ok")
)</f>
        <v>ok</v>
      </c>
      <c r="K571" cm="1">
        <f t="array" ref="K571">IFERROR(_xlfn._xlws.SORT(
    _xlfn.UNIQUE(
        TRANSPOSE(
            _xlfn.FILTERXML("&lt;select&gt;&lt;x&gt;"&amp;SUBSTITUTE(选内存[[#This Row],[内存选项表]],",","&lt;/x&gt;&lt;x&gt;") &amp;"&lt;/x&gt;&lt;/select&gt;","//x")
        )
    )
),"无合适选项，请联系作者更新数据")</f>
        <v>320</v>
      </c>
    </row>
    <row r="572" spans="2:12">
      <c r="B572" s="6" t="s">
        <v>64</v>
      </c>
      <c r="C572" s="6" t="s">
        <v>1873</v>
      </c>
      <c r="D572" s="6" t="s">
        <v>2469</v>
      </c>
      <c r="E572" s="6">
        <v>6</v>
      </c>
      <c r="F572" s="6" t="s">
        <v>3279</v>
      </c>
      <c r="G572" s="6" t="str">
        <f t="shared" si="8"/>
        <v>选内存!$K$572#</v>
      </c>
      <c r="H572" s="6" t="str" cm="1">
        <f t="array" ref="H572">_xlfn.LET(_xlpm.x, K572,
         _xlpm.cellAddress, "【 选内存!" &amp; ADDRESS(ROW(选内存[[#This Row],[自检]]),COLUMN(选内存[[#This Row],[自检]])) &amp; "】",
         _xlfn.IFS(ISBLANK(_xlpm.x),   "error:右侧选项不足:" &amp;  _xlpm.cellAddress,
               ISERROR(_xlpm.x),   "error:右侧选项执行失败:" &amp; _xlpm.cellAddress,
               TRUE,             "ok")
)</f>
        <v>ok</v>
      </c>
      <c r="K572" cm="1">
        <f t="array" ref="K572">IFERROR(_xlfn._xlws.SORT(
    _xlfn.UNIQUE(
        TRANSPOSE(
            _xlfn.FILTERXML("&lt;select&gt;&lt;x&gt;"&amp;SUBSTITUTE(选内存[[#This Row],[内存选项表]],",","&lt;/x&gt;&lt;x&gt;") &amp;"&lt;/x&gt;&lt;/select&gt;","//x")
        )
    )
),"无合适选项，请联系作者更新数据")</f>
        <v>56</v>
      </c>
    </row>
    <row r="573" spans="2:12">
      <c r="B573" s="6" t="s">
        <v>64</v>
      </c>
      <c r="C573" s="6" t="s">
        <v>1873</v>
      </c>
      <c r="D573" s="6" t="s">
        <v>2469</v>
      </c>
      <c r="E573" s="6">
        <v>14</v>
      </c>
      <c r="F573" s="6" t="s">
        <v>3324</v>
      </c>
      <c r="G573" s="6" t="str">
        <f t="shared" si="8"/>
        <v>选内存!$K$573#</v>
      </c>
      <c r="H573" s="6" t="str" cm="1">
        <f t="array" ref="H573">_xlfn.LET(_xlpm.x, K573,
         _xlpm.cellAddress, "【 选内存!" &amp; ADDRESS(ROW(选内存[[#This Row],[自检]]),COLUMN(选内存[[#This Row],[自检]])) &amp; "】",
         _xlfn.IFS(ISBLANK(_xlpm.x),   "error:右侧选项不足:" &amp;  _xlpm.cellAddress,
               ISERROR(_xlpm.x),   "error:右侧选项执行失败:" &amp; _xlpm.cellAddress,
               TRUE,             "ok")
)</f>
        <v>ok</v>
      </c>
      <c r="K573" cm="1">
        <f t="array" ref="K573">IFERROR(_xlfn._xlws.SORT(
    _xlfn.UNIQUE(
        TRANSPOSE(
            _xlfn.FILTERXML("&lt;select&gt;&lt;x&gt;"&amp;SUBSTITUTE(选内存[[#This Row],[内存选项表]],",","&lt;/x&gt;&lt;x&gt;") &amp;"&lt;/x&gt;&lt;/select&gt;","//x")
        )
    )
),"无合适选项，请联系作者更新数据")</f>
        <v>112</v>
      </c>
    </row>
    <row r="574" spans="2:12">
      <c r="B574" s="6" t="s">
        <v>64</v>
      </c>
      <c r="C574" s="6" t="s">
        <v>1873</v>
      </c>
      <c r="D574" s="6" t="s">
        <v>2469</v>
      </c>
      <c r="E574" s="6">
        <v>28</v>
      </c>
      <c r="F574" s="6" t="s">
        <v>3280</v>
      </c>
      <c r="G574" s="6" t="str">
        <f t="shared" si="8"/>
        <v>选内存!$K$574#</v>
      </c>
      <c r="H574" s="6" t="str" cm="1">
        <f t="array" ref="H574">_xlfn.LET(_xlpm.x, K574,
         _xlpm.cellAddress, "【 选内存!" &amp; ADDRESS(ROW(选内存[[#This Row],[自检]]),COLUMN(选内存[[#This Row],[自检]])) &amp; "】",
         _xlfn.IFS(ISBLANK(_xlpm.x),   "error:右侧选项不足:" &amp;  _xlpm.cellAddress,
               ISERROR(_xlpm.x),   "error:右侧选项执行失败:" &amp; _xlpm.cellAddress,
               TRUE,             "ok")
)</f>
        <v>ok</v>
      </c>
      <c r="K574" cm="1">
        <f t="array" ref="K574">IFERROR(_xlfn._xlws.SORT(
    _xlfn.UNIQUE(
        TRANSPOSE(
            _xlfn.FILTERXML("&lt;select&gt;&lt;x&gt;"&amp;SUBSTITUTE(选内存[[#This Row],[内存选项表]],",","&lt;/x&gt;&lt;x&gt;") &amp;"&lt;/x&gt;&lt;/select&gt;","//x")
        )
    )
),"无合适选项，请联系作者更新数据")</f>
        <v>224</v>
      </c>
    </row>
    <row r="575" spans="2:12">
      <c r="B575" s="6" t="s">
        <v>64</v>
      </c>
      <c r="C575" s="6" t="s">
        <v>1873</v>
      </c>
      <c r="D575" s="6" t="s">
        <v>2469</v>
      </c>
      <c r="E575" s="6">
        <v>56</v>
      </c>
      <c r="F575" s="6" t="s">
        <v>3350</v>
      </c>
      <c r="G575" s="6" t="str">
        <f t="shared" si="8"/>
        <v>选内存!$K$575#</v>
      </c>
      <c r="H575" s="6" t="str" cm="1">
        <f t="array" ref="H575">_xlfn.LET(_xlpm.x, K575,
         _xlpm.cellAddress, "【 选内存!" &amp; ADDRESS(ROW(选内存[[#This Row],[自检]]),COLUMN(选内存[[#This Row],[自检]])) &amp; "】",
         _xlfn.IFS(ISBLANK(_xlpm.x),   "error:右侧选项不足:" &amp;  _xlpm.cellAddress,
               ISERROR(_xlpm.x),   "error:右侧选项执行失败:" &amp; _xlpm.cellAddress,
               TRUE,             "ok")
)</f>
        <v>ok</v>
      </c>
      <c r="K575" cm="1">
        <f t="array" ref="K575">IFERROR(_xlfn._xlws.SORT(
    _xlfn.UNIQUE(
        TRANSPOSE(
            _xlfn.FILTERXML("&lt;select&gt;&lt;x&gt;"&amp;SUBSTITUTE(选内存[[#This Row],[内存选项表]],",","&lt;/x&gt;&lt;x&gt;") &amp;"&lt;/x&gt;&lt;/select&gt;","//x")
        )
    )
),"无合适选项，请联系作者更新数据")</f>
        <v>448</v>
      </c>
    </row>
    <row r="576" spans="2:12">
      <c r="B576" s="6" t="s">
        <v>64</v>
      </c>
      <c r="C576" s="6" t="s">
        <v>1873</v>
      </c>
      <c r="D576" s="6" t="s">
        <v>2490</v>
      </c>
      <c r="E576" s="6">
        <v>8</v>
      </c>
      <c r="F576" s="6" t="s">
        <v>3330</v>
      </c>
      <c r="G576" s="6" t="str">
        <f t="shared" si="8"/>
        <v>选内存!$K$576#</v>
      </c>
      <c r="H576" s="6" t="str" cm="1">
        <f t="array" ref="H576">_xlfn.LET(_xlpm.x, K576,
         _xlpm.cellAddress, "【 选内存!" &amp; ADDRESS(ROW(选内存[[#This Row],[自检]]),COLUMN(选内存[[#This Row],[自检]])) &amp; "】",
         _xlfn.IFS(ISBLANK(_xlpm.x),   "error:右侧选项不足:" &amp;  _xlpm.cellAddress,
               ISERROR(_xlpm.x),   "error:右侧选项执行失败:" &amp; _xlpm.cellAddress,
               TRUE,             "ok")
)</f>
        <v>ok</v>
      </c>
      <c r="K576" cm="1">
        <f t="array" ref="K576">IFERROR(_xlfn._xlws.SORT(
    _xlfn.UNIQUE(
        TRANSPOSE(
            _xlfn.FILTERXML("&lt;select&gt;&lt;x&gt;"&amp;SUBSTITUTE(选内存[[#This Row],[内存选项表]],",","&lt;/x&gt;&lt;x&gt;") &amp;"&lt;/x&gt;&lt;/select&gt;","//x")
        )
    )
),"无合适选项，请联系作者更新数据")</f>
        <v>40</v>
      </c>
    </row>
    <row r="577" spans="2:11">
      <c r="B577" s="6" t="s">
        <v>64</v>
      </c>
      <c r="C577" s="6" t="s">
        <v>1873</v>
      </c>
      <c r="D577" s="6" t="s">
        <v>2490</v>
      </c>
      <c r="E577" s="6">
        <v>18</v>
      </c>
      <c r="F577" s="6" t="s">
        <v>3256</v>
      </c>
      <c r="G577" s="6" t="str">
        <f t="shared" si="8"/>
        <v>选内存!$K$577#</v>
      </c>
      <c r="H577" s="6" t="str" cm="1">
        <f t="array" ref="H577">_xlfn.LET(_xlpm.x, K577,
         _xlpm.cellAddress, "【 选内存!" &amp; ADDRESS(ROW(选内存[[#This Row],[自检]]),COLUMN(选内存[[#This Row],[自检]])) &amp; "】",
         _xlfn.IFS(ISBLANK(_xlpm.x),   "error:右侧选项不足:" &amp;  _xlpm.cellAddress,
               ISERROR(_xlpm.x),   "error:右侧选项执行失败:" &amp; _xlpm.cellAddress,
               TRUE,             "ok")
)</f>
        <v>ok</v>
      </c>
      <c r="K577" cm="1">
        <f t="array" ref="K577">IFERROR(_xlfn._xlws.SORT(
    _xlfn.UNIQUE(
        TRANSPOSE(
            _xlfn.FILTERXML("&lt;select&gt;&lt;x&gt;"&amp;SUBSTITUTE(选内存[[#This Row],[内存选项表]],",","&lt;/x&gt;&lt;x&gt;") &amp;"&lt;/x&gt;&lt;/select&gt;","//x")
        )
    )
),"无合适选项，请联系作者更新数据")</f>
        <v>80</v>
      </c>
    </row>
    <row r="578" spans="2:11">
      <c r="B578" s="6" t="s">
        <v>64</v>
      </c>
      <c r="C578" s="6" t="s">
        <v>1873</v>
      </c>
      <c r="D578" s="6" t="s">
        <v>2490</v>
      </c>
      <c r="E578" s="6">
        <v>36</v>
      </c>
      <c r="F578" s="6" t="s">
        <v>3308</v>
      </c>
      <c r="G578" s="6" t="str">
        <f t="shared" ref="G578:G641" si="9">"选内存!" &amp; ADDRESS(ROW(K578),COLUMN(K578)) &amp; "#"</f>
        <v>选内存!$K$578#</v>
      </c>
      <c r="H578" s="6" t="str" cm="1">
        <f t="array" ref="H578">_xlfn.LET(_xlpm.x, K578,
         _xlpm.cellAddress, "【 选内存!" &amp; ADDRESS(ROW(选内存[[#This Row],[自检]]),COLUMN(选内存[[#This Row],[自检]])) &amp; "】",
         _xlfn.IFS(ISBLANK(_xlpm.x),   "error:右侧选项不足:" &amp;  _xlpm.cellAddress,
               ISERROR(_xlpm.x),   "error:右侧选项执行失败:" &amp; _xlpm.cellAddress,
               TRUE,             "ok")
)</f>
        <v>ok</v>
      </c>
      <c r="K578" cm="1">
        <f t="array" ref="K578">IFERROR(_xlfn._xlws.SORT(
    _xlfn.UNIQUE(
        TRANSPOSE(
            _xlfn.FILTERXML("&lt;select&gt;&lt;x&gt;"&amp;SUBSTITUTE(选内存[[#This Row],[内存选项表]],",","&lt;/x&gt;&lt;x&gt;") &amp;"&lt;/x&gt;&lt;/select&gt;","//x")
        )
    )
),"无合适选项，请联系作者更新数据")</f>
        <v>160</v>
      </c>
    </row>
    <row r="579" spans="2:11">
      <c r="B579" s="6" t="s">
        <v>64</v>
      </c>
      <c r="C579" s="6" t="s">
        <v>1873</v>
      </c>
      <c r="D579" s="6" t="s">
        <v>2490</v>
      </c>
      <c r="E579" s="6">
        <v>72</v>
      </c>
      <c r="F579" s="6" t="s">
        <v>3318</v>
      </c>
      <c r="G579" s="6" t="str">
        <f t="shared" si="9"/>
        <v>选内存!$K$579#</v>
      </c>
      <c r="H579" s="6" t="str" cm="1">
        <f t="array" ref="H579">_xlfn.LET(_xlpm.x, K579,
         _xlpm.cellAddress, "【 选内存!" &amp; ADDRESS(ROW(选内存[[#This Row],[自检]]),COLUMN(选内存[[#This Row],[自检]])) &amp; "】",
         _xlfn.IFS(ISBLANK(_xlpm.x),   "error:右侧选项不足:" &amp;  _xlpm.cellAddress,
               ISERROR(_xlpm.x),   "error:右侧选项执行失败:" &amp; _xlpm.cellAddress,
               TRUE,             "ok")
)</f>
        <v>ok</v>
      </c>
      <c r="K579" cm="1">
        <f t="array" ref="K579">IFERROR(_xlfn._xlws.SORT(
    _xlfn.UNIQUE(
        TRANSPOSE(
            _xlfn.FILTERXML("&lt;select&gt;&lt;x&gt;"&amp;SUBSTITUTE(选内存[[#This Row],[内存选项表]],",","&lt;/x&gt;&lt;x&gt;") &amp;"&lt;/x&gt;&lt;/select&gt;","//x")
        )
    )
),"无合适选项，请联系作者更新数据")</f>
        <v>320</v>
      </c>
    </row>
    <row r="580" spans="2:11">
      <c r="B580" s="6" t="s">
        <v>64</v>
      </c>
      <c r="C580" s="6" t="s">
        <v>1873</v>
      </c>
      <c r="D580" s="6" t="s">
        <v>2485</v>
      </c>
      <c r="E580" s="6">
        <v>10</v>
      </c>
      <c r="F580" s="6" t="s">
        <v>3330</v>
      </c>
      <c r="G580" s="6" t="str">
        <f t="shared" si="9"/>
        <v>选内存!$K$580#</v>
      </c>
      <c r="H580" s="6" t="str" cm="1">
        <f t="array" ref="H580">_xlfn.LET(_xlpm.x, K580,
         _xlpm.cellAddress, "【 选内存!" &amp; ADDRESS(ROW(选内存[[#This Row],[自检]]),COLUMN(选内存[[#This Row],[自检]])) &amp; "】",
         _xlfn.IFS(ISBLANK(_xlpm.x),   "error:右侧选项不足:" &amp;  _xlpm.cellAddress,
               ISERROR(_xlpm.x),   "error:右侧选项执行失败:" &amp; _xlpm.cellAddress,
               TRUE,             "ok")
)</f>
        <v>ok</v>
      </c>
      <c r="K580" cm="1">
        <f t="array" ref="K580">IFERROR(_xlfn._xlws.SORT(
    _xlfn.UNIQUE(
        TRANSPOSE(
            _xlfn.FILTERXML("&lt;select&gt;&lt;x&gt;"&amp;SUBSTITUTE(选内存[[#This Row],[内存选项表]],",","&lt;/x&gt;&lt;x&gt;") &amp;"&lt;/x&gt;&lt;/select&gt;","//x")
        )
    )
),"无合适选项，请联系作者更新数据")</f>
        <v>40</v>
      </c>
    </row>
    <row r="581" spans="2:11">
      <c r="B581" s="6" t="s">
        <v>64</v>
      </c>
      <c r="C581" s="6" t="s">
        <v>1873</v>
      </c>
      <c r="D581" s="6" t="s">
        <v>2485</v>
      </c>
      <c r="E581" s="6">
        <v>20</v>
      </c>
      <c r="F581" s="6" t="s">
        <v>3256</v>
      </c>
      <c r="G581" s="6" t="str">
        <f t="shared" si="9"/>
        <v>选内存!$K$581#</v>
      </c>
      <c r="H581" s="6" t="str" cm="1">
        <f t="array" ref="H581">_xlfn.LET(_xlpm.x, K581,
         _xlpm.cellAddress, "【 选内存!" &amp; ADDRESS(ROW(选内存[[#This Row],[自检]]),COLUMN(选内存[[#This Row],[自检]])) &amp; "】",
         _xlfn.IFS(ISBLANK(_xlpm.x),   "error:右侧选项不足:" &amp;  _xlpm.cellAddress,
               ISERROR(_xlpm.x),   "error:右侧选项执行失败:" &amp; _xlpm.cellAddress,
               TRUE,             "ok")
)</f>
        <v>ok</v>
      </c>
      <c r="K581" cm="1">
        <f t="array" ref="K581">IFERROR(_xlfn._xlws.SORT(
    _xlfn.UNIQUE(
        TRANSPOSE(
            _xlfn.FILTERXML("&lt;select&gt;&lt;x&gt;"&amp;SUBSTITUTE(选内存[[#This Row],[内存选项表]],",","&lt;/x&gt;&lt;x&gt;") &amp;"&lt;/x&gt;&lt;/select&gt;","//x")
        )
    )
),"无合适选项，请联系作者更新数据")</f>
        <v>80</v>
      </c>
    </row>
    <row r="582" spans="2:11">
      <c r="B582" s="6" t="s">
        <v>64</v>
      </c>
      <c r="C582" s="6" t="s">
        <v>1873</v>
      </c>
      <c r="D582" s="6" t="s">
        <v>2485</v>
      </c>
      <c r="E582" s="6">
        <v>40</v>
      </c>
      <c r="F582" s="6" t="s">
        <v>3308</v>
      </c>
      <c r="G582" s="6" t="str">
        <f t="shared" si="9"/>
        <v>选内存!$K$582#</v>
      </c>
      <c r="H582" s="6" t="str" cm="1">
        <f t="array" ref="H582">_xlfn.LET(_xlpm.x, K582,
         _xlpm.cellAddress, "【 选内存!" &amp; ADDRESS(ROW(选内存[[#This Row],[自检]]),COLUMN(选内存[[#This Row],[自检]])) &amp; "】",
         _xlfn.IFS(ISBLANK(_xlpm.x),   "error:右侧选项不足:" &amp;  _xlpm.cellAddress,
               ISERROR(_xlpm.x),   "error:右侧选项执行失败:" &amp; _xlpm.cellAddress,
               TRUE,             "ok")
)</f>
        <v>ok</v>
      </c>
      <c r="K582" cm="1">
        <f t="array" ref="K582">IFERROR(_xlfn._xlws.SORT(
    _xlfn.UNIQUE(
        TRANSPOSE(
            _xlfn.FILTERXML("&lt;select&gt;&lt;x&gt;"&amp;SUBSTITUTE(选内存[[#This Row],[内存选项表]],",","&lt;/x&gt;&lt;x&gt;") &amp;"&lt;/x&gt;&lt;/select&gt;","//x")
        )
    )
),"无合适选项，请联系作者更新数据")</f>
        <v>160</v>
      </c>
    </row>
    <row r="583" spans="2:11">
      <c r="B583" s="6" t="s">
        <v>64</v>
      </c>
      <c r="C583" s="6" t="s">
        <v>1873</v>
      </c>
      <c r="D583" s="6" t="s">
        <v>2485</v>
      </c>
      <c r="E583" s="6">
        <v>80</v>
      </c>
      <c r="F583" s="6" t="s">
        <v>3318</v>
      </c>
      <c r="G583" s="6" t="str">
        <f t="shared" si="9"/>
        <v>选内存!$K$583#</v>
      </c>
      <c r="H583" s="6" t="str" cm="1">
        <f t="array" ref="H583">_xlfn.LET(_xlpm.x, K583,
         _xlpm.cellAddress, "【 选内存!" &amp; ADDRESS(ROW(选内存[[#This Row],[自检]]),COLUMN(选内存[[#This Row],[自检]])) &amp; "】",
         _xlfn.IFS(ISBLANK(_xlpm.x),   "error:右侧选项不足:" &amp;  _xlpm.cellAddress,
               ISERROR(_xlpm.x),   "error:右侧选项执行失败:" &amp; _xlpm.cellAddress,
               TRUE,             "ok")
)</f>
        <v>ok</v>
      </c>
      <c r="K583" cm="1">
        <f t="array" ref="K583">IFERROR(_xlfn._xlws.SORT(
    _xlfn.UNIQUE(
        TRANSPOSE(
            _xlfn.FILTERXML("&lt;select&gt;&lt;x&gt;"&amp;SUBSTITUTE(选内存[[#This Row],[内存选项表]],",","&lt;/x&gt;&lt;x&gt;") &amp;"&lt;/x&gt;&lt;/select&gt;","//x")
        )
    )
),"无合适选项，请联系作者更新数据")</f>
        <v>320</v>
      </c>
    </row>
    <row r="584" spans="2:11">
      <c r="B584" s="6" t="s">
        <v>64</v>
      </c>
      <c r="C584" s="6" t="s">
        <v>1873</v>
      </c>
      <c r="D584" s="6" t="s">
        <v>2495</v>
      </c>
      <c r="E584" s="6">
        <v>32</v>
      </c>
      <c r="F584" s="6" t="s">
        <v>3276</v>
      </c>
      <c r="G584" s="6" t="str">
        <f t="shared" si="9"/>
        <v>选内存!$K$584#</v>
      </c>
      <c r="H584" s="6" t="str" cm="1">
        <f t="array" ref="H584">_xlfn.LET(_xlpm.x, K584,
         _xlpm.cellAddress, "【 选内存!" &amp; ADDRESS(ROW(选内存[[#This Row],[自检]]),COLUMN(选内存[[#This Row],[自检]])) &amp; "】",
         _xlfn.IFS(ISBLANK(_xlpm.x),   "error:右侧选项不足:" &amp;  _xlpm.cellAddress,
               ISERROR(_xlpm.x),   "error:右侧选项执行失败:" &amp; _xlpm.cellAddress,
               TRUE,             "ok")
)</f>
        <v>ok</v>
      </c>
      <c r="K584" cm="1">
        <f t="array" ref="K584">IFERROR(_xlfn._xlws.SORT(
    _xlfn.UNIQUE(
        TRANSPOSE(
            _xlfn.FILTERXML("&lt;select&gt;&lt;x&gt;"&amp;SUBSTITUTE(选内存[[#This Row],[内存选项表]],",","&lt;/x&gt;&lt;x&gt;") &amp;"&lt;/x&gt;&lt;/select&gt;","//x")
        )
    )
),"无合适选项，请联系作者更新数据")</f>
        <v>64</v>
      </c>
    </row>
    <row r="585" spans="2:11">
      <c r="B585" s="6" t="s">
        <v>64</v>
      </c>
      <c r="C585" s="6" t="s">
        <v>1873</v>
      </c>
      <c r="D585" s="6" t="s">
        <v>2495</v>
      </c>
      <c r="E585" s="6">
        <v>90</v>
      </c>
      <c r="F585" s="6" t="s">
        <v>3362</v>
      </c>
      <c r="G585" s="6" t="str">
        <f t="shared" si="9"/>
        <v>选内存!$K$585#</v>
      </c>
      <c r="H585" s="6" t="str" cm="1">
        <f t="array" ref="H585">_xlfn.LET(_xlpm.x, K585,
         _xlpm.cellAddress, "【 选内存!" &amp; ADDRESS(ROW(选内存[[#This Row],[自检]]),COLUMN(选内存[[#This Row],[自检]])) &amp; "】",
         _xlfn.IFS(ISBLANK(_xlpm.x),   "error:右侧选项不足:" &amp;  _xlpm.cellAddress,
               ISERROR(_xlpm.x),   "error:右侧选项执行失败:" &amp; _xlpm.cellAddress,
               TRUE,             "ok")
)</f>
        <v>ok</v>
      </c>
      <c r="K585" cm="1">
        <f t="array" ref="K585">IFERROR(_xlfn._xlws.SORT(
    _xlfn.UNIQUE(
        TRANSPOSE(
            _xlfn.FILTERXML("&lt;select&gt;&lt;x&gt;"&amp;SUBSTITUTE(选内存[[#This Row],[内存选项表]],",","&lt;/x&gt;&lt;x&gt;") &amp;"&lt;/x&gt;&lt;/select&gt;","//x")
        )
    )
),"无合适选项，请联系作者更新数据")</f>
        <v>226</v>
      </c>
    </row>
    <row r="586" spans="2:11">
      <c r="B586" s="6" t="s">
        <v>64</v>
      </c>
      <c r="C586" s="6" t="s">
        <v>1873</v>
      </c>
      <c r="D586" s="6" t="s">
        <v>2495</v>
      </c>
      <c r="E586" s="6">
        <v>180</v>
      </c>
      <c r="F586" s="6" t="s">
        <v>3363</v>
      </c>
      <c r="G586" s="6" t="str">
        <f t="shared" si="9"/>
        <v>选内存!$K$586#</v>
      </c>
      <c r="H586" s="6" t="str" cm="1">
        <f t="array" ref="H586">_xlfn.LET(_xlpm.x, K586,
         _xlpm.cellAddress, "【 选内存!" &amp; ADDRESS(ROW(选内存[[#This Row],[自检]]),COLUMN(选内存[[#This Row],[自检]])) &amp; "】",
         _xlfn.IFS(ISBLANK(_xlpm.x),   "error:右侧选项不足:" &amp;  _xlpm.cellAddress,
               ISERROR(_xlpm.x),   "error:右侧选项执行失败:" &amp; _xlpm.cellAddress,
               TRUE,             "ok")
)</f>
        <v>ok</v>
      </c>
      <c r="K586" cm="1">
        <f t="array" ref="K586">IFERROR(_xlfn._xlws.SORT(
    _xlfn.UNIQUE(
        TRANSPOSE(
            _xlfn.FILTERXML("&lt;select&gt;&lt;x&gt;"&amp;SUBSTITUTE(选内存[[#This Row],[内存选项表]],",","&lt;/x&gt;&lt;x&gt;") &amp;"&lt;/x&gt;&lt;/select&gt;","//x")
        )
    )
),"无合适选项，请联系作者更新数据")</f>
        <v>452</v>
      </c>
    </row>
    <row r="587" spans="2:11">
      <c r="B587" s="6" t="s">
        <v>64</v>
      </c>
      <c r="C587" s="6" t="s">
        <v>1873</v>
      </c>
      <c r="D587" s="6" t="s">
        <v>2464</v>
      </c>
      <c r="E587" s="6">
        <v>16</v>
      </c>
      <c r="F587" s="6" t="s">
        <v>3251</v>
      </c>
      <c r="G587" s="6" t="str">
        <f t="shared" si="9"/>
        <v>选内存!$K$587#</v>
      </c>
      <c r="H587" s="6" t="str" cm="1">
        <f t="array" ref="H587">_xlfn.LET(_xlpm.x, K587,
         _xlpm.cellAddress, "【 选内存!" &amp; ADDRESS(ROW(选内存[[#This Row],[自检]]),COLUMN(选内存[[#This Row],[自检]])) &amp; "】",
         _xlfn.IFS(ISBLANK(_xlpm.x),   "error:右侧选项不足:" &amp;  _xlpm.cellAddress,
               ISERROR(_xlpm.x),   "error:右侧选项执行失败:" &amp; _xlpm.cellAddress,
               TRUE,             "ok")
)</f>
        <v>ok</v>
      </c>
      <c r="K587" cm="1">
        <f t="array" ref="K587">IFERROR(_xlfn._xlws.SORT(
    _xlfn.UNIQUE(
        TRANSPOSE(
            _xlfn.FILTERXML("&lt;select&gt;&lt;x&gt;"&amp;SUBSTITUTE(选内存[[#This Row],[内存选项表]],",","&lt;/x&gt;&lt;x&gt;") &amp;"&lt;/x&gt;&lt;/select&gt;","//x")
        )
    )
),"无合适选项，请联系作者更新数据")</f>
        <v>96</v>
      </c>
    </row>
    <row r="588" spans="2:11">
      <c r="B588" s="6" t="s">
        <v>64</v>
      </c>
      <c r="C588" s="6" t="s">
        <v>1873</v>
      </c>
      <c r="D588" s="6" t="s">
        <v>2464</v>
      </c>
      <c r="E588" s="6">
        <v>32</v>
      </c>
      <c r="F588" s="6" t="s">
        <v>3278</v>
      </c>
      <c r="G588" s="6" t="str">
        <f t="shared" si="9"/>
        <v>选内存!$K$588#</v>
      </c>
      <c r="H588" s="6" t="str" cm="1">
        <f t="array" ref="H588">_xlfn.LET(_xlpm.x, K588,
         _xlpm.cellAddress, "【 选内存!" &amp; ADDRESS(ROW(选内存[[#This Row],[自检]]),COLUMN(选内存[[#This Row],[自检]])) &amp; "】",
         _xlfn.IFS(ISBLANK(_xlpm.x),   "error:右侧选项不足:" &amp;  _xlpm.cellAddress,
               ISERROR(_xlpm.x),   "error:右侧选项执行失败:" &amp; _xlpm.cellAddress,
               TRUE,             "ok")
)</f>
        <v>ok</v>
      </c>
      <c r="K588" cm="1">
        <f t="array" ref="K588">IFERROR(_xlfn._xlws.SORT(
    _xlfn.UNIQUE(
        TRANSPOSE(
            _xlfn.FILTERXML("&lt;select&gt;&lt;x&gt;"&amp;SUBSTITUTE(选内存[[#This Row],[内存选项表]],",","&lt;/x&gt;&lt;x&gt;") &amp;"&lt;/x&gt;&lt;/select&gt;","//x")
        )
    )
),"无合适选项，请联系作者更新数据")</f>
        <v>192</v>
      </c>
    </row>
    <row r="589" spans="2:11">
      <c r="B589" s="6" t="s">
        <v>64</v>
      </c>
      <c r="C589" s="6" t="s">
        <v>1873</v>
      </c>
      <c r="D589" s="6" t="s">
        <v>2464</v>
      </c>
      <c r="E589" s="6">
        <v>82</v>
      </c>
      <c r="F589" s="6" t="s">
        <v>3319</v>
      </c>
      <c r="G589" s="6" t="str">
        <f t="shared" si="9"/>
        <v>选内存!$K$589#</v>
      </c>
      <c r="H589" s="6" t="str" cm="1">
        <f t="array" ref="H589">_xlfn.LET(_xlpm.x, K589,
         _xlpm.cellAddress, "【 选内存!" &amp; ADDRESS(ROW(选内存[[#This Row],[自检]]),COLUMN(选内存[[#This Row],[自检]])) &amp; "】",
         _xlfn.IFS(ISBLANK(_xlpm.x),   "error:右侧选项不足:" &amp;  _xlpm.cellAddress,
               ISERROR(_xlpm.x),   "error:右侧选项执行失败:" &amp; _xlpm.cellAddress,
               TRUE,             "ok")
)</f>
        <v>ok</v>
      </c>
      <c r="K589" cm="1">
        <f t="array" ref="K589">IFERROR(_xlfn._xlws.SORT(
    _xlfn.UNIQUE(
        TRANSPOSE(
            _xlfn.FILTERXML("&lt;select&gt;&lt;x&gt;"&amp;SUBSTITUTE(选内存[[#This Row],[内存选项表]],",","&lt;/x&gt;&lt;x&gt;") &amp;"&lt;/x&gt;&lt;/select&gt;","//x")
        )
    )
),"无合适选项，请联系作者更新数据")</f>
        <v>474</v>
      </c>
    </row>
    <row r="590" spans="2:11">
      <c r="B590" s="6" t="s">
        <v>64</v>
      </c>
      <c r="C590" s="6" t="s">
        <v>1873</v>
      </c>
      <c r="D590" s="6" t="s">
        <v>2464</v>
      </c>
      <c r="E590" s="6">
        <v>164</v>
      </c>
      <c r="F590" s="6" t="s">
        <v>3321</v>
      </c>
      <c r="G590" s="6" t="str">
        <f t="shared" si="9"/>
        <v>选内存!$K$590#</v>
      </c>
      <c r="H590" s="6" t="str" cm="1">
        <f t="array" ref="H590">_xlfn.LET(_xlpm.x, K590,
         _xlpm.cellAddress, "【 选内存!" &amp; ADDRESS(ROW(选内存[[#This Row],[自检]]),COLUMN(选内存[[#This Row],[自检]])) &amp; "】",
         _xlfn.IFS(ISBLANK(_xlpm.x),   "error:右侧选项不足:" &amp;  _xlpm.cellAddress,
               ISERROR(_xlpm.x),   "error:右侧选项执行失败:" &amp; _xlpm.cellAddress,
               TRUE,             "ok")
)</f>
        <v>ok</v>
      </c>
      <c r="K590" cm="1">
        <f t="array" ref="K590">IFERROR(_xlfn._xlws.SORT(
    _xlfn.UNIQUE(
        TRANSPOSE(
            _xlfn.FILTERXML("&lt;select&gt;&lt;x&gt;"&amp;SUBSTITUTE(选内存[[#This Row],[内存选项表]],",","&lt;/x&gt;&lt;x&gt;") &amp;"&lt;/x&gt;&lt;/select&gt;","//x")
        )
    )
),"无合适选项，请联系作者更新数据")</f>
        <v>948</v>
      </c>
    </row>
    <row r="591" spans="2:11">
      <c r="B591" s="6" t="s">
        <v>64</v>
      </c>
      <c r="C591" s="6" t="s">
        <v>1873</v>
      </c>
      <c r="D591" s="6" t="s">
        <v>2501</v>
      </c>
      <c r="E591" s="6">
        <v>10</v>
      </c>
      <c r="F591" s="6" t="s">
        <v>3364</v>
      </c>
      <c r="G591" s="6" t="str">
        <f t="shared" si="9"/>
        <v>选内存!$K$591#</v>
      </c>
      <c r="H591" s="6" t="str" cm="1">
        <f t="array" ref="H591">_xlfn.LET(_xlpm.x, K591,
         _xlpm.cellAddress, "【 选内存!" &amp; ADDRESS(ROW(选内存[[#This Row],[自检]]),COLUMN(选内存[[#This Row],[自检]])) &amp; "】",
         _xlfn.IFS(ISBLANK(_xlpm.x),   "error:右侧选项不足:" &amp;  _xlpm.cellAddress,
               ISERROR(_xlpm.x),   "error:右侧选项执行失败:" &amp; _xlpm.cellAddress,
               TRUE,             "ok")
)</f>
        <v>ok</v>
      </c>
      <c r="K591" cm="1">
        <f t="array" ref="K591">IFERROR(_xlfn._xlws.SORT(
    _xlfn.UNIQUE(
        TRANSPOSE(
            _xlfn.FILTERXML("&lt;select&gt;&lt;x&gt;"&amp;SUBSTITUTE(选内存[[#This Row],[内存选项表]],",","&lt;/x&gt;&lt;x&gt;") &amp;"&lt;/x&gt;&lt;/select&gt;","//x")
        )
    )
),"无合适选项，请联系作者更新数据")</f>
        <v>88</v>
      </c>
    </row>
    <row r="592" spans="2:11">
      <c r="B592" s="6" t="s">
        <v>64</v>
      </c>
      <c r="C592" s="6" t="s">
        <v>1873</v>
      </c>
      <c r="D592" s="6" t="s">
        <v>2501</v>
      </c>
      <c r="E592" s="6">
        <v>22</v>
      </c>
      <c r="F592" s="6" t="s">
        <v>3331</v>
      </c>
      <c r="G592" s="6" t="str">
        <f t="shared" si="9"/>
        <v>选内存!$K$592#</v>
      </c>
      <c r="H592" s="6" t="str" cm="1">
        <f t="array" ref="H592">_xlfn.LET(_xlpm.x, K592,
         _xlpm.cellAddress, "【 选内存!" &amp; ADDRESS(ROW(选内存[[#This Row],[自检]]),COLUMN(选内存[[#This Row],[自检]])) &amp; "】",
         _xlfn.IFS(ISBLANK(_xlpm.x),   "error:右侧选项不足:" &amp;  _xlpm.cellAddress,
               ISERROR(_xlpm.x),   "error:右侧选项执行失败:" &amp; _xlpm.cellAddress,
               TRUE,             "ok")
)</f>
        <v>ok</v>
      </c>
      <c r="K592" cm="1">
        <f t="array" ref="K592">IFERROR(_xlfn._xlws.SORT(
    _xlfn.UNIQUE(
        TRANSPOSE(
            _xlfn.FILTERXML("&lt;select&gt;&lt;x&gt;"&amp;SUBSTITUTE(选内存[[#This Row],[内存选项表]],",","&lt;/x&gt;&lt;x&gt;") &amp;"&lt;/x&gt;&lt;/select&gt;","//x")
        )
    )
),"无合适选项，请联系作者更新数据")</f>
        <v>176</v>
      </c>
    </row>
    <row r="593" spans="2:11">
      <c r="B593" s="6" t="s">
        <v>64</v>
      </c>
      <c r="C593" s="6" t="s">
        <v>1873</v>
      </c>
      <c r="D593" s="6" t="s">
        <v>2501</v>
      </c>
      <c r="E593" s="6">
        <v>44</v>
      </c>
      <c r="F593" s="6" t="s">
        <v>3333</v>
      </c>
      <c r="G593" s="6" t="str">
        <f t="shared" si="9"/>
        <v>选内存!$K$593#</v>
      </c>
      <c r="H593" s="6" t="str" cm="1">
        <f t="array" ref="H593">_xlfn.LET(_xlpm.x, K593,
         _xlpm.cellAddress, "【 选内存!" &amp; ADDRESS(ROW(选内存[[#This Row],[自检]]),COLUMN(选内存[[#This Row],[自检]])) &amp; "】",
         _xlfn.IFS(ISBLANK(_xlpm.x),   "error:右侧选项不足:" &amp;  _xlpm.cellAddress,
               ISERROR(_xlpm.x),   "error:右侧选项执行失败:" &amp; _xlpm.cellAddress,
               TRUE,             "ok")
)</f>
        <v>ok</v>
      </c>
      <c r="K593" cm="1">
        <f t="array" ref="K593">IFERROR(_xlfn._xlws.SORT(
    _xlfn.UNIQUE(
        TRANSPOSE(
            _xlfn.FILTERXML("&lt;select&gt;&lt;x&gt;"&amp;SUBSTITUTE(选内存[[#This Row],[内存选项表]],",","&lt;/x&gt;&lt;x&gt;") &amp;"&lt;/x&gt;&lt;/select&gt;","//x")
        )
    )
),"无合适选项，请联系作者更新数据")</f>
        <v>352</v>
      </c>
    </row>
    <row r="594" spans="2:11">
      <c r="B594" s="6" t="s">
        <v>64</v>
      </c>
      <c r="C594" s="6" t="s">
        <v>1873</v>
      </c>
      <c r="D594" s="6" t="s">
        <v>2380</v>
      </c>
      <c r="E594" s="6">
        <v>8</v>
      </c>
      <c r="F594" s="6" t="s">
        <v>3275</v>
      </c>
      <c r="G594" s="6" t="str">
        <f t="shared" si="9"/>
        <v>选内存!$K$594#</v>
      </c>
      <c r="H594" s="6" t="str" cm="1">
        <f t="array" ref="H594">_xlfn.LET(_xlpm.x, K594,
         _xlpm.cellAddress, "【 选内存!" &amp; ADDRESS(ROW(选内存[[#This Row],[自检]]),COLUMN(选内存[[#This Row],[自检]])) &amp; "】",
         _xlfn.IFS(ISBLANK(_xlpm.x),   "error:右侧选项不足:" &amp;  _xlpm.cellAddress,
               ISERROR(_xlpm.x),   "error:右侧选项执行失败:" &amp; _xlpm.cellAddress,
               TRUE,             "ok")
)</f>
        <v>ok</v>
      </c>
      <c r="K594" cm="1">
        <f t="array" ref="K594">IFERROR(_xlfn._xlws.SORT(
    _xlfn.UNIQUE(
        TRANSPOSE(
            _xlfn.FILTERXML("&lt;select&gt;&lt;x&gt;"&amp;SUBSTITUTE(选内存[[#This Row],[内存选项表]],",","&lt;/x&gt;&lt;x&gt;") &amp;"&lt;/x&gt;&lt;/select&gt;","//x")
        )
    )
),"无合适选项，请联系作者更新数据")</f>
        <v>32</v>
      </c>
    </row>
    <row r="595" spans="2:11">
      <c r="B595" s="6" t="s">
        <v>64</v>
      </c>
      <c r="C595" s="6" t="s">
        <v>1873</v>
      </c>
      <c r="D595" s="6" t="s">
        <v>2380</v>
      </c>
      <c r="E595" s="6">
        <v>16</v>
      </c>
      <c r="F595" s="6" t="s">
        <v>3276</v>
      </c>
      <c r="G595" s="6" t="str">
        <f t="shared" si="9"/>
        <v>选内存!$K$595#</v>
      </c>
      <c r="H595" s="6" t="str" cm="1">
        <f t="array" ref="H595">_xlfn.LET(_xlpm.x, K595,
         _xlpm.cellAddress, "【 选内存!" &amp; ADDRESS(ROW(选内存[[#This Row],[自检]]),COLUMN(选内存[[#This Row],[自检]])) &amp; "】",
         _xlfn.IFS(ISBLANK(_xlpm.x),   "error:右侧选项不足:" &amp;  _xlpm.cellAddress,
               ISERROR(_xlpm.x),   "error:右侧选项执行失败:" &amp; _xlpm.cellAddress,
               TRUE,             "ok")
)</f>
        <v>ok</v>
      </c>
      <c r="K595" cm="1">
        <f t="array" ref="K595">IFERROR(_xlfn._xlws.SORT(
    _xlfn.UNIQUE(
        TRANSPOSE(
            _xlfn.FILTERXML("&lt;select&gt;&lt;x&gt;"&amp;SUBSTITUTE(选内存[[#This Row],[内存选项表]],",","&lt;/x&gt;&lt;x&gt;") &amp;"&lt;/x&gt;&lt;/select&gt;","//x")
        )
    )
),"无合适选项，请联系作者更新数据")</f>
        <v>64</v>
      </c>
    </row>
    <row r="596" spans="2:11">
      <c r="B596" s="6" t="s">
        <v>64</v>
      </c>
      <c r="C596" s="6" t="s">
        <v>1873</v>
      </c>
      <c r="D596" s="6" t="s">
        <v>2380</v>
      </c>
      <c r="E596" s="6">
        <v>32</v>
      </c>
      <c r="F596" s="6" t="s">
        <v>3307</v>
      </c>
      <c r="G596" s="6" t="str">
        <f t="shared" si="9"/>
        <v>选内存!$K$596#</v>
      </c>
      <c r="H596" s="6" t="str" cm="1">
        <f t="array" ref="H596">_xlfn.LET(_xlpm.x, K596,
         _xlpm.cellAddress, "【 选内存!" &amp; ADDRESS(ROW(选内存[[#This Row],[自检]]),COLUMN(选内存[[#This Row],[自检]])) &amp; "】",
         _xlfn.IFS(ISBLANK(_xlpm.x),   "error:右侧选项不足:" &amp;  _xlpm.cellAddress,
               ISERROR(_xlpm.x),   "error:右侧选项执行失败:" &amp; _xlpm.cellAddress,
               TRUE,             "ok")
)</f>
        <v>ok</v>
      </c>
      <c r="K596" cm="1">
        <f t="array" ref="K596">IFERROR(_xlfn._xlws.SORT(
    _xlfn.UNIQUE(
        TRANSPOSE(
            _xlfn.FILTERXML("&lt;select&gt;&lt;x&gt;"&amp;SUBSTITUTE(选内存[[#This Row],[内存选项表]],",","&lt;/x&gt;&lt;x&gt;") &amp;"&lt;/x&gt;&lt;/select&gt;","//x")
        )
    )
),"无合适选项，请联系作者更新数据")</f>
        <v>128</v>
      </c>
    </row>
    <row r="597" spans="2:11">
      <c r="B597" s="6" t="s">
        <v>64</v>
      </c>
      <c r="C597" s="6" t="s">
        <v>1873</v>
      </c>
      <c r="D597" s="6" t="s">
        <v>2380</v>
      </c>
      <c r="E597" s="6">
        <v>64</v>
      </c>
      <c r="F597" s="6" t="s">
        <v>3342</v>
      </c>
      <c r="G597" s="6" t="str">
        <f t="shared" si="9"/>
        <v>选内存!$K$597#</v>
      </c>
      <c r="H597" s="6" t="str" cm="1">
        <f t="array" ref="H597">_xlfn.LET(_xlpm.x, K597,
         _xlpm.cellAddress, "【 选内存!" &amp; ADDRESS(ROW(选内存[[#This Row],[自检]]),COLUMN(选内存[[#This Row],[自检]])) &amp; "】",
         _xlfn.IFS(ISBLANK(_xlpm.x),   "error:右侧选项不足:" &amp;  _xlpm.cellAddress,
               ISERROR(_xlpm.x),   "error:右侧选项执行失败:" &amp; _xlpm.cellAddress,
               TRUE,             "ok")
)</f>
        <v>ok</v>
      </c>
      <c r="K597" cm="1">
        <f t="array" ref="K597">IFERROR(_xlfn._xlws.SORT(
    _xlfn.UNIQUE(
        TRANSPOSE(
            _xlfn.FILTERXML("&lt;select&gt;&lt;x&gt;"&amp;SUBSTITUTE(选内存[[#This Row],[内存选项表]],",","&lt;/x&gt;&lt;x&gt;") &amp;"&lt;/x&gt;&lt;/select&gt;","//x")
        )
    )
),"无合适选项，请联系作者更新数据")</f>
        <v>256</v>
      </c>
    </row>
    <row r="598" spans="2:11">
      <c r="B598" s="6" t="s">
        <v>64</v>
      </c>
      <c r="C598" s="6" t="s">
        <v>1873</v>
      </c>
      <c r="D598" s="6" t="s">
        <v>2380</v>
      </c>
      <c r="E598" s="6">
        <v>84</v>
      </c>
      <c r="F598" s="6" t="s">
        <v>3318</v>
      </c>
      <c r="G598" s="6" t="str">
        <f t="shared" si="9"/>
        <v>选内存!$K$598#</v>
      </c>
      <c r="H598" s="6" t="str" cm="1">
        <f t="array" ref="H598">_xlfn.LET(_xlpm.x, K598,
         _xlpm.cellAddress, "【 选内存!" &amp; ADDRESS(ROW(选内存[[#This Row],[自检]]),COLUMN(选内存[[#This Row],[自检]])) &amp; "】",
         _xlfn.IFS(ISBLANK(_xlpm.x),   "error:右侧选项不足:" &amp;  _xlpm.cellAddress,
               ISERROR(_xlpm.x),   "error:右侧选项执行失败:" &amp; _xlpm.cellAddress,
               TRUE,             "ok")
)</f>
        <v>ok</v>
      </c>
      <c r="K598" cm="1">
        <f t="array" ref="K598">IFERROR(_xlfn._xlws.SORT(
    _xlfn.UNIQUE(
        TRANSPOSE(
            _xlfn.FILTERXML("&lt;select&gt;&lt;x&gt;"&amp;SUBSTITUTE(选内存[[#This Row],[内存选项表]],",","&lt;/x&gt;&lt;x&gt;") &amp;"&lt;/x&gt;&lt;/select&gt;","//x")
        )
    )
),"无合适选项，请联系作者更新数据")</f>
        <v>320</v>
      </c>
    </row>
    <row r="599" spans="2:11">
      <c r="B599" s="6" t="s">
        <v>64</v>
      </c>
      <c r="C599" s="6" t="s">
        <v>1873</v>
      </c>
      <c r="D599" s="6" t="s">
        <v>2386</v>
      </c>
      <c r="E599" s="6">
        <v>8</v>
      </c>
      <c r="F599" s="6" t="s">
        <v>3275</v>
      </c>
      <c r="G599" s="6" t="str">
        <f t="shared" si="9"/>
        <v>选内存!$K$599#</v>
      </c>
      <c r="H599" s="6" t="str" cm="1">
        <f t="array" ref="H599">_xlfn.LET(_xlpm.x, K599,
         _xlpm.cellAddress, "【 选内存!" &amp; ADDRESS(ROW(选内存[[#This Row],[自检]]),COLUMN(选内存[[#This Row],[自检]])) &amp; "】",
         _xlfn.IFS(ISBLANK(_xlpm.x),   "error:右侧选项不足:" &amp;  _xlpm.cellAddress,
               ISERROR(_xlpm.x),   "error:右侧选项执行失败:" &amp; _xlpm.cellAddress,
               TRUE,             "ok")
)</f>
        <v>ok</v>
      </c>
      <c r="K599" cm="1">
        <f t="array" ref="K599">IFERROR(_xlfn._xlws.SORT(
    _xlfn.UNIQUE(
        TRANSPOSE(
            _xlfn.FILTERXML("&lt;select&gt;&lt;x&gt;"&amp;SUBSTITUTE(选内存[[#This Row],[内存选项表]],",","&lt;/x&gt;&lt;x&gt;") &amp;"&lt;/x&gt;&lt;/select&gt;","//x")
        )
    )
),"无合适选项，请联系作者更新数据")</f>
        <v>32</v>
      </c>
    </row>
    <row r="600" spans="2:11">
      <c r="B600" s="6" t="s">
        <v>64</v>
      </c>
      <c r="C600" s="6" t="s">
        <v>1873</v>
      </c>
      <c r="D600" s="6" t="s">
        <v>2386</v>
      </c>
      <c r="E600" s="6">
        <v>16</v>
      </c>
      <c r="F600" s="6" t="s">
        <v>3276</v>
      </c>
      <c r="G600" s="6" t="str">
        <f t="shared" si="9"/>
        <v>选内存!$K$600#</v>
      </c>
      <c r="H600" s="6" t="str" cm="1">
        <f t="array" ref="H600">_xlfn.LET(_xlpm.x, K600,
         _xlpm.cellAddress, "【 选内存!" &amp; ADDRESS(ROW(选内存[[#This Row],[自检]]),COLUMN(选内存[[#This Row],[自检]])) &amp; "】",
         _xlfn.IFS(ISBLANK(_xlpm.x),   "error:右侧选项不足:" &amp;  _xlpm.cellAddress,
               ISERROR(_xlpm.x),   "error:右侧选项执行失败:" &amp; _xlpm.cellAddress,
               TRUE,             "ok")
)</f>
        <v>ok</v>
      </c>
      <c r="K600" cm="1">
        <f t="array" ref="K600">IFERROR(_xlfn._xlws.SORT(
    _xlfn.UNIQUE(
        TRANSPOSE(
            _xlfn.FILTERXML("&lt;select&gt;&lt;x&gt;"&amp;SUBSTITUTE(选内存[[#This Row],[内存选项表]],",","&lt;/x&gt;&lt;x&gt;") &amp;"&lt;/x&gt;&lt;/select&gt;","//x")
        )
    )
),"无合适选项，请联系作者更新数据")</f>
        <v>64</v>
      </c>
    </row>
    <row r="601" spans="2:11">
      <c r="B601" s="6" t="s">
        <v>64</v>
      </c>
      <c r="C601" s="6" t="s">
        <v>1873</v>
      </c>
      <c r="D601" s="6" t="s">
        <v>2386</v>
      </c>
      <c r="E601" s="6">
        <v>24</v>
      </c>
      <c r="F601" s="6" t="s">
        <v>3251</v>
      </c>
      <c r="G601" s="6" t="str">
        <f t="shared" si="9"/>
        <v>选内存!$K$601#</v>
      </c>
      <c r="H601" s="6" t="str" cm="1">
        <f t="array" ref="H601">_xlfn.LET(_xlpm.x, K601,
         _xlpm.cellAddress, "【 选内存!" &amp; ADDRESS(ROW(选内存[[#This Row],[自检]]),COLUMN(选内存[[#This Row],[自检]])) &amp; "】",
         _xlfn.IFS(ISBLANK(_xlpm.x),   "error:右侧选项不足:" &amp;  _xlpm.cellAddress,
               ISERROR(_xlpm.x),   "error:右侧选项执行失败:" &amp; _xlpm.cellAddress,
               TRUE,             "ok")
)</f>
        <v>ok</v>
      </c>
      <c r="K601" cm="1">
        <f t="array" ref="K601">IFERROR(_xlfn._xlws.SORT(
    _xlfn.UNIQUE(
        TRANSPOSE(
            _xlfn.FILTERXML("&lt;select&gt;&lt;x&gt;"&amp;SUBSTITUTE(选内存[[#This Row],[内存选项表]],",","&lt;/x&gt;&lt;x&gt;") &amp;"&lt;/x&gt;&lt;/select&gt;","//x")
        )
    )
),"无合适选项，请联系作者更新数据")</f>
        <v>96</v>
      </c>
    </row>
    <row r="602" spans="2:11">
      <c r="B602" s="6" t="s">
        <v>64</v>
      </c>
      <c r="C602" s="6" t="s">
        <v>1873</v>
      </c>
      <c r="D602" s="6" t="s">
        <v>2386</v>
      </c>
      <c r="E602" s="6">
        <v>32</v>
      </c>
      <c r="F602" s="6" t="s">
        <v>3307</v>
      </c>
      <c r="G602" s="6" t="str">
        <f t="shared" si="9"/>
        <v>选内存!$K$602#</v>
      </c>
      <c r="H602" s="6" t="str" cm="1">
        <f t="array" ref="H602">_xlfn.LET(_xlpm.x, K602,
         _xlpm.cellAddress, "【 选内存!" &amp; ADDRESS(ROW(选内存[[#This Row],[自检]]),COLUMN(选内存[[#This Row],[自检]])) &amp; "】",
         _xlfn.IFS(ISBLANK(_xlpm.x),   "error:右侧选项不足:" &amp;  _xlpm.cellAddress,
               ISERROR(_xlpm.x),   "error:右侧选项执行失败:" &amp; _xlpm.cellAddress,
               TRUE,             "ok")
)</f>
        <v>ok</v>
      </c>
      <c r="K602" cm="1">
        <f t="array" ref="K602">IFERROR(_xlfn._xlws.SORT(
    _xlfn.UNIQUE(
        TRANSPOSE(
            _xlfn.FILTERXML("&lt;select&gt;&lt;x&gt;"&amp;SUBSTITUTE(选内存[[#This Row],[内存选项表]],",","&lt;/x&gt;&lt;x&gt;") &amp;"&lt;/x&gt;&lt;/select&gt;","//x")
        )
    )
),"无合适选项，请联系作者更新数据")</f>
        <v>128</v>
      </c>
    </row>
    <row r="603" spans="2:11">
      <c r="B603" s="6" t="s">
        <v>64</v>
      </c>
      <c r="C603" s="6" t="s">
        <v>1873</v>
      </c>
      <c r="D603" s="6" t="s">
        <v>2386</v>
      </c>
      <c r="E603" s="6">
        <v>64</v>
      </c>
      <c r="F603" s="6" t="s">
        <v>3342</v>
      </c>
      <c r="G603" s="6" t="str">
        <f t="shared" si="9"/>
        <v>选内存!$K$603#</v>
      </c>
      <c r="H603" s="6" t="str" cm="1">
        <f t="array" ref="H603">_xlfn.LET(_xlpm.x, K603,
         _xlpm.cellAddress, "【 选内存!" &amp; ADDRESS(ROW(选内存[[#This Row],[自检]]),COLUMN(选内存[[#This Row],[自检]])) &amp; "】",
         _xlfn.IFS(ISBLANK(_xlpm.x),   "error:右侧选项不足:" &amp;  _xlpm.cellAddress,
               ISERROR(_xlpm.x),   "error:右侧选项执行失败:" &amp; _xlpm.cellAddress,
               TRUE,             "ok")
)</f>
        <v>ok</v>
      </c>
      <c r="K603" cm="1">
        <f t="array" ref="K603">IFERROR(_xlfn._xlws.SORT(
    _xlfn.UNIQUE(
        TRANSPOSE(
            _xlfn.FILTERXML("&lt;select&gt;&lt;x&gt;"&amp;SUBSTITUTE(选内存[[#This Row],[内存选项表]],",","&lt;/x&gt;&lt;x&gt;") &amp;"&lt;/x&gt;&lt;/select&gt;","//x")
        )
    )
),"无合适选项，请联系作者更新数据")</f>
        <v>256</v>
      </c>
    </row>
    <row r="604" spans="2:11">
      <c r="B604" s="6" t="s">
        <v>64</v>
      </c>
      <c r="C604" s="6" t="s">
        <v>1873</v>
      </c>
      <c r="D604" s="6" t="s">
        <v>2386</v>
      </c>
      <c r="E604" s="6">
        <v>76</v>
      </c>
      <c r="F604" s="6" t="s">
        <v>3318</v>
      </c>
      <c r="G604" s="6" t="str">
        <f t="shared" si="9"/>
        <v>选内存!$K$604#</v>
      </c>
      <c r="H604" s="6" t="str" cm="1">
        <f t="array" ref="H604">_xlfn.LET(_xlpm.x, K604,
         _xlpm.cellAddress, "【 选内存!" &amp; ADDRESS(ROW(选内存[[#This Row],[自检]]),COLUMN(选内存[[#This Row],[自检]])) &amp; "】",
         _xlfn.IFS(ISBLANK(_xlpm.x),   "error:右侧选项不足:" &amp;  _xlpm.cellAddress,
               ISERROR(_xlpm.x),   "error:右侧选项执行失败:" &amp; _xlpm.cellAddress,
               TRUE,             "ok")
)</f>
        <v>ok</v>
      </c>
      <c r="K604" cm="1">
        <f t="array" ref="K604">IFERROR(_xlfn._xlws.SORT(
    _xlfn.UNIQUE(
        TRANSPOSE(
            _xlfn.FILTERXML("&lt;select&gt;&lt;x&gt;"&amp;SUBSTITUTE(选内存[[#This Row],[内存选项表]],",","&lt;/x&gt;&lt;x&gt;") &amp;"&lt;/x&gt;&lt;/select&gt;","//x")
        )
    )
),"无合适选项，请联系作者更新数据")</f>
        <v>320</v>
      </c>
    </row>
    <row r="605" spans="2:11">
      <c r="B605" s="6" t="s">
        <v>64</v>
      </c>
      <c r="C605" s="6" t="s">
        <v>1873</v>
      </c>
      <c r="D605" s="6" t="s">
        <v>2188</v>
      </c>
      <c r="E605" s="6">
        <v>80</v>
      </c>
      <c r="F605" s="6" t="s">
        <v>3252</v>
      </c>
      <c r="G605" s="6" t="str">
        <f t="shared" si="9"/>
        <v>选内存!$K$605#</v>
      </c>
      <c r="H605" s="6" t="str" cm="1">
        <f t="array" ref="H605">_xlfn.LET(_xlpm.x, K605,
         _xlpm.cellAddress, "【 选内存!" &amp; ADDRESS(ROW(选内存[[#This Row],[自检]]),COLUMN(选内存[[#This Row],[自检]])) &amp; "】",
         _xlfn.IFS(ISBLANK(_xlpm.x),   "error:右侧选项不足:" &amp;  _xlpm.cellAddress,
               ISERROR(_xlpm.x),   "error:右侧选项执行失败:" &amp; _xlpm.cellAddress,
               TRUE,             "ok")
)</f>
        <v>ok</v>
      </c>
      <c r="K605" cm="1">
        <f t="array" ref="K605">IFERROR(_xlfn._xlws.SORT(
    _xlfn.UNIQUE(
        TRANSPOSE(
            _xlfn.FILTERXML("&lt;select&gt;&lt;x&gt;"&amp;SUBSTITUTE(选内存[[#This Row],[内存选项表]],",","&lt;/x&gt;&lt;x&gt;") &amp;"&lt;/x&gt;&lt;/select&gt;","//x")
        )
    )
),"无合适选项，请联系作者更新数据")</f>
        <v>384</v>
      </c>
    </row>
    <row r="606" spans="2:11">
      <c r="B606" s="6" t="s">
        <v>64</v>
      </c>
      <c r="C606" s="6" t="s">
        <v>1873</v>
      </c>
      <c r="D606" s="6" t="s">
        <v>2378</v>
      </c>
      <c r="E606" s="6">
        <v>80</v>
      </c>
      <c r="F606" s="6" t="s">
        <v>3252</v>
      </c>
      <c r="G606" s="6" t="str">
        <f t="shared" si="9"/>
        <v>选内存!$K$606#</v>
      </c>
      <c r="H606" s="6" t="str" cm="1">
        <f t="array" ref="H606">_xlfn.LET(_xlpm.x, K606,
         _xlpm.cellAddress, "【 选内存!" &amp; ADDRESS(ROW(选内存[[#This Row],[自检]]),COLUMN(选内存[[#This Row],[自检]])) &amp; "】",
         _xlfn.IFS(ISBLANK(_xlpm.x),   "error:右侧选项不足:" &amp;  _xlpm.cellAddress,
               ISERROR(_xlpm.x),   "error:右侧选项执行失败:" &amp; _xlpm.cellAddress,
               TRUE,             "ok")
)</f>
        <v>ok</v>
      </c>
      <c r="K606" cm="1">
        <f t="array" ref="K606">IFERROR(_xlfn._xlws.SORT(
    _xlfn.UNIQUE(
        TRANSPOSE(
            _xlfn.FILTERXML("&lt;select&gt;&lt;x&gt;"&amp;SUBSTITUTE(选内存[[#This Row],[内存选项表]],",","&lt;/x&gt;&lt;x&gt;") &amp;"&lt;/x&gt;&lt;/select&gt;","//x")
        )
    )
),"无合适选项，请联系作者更新数据")</f>
        <v>384</v>
      </c>
    </row>
    <row r="607" spans="2:11">
      <c r="B607" s="6" t="s">
        <v>64</v>
      </c>
      <c r="C607" s="6" t="s">
        <v>1873</v>
      </c>
      <c r="D607" s="6" t="s">
        <v>2080</v>
      </c>
      <c r="E607" s="6">
        <v>96</v>
      </c>
      <c r="F607" s="6" t="s">
        <v>3252</v>
      </c>
      <c r="G607" s="6" t="str">
        <f t="shared" si="9"/>
        <v>选内存!$K$607#</v>
      </c>
      <c r="H607" s="6" t="str" cm="1">
        <f t="array" ref="H607">_xlfn.LET(_xlpm.x, K607,
         _xlpm.cellAddress, "【 选内存!" &amp; ADDRESS(ROW(选内存[[#This Row],[自检]]),COLUMN(选内存[[#This Row],[自检]])) &amp; "】",
         _xlfn.IFS(ISBLANK(_xlpm.x),   "error:右侧选项不足:" &amp;  _xlpm.cellAddress,
               ISERROR(_xlpm.x),   "error:右侧选项执行失败:" &amp; _xlpm.cellAddress,
               TRUE,             "ok")
)</f>
        <v>ok</v>
      </c>
      <c r="K607" cm="1">
        <f t="array" ref="K607">IFERROR(_xlfn._xlws.SORT(
    _xlfn.UNIQUE(
        TRANSPOSE(
            _xlfn.FILTERXML("&lt;select&gt;&lt;x&gt;"&amp;SUBSTITUTE(选内存[[#This Row],[内存选项表]],",","&lt;/x&gt;&lt;x&gt;") &amp;"&lt;/x&gt;&lt;/select&gt;","//x")
        )
    )
),"无合适选项，请联系作者更新数据")</f>
        <v>384</v>
      </c>
    </row>
    <row r="608" spans="2:11">
      <c r="B608" s="6" t="s">
        <v>64</v>
      </c>
      <c r="C608" s="6" t="s">
        <v>1873</v>
      </c>
      <c r="D608" s="6" t="s">
        <v>2499</v>
      </c>
      <c r="E608" s="6">
        <v>96</v>
      </c>
      <c r="F608" s="6" t="s">
        <v>3252</v>
      </c>
      <c r="G608" s="6" t="str">
        <f t="shared" si="9"/>
        <v>选内存!$K$608#</v>
      </c>
      <c r="H608" s="6" t="str" cm="1">
        <f t="array" ref="H608">_xlfn.LET(_xlpm.x, K608,
         _xlpm.cellAddress, "【 选内存!" &amp; ADDRESS(ROW(选内存[[#This Row],[自检]]),COLUMN(选内存[[#This Row],[自检]])) &amp; "】",
         _xlfn.IFS(ISBLANK(_xlpm.x),   "error:右侧选项不足:" &amp;  _xlpm.cellAddress,
               ISERROR(_xlpm.x),   "error:右侧选项执行失败:" &amp; _xlpm.cellAddress,
               TRUE,             "ok")
)</f>
        <v>ok</v>
      </c>
      <c r="K608" cm="1">
        <f t="array" ref="K608">IFERROR(_xlfn._xlws.SORT(
    _xlfn.UNIQUE(
        TRANSPOSE(
            _xlfn.FILTERXML("&lt;select&gt;&lt;x&gt;"&amp;SUBSTITUTE(选内存[[#This Row],[内存选项表]],",","&lt;/x&gt;&lt;x&gt;") &amp;"&lt;/x&gt;&lt;/select&gt;","//x")
        )
    )
),"无合适选项，请联系作者更新数据")</f>
        <v>384</v>
      </c>
    </row>
    <row r="609" spans="2:13">
      <c r="B609" s="6" t="s">
        <v>64</v>
      </c>
      <c r="C609" s="6" t="s">
        <v>11</v>
      </c>
      <c r="D609" s="6" t="s">
        <v>2259</v>
      </c>
      <c r="E609" s="6">
        <v>1</v>
      </c>
      <c r="F609" s="6" t="s">
        <v>3416</v>
      </c>
      <c r="G609" s="6" t="str">
        <f t="shared" si="9"/>
        <v>选内存!$K$609#</v>
      </c>
      <c r="H609" s="6" t="str" cm="1">
        <f t="array" ref="H609">_xlfn.LET(_xlpm.x, K609,
         _xlpm.cellAddress, "【 选内存!" &amp; ADDRESS(ROW(选内存[[#This Row],[自检]]),COLUMN(选内存[[#This Row],[自检]])) &amp; "】",
         _xlfn.IFS(ISBLANK(_xlpm.x),   "error:右侧选项不足:" &amp;  _xlpm.cellAddress,
               ISERROR(_xlpm.x),   "error:右侧选项执行失败:" &amp; _xlpm.cellAddress,
               TRUE,             "ok")
)</f>
        <v>ok</v>
      </c>
      <c r="K609" cm="1">
        <f t="array" ref="K609:M609">IFERROR(_xlfn._xlws.SORT(
    _xlfn.UNIQUE(
        TRANSPOSE(
            _xlfn.FILTERXML("&lt;select&gt;&lt;x&gt;"&amp;SUBSTITUTE(选内存[[#This Row],[内存选项表]],",","&lt;/x&gt;&lt;x&gt;") &amp;"&lt;/x&gt;&lt;/select&gt;","//x")
        )
    )
),"无合适选项，请联系作者更新数据")</f>
        <v>1</v>
      </c>
      <c r="L609">
        <v>2</v>
      </c>
      <c r="M609">
        <v>4</v>
      </c>
    </row>
    <row r="610" spans="2:13">
      <c r="B610" s="6" t="s">
        <v>64</v>
      </c>
      <c r="C610" s="6" t="s">
        <v>11</v>
      </c>
      <c r="D610" s="6" t="s">
        <v>2259</v>
      </c>
      <c r="E610" s="6">
        <v>2</v>
      </c>
      <c r="F610" s="6" t="s">
        <v>3269</v>
      </c>
      <c r="G610" s="6" t="str">
        <f t="shared" si="9"/>
        <v>选内存!$K$610#</v>
      </c>
      <c r="H610" s="6" t="str" cm="1">
        <f t="array" ref="H610">_xlfn.LET(_xlpm.x, K610,
         _xlpm.cellAddress, "【 选内存!" &amp; ADDRESS(ROW(选内存[[#This Row],[自检]]),COLUMN(选内存[[#This Row],[自检]])) &amp; "】",
         _xlfn.IFS(ISBLANK(_xlpm.x),   "error:右侧选项不足:" &amp;  _xlpm.cellAddress,
               ISERROR(_xlpm.x),   "error:右侧选项执行失败:" &amp; _xlpm.cellAddress,
               TRUE,             "ok")
)</f>
        <v>ok</v>
      </c>
      <c r="K610" cm="1">
        <f t="array" ref="K610:L610">IFERROR(_xlfn._xlws.SORT(
    _xlfn.UNIQUE(
        TRANSPOSE(
            _xlfn.FILTERXML("&lt;select&gt;&lt;x&gt;"&amp;SUBSTITUTE(选内存[[#This Row],[内存选项表]],",","&lt;/x&gt;&lt;x&gt;") &amp;"&lt;/x&gt;&lt;/select&gt;","//x")
        )
    )
),"无合适选项，请联系作者更新数据")</f>
        <v>4</v>
      </c>
      <c r="L610">
        <v>8</v>
      </c>
    </row>
    <row r="611" spans="2:13">
      <c r="B611" s="6" t="s">
        <v>64</v>
      </c>
      <c r="C611" s="6" t="s">
        <v>11</v>
      </c>
      <c r="D611" s="6" t="s">
        <v>2259</v>
      </c>
      <c r="E611" s="6">
        <v>4</v>
      </c>
      <c r="F611" s="6" t="s">
        <v>3448</v>
      </c>
      <c r="G611" s="6" t="str">
        <f t="shared" si="9"/>
        <v>选内存!$K$611#</v>
      </c>
      <c r="H611" s="6" t="str" cm="1">
        <f t="array" ref="H611">_xlfn.LET(_xlpm.x, K611,
         _xlpm.cellAddress, "【 选内存!" &amp; ADDRESS(ROW(选内存[[#This Row],[自检]]),COLUMN(选内存[[#This Row],[自检]])) &amp; "】",
         _xlfn.IFS(ISBLANK(_xlpm.x),   "error:右侧选项不足:" &amp;  _xlpm.cellAddress,
               ISERROR(_xlpm.x),   "error:右侧选项执行失败:" &amp; _xlpm.cellAddress,
               TRUE,             "ok")
)</f>
        <v>ok</v>
      </c>
      <c r="K611" cm="1">
        <f t="array" ref="K611:L611">IFERROR(_xlfn._xlws.SORT(
    _xlfn.UNIQUE(
        TRANSPOSE(
            _xlfn.FILTERXML("&lt;select&gt;&lt;x&gt;"&amp;SUBSTITUTE(选内存[[#This Row],[内存选项表]],",","&lt;/x&gt;&lt;x&gt;") &amp;"&lt;/x&gt;&lt;/select&gt;","//x")
        )
    )
),"无合适选项，请联系作者更新数据")</f>
        <v>8</v>
      </c>
      <c r="L611">
        <v>16</v>
      </c>
    </row>
    <row r="612" spans="2:13">
      <c r="B612" s="6" t="s">
        <v>64</v>
      </c>
      <c r="C612" s="6" t="s">
        <v>11</v>
      </c>
      <c r="D612" s="6" t="s">
        <v>2259</v>
      </c>
      <c r="E612" s="6">
        <v>8</v>
      </c>
      <c r="F612" s="6" t="s">
        <v>3449</v>
      </c>
      <c r="G612" s="6" t="str">
        <f t="shared" si="9"/>
        <v>选内存!$K$612#</v>
      </c>
      <c r="H612" s="6" t="str" cm="1">
        <f t="array" ref="H612">_xlfn.LET(_xlpm.x, K612,
         _xlpm.cellAddress, "【 选内存!" &amp; ADDRESS(ROW(选内存[[#This Row],[自检]]),COLUMN(选内存[[#This Row],[自检]])) &amp; "】",
         _xlfn.IFS(ISBLANK(_xlpm.x),   "error:右侧选项不足:" &amp;  _xlpm.cellAddress,
               ISERROR(_xlpm.x),   "error:右侧选项执行失败:" &amp; _xlpm.cellAddress,
               TRUE,             "ok")
)</f>
        <v>ok</v>
      </c>
      <c r="K612" cm="1">
        <f t="array" ref="K612:L612">IFERROR(_xlfn._xlws.SORT(
    _xlfn.UNIQUE(
        TRANSPOSE(
            _xlfn.FILTERXML("&lt;select&gt;&lt;x&gt;"&amp;SUBSTITUTE(选内存[[#This Row],[内存选项表]],",","&lt;/x&gt;&lt;x&gt;") &amp;"&lt;/x&gt;&lt;/select&gt;","//x")
        )
    )
),"无合适选项，请联系作者更新数据")</f>
        <v>16</v>
      </c>
      <c r="L612">
        <v>32</v>
      </c>
    </row>
    <row r="613" spans="2:13">
      <c r="B613" s="6" t="s">
        <v>64</v>
      </c>
      <c r="C613" s="6" t="s">
        <v>11</v>
      </c>
      <c r="D613" s="6" t="s">
        <v>2259</v>
      </c>
      <c r="E613" s="6">
        <v>16</v>
      </c>
      <c r="F613" s="6" t="s">
        <v>3450</v>
      </c>
      <c r="G613" s="6" t="str">
        <f t="shared" si="9"/>
        <v>选内存!$K$613#</v>
      </c>
      <c r="H613" s="6" t="str" cm="1">
        <f t="array" ref="H613">_xlfn.LET(_xlpm.x, K613,
         _xlpm.cellAddress, "【 选内存!" &amp; ADDRESS(ROW(选内存[[#This Row],[自检]]),COLUMN(选内存[[#This Row],[自检]])) &amp; "】",
         _xlfn.IFS(ISBLANK(_xlpm.x),   "error:右侧选项不足:" &amp;  _xlpm.cellAddress,
               ISERROR(_xlpm.x),   "error:右侧选项执行失败:" &amp; _xlpm.cellAddress,
               TRUE,             "ok")
)</f>
        <v>ok</v>
      </c>
      <c r="K613" cm="1">
        <f t="array" ref="K613:L613">IFERROR(_xlfn._xlws.SORT(
    _xlfn.UNIQUE(
        TRANSPOSE(
            _xlfn.FILTERXML("&lt;select&gt;&lt;x&gt;"&amp;SUBSTITUTE(选内存[[#This Row],[内存选项表]],",","&lt;/x&gt;&lt;x&gt;") &amp;"&lt;/x&gt;&lt;/select&gt;","//x")
        )
    )
),"无合适选项，请联系作者更新数据")</f>
        <v>32</v>
      </c>
      <c r="L613">
        <v>64</v>
      </c>
    </row>
    <row r="614" spans="2:13">
      <c r="B614" s="6" t="s">
        <v>64</v>
      </c>
      <c r="C614" s="6" t="s">
        <v>11</v>
      </c>
      <c r="D614" s="6" t="s">
        <v>2259</v>
      </c>
      <c r="E614" s="6">
        <v>32</v>
      </c>
      <c r="F614" s="6" t="s">
        <v>3451</v>
      </c>
      <c r="G614" s="6" t="str">
        <f t="shared" si="9"/>
        <v>选内存!$K$614#</v>
      </c>
      <c r="H614" s="6" t="str" cm="1">
        <f t="array" ref="H614">_xlfn.LET(_xlpm.x, K614,
         _xlpm.cellAddress, "【 选内存!" &amp; ADDRESS(ROW(选内存[[#This Row],[自检]]),COLUMN(选内存[[#This Row],[自检]])) &amp; "】",
         _xlfn.IFS(ISBLANK(_xlpm.x),   "error:右侧选项不足:" &amp;  _xlpm.cellAddress,
               ISERROR(_xlpm.x),   "error:右侧选项执行失败:" &amp; _xlpm.cellAddress,
               TRUE,             "ok")
)</f>
        <v>ok</v>
      </c>
      <c r="K614" cm="1">
        <f t="array" ref="K614:L614">IFERROR(_xlfn._xlws.SORT(
    _xlfn.UNIQUE(
        TRANSPOSE(
            _xlfn.FILTERXML("&lt;select&gt;&lt;x&gt;"&amp;SUBSTITUTE(选内存[[#This Row],[内存选项表]],",","&lt;/x&gt;&lt;x&gt;") &amp;"&lt;/x&gt;&lt;/select&gt;","//x")
        )
    )
),"无合适选项，请联系作者更新数据")</f>
        <v>64</v>
      </c>
      <c r="L614">
        <v>128</v>
      </c>
    </row>
    <row r="615" spans="2:13">
      <c r="B615" s="6" t="s">
        <v>64</v>
      </c>
      <c r="C615" s="6" t="s">
        <v>11</v>
      </c>
      <c r="D615" s="6" t="s">
        <v>2259</v>
      </c>
      <c r="E615" s="6">
        <v>48</v>
      </c>
      <c r="F615" s="6" t="s">
        <v>3452</v>
      </c>
      <c r="G615" s="6" t="str">
        <f t="shared" si="9"/>
        <v>选内存!$K$615#</v>
      </c>
      <c r="H615" s="6" t="str" cm="1">
        <f t="array" ref="H615">_xlfn.LET(_xlpm.x, K615,
         _xlpm.cellAddress, "【 选内存!" &amp; ADDRESS(ROW(选内存[[#This Row],[自检]]),COLUMN(选内存[[#This Row],[自检]])) &amp; "】",
         _xlfn.IFS(ISBLANK(_xlpm.x),   "error:右侧选项不足:" &amp;  _xlpm.cellAddress,
               ISERROR(_xlpm.x),   "error:右侧选项执行失败:" &amp; _xlpm.cellAddress,
               TRUE,             "ok")
)</f>
        <v>ok</v>
      </c>
      <c r="K615" cm="1">
        <f t="array" ref="K615:L615">IFERROR(_xlfn._xlws.SORT(
    _xlfn.UNIQUE(
        TRANSPOSE(
            _xlfn.FILTERXML("&lt;select&gt;&lt;x&gt;"&amp;SUBSTITUTE(选内存[[#This Row],[内存选项表]],",","&lt;/x&gt;&lt;x&gt;") &amp;"&lt;/x&gt;&lt;/select&gt;","//x")
        )
    )
),"无合适选项，请联系作者更新数据")</f>
        <v>96</v>
      </c>
      <c r="L615">
        <v>192</v>
      </c>
    </row>
    <row r="616" spans="2:13">
      <c r="B616" s="6" t="s">
        <v>64</v>
      </c>
      <c r="C616" s="6" t="s">
        <v>11</v>
      </c>
      <c r="D616" s="6" t="s">
        <v>2259</v>
      </c>
      <c r="E616" s="6">
        <v>62</v>
      </c>
      <c r="F616" s="6" t="s">
        <v>3292</v>
      </c>
      <c r="G616" s="6" t="str">
        <f t="shared" si="9"/>
        <v>选内存!$K$616#</v>
      </c>
      <c r="H616" s="6" t="str" cm="1">
        <f t="array" ref="H616">_xlfn.LET(_xlpm.x, K616,
         _xlpm.cellAddress, "【 选内存!" &amp; ADDRESS(ROW(选内存[[#This Row],[自检]]),COLUMN(选内存[[#This Row],[自检]])) &amp; "】",
         _xlfn.IFS(ISBLANK(_xlpm.x),   "error:右侧选项不足:" &amp;  _xlpm.cellAddress,
               ISERROR(_xlpm.x),   "error:右侧选项执行失败:" &amp; _xlpm.cellAddress,
               TRUE,             "ok")
)</f>
        <v>ok</v>
      </c>
      <c r="K616" cm="1">
        <f t="array" ref="K616">IFERROR(_xlfn._xlws.SORT(
    _xlfn.UNIQUE(
        TRANSPOSE(
            _xlfn.FILTERXML("&lt;select&gt;&lt;x&gt;"&amp;SUBSTITUTE(选内存[[#This Row],[内存选项表]],",","&lt;/x&gt;&lt;x&gt;") &amp;"&lt;/x&gt;&lt;/select&gt;","//x")
        )
    )
),"无合适选项，请联系作者更新数据")</f>
        <v>216</v>
      </c>
    </row>
    <row r="617" spans="2:13">
      <c r="B617" s="6" t="s">
        <v>64</v>
      </c>
      <c r="C617" s="6" t="s">
        <v>11</v>
      </c>
      <c r="D617" s="6" t="s">
        <v>2259</v>
      </c>
      <c r="E617" s="6">
        <v>64</v>
      </c>
      <c r="F617" s="6" t="s">
        <v>3342</v>
      </c>
      <c r="G617" s="6" t="str">
        <f t="shared" si="9"/>
        <v>选内存!$K$617#</v>
      </c>
      <c r="H617" s="6" t="str" cm="1">
        <f t="array" ref="H617">_xlfn.LET(_xlpm.x, K617,
         _xlpm.cellAddress, "【 选内存!" &amp; ADDRESS(ROW(选内存[[#This Row],[自检]]),COLUMN(选内存[[#This Row],[自检]])) &amp; "】",
         _xlfn.IFS(ISBLANK(_xlpm.x),   "error:右侧选项不足:" &amp;  _xlpm.cellAddress,
               ISERROR(_xlpm.x),   "error:右侧选项执行失败:" &amp; _xlpm.cellAddress,
               TRUE,             "ok")
)</f>
        <v>ok</v>
      </c>
      <c r="K617" cm="1">
        <f t="array" ref="K617">IFERROR(_xlfn._xlws.SORT(
    _xlfn.UNIQUE(
        TRANSPOSE(
            _xlfn.FILTERXML("&lt;select&gt;&lt;x&gt;"&amp;SUBSTITUTE(选内存[[#This Row],[内存选项表]],",","&lt;/x&gt;&lt;x&gt;") &amp;"&lt;/x&gt;&lt;/select&gt;","//x")
        )
    )
),"无合适选项，请联系作者更新数据")</f>
        <v>256</v>
      </c>
    </row>
    <row r="618" spans="2:13">
      <c r="B618" s="6" t="s">
        <v>64</v>
      </c>
      <c r="C618" s="6" t="s">
        <v>11</v>
      </c>
      <c r="D618" s="6" t="s">
        <v>2259</v>
      </c>
      <c r="E618" s="6">
        <v>124</v>
      </c>
      <c r="F618" s="6" t="s">
        <v>3293</v>
      </c>
      <c r="G618" s="6" t="str">
        <f t="shared" si="9"/>
        <v>选内存!$K$618#</v>
      </c>
      <c r="H618" s="6" t="str" cm="1">
        <f t="array" ref="H618">_xlfn.LET(_xlpm.x, K618,
         _xlpm.cellAddress, "【 选内存!" &amp; ADDRESS(ROW(选内存[[#This Row],[自检]]),COLUMN(选内存[[#This Row],[自检]])) &amp; "】",
         _xlfn.IFS(ISBLANK(_xlpm.x),   "error:右侧选项不足:" &amp;  _xlpm.cellAddress,
               ISERROR(_xlpm.x),   "error:右侧选项执行失败:" &amp; _xlpm.cellAddress,
               TRUE,             "ok")
)</f>
        <v>ok</v>
      </c>
      <c r="K618" cm="1">
        <f t="array" ref="K618">IFERROR(_xlfn._xlws.SORT(
    _xlfn.UNIQUE(
        TRANSPOSE(
            _xlfn.FILTERXML("&lt;select&gt;&lt;x&gt;"&amp;SUBSTITUTE(选内存[[#This Row],[内存选项表]],",","&lt;/x&gt;&lt;x&gt;") &amp;"&lt;/x&gt;&lt;/select&gt;","//x")
        )
    )
),"无合适选项，请联系作者更新数据")</f>
        <v>432</v>
      </c>
    </row>
    <row r="619" spans="2:13">
      <c r="B619" s="6" t="s">
        <v>64</v>
      </c>
      <c r="C619" s="6" t="s">
        <v>11</v>
      </c>
      <c r="D619" s="6" t="s">
        <v>2220</v>
      </c>
      <c r="E619" s="6">
        <v>1</v>
      </c>
      <c r="F619" s="6" t="s">
        <v>3416</v>
      </c>
      <c r="G619" s="6" t="str">
        <f t="shared" si="9"/>
        <v>选内存!$K$619#</v>
      </c>
      <c r="H619" s="6" t="str" cm="1">
        <f t="array" ref="H619">_xlfn.LET(_xlpm.x, K619,
         _xlpm.cellAddress, "【 选内存!" &amp; ADDRESS(ROW(选内存[[#This Row],[自检]]),COLUMN(选内存[[#This Row],[自检]])) &amp; "】",
         _xlfn.IFS(ISBLANK(_xlpm.x),   "error:右侧选项不足:" &amp;  _xlpm.cellAddress,
               ISERROR(_xlpm.x),   "error:右侧选项执行失败:" &amp; _xlpm.cellAddress,
               TRUE,             "ok")
)</f>
        <v>ok</v>
      </c>
      <c r="K619" cm="1">
        <f t="array" ref="K619:M619">IFERROR(_xlfn._xlws.SORT(
    _xlfn.UNIQUE(
        TRANSPOSE(
            _xlfn.FILTERXML("&lt;select&gt;&lt;x&gt;"&amp;SUBSTITUTE(选内存[[#This Row],[内存选项表]],",","&lt;/x&gt;&lt;x&gt;") &amp;"&lt;/x&gt;&lt;/select&gt;","//x")
        )
    )
),"无合适选项，请联系作者更新数据")</f>
        <v>1</v>
      </c>
      <c r="L619">
        <v>2</v>
      </c>
      <c r="M619">
        <v>4</v>
      </c>
    </row>
    <row r="620" spans="2:13">
      <c r="B620" s="6" t="s">
        <v>64</v>
      </c>
      <c r="C620" s="6" t="s">
        <v>11</v>
      </c>
      <c r="D620" s="6" t="s">
        <v>2220</v>
      </c>
      <c r="E620" s="6">
        <v>2</v>
      </c>
      <c r="F620" s="6" t="s">
        <v>3269</v>
      </c>
      <c r="G620" s="6" t="str">
        <f t="shared" si="9"/>
        <v>选内存!$K$620#</v>
      </c>
      <c r="H620" s="6" t="str" cm="1">
        <f t="array" ref="H620">_xlfn.LET(_xlpm.x, K620,
         _xlpm.cellAddress, "【 选内存!" &amp; ADDRESS(ROW(选内存[[#This Row],[自检]]),COLUMN(选内存[[#This Row],[自检]])) &amp; "】",
         _xlfn.IFS(ISBLANK(_xlpm.x),   "error:右侧选项不足:" &amp;  _xlpm.cellAddress,
               ISERROR(_xlpm.x),   "error:右侧选项执行失败:" &amp; _xlpm.cellAddress,
               TRUE,             "ok")
)</f>
        <v>ok</v>
      </c>
      <c r="K620" cm="1">
        <f t="array" ref="K620:L620">IFERROR(_xlfn._xlws.SORT(
    _xlfn.UNIQUE(
        TRANSPOSE(
            _xlfn.FILTERXML("&lt;select&gt;&lt;x&gt;"&amp;SUBSTITUTE(选内存[[#This Row],[内存选项表]],",","&lt;/x&gt;&lt;x&gt;") &amp;"&lt;/x&gt;&lt;/select&gt;","//x")
        )
    )
),"无合适选项，请联系作者更新数据")</f>
        <v>4</v>
      </c>
      <c r="L620">
        <v>8</v>
      </c>
    </row>
    <row r="621" spans="2:13">
      <c r="B621" s="6" t="s">
        <v>64</v>
      </c>
      <c r="C621" s="6" t="s">
        <v>11</v>
      </c>
      <c r="D621" s="6" t="s">
        <v>2220</v>
      </c>
      <c r="E621" s="6">
        <v>4</v>
      </c>
      <c r="F621" s="6" t="s">
        <v>3448</v>
      </c>
      <c r="G621" s="6" t="str">
        <f t="shared" si="9"/>
        <v>选内存!$K$621#</v>
      </c>
      <c r="H621" s="6" t="str" cm="1">
        <f t="array" ref="H621">_xlfn.LET(_xlpm.x, K621,
         _xlpm.cellAddress, "【 选内存!" &amp; ADDRESS(ROW(选内存[[#This Row],[自检]]),COLUMN(选内存[[#This Row],[自检]])) &amp; "】",
         _xlfn.IFS(ISBLANK(_xlpm.x),   "error:右侧选项不足:" &amp;  _xlpm.cellAddress,
               ISERROR(_xlpm.x),   "error:右侧选项执行失败:" &amp; _xlpm.cellAddress,
               TRUE,             "ok")
)</f>
        <v>ok</v>
      </c>
      <c r="K621" cm="1">
        <f t="array" ref="K621:L621">IFERROR(_xlfn._xlws.SORT(
    _xlfn.UNIQUE(
        TRANSPOSE(
            _xlfn.FILTERXML("&lt;select&gt;&lt;x&gt;"&amp;SUBSTITUTE(选内存[[#This Row],[内存选项表]],",","&lt;/x&gt;&lt;x&gt;") &amp;"&lt;/x&gt;&lt;/select&gt;","//x")
        )
    )
),"无合适选项，请联系作者更新数据")</f>
        <v>8</v>
      </c>
      <c r="L621">
        <v>16</v>
      </c>
    </row>
    <row r="622" spans="2:13">
      <c r="B622" s="6" t="s">
        <v>64</v>
      </c>
      <c r="C622" s="6" t="s">
        <v>11</v>
      </c>
      <c r="D622" s="6" t="s">
        <v>2220</v>
      </c>
      <c r="E622" s="6">
        <v>8</v>
      </c>
      <c r="F622" s="6" t="s">
        <v>3449</v>
      </c>
      <c r="G622" s="6" t="str">
        <f t="shared" si="9"/>
        <v>选内存!$K$622#</v>
      </c>
      <c r="H622" s="6" t="str" cm="1">
        <f t="array" ref="H622">_xlfn.LET(_xlpm.x, K622,
         _xlpm.cellAddress, "【 选内存!" &amp; ADDRESS(ROW(选内存[[#This Row],[自检]]),COLUMN(选内存[[#This Row],[自检]])) &amp; "】",
         _xlfn.IFS(ISBLANK(_xlpm.x),   "error:右侧选项不足:" &amp;  _xlpm.cellAddress,
               ISERROR(_xlpm.x),   "error:右侧选项执行失败:" &amp; _xlpm.cellAddress,
               TRUE,             "ok")
)</f>
        <v>ok</v>
      </c>
      <c r="K622" cm="1">
        <f t="array" ref="K622:L622">IFERROR(_xlfn._xlws.SORT(
    _xlfn.UNIQUE(
        TRANSPOSE(
            _xlfn.FILTERXML("&lt;select&gt;&lt;x&gt;"&amp;SUBSTITUTE(选内存[[#This Row],[内存选项表]],",","&lt;/x&gt;&lt;x&gt;") &amp;"&lt;/x&gt;&lt;/select&gt;","//x")
        )
    )
),"无合适选项，请联系作者更新数据")</f>
        <v>16</v>
      </c>
      <c r="L622">
        <v>32</v>
      </c>
    </row>
    <row r="623" spans="2:13">
      <c r="B623" s="6" t="s">
        <v>64</v>
      </c>
      <c r="C623" s="6" t="s">
        <v>11</v>
      </c>
      <c r="D623" s="6" t="s">
        <v>2220</v>
      </c>
      <c r="E623" s="6">
        <v>16</v>
      </c>
      <c r="F623" s="6" t="s">
        <v>3450</v>
      </c>
      <c r="G623" s="6" t="str">
        <f t="shared" si="9"/>
        <v>选内存!$K$623#</v>
      </c>
      <c r="H623" s="6" t="str" cm="1">
        <f t="array" ref="H623">_xlfn.LET(_xlpm.x, K623,
         _xlpm.cellAddress, "【 选内存!" &amp; ADDRESS(ROW(选内存[[#This Row],[自检]]),COLUMN(选内存[[#This Row],[自检]])) &amp; "】",
         _xlfn.IFS(ISBLANK(_xlpm.x),   "error:右侧选项不足:" &amp;  _xlpm.cellAddress,
               ISERROR(_xlpm.x),   "error:右侧选项执行失败:" &amp; _xlpm.cellAddress,
               TRUE,             "ok")
)</f>
        <v>ok</v>
      </c>
      <c r="K623" cm="1">
        <f t="array" ref="K623:L623">IFERROR(_xlfn._xlws.SORT(
    _xlfn.UNIQUE(
        TRANSPOSE(
            _xlfn.FILTERXML("&lt;select&gt;&lt;x&gt;"&amp;SUBSTITUTE(选内存[[#This Row],[内存选项表]],",","&lt;/x&gt;&lt;x&gt;") &amp;"&lt;/x&gt;&lt;/select&gt;","//x")
        )
    )
),"无合适选项，请联系作者更新数据")</f>
        <v>32</v>
      </c>
      <c r="L623">
        <v>64</v>
      </c>
    </row>
    <row r="624" spans="2:13">
      <c r="B624" s="6" t="s">
        <v>64</v>
      </c>
      <c r="C624" s="6" t="s">
        <v>11</v>
      </c>
      <c r="D624" s="6" t="s">
        <v>2220</v>
      </c>
      <c r="E624" s="6">
        <v>32</v>
      </c>
      <c r="F624" s="6" t="s">
        <v>3451</v>
      </c>
      <c r="G624" s="6" t="str">
        <f t="shared" si="9"/>
        <v>选内存!$K$624#</v>
      </c>
      <c r="H624" s="6" t="str" cm="1">
        <f t="array" ref="H624">_xlfn.LET(_xlpm.x, K624,
         _xlpm.cellAddress, "【 选内存!" &amp; ADDRESS(ROW(选内存[[#This Row],[自检]]),COLUMN(选内存[[#This Row],[自检]])) &amp; "】",
         _xlfn.IFS(ISBLANK(_xlpm.x),   "error:右侧选项不足:" &amp;  _xlpm.cellAddress,
               ISERROR(_xlpm.x),   "error:右侧选项执行失败:" &amp; _xlpm.cellAddress,
               TRUE,             "ok")
)</f>
        <v>ok</v>
      </c>
      <c r="K624" cm="1">
        <f t="array" ref="K624:L624">IFERROR(_xlfn._xlws.SORT(
    _xlfn.UNIQUE(
        TRANSPOSE(
            _xlfn.FILTERXML("&lt;select&gt;&lt;x&gt;"&amp;SUBSTITUTE(选内存[[#This Row],[内存选项表]],",","&lt;/x&gt;&lt;x&gt;") &amp;"&lt;/x&gt;&lt;/select&gt;","//x")
        )
    )
),"无合适选项，请联系作者更新数据")</f>
        <v>64</v>
      </c>
      <c r="L624">
        <v>128</v>
      </c>
    </row>
    <row r="625" spans="2:12">
      <c r="B625" s="6" t="s">
        <v>64</v>
      </c>
      <c r="C625" s="6" t="s">
        <v>11</v>
      </c>
      <c r="D625" s="6" t="s">
        <v>2220</v>
      </c>
      <c r="E625" s="6">
        <v>48</v>
      </c>
      <c r="F625" s="6" t="s">
        <v>3452</v>
      </c>
      <c r="G625" s="6" t="str">
        <f t="shared" si="9"/>
        <v>选内存!$K$625#</v>
      </c>
      <c r="H625" s="6" t="str" cm="1">
        <f t="array" ref="H625">_xlfn.LET(_xlpm.x, K625,
         _xlpm.cellAddress, "【 选内存!" &amp; ADDRESS(ROW(选内存[[#This Row],[自检]]),COLUMN(选内存[[#This Row],[自检]])) &amp; "】",
         _xlfn.IFS(ISBLANK(_xlpm.x),   "error:右侧选项不足:" &amp;  _xlpm.cellAddress,
               ISERROR(_xlpm.x),   "error:右侧选项执行失败:" &amp; _xlpm.cellAddress,
               TRUE,             "ok")
)</f>
        <v>ok</v>
      </c>
      <c r="K625" cm="1">
        <f t="array" ref="K625:L625">IFERROR(_xlfn._xlws.SORT(
    _xlfn.UNIQUE(
        TRANSPOSE(
            _xlfn.FILTERXML("&lt;select&gt;&lt;x&gt;"&amp;SUBSTITUTE(选内存[[#This Row],[内存选项表]],",","&lt;/x&gt;&lt;x&gt;") &amp;"&lt;/x&gt;&lt;/select&gt;","//x")
        )
    )
),"无合适选项，请联系作者更新数据")</f>
        <v>96</v>
      </c>
      <c r="L625">
        <v>192</v>
      </c>
    </row>
    <row r="626" spans="2:12">
      <c r="B626" s="6" t="s">
        <v>64</v>
      </c>
      <c r="C626" s="6" t="s">
        <v>11</v>
      </c>
      <c r="D626" s="6" t="s">
        <v>2220</v>
      </c>
      <c r="E626" s="6">
        <v>64</v>
      </c>
      <c r="F626" s="6" t="s">
        <v>3453</v>
      </c>
      <c r="G626" s="6" t="str">
        <f t="shared" si="9"/>
        <v>选内存!$K$626#</v>
      </c>
      <c r="H626" s="6" t="str" cm="1">
        <f t="array" ref="H626">_xlfn.LET(_xlpm.x, K626,
         _xlpm.cellAddress, "【 选内存!" &amp; ADDRESS(ROW(选内存[[#This Row],[自检]]),COLUMN(选内存[[#This Row],[自检]])) &amp; "】",
         _xlfn.IFS(ISBLANK(_xlpm.x),   "error:右侧选项不足:" &amp;  _xlpm.cellAddress,
               ISERROR(_xlpm.x),   "error:右侧选项执行失败:" &amp; _xlpm.cellAddress,
               TRUE,             "ok")
)</f>
        <v>ok</v>
      </c>
      <c r="K626" cm="1">
        <f t="array" ref="K626:L626">IFERROR(_xlfn._xlws.SORT(
    _xlfn.UNIQUE(
        TRANSPOSE(
            _xlfn.FILTERXML("&lt;select&gt;&lt;x&gt;"&amp;SUBSTITUTE(选内存[[#This Row],[内存选项表]],",","&lt;/x&gt;&lt;x&gt;") &amp;"&lt;/x&gt;&lt;/select&gt;","//x")
        )
    )
),"无合适选项，请联系作者更新数据")</f>
        <v>128</v>
      </c>
      <c r="L626">
        <v>256</v>
      </c>
    </row>
    <row r="627" spans="2:12">
      <c r="B627" s="6" t="s">
        <v>64</v>
      </c>
      <c r="C627" s="6" t="s">
        <v>11</v>
      </c>
      <c r="D627" s="6" t="s">
        <v>2220</v>
      </c>
      <c r="E627" s="6">
        <v>80</v>
      </c>
      <c r="F627" s="6" t="s">
        <v>3308</v>
      </c>
      <c r="G627" s="6" t="str">
        <f t="shared" si="9"/>
        <v>选内存!$K$627#</v>
      </c>
      <c r="H627" s="6" t="str" cm="1">
        <f t="array" ref="H627">_xlfn.LET(_xlpm.x, K627,
         _xlpm.cellAddress, "【 选内存!" &amp; ADDRESS(ROW(选内存[[#This Row],[自检]]),COLUMN(选内存[[#This Row],[自检]])) &amp; "】",
         _xlfn.IFS(ISBLANK(_xlpm.x),   "error:右侧选项不足:" &amp;  _xlpm.cellAddress,
               ISERROR(_xlpm.x),   "error:右侧选项执行失败:" &amp; _xlpm.cellAddress,
               TRUE,             "ok")
)</f>
        <v>ok</v>
      </c>
      <c r="K627" cm="1">
        <f t="array" ref="K627">IFERROR(_xlfn._xlws.SORT(
    _xlfn.UNIQUE(
        TRANSPOSE(
            _xlfn.FILTERXML("&lt;select&gt;&lt;x&gt;"&amp;SUBSTITUTE(选内存[[#This Row],[内存选项表]],",","&lt;/x&gt;&lt;x&gt;") &amp;"&lt;/x&gt;&lt;/select&gt;","//x")
        )
    )
),"无合适选项，请联系作者更新数据")</f>
        <v>160</v>
      </c>
    </row>
    <row r="628" spans="2:12">
      <c r="B628" s="6" t="s">
        <v>64</v>
      </c>
      <c r="C628" s="6" t="s">
        <v>11</v>
      </c>
      <c r="D628" s="6" t="s">
        <v>2220</v>
      </c>
      <c r="E628" s="6">
        <v>90</v>
      </c>
      <c r="F628" s="6" t="s">
        <v>3468</v>
      </c>
      <c r="G628" s="6" t="str">
        <f t="shared" si="9"/>
        <v>选内存!$K$628#</v>
      </c>
      <c r="H628" s="6" t="str" cm="1">
        <f t="array" ref="H628">_xlfn.LET(_xlpm.x, K628,
         _xlpm.cellAddress, "【 选内存!" &amp; ADDRESS(ROW(选内存[[#This Row],[自检]]),COLUMN(选内存[[#This Row],[自检]])) &amp; "】",
         _xlfn.IFS(ISBLANK(_xlpm.x),   "error:右侧选项不足:" &amp;  _xlpm.cellAddress,
               ISERROR(_xlpm.x),   "error:右侧选项执行失败:" &amp; _xlpm.cellAddress,
               TRUE,             "ok")
)</f>
        <v>ok</v>
      </c>
      <c r="K628" cm="1">
        <f t="array" ref="K628:L628">IFERROR(_xlfn._xlws.SORT(
    _xlfn.UNIQUE(
        TRANSPOSE(
            _xlfn.FILTERXML("&lt;select&gt;&lt;x&gt;"&amp;SUBSTITUTE(选内存[[#This Row],[内存选项表]],",","&lt;/x&gt;&lt;x&gt;") &amp;"&lt;/x&gt;&lt;/select&gt;","//x")
        )
    )
),"无合适选项，请联系作者更新数据")</f>
        <v>224</v>
      </c>
      <c r="L628">
        <v>480</v>
      </c>
    </row>
    <row r="629" spans="2:12">
      <c r="B629" s="6" t="s">
        <v>64</v>
      </c>
      <c r="C629" s="6" t="s">
        <v>11</v>
      </c>
      <c r="D629" s="6" t="s">
        <v>2220</v>
      </c>
      <c r="E629" s="6">
        <v>128</v>
      </c>
      <c r="F629" s="6" t="s">
        <v>3342</v>
      </c>
      <c r="G629" s="6" t="str">
        <f t="shared" si="9"/>
        <v>选内存!$K$629#</v>
      </c>
      <c r="H629" s="6" t="str" cm="1">
        <f t="array" ref="H629">_xlfn.LET(_xlpm.x, K629,
         _xlpm.cellAddress, "【 选内存!" &amp; ADDRESS(ROW(选内存[[#This Row],[自检]]),COLUMN(选内存[[#This Row],[自检]])) &amp; "】",
         _xlfn.IFS(ISBLANK(_xlpm.x),   "error:右侧选项不足:" &amp;  _xlpm.cellAddress,
               ISERROR(_xlpm.x),   "error:右侧选项执行失败:" &amp; _xlpm.cellAddress,
               TRUE,             "ok")
)</f>
        <v>ok</v>
      </c>
      <c r="K629" cm="1">
        <f t="array" ref="K629">IFERROR(_xlfn._xlws.SORT(
    _xlfn.UNIQUE(
        TRANSPOSE(
            _xlfn.FILTERXML("&lt;select&gt;&lt;x&gt;"&amp;SUBSTITUTE(选内存[[#This Row],[内存选项表]],",","&lt;/x&gt;&lt;x&gt;") &amp;"&lt;/x&gt;&lt;/select&gt;","//x")
        )
    )
),"无合适选项，请联系作者更新数据")</f>
        <v>256</v>
      </c>
    </row>
    <row r="630" spans="2:12">
      <c r="B630" s="6" t="s">
        <v>64</v>
      </c>
      <c r="C630" s="6" t="s">
        <v>11</v>
      </c>
      <c r="D630" s="6" t="s">
        <v>2220</v>
      </c>
      <c r="E630" s="6">
        <v>160</v>
      </c>
      <c r="F630" s="6" t="s">
        <v>3318</v>
      </c>
      <c r="G630" s="6" t="str">
        <f t="shared" si="9"/>
        <v>选内存!$K$630#</v>
      </c>
      <c r="H630" s="6" t="str" cm="1">
        <f t="array" ref="H630">_xlfn.LET(_xlpm.x, K630,
         _xlpm.cellAddress, "【 选内存!" &amp; ADDRESS(ROW(选内存[[#This Row],[自检]]),COLUMN(选内存[[#This Row],[自检]])) &amp; "】",
         _xlfn.IFS(ISBLANK(_xlpm.x),   "error:右侧选项不足:" &amp;  _xlpm.cellAddress,
               ISERROR(_xlpm.x),   "error:右侧选项执行失败:" &amp; _xlpm.cellAddress,
               TRUE,             "ok")
)</f>
        <v>ok</v>
      </c>
      <c r="K630" cm="1">
        <f t="array" ref="K630">IFERROR(_xlfn._xlws.SORT(
    _xlfn.UNIQUE(
        TRANSPOSE(
            _xlfn.FILTERXML("&lt;select&gt;&lt;x&gt;"&amp;SUBSTITUTE(选内存[[#This Row],[内存选项表]],",","&lt;/x&gt;&lt;x&gt;") &amp;"&lt;/x&gt;&lt;/select&gt;","//x")
        )
    )
),"无合适选项，请联系作者更新数据")</f>
        <v>320</v>
      </c>
    </row>
    <row r="631" spans="2:12">
      <c r="B631" s="6" t="s">
        <v>64</v>
      </c>
      <c r="C631" s="6" t="s">
        <v>11</v>
      </c>
      <c r="D631" s="6" t="s">
        <v>2220</v>
      </c>
      <c r="E631" s="6">
        <v>180</v>
      </c>
      <c r="F631" s="6" t="s">
        <v>3469</v>
      </c>
      <c r="G631" s="6" t="str">
        <f t="shared" si="9"/>
        <v>选内存!$K$631#</v>
      </c>
      <c r="H631" s="6" t="str" cm="1">
        <f t="array" ref="H631">_xlfn.LET(_xlpm.x, K631,
         _xlpm.cellAddress, "【 选内存!" &amp; ADDRESS(ROW(选内存[[#This Row],[自检]]),COLUMN(选内存[[#This Row],[自检]])) &amp; "】",
         _xlfn.IFS(ISBLANK(_xlpm.x),   "error:右侧选项不足:" &amp;  _xlpm.cellAddress,
               ISERROR(_xlpm.x),   "error:右侧选项执行失败:" &amp; _xlpm.cellAddress,
               TRUE,             "ok")
)</f>
        <v>ok</v>
      </c>
      <c r="K631" cm="1">
        <f t="array" ref="K631:L631">IFERROR(_xlfn._xlws.SORT(
    _xlfn.UNIQUE(
        TRANSPOSE(
            _xlfn.FILTERXML("&lt;select&gt;&lt;x&gt;"&amp;SUBSTITUTE(选内存[[#This Row],[内存选项表]],",","&lt;/x&gt;&lt;x&gt;") &amp;"&lt;/x&gt;&lt;/select&gt;","//x")
        )
    )
),"无合适选项，请联系作者更新数据")</f>
        <v>464</v>
      </c>
      <c r="L631">
        <v>960</v>
      </c>
    </row>
    <row r="632" spans="2:12">
      <c r="B632" s="6" t="s">
        <v>64</v>
      </c>
      <c r="C632" s="6" t="s">
        <v>11</v>
      </c>
      <c r="D632" s="6" t="s">
        <v>2278</v>
      </c>
      <c r="E632" s="6">
        <v>1</v>
      </c>
      <c r="F632" s="6" t="s">
        <v>3458</v>
      </c>
      <c r="G632" s="6" t="str">
        <f t="shared" si="9"/>
        <v>选内存!$K$632#</v>
      </c>
      <c r="H632" s="6" t="str" cm="1">
        <f t="array" ref="H632">_xlfn.LET(_xlpm.x, K632,
         _xlpm.cellAddress, "【 选内存!" &amp; ADDRESS(ROW(选内存[[#This Row],[自检]]),COLUMN(选内存[[#This Row],[自检]])) &amp; "】",
         _xlfn.IFS(ISBLANK(_xlpm.x),   "error:右侧选项不足:" &amp;  _xlpm.cellAddress,
               ISERROR(_xlpm.x),   "error:右侧选项执行失败:" &amp; _xlpm.cellAddress,
               TRUE,             "ok")
)</f>
        <v>ok</v>
      </c>
      <c r="K632" cm="1">
        <f t="array" ref="K632:L632">IFERROR(_xlfn._xlws.SORT(
    _xlfn.UNIQUE(
        TRANSPOSE(
            _xlfn.FILTERXML("&lt;select&gt;&lt;x&gt;"&amp;SUBSTITUTE(选内存[[#This Row],[内存选项表]],",","&lt;/x&gt;&lt;x&gt;") &amp;"&lt;/x&gt;&lt;/select&gt;","//x")
        )
    )
),"无合适选项，请联系作者更新数据")</f>
        <v>2</v>
      </c>
      <c r="L632">
        <v>4</v>
      </c>
    </row>
    <row r="633" spans="2:12">
      <c r="B633" s="6" t="s">
        <v>64</v>
      </c>
      <c r="C633" s="6" t="s">
        <v>11</v>
      </c>
      <c r="D633" s="6" t="s">
        <v>2278</v>
      </c>
      <c r="E633" s="6">
        <v>2</v>
      </c>
      <c r="F633" s="6" t="s">
        <v>3269</v>
      </c>
      <c r="G633" s="6" t="str">
        <f t="shared" si="9"/>
        <v>选内存!$K$633#</v>
      </c>
      <c r="H633" s="6" t="str" cm="1">
        <f t="array" ref="H633">_xlfn.LET(_xlpm.x, K633,
         _xlpm.cellAddress, "【 选内存!" &amp; ADDRESS(ROW(选内存[[#This Row],[自检]]),COLUMN(选内存[[#This Row],[自检]])) &amp; "】",
         _xlfn.IFS(ISBLANK(_xlpm.x),   "error:右侧选项不足:" &amp;  _xlpm.cellAddress,
               ISERROR(_xlpm.x),   "error:右侧选项执行失败:" &amp; _xlpm.cellAddress,
               TRUE,             "ok")
)</f>
        <v>ok</v>
      </c>
      <c r="K633" cm="1">
        <f t="array" ref="K633:L633">IFERROR(_xlfn._xlws.SORT(
    _xlfn.UNIQUE(
        TRANSPOSE(
            _xlfn.FILTERXML("&lt;select&gt;&lt;x&gt;"&amp;SUBSTITUTE(选内存[[#This Row],[内存选项表]],",","&lt;/x&gt;&lt;x&gt;") &amp;"&lt;/x&gt;&lt;/select&gt;","//x")
        )
    )
),"无合适选项，请联系作者更新数据")</f>
        <v>4</v>
      </c>
      <c r="L633">
        <v>8</v>
      </c>
    </row>
    <row r="634" spans="2:12">
      <c r="B634" s="6" t="s">
        <v>64</v>
      </c>
      <c r="C634" s="6" t="s">
        <v>11</v>
      </c>
      <c r="D634" s="6" t="s">
        <v>2278</v>
      </c>
      <c r="E634" s="6">
        <v>4</v>
      </c>
      <c r="F634" s="6" t="s">
        <v>3448</v>
      </c>
      <c r="G634" s="6" t="str">
        <f t="shared" si="9"/>
        <v>选内存!$K$634#</v>
      </c>
      <c r="H634" s="6" t="str" cm="1">
        <f t="array" ref="H634">_xlfn.LET(_xlpm.x, K634,
         _xlpm.cellAddress, "【 选内存!" &amp; ADDRESS(ROW(选内存[[#This Row],[自检]]),COLUMN(选内存[[#This Row],[自检]])) &amp; "】",
         _xlfn.IFS(ISBLANK(_xlpm.x),   "error:右侧选项不足:" &amp;  _xlpm.cellAddress,
               ISERROR(_xlpm.x),   "error:右侧选项执行失败:" &amp; _xlpm.cellAddress,
               TRUE,             "ok")
)</f>
        <v>ok</v>
      </c>
      <c r="K634" cm="1">
        <f t="array" ref="K634:L634">IFERROR(_xlfn._xlws.SORT(
    _xlfn.UNIQUE(
        TRANSPOSE(
            _xlfn.FILTERXML("&lt;select&gt;&lt;x&gt;"&amp;SUBSTITUTE(选内存[[#This Row],[内存选项表]],",","&lt;/x&gt;&lt;x&gt;") &amp;"&lt;/x&gt;&lt;/select&gt;","//x")
        )
    )
),"无合适选项，请联系作者更新数据")</f>
        <v>8</v>
      </c>
      <c r="L634">
        <v>16</v>
      </c>
    </row>
    <row r="635" spans="2:12">
      <c r="B635" s="6" t="s">
        <v>64</v>
      </c>
      <c r="C635" s="6" t="s">
        <v>11</v>
      </c>
      <c r="D635" s="6" t="s">
        <v>2278</v>
      </c>
      <c r="E635" s="6">
        <v>8</v>
      </c>
      <c r="F635" s="6" t="s">
        <v>3449</v>
      </c>
      <c r="G635" s="6" t="str">
        <f t="shared" si="9"/>
        <v>选内存!$K$635#</v>
      </c>
      <c r="H635" s="6" t="str" cm="1">
        <f t="array" ref="H635">_xlfn.LET(_xlpm.x, K635,
         _xlpm.cellAddress, "【 选内存!" &amp; ADDRESS(ROW(选内存[[#This Row],[自检]]),COLUMN(选内存[[#This Row],[自检]])) &amp; "】",
         _xlfn.IFS(ISBLANK(_xlpm.x),   "error:右侧选项不足:" &amp;  _xlpm.cellAddress,
               ISERROR(_xlpm.x),   "error:右侧选项执行失败:" &amp; _xlpm.cellAddress,
               TRUE,             "ok")
)</f>
        <v>ok</v>
      </c>
      <c r="K635" cm="1">
        <f t="array" ref="K635:L635">IFERROR(_xlfn._xlws.SORT(
    _xlfn.UNIQUE(
        TRANSPOSE(
            _xlfn.FILTERXML("&lt;select&gt;&lt;x&gt;"&amp;SUBSTITUTE(选内存[[#This Row],[内存选项表]],",","&lt;/x&gt;&lt;x&gt;") &amp;"&lt;/x&gt;&lt;/select&gt;","//x")
        )
    )
),"无合适选项，请联系作者更新数据")</f>
        <v>16</v>
      </c>
      <c r="L635">
        <v>32</v>
      </c>
    </row>
    <row r="636" spans="2:12">
      <c r="B636" s="6" t="s">
        <v>64</v>
      </c>
      <c r="C636" s="6" t="s">
        <v>11</v>
      </c>
      <c r="D636" s="6" t="s">
        <v>2278</v>
      </c>
      <c r="E636" s="6">
        <v>16</v>
      </c>
      <c r="F636" s="6" t="s">
        <v>3450</v>
      </c>
      <c r="G636" s="6" t="str">
        <f t="shared" si="9"/>
        <v>选内存!$K$636#</v>
      </c>
      <c r="H636" s="6" t="str" cm="1">
        <f t="array" ref="H636">_xlfn.LET(_xlpm.x, K636,
         _xlpm.cellAddress, "【 选内存!" &amp; ADDRESS(ROW(选内存[[#This Row],[自检]]),COLUMN(选内存[[#This Row],[自检]])) &amp; "】",
         _xlfn.IFS(ISBLANK(_xlpm.x),   "error:右侧选项不足:" &amp;  _xlpm.cellAddress,
               ISERROR(_xlpm.x),   "error:右侧选项执行失败:" &amp; _xlpm.cellAddress,
               TRUE,             "ok")
)</f>
        <v>ok</v>
      </c>
      <c r="K636" cm="1">
        <f t="array" ref="K636:L636">IFERROR(_xlfn._xlws.SORT(
    _xlfn.UNIQUE(
        TRANSPOSE(
            _xlfn.FILTERXML("&lt;select&gt;&lt;x&gt;"&amp;SUBSTITUTE(选内存[[#This Row],[内存选项表]],",","&lt;/x&gt;&lt;x&gt;") &amp;"&lt;/x&gt;&lt;/select&gt;","//x")
        )
    )
),"无合适选项，请联系作者更新数据")</f>
        <v>32</v>
      </c>
      <c r="L636">
        <v>64</v>
      </c>
    </row>
    <row r="637" spans="2:12">
      <c r="B637" s="6" t="s">
        <v>64</v>
      </c>
      <c r="C637" s="6" t="s">
        <v>11</v>
      </c>
      <c r="D637" s="6" t="s">
        <v>2278</v>
      </c>
      <c r="E637" s="6">
        <v>24</v>
      </c>
      <c r="F637" s="6" t="s">
        <v>3282</v>
      </c>
      <c r="G637" s="6" t="str">
        <f t="shared" si="9"/>
        <v>选内存!$K$637#</v>
      </c>
      <c r="H637" s="6" t="str" cm="1">
        <f t="array" ref="H637">_xlfn.LET(_xlpm.x, K637,
         _xlpm.cellAddress, "【 选内存!" &amp; ADDRESS(ROW(选内存[[#This Row],[自检]]),COLUMN(选内存[[#This Row],[自检]])) &amp; "】",
         _xlfn.IFS(ISBLANK(_xlpm.x),   "error:右侧选项不足:" &amp;  _xlpm.cellAddress,
               ISERROR(_xlpm.x),   "error:右侧选项执行失败:" &amp; _xlpm.cellAddress,
               TRUE,             "ok")
)</f>
        <v>ok</v>
      </c>
      <c r="K637" cm="1">
        <f t="array" ref="K637:L637">IFERROR(_xlfn._xlws.SORT(
    _xlfn.UNIQUE(
        TRANSPOSE(
            _xlfn.FILTERXML("&lt;select&gt;&lt;x&gt;"&amp;SUBSTITUTE(选内存[[#This Row],[内存选项表]],",","&lt;/x&gt;&lt;x&gt;") &amp;"&lt;/x&gt;&lt;/select&gt;","//x")
        )
    )
),"无合适选项，请联系作者更新数据")</f>
        <v>48</v>
      </c>
      <c r="L637">
        <v>96</v>
      </c>
    </row>
    <row r="638" spans="2:12">
      <c r="B638" s="6" t="s">
        <v>64</v>
      </c>
      <c r="C638" s="6" t="s">
        <v>11</v>
      </c>
      <c r="D638" s="6" t="s">
        <v>2278</v>
      </c>
      <c r="E638" s="6">
        <v>32</v>
      </c>
      <c r="F638" s="6" t="s">
        <v>3451</v>
      </c>
      <c r="G638" s="6" t="str">
        <f t="shared" si="9"/>
        <v>选内存!$K$638#</v>
      </c>
      <c r="H638" s="6" t="str" cm="1">
        <f t="array" ref="H638">_xlfn.LET(_xlpm.x, K638,
         _xlpm.cellAddress, "【 选内存!" &amp; ADDRESS(ROW(选内存[[#This Row],[自检]]),COLUMN(选内存[[#This Row],[自检]])) &amp; "】",
         _xlfn.IFS(ISBLANK(_xlpm.x),   "error:右侧选项不足:" &amp;  _xlpm.cellAddress,
               ISERROR(_xlpm.x),   "error:右侧选项执行失败:" &amp; _xlpm.cellAddress,
               TRUE,             "ok")
)</f>
        <v>ok</v>
      </c>
      <c r="K638" cm="1">
        <f t="array" ref="K638:L638">IFERROR(_xlfn._xlws.SORT(
    _xlfn.UNIQUE(
        TRANSPOSE(
            _xlfn.FILTERXML("&lt;select&gt;&lt;x&gt;"&amp;SUBSTITUTE(选内存[[#This Row],[内存选项表]],",","&lt;/x&gt;&lt;x&gt;") &amp;"&lt;/x&gt;&lt;/select&gt;","//x")
        )
    )
),"无合适选项，请联系作者更新数据")</f>
        <v>64</v>
      </c>
      <c r="L638">
        <v>128</v>
      </c>
    </row>
    <row r="639" spans="2:12">
      <c r="B639" s="6" t="s">
        <v>64</v>
      </c>
      <c r="C639" s="6" t="s">
        <v>11</v>
      </c>
      <c r="D639" s="6" t="s">
        <v>2278</v>
      </c>
      <c r="E639" s="6">
        <v>48</v>
      </c>
      <c r="F639" s="6" t="s">
        <v>3452</v>
      </c>
      <c r="G639" s="6" t="str">
        <f t="shared" si="9"/>
        <v>选内存!$K$639#</v>
      </c>
      <c r="H639" s="6" t="str" cm="1">
        <f t="array" ref="H639">_xlfn.LET(_xlpm.x, K639,
         _xlpm.cellAddress, "【 选内存!" &amp; ADDRESS(ROW(选内存[[#This Row],[自检]]),COLUMN(选内存[[#This Row],[自检]])) &amp; "】",
         _xlfn.IFS(ISBLANK(_xlpm.x),   "error:右侧选项不足:" &amp;  _xlpm.cellAddress,
               ISERROR(_xlpm.x),   "error:右侧选项执行失败:" &amp; _xlpm.cellAddress,
               TRUE,             "ok")
)</f>
        <v>ok</v>
      </c>
      <c r="K639" cm="1">
        <f t="array" ref="K639:L639">IFERROR(_xlfn._xlws.SORT(
    _xlfn.UNIQUE(
        TRANSPOSE(
            _xlfn.FILTERXML("&lt;select&gt;&lt;x&gt;"&amp;SUBSTITUTE(选内存[[#This Row],[内存选项表]],",","&lt;/x&gt;&lt;x&gt;") &amp;"&lt;/x&gt;&lt;/select&gt;","//x")
        )
    )
),"无合适选项，请联系作者更新数据")</f>
        <v>96</v>
      </c>
      <c r="L639">
        <v>192</v>
      </c>
    </row>
    <row r="640" spans="2:12">
      <c r="B640" s="6" t="s">
        <v>64</v>
      </c>
      <c r="C640" s="6" t="s">
        <v>11</v>
      </c>
      <c r="D640" s="6" t="s">
        <v>2278</v>
      </c>
      <c r="E640" s="6">
        <v>64</v>
      </c>
      <c r="F640" s="6" t="s">
        <v>3342</v>
      </c>
      <c r="G640" s="6" t="str">
        <f t="shared" si="9"/>
        <v>选内存!$K$640#</v>
      </c>
      <c r="H640" s="6" t="str" cm="1">
        <f t="array" ref="H640">_xlfn.LET(_xlpm.x, K640,
         _xlpm.cellAddress, "【 选内存!" &amp; ADDRESS(ROW(选内存[[#This Row],[自检]]),COLUMN(选内存[[#This Row],[自检]])) &amp; "】",
         _xlfn.IFS(ISBLANK(_xlpm.x),   "error:右侧选项不足:" &amp;  _xlpm.cellAddress,
               ISERROR(_xlpm.x),   "error:右侧选项执行失败:" &amp; _xlpm.cellAddress,
               TRUE,             "ok")
)</f>
        <v>ok</v>
      </c>
      <c r="K640" cm="1">
        <f t="array" ref="K640">IFERROR(_xlfn._xlws.SORT(
    _xlfn.UNIQUE(
        TRANSPOSE(
            _xlfn.FILTERXML("&lt;select&gt;&lt;x&gt;"&amp;SUBSTITUTE(选内存[[#This Row],[内存选项表]],",","&lt;/x&gt;&lt;x&gt;") &amp;"&lt;/x&gt;&lt;/select&gt;","//x")
        )
    )
),"无合适选项，请联系作者更新数据")</f>
        <v>256</v>
      </c>
    </row>
    <row r="641" spans="2:13">
      <c r="B641" s="6" t="s">
        <v>64</v>
      </c>
      <c r="C641" s="6" t="s">
        <v>11</v>
      </c>
      <c r="D641" s="6" t="s">
        <v>2179</v>
      </c>
      <c r="E641" s="6">
        <v>8</v>
      </c>
      <c r="F641" s="6" t="s">
        <v>3449</v>
      </c>
      <c r="G641" s="6" t="str">
        <f t="shared" si="9"/>
        <v>选内存!$K$641#</v>
      </c>
      <c r="H641" s="6" t="str" cm="1">
        <f t="array" ref="H641">_xlfn.LET(_xlpm.x, K641,
         _xlpm.cellAddress, "【 选内存!" &amp; ADDRESS(ROW(选内存[[#This Row],[自检]]),COLUMN(选内存[[#This Row],[自检]])) &amp; "】",
         _xlfn.IFS(ISBLANK(_xlpm.x),   "error:右侧选项不足:" &amp;  _xlpm.cellAddress,
               ISERROR(_xlpm.x),   "error:右侧选项执行失败:" &amp; _xlpm.cellAddress,
               TRUE,             "ok")
)</f>
        <v>ok</v>
      </c>
      <c r="K641" cm="1">
        <f t="array" ref="K641:L641">IFERROR(_xlfn._xlws.SORT(
    _xlfn.UNIQUE(
        TRANSPOSE(
            _xlfn.FILTERXML("&lt;select&gt;&lt;x&gt;"&amp;SUBSTITUTE(选内存[[#This Row],[内存选项表]],",","&lt;/x&gt;&lt;x&gt;") &amp;"&lt;/x&gt;&lt;/select&gt;","//x")
        )
    )
),"无合适选项，请联系作者更新数据")</f>
        <v>16</v>
      </c>
      <c r="L641">
        <v>32</v>
      </c>
    </row>
    <row r="642" spans="2:13">
      <c r="B642" s="6" t="s">
        <v>64</v>
      </c>
      <c r="C642" s="6" t="s">
        <v>11</v>
      </c>
      <c r="D642" s="6" t="s">
        <v>2179</v>
      </c>
      <c r="E642" s="6">
        <v>16</v>
      </c>
      <c r="F642" s="6" t="s">
        <v>3450</v>
      </c>
      <c r="G642" s="6" t="str">
        <f t="shared" ref="G642:G705" si="10">"选内存!" &amp; ADDRESS(ROW(K642),COLUMN(K642)) &amp; "#"</f>
        <v>选内存!$K$642#</v>
      </c>
      <c r="H642" s="6" t="str" cm="1">
        <f t="array" ref="H642">_xlfn.LET(_xlpm.x, K642,
         _xlpm.cellAddress, "【 选内存!" &amp; ADDRESS(ROW(选内存[[#This Row],[自检]]),COLUMN(选内存[[#This Row],[自检]])) &amp; "】",
         _xlfn.IFS(ISBLANK(_xlpm.x),   "error:右侧选项不足:" &amp;  _xlpm.cellAddress,
               ISERROR(_xlpm.x),   "error:右侧选项执行失败:" &amp; _xlpm.cellAddress,
               TRUE,             "ok")
)</f>
        <v>ok</v>
      </c>
      <c r="K642" cm="1">
        <f t="array" ref="K642:L642">IFERROR(_xlfn._xlws.SORT(
    _xlfn.UNIQUE(
        TRANSPOSE(
            _xlfn.FILTERXML("&lt;select&gt;&lt;x&gt;"&amp;SUBSTITUTE(选内存[[#This Row],[内存选项表]],",","&lt;/x&gt;&lt;x&gt;") &amp;"&lt;/x&gt;&lt;/select&gt;","//x")
        )
    )
),"无合适选项，请联系作者更新数据")</f>
        <v>32</v>
      </c>
      <c r="L642">
        <v>64</v>
      </c>
    </row>
    <row r="643" spans="2:13">
      <c r="B643" s="6" t="s">
        <v>64</v>
      </c>
      <c r="C643" s="6" t="s">
        <v>11</v>
      </c>
      <c r="D643" s="6" t="s">
        <v>2179</v>
      </c>
      <c r="E643" s="6">
        <v>32</v>
      </c>
      <c r="F643" s="6" t="s">
        <v>3451</v>
      </c>
      <c r="G643" s="6" t="str">
        <f t="shared" si="10"/>
        <v>选内存!$K$643#</v>
      </c>
      <c r="H643" s="6" t="str" cm="1">
        <f t="array" ref="H643">_xlfn.LET(_xlpm.x, K643,
         _xlpm.cellAddress, "【 选内存!" &amp; ADDRESS(ROW(选内存[[#This Row],[自检]]),COLUMN(选内存[[#This Row],[自检]])) &amp; "】",
         _xlfn.IFS(ISBLANK(_xlpm.x),   "error:右侧选项不足:" &amp;  _xlpm.cellAddress,
               ISERROR(_xlpm.x),   "error:右侧选项执行失败:" &amp; _xlpm.cellAddress,
               TRUE,             "ok")
)</f>
        <v>ok</v>
      </c>
      <c r="K643" cm="1">
        <f t="array" ref="K643:L643">IFERROR(_xlfn._xlws.SORT(
    _xlfn.UNIQUE(
        TRANSPOSE(
            _xlfn.FILTERXML("&lt;select&gt;&lt;x&gt;"&amp;SUBSTITUTE(选内存[[#This Row],[内存选项表]],",","&lt;/x&gt;&lt;x&gt;") &amp;"&lt;/x&gt;&lt;/select&gt;","//x")
        )
    )
),"无合适选项，请联系作者更新数据")</f>
        <v>64</v>
      </c>
      <c r="L643">
        <v>128</v>
      </c>
    </row>
    <row r="644" spans="2:13">
      <c r="B644" s="6" t="s">
        <v>64</v>
      </c>
      <c r="C644" s="6" t="s">
        <v>11</v>
      </c>
      <c r="D644" s="6" t="s">
        <v>2179</v>
      </c>
      <c r="E644" s="6">
        <v>68</v>
      </c>
      <c r="F644" s="6" t="s">
        <v>3303</v>
      </c>
      <c r="G644" s="6" t="str">
        <f t="shared" si="10"/>
        <v>选内存!$K$644#</v>
      </c>
      <c r="H644" s="6" t="str" cm="1">
        <f t="array" ref="H644">_xlfn.LET(_xlpm.x, K644,
         _xlpm.cellAddress, "【 选内存!" &amp; ADDRESS(ROW(选内存[[#This Row],[自检]]),COLUMN(选内存[[#This Row],[自检]])) &amp; "】",
         _xlfn.IFS(ISBLANK(_xlpm.x),   "error:右侧选项不足:" &amp;  _xlpm.cellAddress,
               ISERROR(_xlpm.x),   "error:右侧选项执行失败:" &amp; _xlpm.cellAddress,
               TRUE,             "ok")
)</f>
        <v>ok</v>
      </c>
      <c r="K644" cm="1">
        <f t="array" ref="K644">IFERROR(_xlfn._xlws.SORT(
    _xlfn.UNIQUE(
        TRANSPOSE(
            _xlfn.FILTERXML("&lt;select&gt;&lt;x&gt;"&amp;SUBSTITUTE(选内存[[#This Row],[内存选项表]],",","&lt;/x&gt;&lt;x&gt;") &amp;"&lt;/x&gt;&lt;/select&gt;","//x")
        )
    )
),"无合适选项，请联系作者更新数据")</f>
        <v>316</v>
      </c>
    </row>
    <row r="645" spans="2:13">
      <c r="B645" s="6" t="s">
        <v>64</v>
      </c>
      <c r="C645" s="6" t="s">
        <v>11</v>
      </c>
      <c r="D645" s="6" t="s">
        <v>2190</v>
      </c>
      <c r="E645" s="6">
        <v>1</v>
      </c>
      <c r="F645" s="6" t="s">
        <v>3416</v>
      </c>
      <c r="G645" s="6" t="str">
        <f t="shared" si="10"/>
        <v>选内存!$K$645#</v>
      </c>
      <c r="H645" s="6" t="str" cm="1">
        <f t="array" ref="H645">_xlfn.LET(_xlpm.x, K645,
         _xlpm.cellAddress, "【 选内存!" &amp; ADDRESS(ROW(选内存[[#This Row],[自检]]),COLUMN(选内存[[#This Row],[自检]])) &amp; "】",
         _xlfn.IFS(ISBLANK(_xlpm.x),   "error:右侧选项不足:" &amp;  _xlpm.cellAddress,
               ISERROR(_xlpm.x),   "error:右侧选项执行失败:" &amp; _xlpm.cellAddress,
               TRUE,             "ok")
)</f>
        <v>ok</v>
      </c>
      <c r="K645" cm="1">
        <f t="array" ref="K645:M645">IFERROR(_xlfn._xlws.SORT(
    _xlfn.UNIQUE(
        TRANSPOSE(
            _xlfn.FILTERXML("&lt;select&gt;&lt;x&gt;"&amp;SUBSTITUTE(选内存[[#This Row],[内存选项表]],",","&lt;/x&gt;&lt;x&gt;") &amp;"&lt;/x&gt;&lt;/select&gt;","//x")
        )
    )
),"无合适选项，请联系作者更新数据")</f>
        <v>1</v>
      </c>
      <c r="L645">
        <v>2</v>
      </c>
      <c r="M645">
        <v>4</v>
      </c>
    </row>
    <row r="646" spans="2:13">
      <c r="B646" s="6" t="s">
        <v>64</v>
      </c>
      <c r="C646" s="6" t="s">
        <v>11</v>
      </c>
      <c r="D646" s="6" t="s">
        <v>2190</v>
      </c>
      <c r="E646" s="6">
        <v>2</v>
      </c>
      <c r="F646" s="6" t="s">
        <v>3269</v>
      </c>
      <c r="G646" s="6" t="str">
        <f t="shared" si="10"/>
        <v>选内存!$K$646#</v>
      </c>
      <c r="H646" s="6" t="str" cm="1">
        <f t="array" ref="H646">_xlfn.LET(_xlpm.x, K646,
         _xlpm.cellAddress, "【 选内存!" &amp; ADDRESS(ROW(选内存[[#This Row],[自检]]),COLUMN(选内存[[#This Row],[自检]])) &amp; "】",
         _xlfn.IFS(ISBLANK(_xlpm.x),   "error:右侧选项不足:" &amp;  _xlpm.cellAddress,
               ISERROR(_xlpm.x),   "error:右侧选项执行失败:" &amp; _xlpm.cellAddress,
               TRUE,             "ok")
)</f>
        <v>ok</v>
      </c>
      <c r="K646" cm="1">
        <f t="array" ref="K646:L646">IFERROR(_xlfn._xlws.SORT(
    _xlfn.UNIQUE(
        TRANSPOSE(
            _xlfn.FILTERXML("&lt;select&gt;&lt;x&gt;"&amp;SUBSTITUTE(选内存[[#This Row],[内存选项表]],",","&lt;/x&gt;&lt;x&gt;") &amp;"&lt;/x&gt;&lt;/select&gt;","//x")
        )
    )
),"无合适选项，请联系作者更新数据")</f>
        <v>4</v>
      </c>
      <c r="L646">
        <v>8</v>
      </c>
    </row>
    <row r="647" spans="2:13">
      <c r="B647" s="6" t="s">
        <v>64</v>
      </c>
      <c r="C647" s="6" t="s">
        <v>11</v>
      </c>
      <c r="D647" s="6" t="s">
        <v>2190</v>
      </c>
      <c r="E647" s="6">
        <v>4</v>
      </c>
      <c r="F647" s="6" t="s">
        <v>3448</v>
      </c>
      <c r="G647" s="6" t="str">
        <f t="shared" si="10"/>
        <v>选内存!$K$647#</v>
      </c>
      <c r="H647" s="6" t="str" cm="1">
        <f t="array" ref="H647">_xlfn.LET(_xlpm.x, K647,
         _xlpm.cellAddress, "【 选内存!" &amp; ADDRESS(ROW(选内存[[#This Row],[自检]]),COLUMN(选内存[[#This Row],[自检]])) &amp; "】",
         _xlfn.IFS(ISBLANK(_xlpm.x),   "error:右侧选项不足:" &amp;  _xlpm.cellAddress,
               ISERROR(_xlpm.x),   "error:右侧选项执行失败:" &amp; _xlpm.cellAddress,
               TRUE,             "ok")
)</f>
        <v>ok</v>
      </c>
      <c r="K647" cm="1">
        <f t="array" ref="K647:L647">IFERROR(_xlfn._xlws.SORT(
    _xlfn.UNIQUE(
        TRANSPOSE(
            _xlfn.FILTERXML("&lt;select&gt;&lt;x&gt;"&amp;SUBSTITUTE(选内存[[#This Row],[内存选项表]],",","&lt;/x&gt;&lt;x&gt;") &amp;"&lt;/x&gt;&lt;/select&gt;","//x")
        )
    )
),"无合适选项，请联系作者更新数据")</f>
        <v>8</v>
      </c>
      <c r="L647">
        <v>16</v>
      </c>
    </row>
    <row r="648" spans="2:13">
      <c r="B648" s="6" t="s">
        <v>64</v>
      </c>
      <c r="C648" s="6" t="s">
        <v>11</v>
      </c>
      <c r="D648" s="6" t="s">
        <v>2190</v>
      </c>
      <c r="E648" s="6">
        <v>8</v>
      </c>
      <c r="F648" s="6" t="s">
        <v>3449</v>
      </c>
      <c r="G648" s="6" t="str">
        <f t="shared" si="10"/>
        <v>选内存!$K$648#</v>
      </c>
      <c r="H648" s="6" t="str" cm="1">
        <f t="array" ref="H648">_xlfn.LET(_xlpm.x, K648,
         _xlpm.cellAddress, "【 选内存!" &amp; ADDRESS(ROW(选内存[[#This Row],[自检]]),COLUMN(选内存[[#This Row],[自检]])) &amp; "】",
         _xlfn.IFS(ISBLANK(_xlpm.x),   "error:右侧选项不足:" &amp;  _xlpm.cellAddress,
               ISERROR(_xlpm.x),   "error:右侧选项执行失败:" &amp; _xlpm.cellAddress,
               TRUE,             "ok")
)</f>
        <v>ok</v>
      </c>
      <c r="K648" cm="1">
        <f t="array" ref="K648:L648">IFERROR(_xlfn._xlws.SORT(
    _xlfn.UNIQUE(
        TRANSPOSE(
            _xlfn.FILTERXML("&lt;select&gt;&lt;x&gt;"&amp;SUBSTITUTE(选内存[[#This Row],[内存选项表]],",","&lt;/x&gt;&lt;x&gt;") &amp;"&lt;/x&gt;&lt;/select&gt;","//x")
        )
    )
),"无合适选项，请联系作者更新数据")</f>
        <v>16</v>
      </c>
      <c r="L648">
        <v>32</v>
      </c>
    </row>
    <row r="649" spans="2:13">
      <c r="B649" s="6" t="s">
        <v>64</v>
      </c>
      <c r="C649" s="6" t="s">
        <v>11</v>
      </c>
      <c r="D649" s="6" t="s">
        <v>2190</v>
      </c>
      <c r="E649" s="6">
        <v>16</v>
      </c>
      <c r="F649" s="6" t="s">
        <v>3450</v>
      </c>
      <c r="G649" s="6" t="str">
        <f t="shared" si="10"/>
        <v>选内存!$K$649#</v>
      </c>
      <c r="H649" s="6" t="str" cm="1">
        <f t="array" ref="H649">_xlfn.LET(_xlpm.x, K649,
         _xlpm.cellAddress, "【 选内存!" &amp; ADDRESS(ROW(选内存[[#This Row],[自检]]),COLUMN(选内存[[#This Row],[自检]])) &amp; "】",
         _xlfn.IFS(ISBLANK(_xlpm.x),   "error:右侧选项不足:" &amp;  _xlpm.cellAddress,
               ISERROR(_xlpm.x),   "error:右侧选项执行失败:" &amp; _xlpm.cellAddress,
               TRUE,             "ok")
)</f>
        <v>ok</v>
      </c>
      <c r="K649" cm="1">
        <f t="array" ref="K649:L649">IFERROR(_xlfn._xlws.SORT(
    _xlfn.UNIQUE(
        TRANSPOSE(
            _xlfn.FILTERXML("&lt;select&gt;&lt;x&gt;"&amp;SUBSTITUTE(选内存[[#This Row],[内存选项表]],",","&lt;/x&gt;&lt;x&gt;") &amp;"&lt;/x&gt;&lt;/select&gt;","//x")
        )
    )
),"无合适选项，请联系作者更新数据")</f>
        <v>32</v>
      </c>
      <c r="L649">
        <v>64</v>
      </c>
    </row>
    <row r="650" spans="2:13">
      <c r="B650" s="6" t="s">
        <v>64</v>
      </c>
      <c r="C650" s="6" t="s">
        <v>11</v>
      </c>
      <c r="D650" s="6" t="s">
        <v>2190</v>
      </c>
      <c r="E650" s="6">
        <v>32</v>
      </c>
      <c r="F650" s="6" t="s">
        <v>3451</v>
      </c>
      <c r="G650" s="6" t="str">
        <f t="shared" si="10"/>
        <v>选内存!$K$650#</v>
      </c>
      <c r="H650" s="6" t="str" cm="1">
        <f t="array" ref="H650">_xlfn.LET(_xlpm.x, K650,
         _xlpm.cellAddress, "【 选内存!" &amp; ADDRESS(ROW(选内存[[#This Row],[自检]]),COLUMN(选内存[[#This Row],[自检]])) &amp; "】",
         _xlfn.IFS(ISBLANK(_xlpm.x),   "error:右侧选项不足:" &amp;  _xlpm.cellAddress,
               ISERROR(_xlpm.x),   "error:右侧选项执行失败:" &amp; _xlpm.cellAddress,
               TRUE,             "ok")
)</f>
        <v>ok</v>
      </c>
      <c r="K650" cm="1">
        <f t="array" ref="K650:L650">IFERROR(_xlfn._xlws.SORT(
    _xlfn.UNIQUE(
        TRANSPOSE(
            _xlfn.FILTERXML("&lt;select&gt;&lt;x&gt;"&amp;SUBSTITUTE(选内存[[#This Row],[内存选项表]],",","&lt;/x&gt;&lt;x&gt;") &amp;"&lt;/x&gt;&lt;/select&gt;","//x")
        )
    )
),"无合适选项，请联系作者更新数据")</f>
        <v>64</v>
      </c>
      <c r="L650">
        <v>128</v>
      </c>
    </row>
    <row r="651" spans="2:13">
      <c r="B651" s="6" t="s">
        <v>64</v>
      </c>
      <c r="C651" s="6" t="s">
        <v>11</v>
      </c>
      <c r="D651" s="6" t="s">
        <v>2190</v>
      </c>
      <c r="E651" s="6">
        <v>48</v>
      </c>
      <c r="F651" s="6" t="s">
        <v>3452</v>
      </c>
      <c r="G651" s="6" t="str">
        <f t="shared" si="10"/>
        <v>选内存!$K$651#</v>
      </c>
      <c r="H651" s="6" t="str" cm="1">
        <f t="array" ref="H651">_xlfn.LET(_xlpm.x, K651,
         _xlpm.cellAddress, "【 选内存!" &amp; ADDRESS(ROW(选内存[[#This Row],[自检]]),COLUMN(选内存[[#This Row],[自检]])) &amp; "】",
         _xlfn.IFS(ISBLANK(_xlpm.x),   "error:右侧选项不足:" &amp;  _xlpm.cellAddress,
               ISERROR(_xlpm.x),   "error:右侧选项执行失败:" &amp; _xlpm.cellAddress,
               TRUE,             "ok")
)</f>
        <v>ok</v>
      </c>
      <c r="K651" cm="1">
        <f t="array" ref="K651:L651">IFERROR(_xlfn._xlws.SORT(
    _xlfn.UNIQUE(
        TRANSPOSE(
            _xlfn.FILTERXML("&lt;select&gt;&lt;x&gt;"&amp;SUBSTITUTE(选内存[[#This Row],[内存选项表]],",","&lt;/x&gt;&lt;x&gt;") &amp;"&lt;/x&gt;&lt;/select&gt;","//x")
        )
    )
),"无合适选项，请联系作者更新数据")</f>
        <v>96</v>
      </c>
      <c r="L651">
        <v>192</v>
      </c>
    </row>
    <row r="652" spans="2:13">
      <c r="B652" s="6" t="s">
        <v>64</v>
      </c>
      <c r="C652" s="6" t="s">
        <v>11</v>
      </c>
      <c r="D652" s="6" t="s">
        <v>2190</v>
      </c>
      <c r="E652" s="6">
        <v>64</v>
      </c>
      <c r="F652" s="6" t="s">
        <v>3453</v>
      </c>
      <c r="G652" s="6" t="str">
        <f t="shared" si="10"/>
        <v>选内存!$K$652#</v>
      </c>
      <c r="H652" s="6" t="str" cm="1">
        <f t="array" ref="H652">_xlfn.LET(_xlpm.x, K652,
         _xlpm.cellAddress, "【 选内存!" &amp; ADDRESS(ROW(选内存[[#This Row],[自检]]),COLUMN(选内存[[#This Row],[自检]])) &amp; "】",
         _xlfn.IFS(ISBLANK(_xlpm.x),   "error:右侧选项不足:" &amp;  _xlpm.cellAddress,
               ISERROR(_xlpm.x),   "error:右侧选项执行失败:" &amp; _xlpm.cellAddress,
               TRUE,             "ok")
)</f>
        <v>ok</v>
      </c>
      <c r="K652" cm="1">
        <f t="array" ref="K652:L652">IFERROR(_xlfn._xlws.SORT(
    _xlfn.UNIQUE(
        TRANSPOSE(
            _xlfn.FILTERXML("&lt;select&gt;&lt;x&gt;"&amp;SUBSTITUTE(选内存[[#This Row],[内存选项表]],",","&lt;/x&gt;&lt;x&gt;") &amp;"&lt;/x&gt;&lt;/select&gt;","//x")
        )
    )
),"无合适选项，请联系作者更新数据")</f>
        <v>128</v>
      </c>
      <c r="L652">
        <v>256</v>
      </c>
    </row>
    <row r="653" spans="2:13">
      <c r="B653" s="6" t="s">
        <v>64</v>
      </c>
      <c r="C653" s="6" t="s">
        <v>11</v>
      </c>
      <c r="D653" s="6" t="s">
        <v>2190</v>
      </c>
      <c r="E653" s="6">
        <v>80</v>
      </c>
      <c r="F653" s="6" t="s">
        <v>3455</v>
      </c>
      <c r="G653" s="6" t="str">
        <f t="shared" si="10"/>
        <v>选内存!$K$653#</v>
      </c>
      <c r="H653" s="6" t="str" cm="1">
        <f t="array" ref="H653">_xlfn.LET(_xlpm.x, K653,
         _xlpm.cellAddress, "【 选内存!" &amp; ADDRESS(ROW(选内存[[#This Row],[自检]]),COLUMN(选内存[[#This Row],[自检]])) &amp; "】",
         _xlfn.IFS(ISBLANK(_xlpm.x),   "error:右侧选项不足:" &amp;  _xlpm.cellAddress,
               ISERROR(_xlpm.x),   "error:右侧选项执行失败:" &amp; _xlpm.cellAddress,
               TRUE,             "ok")
)</f>
        <v>ok</v>
      </c>
      <c r="K653" cm="1">
        <f t="array" ref="K653:L653">IFERROR(_xlfn._xlws.SORT(
    _xlfn.UNIQUE(
        TRANSPOSE(
            _xlfn.FILTERXML("&lt;select&gt;&lt;x&gt;"&amp;SUBSTITUTE(选内存[[#This Row],[内存选项表]],",","&lt;/x&gt;&lt;x&gt;") &amp;"&lt;/x&gt;&lt;/select&gt;","//x")
        )
    )
),"无合适选项，请联系作者更新数据")</f>
        <v>160</v>
      </c>
      <c r="L653">
        <v>320</v>
      </c>
    </row>
    <row r="654" spans="2:13">
      <c r="B654" s="6" t="s">
        <v>64</v>
      </c>
      <c r="C654" s="6" t="s">
        <v>11</v>
      </c>
      <c r="D654" s="6" t="s">
        <v>2190</v>
      </c>
      <c r="E654" s="6">
        <v>96</v>
      </c>
      <c r="F654" s="6" t="s">
        <v>3456</v>
      </c>
      <c r="G654" s="6" t="str">
        <f t="shared" si="10"/>
        <v>选内存!$K$654#</v>
      </c>
      <c r="H654" s="6" t="str" cm="1">
        <f t="array" ref="H654">_xlfn.LET(_xlpm.x, K654,
         _xlpm.cellAddress, "【 选内存!" &amp; ADDRESS(ROW(选内存[[#This Row],[自检]]),COLUMN(选内存[[#This Row],[自检]])) &amp; "】",
         _xlfn.IFS(ISBLANK(_xlpm.x),   "error:右侧选项不足:" &amp;  _xlpm.cellAddress,
               ISERROR(_xlpm.x),   "error:右侧选项执行失败:" &amp; _xlpm.cellAddress,
               TRUE,             "ok")
)</f>
        <v>ok</v>
      </c>
      <c r="K654" cm="1">
        <f t="array" ref="K654:L654">IFERROR(_xlfn._xlws.SORT(
    _xlfn.UNIQUE(
        TRANSPOSE(
            _xlfn.FILTERXML("&lt;select&gt;&lt;x&gt;"&amp;SUBSTITUTE(选内存[[#This Row],[内存选项表]],",","&lt;/x&gt;&lt;x&gt;") &amp;"&lt;/x&gt;&lt;/select&gt;","//x")
        )
    )
),"无合适选项，请联系作者更新数据")</f>
        <v>192</v>
      </c>
      <c r="L654">
        <v>384</v>
      </c>
    </row>
    <row r="655" spans="2:13">
      <c r="B655" s="6" t="s">
        <v>64</v>
      </c>
      <c r="C655" s="6" t="s">
        <v>11</v>
      </c>
      <c r="D655" s="6" t="s">
        <v>2190</v>
      </c>
      <c r="E655" s="6">
        <v>116</v>
      </c>
      <c r="F655" s="6" t="s">
        <v>3305</v>
      </c>
      <c r="G655" s="6" t="str">
        <f t="shared" si="10"/>
        <v>选内存!$K$655#</v>
      </c>
      <c r="H655" s="6" t="str" cm="1">
        <f t="array" ref="H655">_xlfn.LET(_xlpm.x, K655,
         _xlpm.cellAddress, "【 选内存!" &amp; ADDRESS(ROW(选内存[[#This Row],[自检]]),COLUMN(选内存[[#This Row],[自检]])) &amp; "】",
         _xlfn.IFS(ISBLANK(_xlpm.x),   "error:右侧选项不足:" &amp;  _xlpm.cellAddress,
               ISERROR(_xlpm.x),   "error:右侧选项执行失败:" &amp; _xlpm.cellAddress,
               TRUE,             "ok")
)</f>
        <v>ok</v>
      </c>
      <c r="K655" cm="1">
        <f t="array" ref="K655:L655">IFERROR(_xlfn._xlws.SORT(
    _xlfn.UNIQUE(
        TRANSPOSE(
            _xlfn.FILTERXML("&lt;select&gt;&lt;x&gt;"&amp;SUBSTITUTE(选内存[[#This Row],[内存选项表]],",","&lt;/x&gt;&lt;x&gt;") &amp;"&lt;/x&gt;&lt;/select&gt;","//x")
        )
    )
),"无合适选项，请联系作者更新数据")</f>
        <v>216</v>
      </c>
      <c r="L655">
        <v>470</v>
      </c>
    </row>
    <row r="656" spans="2:13">
      <c r="B656" s="6" t="s">
        <v>64</v>
      </c>
      <c r="C656" s="6" t="s">
        <v>11</v>
      </c>
      <c r="D656" s="6" t="s">
        <v>2190</v>
      </c>
      <c r="E656" s="6">
        <v>128</v>
      </c>
      <c r="F656" s="6" t="s">
        <v>3457</v>
      </c>
      <c r="G656" s="6" t="str">
        <f t="shared" si="10"/>
        <v>选内存!$K$656#</v>
      </c>
      <c r="H656" s="6" t="str" cm="1">
        <f t="array" ref="H656">_xlfn.LET(_xlpm.x, K656,
         _xlpm.cellAddress, "【 选内存!" &amp; ADDRESS(ROW(选内存[[#This Row],[自检]]),COLUMN(选内存[[#This Row],[自检]])) &amp; "】",
         _xlfn.IFS(ISBLANK(_xlpm.x),   "error:右侧选项不足:" &amp;  _xlpm.cellAddress,
               ISERROR(_xlpm.x),   "error:右侧选项执行失败:" &amp; _xlpm.cellAddress,
               TRUE,             "ok")
)</f>
        <v>ok</v>
      </c>
      <c r="K656" cm="1">
        <f t="array" ref="K656:L656">IFERROR(_xlfn._xlws.SORT(
    _xlfn.UNIQUE(
        TRANSPOSE(
            _xlfn.FILTERXML("&lt;select&gt;&lt;x&gt;"&amp;SUBSTITUTE(选内存[[#This Row],[内存选项表]],",","&lt;/x&gt;&lt;x&gt;") &amp;"&lt;/x&gt;&lt;/select&gt;","//x")
        )
    )
),"无合适选项，请联系作者更新数据")</f>
        <v>215</v>
      </c>
      <c r="L656">
        <v>256</v>
      </c>
    </row>
    <row r="657" spans="2:13">
      <c r="B657" s="6" t="s">
        <v>64</v>
      </c>
      <c r="C657" s="6" t="s">
        <v>11</v>
      </c>
      <c r="D657" s="6" t="s">
        <v>2190</v>
      </c>
      <c r="E657" s="6">
        <v>160</v>
      </c>
      <c r="F657" s="6" t="s">
        <v>3386</v>
      </c>
      <c r="G657" s="6" t="str">
        <f t="shared" si="10"/>
        <v>选内存!$K$657#</v>
      </c>
      <c r="H657" s="6" t="str" cm="1">
        <f t="array" ref="H657">_xlfn.LET(_xlpm.x, K657,
         _xlpm.cellAddress, "【 选内存!" &amp; ADDRESS(ROW(选内存[[#This Row],[自检]]),COLUMN(选内存[[#This Row],[自检]])) &amp; "】",
         _xlfn.IFS(ISBLANK(_xlpm.x),   "error:右侧选项不足:" &amp;  _xlpm.cellAddress,
               ISERROR(_xlpm.x),   "error:右侧选项执行失败:" &amp; _xlpm.cellAddress,
               TRUE,             "ok")
)</f>
        <v>ok</v>
      </c>
      <c r="K657" cm="1">
        <f t="array" ref="K657:L657">IFERROR(_xlfn._xlws.SORT(
    _xlfn.UNIQUE(
        TRANSPOSE(
            _xlfn.FILTERXML("&lt;select&gt;&lt;x&gt;"&amp;SUBSTITUTE(选内存[[#This Row],[内存选项表]],",","&lt;/x&gt;&lt;x&gt;") &amp;"&lt;/x&gt;&lt;/select&gt;","//x")
        )
    )
),"无合适选项，请联系作者更新数据")</f>
        <v>320</v>
      </c>
      <c r="L657">
        <v>640</v>
      </c>
    </row>
    <row r="658" spans="2:13">
      <c r="B658" s="6" t="s">
        <v>64</v>
      </c>
      <c r="C658" s="6" t="s">
        <v>11</v>
      </c>
      <c r="D658" s="6" t="s">
        <v>2190</v>
      </c>
      <c r="E658" s="6">
        <v>232</v>
      </c>
      <c r="F658" s="6" t="s">
        <v>3309</v>
      </c>
      <c r="G658" s="6" t="str">
        <f t="shared" si="10"/>
        <v>选内存!$K$658#</v>
      </c>
      <c r="H658" s="6" t="str" cm="1">
        <f t="array" ref="H658">_xlfn.LET(_xlpm.x, K658,
         _xlpm.cellAddress, "【 选内存!" &amp; ADDRESS(ROW(选内存[[#This Row],[自检]]),COLUMN(选内存[[#This Row],[自检]])) &amp; "】",
         _xlfn.IFS(ISBLANK(_xlpm.x),   "error:右侧选项不足:" &amp;  _xlpm.cellAddress,
               ISERROR(_xlpm.x),   "error:右侧选项执行失败:" &amp; _xlpm.cellAddress,
               TRUE,             "ok")
)</f>
        <v>ok</v>
      </c>
      <c r="K658" cm="1">
        <f t="array" ref="K658:L658">IFERROR(_xlfn._xlws.SORT(
    _xlfn.UNIQUE(
        TRANSPOSE(
            _xlfn.FILTERXML("&lt;select&gt;&lt;x&gt;"&amp;SUBSTITUTE(选内存[[#This Row],[内存选项表]],",","&lt;/x&gt;&lt;x&gt;") &amp;"&lt;/x&gt;&lt;/select&gt;","//x")
        )
    )
),"无合适选项，请联系作者更新数据")</f>
        <v>432</v>
      </c>
      <c r="L658">
        <v>940</v>
      </c>
    </row>
    <row r="659" spans="2:13">
      <c r="B659" s="6" t="s">
        <v>64</v>
      </c>
      <c r="C659" s="6" t="s">
        <v>11</v>
      </c>
      <c r="D659" s="6" t="s">
        <v>2296</v>
      </c>
      <c r="E659" s="6">
        <v>1</v>
      </c>
      <c r="F659" s="6" t="s">
        <v>3416</v>
      </c>
      <c r="G659" s="6" t="str">
        <f t="shared" si="10"/>
        <v>选内存!$K$659#</v>
      </c>
      <c r="H659" s="6" t="str" cm="1">
        <f t="array" ref="H659">_xlfn.LET(_xlpm.x, K659,
         _xlpm.cellAddress, "【 选内存!" &amp; ADDRESS(ROW(选内存[[#This Row],[自检]]),COLUMN(选内存[[#This Row],[自检]])) &amp; "】",
         _xlfn.IFS(ISBLANK(_xlpm.x),   "error:右侧选项不足:" &amp;  _xlpm.cellAddress,
               ISERROR(_xlpm.x),   "error:右侧选项执行失败:" &amp; _xlpm.cellAddress,
               TRUE,             "ok")
)</f>
        <v>ok</v>
      </c>
      <c r="K659" cm="1">
        <f t="array" ref="K659:M659">IFERROR(_xlfn._xlws.SORT(
    _xlfn.UNIQUE(
        TRANSPOSE(
            _xlfn.FILTERXML("&lt;select&gt;&lt;x&gt;"&amp;SUBSTITUTE(选内存[[#This Row],[内存选项表]],",","&lt;/x&gt;&lt;x&gt;") &amp;"&lt;/x&gt;&lt;/select&gt;","//x")
        )
    )
),"无合适选项，请联系作者更新数据")</f>
        <v>1</v>
      </c>
      <c r="L659">
        <v>2</v>
      </c>
      <c r="M659">
        <v>4</v>
      </c>
    </row>
    <row r="660" spans="2:13">
      <c r="B660" s="6" t="s">
        <v>64</v>
      </c>
      <c r="C660" s="6" t="s">
        <v>11</v>
      </c>
      <c r="D660" s="6" t="s">
        <v>2296</v>
      </c>
      <c r="E660" s="6">
        <v>2</v>
      </c>
      <c r="F660" s="6" t="s">
        <v>3269</v>
      </c>
      <c r="G660" s="6" t="str">
        <f t="shared" si="10"/>
        <v>选内存!$K$660#</v>
      </c>
      <c r="H660" s="6" t="str" cm="1">
        <f t="array" ref="H660">_xlfn.LET(_xlpm.x, K660,
         _xlpm.cellAddress, "【 选内存!" &amp; ADDRESS(ROW(选内存[[#This Row],[自检]]),COLUMN(选内存[[#This Row],[自检]])) &amp; "】",
         _xlfn.IFS(ISBLANK(_xlpm.x),   "error:右侧选项不足:" &amp;  _xlpm.cellAddress,
               ISERROR(_xlpm.x),   "error:右侧选项执行失败:" &amp; _xlpm.cellAddress,
               TRUE,             "ok")
)</f>
        <v>ok</v>
      </c>
      <c r="K660" cm="1">
        <f t="array" ref="K660:L660">IFERROR(_xlfn._xlws.SORT(
    _xlfn.UNIQUE(
        TRANSPOSE(
            _xlfn.FILTERXML("&lt;select&gt;&lt;x&gt;"&amp;SUBSTITUTE(选内存[[#This Row],[内存选项表]],",","&lt;/x&gt;&lt;x&gt;") &amp;"&lt;/x&gt;&lt;/select&gt;","//x")
        )
    )
),"无合适选项，请联系作者更新数据")</f>
        <v>4</v>
      </c>
      <c r="L660">
        <v>8</v>
      </c>
    </row>
    <row r="661" spans="2:13">
      <c r="B661" s="6" t="s">
        <v>64</v>
      </c>
      <c r="C661" s="6" t="s">
        <v>11</v>
      </c>
      <c r="D661" s="6" t="s">
        <v>2296</v>
      </c>
      <c r="E661" s="6">
        <v>4</v>
      </c>
      <c r="F661" s="6" t="s">
        <v>3448</v>
      </c>
      <c r="G661" s="6" t="str">
        <f t="shared" si="10"/>
        <v>选内存!$K$661#</v>
      </c>
      <c r="H661" s="6" t="str" cm="1">
        <f t="array" ref="H661">_xlfn.LET(_xlpm.x, K661,
         _xlpm.cellAddress, "【 选内存!" &amp; ADDRESS(ROW(选内存[[#This Row],[自检]]),COLUMN(选内存[[#This Row],[自检]])) &amp; "】",
         _xlfn.IFS(ISBLANK(_xlpm.x),   "error:右侧选项不足:" &amp;  _xlpm.cellAddress,
               ISERROR(_xlpm.x),   "error:右侧选项执行失败:" &amp; _xlpm.cellAddress,
               TRUE,             "ok")
)</f>
        <v>ok</v>
      </c>
      <c r="K661" cm="1">
        <f t="array" ref="K661:L661">IFERROR(_xlfn._xlws.SORT(
    _xlfn.UNIQUE(
        TRANSPOSE(
            _xlfn.FILTERXML("&lt;select&gt;&lt;x&gt;"&amp;SUBSTITUTE(选内存[[#This Row],[内存选项表]],",","&lt;/x&gt;&lt;x&gt;") &amp;"&lt;/x&gt;&lt;/select&gt;","//x")
        )
    )
),"无合适选项，请联系作者更新数据")</f>
        <v>8</v>
      </c>
      <c r="L661">
        <v>16</v>
      </c>
    </row>
    <row r="662" spans="2:13">
      <c r="B662" s="6" t="s">
        <v>64</v>
      </c>
      <c r="C662" s="6" t="s">
        <v>11</v>
      </c>
      <c r="D662" s="6" t="s">
        <v>2296</v>
      </c>
      <c r="E662" s="6">
        <v>8</v>
      </c>
      <c r="F662" s="6" t="s">
        <v>3449</v>
      </c>
      <c r="G662" s="6" t="str">
        <f t="shared" si="10"/>
        <v>选内存!$K$662#</v>
      </c>
      <c r="H662" s="6" t="str" cm="1">
        <f t="array" ref="H662">_xlfn.LET(_xlpm.x, K662,
         _xlpm.cellAddress, "【 选内存!" &amp; ADDRESS(ROW(选内存[[#This Row],[自检]]),COLUMN(选内存[[#This Row],[自检]])) &amp; "】",
         _xlfn.IFS(ISBLANK(_xlpm.x),   "error:右侧选项不足:" &amp;  _xlpm.cellAddress,
               ISERROR(_xlpm.x),   "error:右侧选项执行失败:" &amp; _xlpm.cellAddress,
               TRUE,             "ok")
)</f>
        <v>ok</v>
      </c>
      <c r="K662" cm="1">
        <f t="array" ref="K662:L662">IFERROR(_xlfn._xlws.SORT(
    _xlfn.UNIQUE(
        TRANSPOSE(
            _xlfn.FILTERXML("&lt;select&gt;&lt;x&gt;"&amp;SUBSTITUTE(选内存[[#This Row],[内存选项表]],",","&lt;/x&gt;&lt;x&gt;") &amp;"&lt;/x&gt;&lt;/select&gt;","//x")
        )
    )
),"无合适选项，请联系作者更新数据")</f>
        <v>16</v>
      </c>
      <c r="L662">
        <v>32</v>
      </c>
    </row>
    <row r="663" spans="2:13">
      <c r="B663" s="6" t="s">
        <v>64</v>
      </c>
      <c r="C663" s="6" t="s">
        <v>11</v>
      </c>
      <c r="D663" s="6" t="s">
        <v>2296</v>
      </c>
      <c r="E663" s="6">
        <v>16</v>
      </c>
      <c r="F663" s="6" t="s">
        <v>3450</v>
      </c>
      <c r="G663" s="6" t="str">
        <f t="shared" si="10"/>
        <v>选内存!$K$663#</v>
      </c>
      <c r="H663" s="6" t="str" cm="1">
        <f t="array" ref="H663">_xlfn.LET(_xlpm.x, K663,
         _xlpm.cellAddress, "【 选内存!" &amp; ADDRESS(ROW(选内存[[#This Row],[自检]]),COLUMN(选内存[[#This Row],[自检]])) &amp; "】",
         _xlfn.IFS(ISBLANK(_xlpm.x),   "error:右侧选项不足:" &amp;  _xlpm.cellAddress,
               ISERROR(_xlpm.x),   "error:右侧选项执行失败:" &amp; _xlpm.cellAddress,
               TRUE,             "ok")
)</f>
        <v>ok</v>
      </c>
      <c r="K663" cm="1">
        <f t="array" ref="K663:L663">IFERROR(_xlfn._xlws.SORT(
    _xlfn.UNIQUE(
        TRANSPOSE(
            _xlfn.FILTERXML("&lt;select&gt;&lt;x&gt;"&amp;SUBSTITUTE(选内存[[#This Row],[内存选项表]],",","&lt;/x&gt;&lt;x&gt;") &amp;"&lt;/x&gt;&lt;/select&gt;","//x")
        )
    )
),"无合适选项，请联系作者更新数据")</f>
        <v>32</v>
      </c>
      <c r="L663">
        <v>64</v>
      </c>
    </row>
    <row r="664" spans="2:13">
      <c r="B664" s="6" t="s">
        <v>64</v>
      </c>
      <c r="C664" s="6" t="s">
        <v>11</v>
      </c>
      <c r="D664" s="6" t="s">
        <v>2296</v>
      </c>
      <c r="E664" s="6">
        <v>24</v>
      </c>
      <c r="F664" s="6" t="s">
        <v>3471</v>
      </c>
      <c r="G664" s="6" t="str">
        <f t="shared" si="10"/>
        <v>选内存!$K$664#</v>
      </c>
      <c r="H664" s="6" t="str" cm="1">
        <f t="array" ref="H664">_xlfn.LET(_xlpm.x, K664,
         _xlpm.cellAddress, "【 选内存!" &amp; ADDRESS(ROW(选内存[[#This Row],[自检]]),COLUMN(选内存[[#This Row],[自检]])) &amp; "】",
         _xlfn.IFS(ISBLANK(_xlpm.x),   "error:右侧选项不足:" &amp;  _xlpm.cellAddress,
               ISERROR(_xlpm.x),   "error:右侧选项执行失败:" &amp; _xlpm.cellAddress,
               TRUE,             "ok")
)</f>
        <v>ok</v>
      </c>
      <c r="K664" cm="1">
        <f t="array" ref="K664:M664">IFERROR(_xlfn._xlws.SORT(
    _xlfn.UNIQUE(
        TRANSPOSE(
            _xlfn.FILTERXML("&lt;select&gt;&lt;x&gt;"&amp;SUBSTITUTE(选内存[[#This Row],[内存选项表]],",","&lt;/x&gt;&lt;x&gt;") &amp;"&lt;/x&gt;&lt;/select&gt;","//x")
        )
    )
),"无合适选项，请联系作者更新数据")</f>
        <v>48</v>
      </c>
      <c r="L664">
        <v>96</v>
      </c>
      <c r="M664">
        <v>128</v>
      </c>
    </row>
    <row r="665" spans="2:13">
      <c r="B665" s="6" t="s">
        <v>64</v>
      </c>
      <c r="C665" s="6" t="s">
        <v>11</v>
      </c>
      <c r="D665" s="6" t="s">
        <v>2296</v>
      </c>
      <c r="E665" s="6">
        <v>32</v>
      </c>
      <c r="F665" s="6" t="s">
        <v>3451</v>
      </c>
      <c r="G665" s="6" t="str">
        <f t="shared" si="10"/>
        <v>选内存!$K$665#</v>
      </c>
      <c r="H665" s="6" t="str" cm="1">
        <f t="array" ref="H665">_xlfn.LET(_xlpm.x, K665,
         _xlpm.cellAddress, "【 选内存!" &amp; ADDRESS(ROW(选内存[[#This Row],[自检]]),COLUMN(选内存[[#This Row],[自检]])) &amp; "】",
         _xlfn.IFS(ISBLANK(_xlpm.x),   "error:右侧选项不足:" &amp;  _xlpm.cellAddress,
               ISERROR(_xlpm.x),   "error:右侧选项执行失败:" &amp; _xlpm.cellAddress,
               TRUE,             "ok")
)</f>
        <v>ok</v>
      </c>
      <c r="K665" cm="1">
        <f t="array" ref="K665:L665">IFERROR(_xlfn._xlws.SORT(
    _xlfn.UNIQUE(
        TRANSPOSE(
            _xlfn.FILTERXML("&lt;select&gt;&lt;x&gt;"&amp;SUBSTITUTE(选内存[[#This Row],[内存选项表]],",","&lt;/x&gt;&lt;x&gt;") &amp;"&lt;/x&gt;&lt;/select&gt;","//x")
        )
    )
),"无合适选项，请联系作者更新数据")</f>
        <v>64</v>
      </c>
      <c r="L665">
        <v>128</v>
      </c>
    </row>
    <row r="666" spans="2:13">
      <c r="B666" s="6" t="s">
        <v>64</v>
      </c>
      <c r="C666" s="6" t="s">
        <v>11</v>
      </c>
      <c r="D666" s="6" t="s">
        <v>2296</v>
      </c>
      <c r="E666" s="6">
        <v>48</v>
      </c>
      <c r="F666" s="6" t="s">
        <v>3452</v>
      </c>
      <c r="G666" s="6" t="str">
        <f t="shared" si="10"/>
        <v>选内存!$K$666#</v>
      </c>
      <c r="H666" s="6" t="str" cm="1">
        <f t="array" ref="H666">_xlfn.LET(_xlpm.x, K666,
         _xlpm.cellAddress, "【 选内存!" &amp; ADDRESS(ROW(选内存[[#This Row],[自检]]),COLUMN(选内存[[#This Row],[自检]])) &amp; "】",
         _xlfn.IFS(ISBLANK(_xlpm.x),   "error:右侧选项不足:" &amp;  _xlpm.cellAddress,
               ISERROR(_xlpm.x),   "error:右侧选项执行失败:" &amp; _xlpm.cellAddress,
               TRUE,             "ok")
)</f>
        <v>ok</v>
      </c>
      <c r="K666" cm="1">
        <f t="array" ref="K666:L666">IFERROR(_xlfn._xlws.SORT(
    _xlfn.UNIQUE(
        TRANSPOSE(
            _xlfn.FILTERXML("&lt;select&gt;&lt;x&gt;"&amp;SUBSTITUTE(选内存[[#This Row],[内存选项表]],",","&lt;/x&gt;&lt;x&gt;") &amp;"&lt;/x&gt;&lt;/select&gt;","//x")
        )
    )
),"无合适选项，请联系作者更新数据")</f>
        <v>96</v>
      </c>
      <c r="L666">
        <v>192</v>
      </c>
    </row>
    <row r="667" spans="2:13">
      <c r="B667" s="6" t="s">
        <v>64</v>
      </c>
      <c r="C667" s="6" t="s">
        <v>11</v>
      </c>
      <c r="D667" s="6" t="s">
        <v>2296</v>
      </c>
      <c r="E667" s="6">
        <v>64</v>
      </c>
      <c r="F667" s="6" t="s">
        <v>3342</v>
      </c>
      <c r="G667" s="6" t="str">
        <f t="shared" si="10"/>
        <v>选内存!$K$667#</v>
      </c>
      <c r="H667" s="6" t="str" cm="1">
        <f t="array" ref="H667">_xlfn.LET(_xlpm.x, K667,
         _xlpm.cellAddress, "【 选内存!" &amp; ADDRESS(ROW(选内存[[#This Row],[自检]]),COLUMN(选内存[[#This Row],[自检]])) &amp; "】",
         _xlfn.IFS(ISBLANK(_xlpm.x),   "error:右侧选项不足:" &amp;  _xlpm.cellAddress,
               ISERROR(_xlpm.x),   "error:右侧选项执行失败:" &amp; _xlpm.cellAddress,
               TRUE,             "ok")
)</f>
        <v>ok</v>
      </c>
      <c r="K667" cm="1">
        <f t="array" ref="K667">IFERROR(_xlfn._xlws.SORT(
    _xlfn.UNIQUE(
        TRANSPOSE(
            _xlfn.FILTERXML("&lt;select&gt;&lt;x&gt;"&amp;SUBSTITUTE(选内存[[#This Row],[内存选项表]],",","&lt;/x&gt;&lt;x&gt;") &amp;"&lt;/x&gt;&lt;/select&gt;","//x")
        )
    )
),"无合适选项，请联系作者更新数据")</f>
        <v>256</v>
      </c>
    </row>
    <row r="668" spans="2:13">
      <c r="B668" s="6" t="s">
        <v>64</v>
      </c>
      <c r="C668" s="6" t="s">
        <v>11</v>
      </c>
      <c r="D668" s="6" t="s">
        <v>2296</v>
      </c>
      <c r="E668" s="6">
        <v>72</v>
      </c>
      <c r="F668" s="6" t="s">
        <v>3346</v>
      </c>
      <c r="G668" s="6" t="str">
        <f t="shared" si="10"/>
        <v>选内存!$K$668#</v>
      </c>
      <c r="H668" s="6" t="str" cm="1">
        <f t="array" ref="H668">_xlfn.LET(_xlpm.x, K668,
         _xlpm.cellAddress, "【 选内存!" &amp; ADDRESS(ROW(选内存[[#This Row],[自检]]),COLUMN(选内存[[#This Row],[自检]])) &amp; "】",
         _xlfn.IFS(ISBLANK(_xlpm.x),   "error:右侧选项不足:" &amp;  _xlpm.cellAddress,
               ISERROR(_xlpm.x),   "error:右侧选项执行失败:" &amp; _xlpm.cellAddress,
               TRUE,             "ok")
)</f>
        <v>ok</v>
      </c>
      <c r="K668" cm="1">
        <f t="array" ref="K668">IFERROR(_xlfn._xlws.SORT(
    _xlfn.UNIQUE(
        TRANSPOSE(
            _xlfn.FILTERXML("&lt;select&gt;&lt;x&gt;"&amp;SUBSTITUTE(选内存[[#This Row],[内存选项表]],",","&lt;/x&gt;&lt;x&gt;") &amp;"&lt;/x&gt;&lt;/select&gt;","//x")
        )
    )
),"无合适选项，请联系作者更新数据")</f>
        <v>288</v>
      </c>
    </row>
    <row r="669" spans="2:13">
      <c r="B669" s="6" t="s">
        <v>64</v>
      </c>
      <c r="C669" s="6" t="s">
        <v>11</v>
      </c>
      <c r="D669" s="6" t="s">
        <v>2296</v>
      </c>
      <c r="E669" s="6">
        <v>76</v>
      </c>
      <c r="F669" s="6" t="s">
        <v>3318</v>
      </c>
      <c r="G669" s="6" t="str">
        <f t="shared" si="10"/>
        <v>选内存!$K$669#</v>
      </c>
      <c r="H669" s="6" t="str" cm="1">
        <f t="array" ref="H669">_xlfn.LET(_xlpm.x, K669,
         _xlpm.cellAddress, "【 选内存!" &amp; ADDRESS(ROW(选内存[[#This Row],[自检]]),COLUMN(选内存[[#This Row],[自检]])) &amp; "】",
         _xlfn.IFS(ISBLANK(_xlpm.x),   "error:右侧选项不足:" &amp;  _xlpm.cellAddress,
               ISERROR(_xlpm.x),   "error:右侧选项执行失败:" &amp; _xlpm.cellAddress,
               TRUE,             "ok")
)</f>
        <v>ok</v>
      </c>
      <c r="K669" cm="1">
        <f t="array" ref="K669">IFERROR(_xlfn._xlws.SORT(
    _xlfn.UNIQUE(
        TRANSPOSE(
            _xlfn.FILTERXML("&lt;select&gt;&lt;x&gt;"&amp;SUBSTITUTE(选内存[[#This Row],[内存选项表]],",","&lt;/x&gt;&lt;x&gt;") &amp;"&lt;/x&gt;&lt;/select&gt;","//x")
        )
    )
),"无合适选项，请联系作者更新数据")</f>
        <v>320</v>
      </c>
    </row>
    <row r="670" spans="2:13">
      <c r="B670" s="6" t="s">
        <v>64</v>
      </c>
      <c r="C670" s="6" t="s">
        <v>11</v>
      </c>
      <c r="D670" s="6" t="s">
        <v>2160</v>
      </c>
      <c r="E670" s="6">
        <v>1</v>
      </c>
      <c r="F670" s="6" t="s">
        <v>3300</v>
      </c>
      <c r="G670" s="6" t="str">
        <f t="shared" si="10"/>
        <v>选内存!$K$670#</v>
      </c>
      <c r="H670" s="6" t="str" cm="1">
        <f t="array" ref="H670">_xlfn.LET(_xlpm.x, K670,
         _xlpm.cellAddress, "【 选内存!" &amp; ADDRESS(ROW(选内存[[#This Row],[自检]]),COLUMN(选内存[[#This Row],[自检]])) &amp; "】",
         _xlfn.IFS(ISBLANK(_xlpm.x),   "error:右侧选项不足:" &amp;  _xlpm.cellAddress,
               ISERROR(_xlpm.x),   "error:右侧选项执行失败:" &amp; _xlpm.cellAddress,
               TRUE,             "ok")
)</f>
        <v>ok</v>
      </c>
      <c r="K670" cm="1">
        <f t="array" ref="K670">IFERROR(_xlfn._xlws.SORT(
    _xlfn.UNIQUE(
        TRANSPOSE(
            _xlfn.FILTERXML("&lt;select&gt;&lt;x&gt;"&amp;SUBSTITUTE(选内存[[#This Row],[内存选项表]],",","&lt;/x&gt;&lt;x&gt;") &amp;"&lt;/x&gt;&lt;/select&gt;","//x")
        )
    )
),"无合适选项，请联系作者更新数据")</f>
        <v>2</v>
      </c>
    </row>
    <row r="671" spans="2:13">
      <c r="B671" s="6" t="s">
        <v>64</v>
      </c>
      <c r="C671" s="6" t="s">
        <v>11</v>
      </c>
      <c r="D671" s="6" t="s">
        <v>2160</v>
      </c>
      <c r="E671" s="6">
        <v>2</v>
      </c>
      <c r="F671" s="6" t="s">
        <v>3291</v>
      </c>
      <c r="G671" s="6" t="str">
        <f t="shared" si="10"/>
        <v>选内存!$K$671#</v>
      </c>
      <c r="H671" s="6" t="str" cm="1">
        <f t="array" ref="H671">_xlfn.LET(_xlpm.x, K671,
         _xlpm.cellAddress, "【 选内存!" &amp; ADDRESS(ROW(选内存[[#This Row],[自检]]),COLUMN(选内存[[#This Row],[自检]])) &amp; "】",
         _xlfn.IFS(ISBLANK(_xlpm.x),   "error:右侧选项不足:" &amp;  _xlpm.cellAddress,
               ISERROR(_xlpm.x),   "error:右侧选项执行失败:" &amp; _xlpm.cellAddress,
               TRUE,             "ok")
)</f>
        <v>ok</v>
      </c>
      <c r="K671" cm="1">
        <f t="array" ref="K671">IFERROR(_xlfn._xlws.SORT(
    _xlfn.UNIQUE(
        TRANSPOSE(
            _xlfn.FILTERXML("&lt;select&gt;&lt;x&gt;"&amp;SUBSTITUTE(选内存[[#This Row],[内存选项表]],",","&lt;/x&gt;&lt;x&gt;") &amp;"&lt;/x&gt;&lt;/select&gt;","//x")
        )
    )
),"无合适选项，请联系作者更新数据")</f>
        <v>4</v>
      </c>
    </row>
    <row r="672" spans="2:13">
      <c r="B672" s="6" t="s">
        <v>64</v>
      </c>
      <c r="C672" s="6" t="s">
        <v>11</v>
      </c>
      <c r="D672" s="6" t="s">
        <v>2160</v>
      </c>
      <c r="E672" s="6">
        <v>4</v>
      </c>
      <c r="F672" s="6" t="s">
        <v>3448</v>
      </c>
      <c r="G672" s="6" t="str">
        <f t="shared" si="10"/>
        <v>选内存!$K$672#</v>
      </c>
      <c r="H672" s="6" t="str" cm="1">
        <f t="array" ref="H672">_xlfn.LET(_xlpm.x, K672,
         _xlpm.cellAddress, "【 选内存!" &amp; ADDRESS(ROW(选内存[[#This Row],[自检]]),COLUMN(选内存[[#This Row],[自检]])) &amp; "】",
         _xlfn.IFS(ISBLANK(_xlpm.x),   "error:右侧选项不足:" &amp;  _xlpm.cellAddress,
               ISERROR(_xlpm.x),   "error:右侧选项执行失败:" &amp; _xlpm.cellAddress,
               TRUE,             "ok")
)</f>
        <v>ok</v>
      </c>
      <c r="K672" cm="1">
        <f t="array" ref="K672:L672">IFERROR(_xlfn._xlws.SORT(
    _xlfn.UNIQUE(
        TRANSPOSE(
            _xlfn.FILTERXML("&lt;select&gt;&lt;x&gt;"&amp;SUBSTITUTE(选内存[[#This Row],[内存选项表]],",","&lt;/x&gt;&lt;x&gt;") &amp;"&lt;/x&gt;&lt;/select&gt;","//x")
        )
    )
),"无合适选项，请联系作者更新数据")</f>
        <v>8</v>
      </c>
      <c r="L672">
        <v>16</v>
      </c>
    </row>
    <row r="673" spans="2:13">
      <c r="B673" s="6" t="s">
        <v>64</v>
      </c>
      <c r="C673" s="6" t="s">
        <v>11</v>
      </c>
      <c r="D673" s="6" t="s">
        <v>2160</v>
      </c>
      <c r="E673" s="6">
        <v>8</v>
      </c>
      <c r="F673" s="6" t="s">
        <v>3449</v>
      </c>
      <c r="G673" s="6" t="str">
        <f t="shared" si="10"/>
        <v>选内存!$K$673#</v>
      </c>
      <c r="H673" s="6" t="str" cm="1">
        <f t="array" ref="H673">_xlfn.LET(_xlpm.x, K673,
         _xlpm.cellAddress, "【 选内存!" &amp; ADDRESS(ROW(选内存[[#This Row],[自检]]),COLUMN(选内存[[#This Row],[自检]])) &amp; "】",
         _xlfn.IFS(ISBLANK(_xlpm.x),   "error:右侧选项不足:" &amp;  _xlpm.cellAddress,
               ISERROR(_xlpm.x),   "error:右侧选项执行失败:" &amp; _xlpm.cellAddress,
               TRUE,             "ok")
)</f>
        <v>ok</v>
      </c>
      <c r="K673" cm="1">
        <f t="array" ref="K673:L673">IFERROR(_xlfn._xlws.SORT(
    _xlfn.UNIQUE(
        TRANSPOSE(
            _xlfn.FILTERXML("&lt;select&gt;&lt;x&gt;"&amp;SUBSTITUTE(选内存[[#This Row],[内存选项表]],",","&lt;/x&gt;&lt;x&gt;") &amp;"&lt;/x&gt;&lt;/select&gt;","//x")
        )
    )
),"无合适选项，请联系作者更新数据")</f>
        <v>16</v>
      </c>
      <c r="L673">
        <v>32</v>
      </c>
    </row>
    <row r="674" spans="2:13">
      <c r="B674" s="6" t="s">
        <v>64</v>
      </c>
      <c r="C674" s="6" t="s">
        <v>11</v>
      </c>
      <c r="D674" s="6" t="s">
        <v>2160</v>
      </c>
      <c r="E674" s="6">
        <v>12</v>
      </c>
      <c r="F674" s="6" t="s">
        <v>3290</v>
      </c>
      <c r="G674" s="6" t="str">
        <f t="shared" si="10"/>
        <v>选内存!$K$674#</v>
      </c>
      <c r="H674" s="6" t="str" cm="1">
        <f t="array" ref="H674">_xlfn.LET(_xlpm.x, K674,
         _xlpm.cellAddress, "【 选内存!" &amp; ADDRESS(ROW(选内存[[#This Row],[自检]]),COLUMN(选内存[[#This Row],[自检]])) &amp; "】",
         _xlfn.IFS(ISBLANK(_xlpm.x),   "error:右侧选项不足:" &amp;  _xlpm.cellAddress,
               ISERROR(_xlpm.x),   "error:右侧选项执行失败:" &amp; _xlpm.cellAddress,
               TRUE,             "ok")
)</f>
        <v>ok</v>
      </c>
      <c r="K674" cm="1">
        <f t="array" ref="K674">IFERROR(_xlfn._xlws.SORT(
    _xlfn.UNIQUE(
        TRANSPOSE(
            _xlfn.FILTERXML("&lt;select&gt;&lt;x&gt;"&amp;SUBSTITUTE(选内存[[#This Row],[内存选项表]],",","&lt;/x&gt;&lt;x&gt;") &amp;"&lt;/x&gt;&lt;/select&gt;","//x")
        )
    )
),"无合适选项，请联系作者更新数据")</f>
        <v>24</v>
      </c>
    </row>
    <row r="675" spans="2:13">
      <c r="B675" s="6" t="s">
        <v>64</v>
      </c>
      <c r="C675" s="6" t="s">
        <v>11</v>
      </c>
      <c r="D675" s="6" t="s">
        <v>2160</v>
      </c>
      <c r="E675" s="6">
        <v>16</v>
      </c>
      <c r="F675" s="6" t="s">
        <v>3450</v>
      </c>
      <c r="G675" s="6" t="str">
        <f t="shared" si="10"/>
        <v>选内存!$K$675#</v>
      </c>
      <c r="H675" s="6" t="str" cm="1">
        <f t="array" ref="H675">_xlfn.LET(_xlpm.x, K675,
         _xlpm.cellAddress, "【 选内存!" &amp; ADDRESS(ROW(选内存[[#This Row],[自检]]),COLUMN(选内存[[#This Row],[自检]])) &amp; "】",
         _xlfn.IFS(ISBLANK(_xlpm.x),   "error:右侧选项不足:" &amp;  _xlpm.cellAddress,
               ISERROR(_xlpm.x),   "error:右侧选项执行失败:" &amp; _xlpm.cellAddress,
               TRUE,             "ok")
)</f>
        <v>ok</v>
      </c>
      <c r="K675" cm="1">
        <f t="array" ref="K675:L675">IFERROR(_xlfn._xlws.SORT(
    _xlfn.UNIQUE(
        TRANSPOSE(
            _xlfn.FILTERXML("&lt;select&gt;&lt;x&gt;"&amp;SUBSTITUTE(选内存[[#This Row],[内存选项表]],",","&lt;/x&gt;&lt;x&gt;") &amp;"&lt;/x&gt;&lt;/select&gt;","//x")
        )
    )
),"无合适选项，请联系作者更新数据")</f>
        <v>32</v>
      </c>
      <c r="L675">
        <v>64</v>
      </c>
    </row>
    <row r="676" spans="2:13">
      <c r="B676" s="6" t="s">
        <v>64</v>
      </c>
      <c r="C676" s="6" t="s">
        <v>11</v>
      </c>
      <c r="D676" s="6" t="s">
        <v>2160</v>
      </c>
      <c r="E676" s="6">
        <v>24</v>
      </c>
      <c r="F676" s="6" t="s">
        <v>3282</v>
      </c>
      <c r="G676" s="6" t="str">
        <f t="shared" si="10"/>
        <v>选内存!$K$676#</v>
      </c>
      <c r="H676" s="6" t="str" cm="1">
        <f t="array" ref="H676">_xlfn.LET(_xlpm.x, K676,
         _xlpm.cellAddress, "【 选内存!" &amp; ADDRESS(ROW(选内存[[#This Row],[自检]]),COLUMN(选内存[[#This Row],[自检]])) &amp; "】",
         _xlfn.IFS(ISBLANK(_xlpm.x),   "error:右侧选项不足:" &amp;  _xlpm.cellAddress,
               ISERROR(_xlpm.x),   "error:右侧选项执行失败:" &amp; _xlpm.cellAddress,
               TRUE,             "ok")
)</f>
        <v>ok</v>
      </c>
      <c r="K676" cm="1">
        <f t="array" ref="K676:L676">IFERROR(_xlfn._xlws.SORT(
    _xlfn.UNIQUE(
        TRANSPOSE(
            _xlfn.FILTERXML("&lt;select&gt;&lt;x&gt;"&amp;SUBSTITUTE(选内存[[#This Row],[内存选项表]],",","&lt;/x&gt;&lt;x&gt;") &amp;"&lt;/x&gt;&lt;/select&gt;","//x")
        )
    )
),"无合适选项，请联系作者更新数据")</f>
        <v>48</v>
      </c>
      <c r="L676">
        <v>96</v>
      </c>
    </row>
    <row r="677" spans="2:13">
      <c r="B677" s="6" t="s">
        <v>64</v>
      </c>
      <c r="C677" s="6" t="s">
        <v>11</v>
      </c>
      <c r="D677" s="6" t="s">
        <v>2160</v>
      </c>
      <c r="E677" s="6">
        <v>32</v>
      </c>
      <c r="F677" s="6" t="s">
        <v>3451</v>
      </c>
      <c r="G677" s="6" t="str">
        <f t="shared" si="10"/>
        <v>选内存!$K$677#</v>
      </c>
      <c r="H677" s="6" t="str" cm="1">
        <f t="array" ref="H677">_xlfn.LET(_xlpm.x, K677,
         _xlpm.cellAddress, "【 选内存!" &amp; ADDRESS(ROW(选内存[[#This Row],[自检]]),COLUMN(选内存[[#This Row],[自检]])) &amp; "】",
         _xlfn.IFS(ISBLANK(_xlpm.x),   "error:右侧选项不足:" &amp;  _xlpm.cellAddress,
               ISERROR(_xlpm.x),   "error:右侧选项执行失败:" &amp; _xlpm.cellAddress,
               TRUE,             "ok")
)</f>
        <v>ok</v>
      </c>
      <c r="K677" cm="1">
        <f t="array" ref="K677:L677">IFERROR(_xlfn._xlws.SORT(
    _xlfn.UNIQUE(
        TRANSPOSE(
            _xlfn.FILTERXML("&lt;select&gt;&lt;x&gt;"&amp;SUBSTITUTE(选内存[[#This Row],[内存选项表]],",","&lt;/x&gt;&lt;x&gt;") &amp;"&lt;/x&gt;&lt;/select&gt;","//x")
        )
    )
),"无合适选项，请联系作者更新数据")</f>
        <v>64</v>
      </c>
      <c r="L677">
        <v>128</v>
      </c>
    </row>
    <row r="678" spans="2:13">
      <c r="B678" s="6" t="s">
        <v>64</v>
      </c>
      <c r="C678" s="6" t="s">
        <v>11</v>
      </c>
      <c r="D678" s="6" t="s">
        <v>2160</v>
      </c>
      <c r="E678" s="6">
        <v>48</v>
      </c>
      <c r="F678" s="6" t="s">
        <v>3452</v>
      </c>
      <c r="G678" s="6" t="str">
        <f t="shared" si="10"/>
        <v>选内存!$K$678#</v>
      </c>
      <c r="H678" s="6" t="str" cm="1">
        <f t="array" ref="H678">_xlfn.LET(_xlpm.x, K678,
         _xlpm.cellAddress, "【 选内存!" &amp; ADDRESS(ROW(选内存[[#This Row],[自检]]),COLUMN(选内存[[#This Row],[自检]])) &amp; "】",
         _xlfn.IFS(ISBLANK(_xlpm.x),   "error:右侧选项不足:" &amp;  _xlpm.cellAddress,
               ISERROR(_xlpm.x),   "error:右侧选项执行失败:" &amp; _xlpm.cellAddress,
               TRUE,             "ok")
)</f>
        <v>ok</v>
      </c>
      <c r="K678" cm="1">
        <f t="array" ref="K678:L678">IFERROR(_xlfn._xlws.SORT(
    _xlfn.UNIQUE(
        TRANSPOSE(
            _xlfn.FILTERXML("&lt;select&gt;&lt;x&gt;"&amp;SUBSTITUTE(选内存[[#This Row],[内存选项表]],",","&lt;/x&gt;&lt;x&gt;") &amp;"&lt;/x&gt;&lt;/select&gt;","//x")
        )
    )
),"无合适选项，请联系作者更新数据")</f>
        <v>96</v>
      </c>
      <c r="L678">
        <v>192</v>
      </c>
    </row>
    <row r="679" spans="2:13">
      <c r="B679" s="6" t="s">
        <v>64</v>
      </c>
      <c r="C679" s="6" t="s">
        <v>11</v>
      </c>
      <c r="D679" s="6" t="s">
        <v>2160</v>
      </c>
      <c r="E679" s="6">
        <v>64</v>
      </c>
      <c r="F679" s="6" t="s">
        <v>3453</v>
      </c>
      <c r="G679" s="6" t="str">
        <f t="shared" si="10"/>
        <v>选内存!$K$679#</v>
      </c>
      <c r="H679" s="6" t="str" cm="1">
        <f t="array" ref="H679">_xlfn.LET(_xlpm.x, K679,
         _xlpm.cellAddress, "【 选内存!" &amp; ADDRESS(ROW(选内存[[#This Row],[自检]]),COLUMN(选内存[[#This Row],[自检]])) &amp; "】",
         _xlfn.IFS(ISBLANK(_xlpm.x),   "error:右侧选项不足:" &amp;  _xlpm.cellAddress,
               ISERROR(_xlpm.x),   "error:右侧选项执行失败:" &amp; _xlpm.cellAddress,
               TRUE,             "ok")
)</f>
        <v>ok</v>
      </c>
      <c r="K679" cm="1">
        <f t="array" ref="K679:L679">IFERROR(_xlfn._xlws.SORT(
    _xlfn.UNIQUE(
        TRANSPOSE(
            _xlfn.FILTERXML("&lt;select&gt;&lt;x&gt;"&amp;SUBSTITUTE(选内存[[#This Row],[内存选项表]],",","&lt;/x&gt;&lt;x&gt;") &amp;"&lt;/x&gt;&lt;/select&gt;","//x")
        )
    )
),"无合适选项，请联系作者更新数据")</f>
        <v>128</v>
      </c>
      <c r="L679">
        <v>256</v>
      </c>
    </row>
    <row r="680" spans="2:13">
      <c r="B680" s="6" t="s">
        <v>64</v>
      </c>
      <c r="C680" s="6" t="s">
        <v>11</v>
      </c>
      <c r="D680" s="6" t="s">
        <v>2160</v>
      </c>
      <c r="E680" s="6">
        <v>72</v>
      </c>
      <c r="F680" s="6" t="s">
        <v>3346</v>
      </c>
      <c r="G680" s="6" t="str">
        <f t="shared" si="10"/>
        <v>选内存!$K$680#</v>
      </c>
      <c r="H680" s="6" t="str" cm="1">
        <f t="array" ref="H680">_xlfn.LET(_xlpm.x, K680,
         _xlpm.cellAddress, "【 选内存!" &amp; ADDRESS(ROW(选内存[[#This Row],[自检]]),COLUMN(选内存[[#This Row],[自检]])) &amp; "】",
         _xlfn.IFS(ISBLANK(_xlpm.x),   "error:右侧选项不足:" &amp;  _xlpm.cellAddress,
               ISERROR(_xlpm.x),   "error:右侧选项执行失败:" &amp; _xlpm.cellAddress,
               TRUE,             "ok")
)</f>
        <v>ok</v>
      </c>
      <c r="K680" cm="1">
        <f t="array" ref="K680">IFERROR(_xlfn._xlws.SORT(
    _xlfn.UNIQUE(
        TRANSPOSE(
            _xlfn.FILTERXML("&lt;select&gt;&lt;x&gt;"&amp;SUBSTITUTE(选内存[[#This Row],[内存选项表]],",","&lt;/x&gt;&lt;x&gt;") &amp;"&lt;/x&gt;&lt;/select&gt;","//x")
        )
    )
),"无合适选项，请联系作者更新数据")</f>
        <v>288</v>
      </c>
    </row>
    <row r="681" spans="2:13">
      <c r="B681" s="6" t="s">
        <v>64</v>
      </c>
      <c r="C681" s="6" t="s">
        <v>11</v>
      </c>
      <c r="D681" s="6" t="s">
        <v>2160</v>
      </c>
      <c r="E681" s="6">
        <v>76</v>
      </c>
      <c r="F681" s="6" t="s">
        <v>3318</v>
      </c>
      <c r="G681" s="6" t="str">
        <f t="shared" si="10"/>
        <v>选内存!$K$681#</v>
      </c>
      <c r="H681" s="6" t="str" cm="1">
        <f t="array" ref="H681">_xlfn.LET(_xlpm.x, K681,
         _xlpm.cellAddress, "【 选内存!" &amp; ADDRESS(ROW(选内存[[#This Row],[自检]]),COLUMN(选内存[[#This Row],[自检]])) &amp; "】",
         _xlfn.IFS(ISBLANK(_xlpm.x),   "error:右侧选项不足:" &amp;  _xlpm.cellAddress,
               ISERROR(_xlpm.x),   "error:右侧选项执行失败:" &amp; _xlpm.cellAddress,
               TRUE,             "ok")
)</f>
        <v>ok</v>
      </c>
      <c r="K681" cm="1">
        <f t="array" ref="K681">IFERROR(_xlfn._xlws.SORT(
    _xlfn.UNIQUE(
        TRANSPOSE(
            _xlfn.FILTERXML("&lt;select&gt;&lt;x&gt;"&amp;SUBSTITUTE(选内存[[#This Row],[内存选项表]],",","&lt;/x&gt;&lt;x&gt;") &amp;"&lt;/x&gt;&lt;/select&gt;","//x")
        )
    )
),"无合适选项，请联系作者更新数据")</f>
        <v>320</v>
      </c>
    </row>
    <row r="682" spans="2:13">
      <c r="B682" s="6" t="s">
        <v>64</v>
      </c>
      <c r="C682" s="6" t="s">
        <v>11</v>
      </c>
      <c r="D682" s="6" t="s">
        <v>2317</v>
      </c>
      <c r="E682" s="6">
        <v>1</v>
      </c>
      <c r="F682" s="6" t="s">
        <v>3416</v>
      </c>
      <c r="G682" s="6" t="str">
        <f t="shared" si="10"/>
        <v>选内存!$K$682#</v>
      </c>
      <c r="H682" s="6" t="str" cm="1">
        <f t="array" ref="H682">_xlfn.LET(_xlpm.x, K682,
         _xlpm.cellAddress, "【 选内存!" &amp; ADDRESS(ROW(选内存[[#This Row],[自检]]),COLUMN(选内存[[#This Row],[自检]])) &amp; "】",
         _xlfn.IFS(ISBLANK(_xlpm.x),   "error:右侧选项不足:" &amp;  _xlpm.cellAddress,
               ISERROR(_xlpm.x),   "error:右侧选项执行失败:" &amp; _xlpm.cellAddress,
               TRUE,             "ok")
)</f>
        <v>ok</v>
      </c>
      <c r="K682" cm="1">
        <f t="array" ref="K682:M682">IFERROR(_xlfn._xlws.SORT(
    _xlfn.UNIQUE(
        TRANSPOSE(
            _xlfn.FILTERXML("&lt;select&gt;&lt;x&gt;"&amp;SUBSTITUTE(选内存[[#This Row],[内存选项表]],",","&lt;/x&gt;&lt;x&gt;") &amp;"&lt;/x&gt;&lt;/select&gt;","//x")
        )
    )
),"无合适选项，请联系作者更新数据")</f>
        <v>1</v>
      </c>
      <c r="L682">
        <v>2</v>
      </c>
      <c r="M682">
        <v>4</v>
      </c>
    </row>
    <row r="683" spans="2:13">
      <c r="B683" s="6" t="s">
        <v>64</v>
      </c>
      <c r="C683" s="6" t="s">
        <v>11</v>
      </c>
      <c r="D683" s="6" t="s">
        <v>2317</v>
      </c>
      <c r="E683" s="6">
        <v>2</v>
      </c>
      <c r="F683" s="6" t="s">
        <v>3269</v>
      </c>
      <c r="G683" s="6" t="str">
        <f t="shared" si="10"/>
        <v>选内存!$K$683#</v>
      </c>
      <c r="H683" s="6" t="str" cm="1">
        <f t="array" ref="H683">_xlfn.LET(_xlpm.x, K683,
         _xlpm.cellAddress, "【 选内存!" &amp; ADDRESS(ROW(选内存[[#This Row],[自检]]),COLUMN(选内存[[#This Row],[自检]])) &amp; "】",
         _xlfn.IFS(ISBLANK(_xlpm.x),   "error:右侧选项不足:" &amp;  _xlpm.cellAddress,
               ISERROR(_xlpm.x),   "error:右侧选项执行失败:" &amp; _xlpm.cellAddress,
               TRUE,             "ok")
)</f>
        <v>ok</v>
      </c>
      <c r="K683" cm="1">
        <f t="array" ref="K683:L683">IFERROR(_xlfn._xlws.SORT(
    _xlfn.UNIQUE(
        TRANSPOSE(
            _xlfn.FILTERXML("&lt;select&gt;&lt;x&gt;"&amp;SUBSTITUTE(选内存[[#This Row],[内存选项表]],",","&lt;/x&gt;&lt;x&gt;") &amp;"&lt;/x&gt;&lt;/select&gt;","//x")
        )
    )
),"无合适选项，请联系作者更新数据")</f>
        <v>4</v>
      </c>
      <c r="L683">
        <v>8</v>
      </c>
    </row>
    <row r="684" spans="2:13">
      <c r="B684" s="6" t="s">
        <v>64</v>
      </c>
      <c r="C684" s="6" t="s">
        <v>11</v>
      </c>
      <c r="D684" s="6" t="s">
        <v>2317</v>
      </c>
      <c r="E684" s="6">
        <v>4</v>
      </c>
      <c r="F684" s="6" t="s">
        <v>3448</v>
      </c>
      <c r="G684" s="6" t="str">
        <f t="shared" si="10"/>
        <v>选内存!$K$684#</v>
      </c>
      <c r="H684" s="6" t="str" cm="1">
        <f t="array" ref="H684">_xlfn.LET(_xlpm.x, K684,
         _xlpm.cellAddress, "【 选内存!" &amp; ADDRESS(ROW(选内存[[#This Row],[自检]]),COLUMN(选内存[[#This Row],[自检]])) &amp; "】",
         _xlfn.IFS(ISBLANK(_xlpm.x),   "error:右侧选项不足:" &amp;  _xlpm.cellAddress,
               ISERROR(_xlpm.x),   "error:右侧选项执行失败:" &amp; _xlpm.cellAddress,
               TRUE,             "ok")
)</f>
        <v>ok</v>
      </c>
      <c r="K684" cm="1">
        <f t="array" ref="K684:L684">IFERROR(_xlfn._xlws.SORT(
    _xlfn.UNIQUE(
        TRANSPOSE(
            _xlfn.FILTERXML("&lt;select&gt;&lt;x&gt;"&amp;SUBSTITUTE(选内存[[#This Row],[内存选项表]],",","&lt;/x&gt;&lt;x&gt;") &amp;"&lt;/x&gt;&lt;/select&gt;","//x")
        )
    )
),"无合适选项，请联系作者更新数据")</f>
        <v>8</v>
      </c>
      <c r="L684">
        <v>16</v>
      </c>
    </row>
    <row r="685" spans="2:13">
      <c r="B685" s="6" t="s">
        <v>64</v>
      </c>
      <c r="C685" s="6" t="s">
        <v>11</v>
      </c>
      <c r="D685" s="6" t="s">
        <v>2317</v>
      </c>
      <c r="E685" s="6">
        <v>8</v>
      </c>
      <c r="F685" s="6" t="s">
        <v>3449</v>
      </c>
      <c r="G685" s="6" t="str">
        <f t="shared" si="10"/>
        <v>选内存!$K$685#</v>
      </c>
      <c r="H685" s="6" t="str" cm="1">
        <f t="array" ref="H685">_xlfn.LET(_xlpm.x, K685,
         _xlpm.cellAddress, "【 选内存!" &amp; ADDRESS(ROW(选内存[[#This Row],[自检]]),COLUMN(选内存[[#This Row],[自检]])) &amp; "】",
         _xlfn.IFS(ISBLANK(_xlpm.x),   "error:右侧选项不足:" &amp;  _xlpm.cellAddress,
               ISERROR(_xlpm.x),   "error:右侧选项执行失败:" &amp; _xlpm.cellAddress,
               TRUE,             "ok")
)</f>
        <v>ok</v>
      </c>
      <c r="K685" cm="1">
        <f t="array" ref="K685:L685">IFERROR(_xlfn._xlws.SORT(
    _xlfn.UNIQUE(
        TRANSPOSE(
            _xlfn.FILTERXML("&lt;select&gt;&lt;x&gt;"&amp;SUBSTITUTE(选内存[[#This Row],[内存选项表]],",","&lt;/x&gt;&lt;x&gt;") &amp;"&lt;/x&gt;&lt;/select&gt;","//x")
        )
    )
),"无合适选项，请联系作者更新数据")</f>
        <v>16</v>
      </c>
      <c r="L685">
        <v>32</v>
      </c>
    </row>
    <row r="686" spans="2:13">
      <c r="B686" s="6" t="s">
        <v>64</v>
      </c>
      <c r="C686" s="6" t="s">
        <v>11</v>
      </c>
      <c r="D686" s="6" t="s">
        <v>2317</v>
      </c>
      <c r="E686" s="6">
        <v>12</v>
      </c>
      <c r="F686" s="6" t="s">
        <v>3460</v>
      </c>
      <c r="G686" s="6" t="str">
        <f t="shared" si="10"/>
        <v>选内存!$K$686#</v>
      </c>
      <c r="H686" s="6" t="str" cm="1">
        <f t="array" ref="H686">_xlfn.LET(_xlpm.x, K686,
         _xlpm.cellAddress, "【 选内存!" &amp; ADDRESS(ROW(选内存[[#This Row],[自检]]),COLUMN(选内存[[#This Row],[自检]])) &amp; "】",
         _xlfn.IFS(ISBLANK(_xlpm.x),   "error:右侧选项不足:" &amp;  _xlpm.cellAddress,
               ISERROR(_xlpm.x),   "error:右侧选项执行失败:" &amp; _xlpm.cellAddress,
               TRUE,             "ok")
)</f>
        <v>ok</v>
      </c>
      <c r="K686" cm="1">
        <f t="array" ref="K686:L686">IFERROR(_xlfn._xlws.SORT(
    _xlfn.UNIQUE(
        TRANSPOSE(
            _xlfn.FILTERXML("&lt;select&gt;&lt;x&gt;"&amp;SUBSTITUTE(选内存[[#This Row],[内存选项表]],",","&lt;/x&gt;&lt;x&gt;") &amp;"&lt;/x&gt;&lt;/select&gt;","//x")
        )
    )
),"无合适选项，请联系作者更新数据")</f>
        <v>24</v>
      </c>
      <c r="L686">
        <v>48</v>
      </c>
    </row>
    <row r="687" spans="2:13">
      <c r="B687" s="6" t="s">
        <v>64</v>
      </c>
      <c r="C687" s="6" t="s">
        <v>11</v>
      </c>
      <c r="D687" s="6" t="s">
        <v>2317</v>
      </c>
      <c r="E687" s="6">
        <v>16</v>
      </c>
      <c r="F687" s="6" t="s">
        <v>3450</v>
      </c>
      <c r="G687" s="6" t="str">
        <f t="shared" si="10"/>
        <v>选内存!$K$687#</v>
      </c>
      <c r="H687" s="6" t="str" cm="1">
        <f t="array" ref="H687">_xlfn.LET(_xlpm.x, K687,
         _xlpm.cellAddress, "【 选内存!" &amp; ADDRESS(ROW(选内存[[#This Row],[自检]]),COLUMN(选内存[[#This Row],[自检]])) &amp; "】",
         _xlfn.IFS(ISBLANK(_xlpm.x),   "error:右侧选项不足:" &amp;  _xlpm.cellAddress,
               ISERROR(_xlpm.x),   "error:右侧选项执行失败:" &amp; _xlpm.cellAddress,
               TRUE,             "ok")
)</f>
        <v>ok</v>
      </c>
      <c r="K687" cm="1">
        <f t="array" ref="K687:L687">IFERROR(_xlfn._xlws.SORT(
    _xlfn.UNIQUE(
        TRANSPOSE(
            _xlfn.FILTERXML("&lt;select&gt;&lt;x&gt;"&amp;SUBSTITUTE(选内存[[#This Row],[内存选项表]],",","&lt;/x&gt;&lt;x&gt;") &amp;"&lt;/x&gt;&lt;/select&gt;","//x")
        )
    )
),"无合适选项，请联系作者更新数据")</f>
        <v>32</v>
      </c>
      <c r="L687">
        <v>64</v>
      </c>
    </row>
    <row r="688" spans="2:13">
      <c r="B688" s="6" t="s">
        <v>64</v>
      </c>
      <c r="C688" s="6" t="s">
        <v>11</v>
      </c>
      <c r="D688" s="6" t="s">
        <v>2317</v>
      </c>
      <c r="E688" s="6">
        <v>24</v>
      </c>
      <c r="F688" s="6" t="s">
        <v>3471</v>
      </c>
      <c r="G688" s="6" t="str">
        <f t="shared" si="10"/>
        <v>选内存!$K$688#</v>
      </c>
      <c r="H688" s="6" t="str" cm="1">
        <f t="array" ref="H688">_xlfn.LET(_xlpm.x, K688,
         _xlpm.cellAddress, "【 选内存!" &amp; ADDRESS(ROW(选内存[[#This Row],[自检]]),COLUMN(选内存[[#This Row],[自检]])) &amp; "】",
         _xlfn.IFS(ISBLANK(_xlpm.x),   "error:右侧选项不足:" &amp;  _xlpm.cellAddress,
               ISERROR(_xlpm.x),   "error:右侧选项执行失败:" &amp; _xlpm.cellAddress,
               TRUE,             "ok")
)</f>
        <v>ok</v>
      </c>
      <c r="K688" cm="1">
        <f t="array" ref="K688:M688">IFERROR(_xlfn._xlws.SORT(
    _xlfn.UNIQUE(
        TRANSPOSE(
            _xlfn.FILTERXML("&lt;select&gt;&lt;x&gt;"&amp;SUBSTITUTE(选内存[[#This Row],[内存选项表]],",","&lt;/x&gt;&lt;x&gt;") &amp;"&lt;/x&gt;&lt;/select&gt;","//x")
        )
    )
),"无合适选项，请联系作者更新数据")</f>
        <v>48</v>
      </c>
      <c r="L688">
        <v>96</v>
      </c>
      <c r="M688">
        <v>128</v>
      </c>
    </row>
    <row r="689" spans="2:13">
      <c r="B689" s="6" t="s">
        <v>64</v>
      </c>
      <c r="C689" s="6" t="s">
        <v>11</v>
      </c>
      <c r="D689" s="6" t="s">
        <v>2317</v>
      </c>
      <c r="E689" s="6">
        <v>32</v>
      </c>
      <c r="F689" s="6" t="s">
        <v>3451</v>
      </c>
      <c r="G689" s="6" t="str">
        <f t="shared" si="10"/>
        <v>选内存!$K$689#</v>
      </c>
      <c r="H689" s="6" t="str" cm="1">
        <f t="array" ref="H689">_xlfn.LET(_xlpm.x, K689,
         _xlpm.cellAddress, "【 选内存!" &amp; ADDRESS(ROW(选内存[[#This Row],[自检]]),COLUMN(选内存[[#This Row],[自检]])) &amp; "】",
         _xlfn.IFS(ISBLANK(_xlpm.x),   "error:右侧选项不足:" &amp;  _xlpm.cellAddress,
               ISERROR(_xlpm.x),   "error:右侧选项执行失败:" &amp; _xlpm.cellAddress,
               TRUE,             "ok")
)</f>
        <v>ok</v>
      </c>
      <c r="K689" cm="1">
        <f t="array" ref="K689:L689">IFERROR(_xlfn._xlws.SORT(
    _xlfn.UNIQUE(
        TRANSPOSE(
            _xlfn.FILTERXML("&lt;select&gt;&lt;x&gt;"&amp;SUBSTITUTE(选内存[[#This Row],[内存选项表]],",","&lt;/x&gt;&lt;x&gt;") &amp;"&lt;/x&gt;&lt;/select&gt;","//x")
        )
    )
),"无合适选项，请联系作者更新数据")</f>
        <v>64</v>
      </c>
      <c r="L689">
        <v>128</v>
      </c>
    </row>
    <row r="690" spans="2:13">
      <c r="B690" s="6" t="s">
        <v>64</v>
      </c>
      <c r="C690" s="6" t="s">
        <v>11</v>
      </c>
      <c r="D690" s="6" t="s">
        <v>2317</v>
      </c>
      <c r="E690" s="6">
        <v>40</v>
      </c>
      <c r="F690" s="6" t="s">
        <v>3308</v>
      </c>
      <c r="G690" s="6" t="str">
        <f t="shared" si="10"/>
        <v>选内存!$K$690#</v>
      </c>
      <c r="H690" s="6" t="str" cm="1">
        <f t="array" ref="H690">_xlfn.LET(_xlpm.x, K690,
         _xlpm.cellAddress, "【 选内存!" &amp; ADDRESS(ROW(选内存[[#This Row],[自检]]),COLUMN(选内存[[#This Row],[自检]])) &amp; "】",
         _xlfn.IFS(ISBLANK(_xlpm.x),   "error:右侧选项不足:" &amp;  _xlpm.cellAddress,
               ISERROR(_xlpm.x),   "error:右侧选项执行失败:" &amp; _xlpm.cellAddress,
               TRUE,             "ok")
)</f>
        <v>ok</v>
      </c>
      <c r="K690" cm="1">
        <f t="array" ref="K690">IFERROR(_xlfn._xlws.SORT(
    _xlfn.UNIQUE(
        TRANSPOSE(
            _xlfn.FILTERXML("&lt;select&gt;&lt;x&gt;"&amp;SUBSTITUTE(选内存[[#This Row],[内存选项表]],",","&lt;/x&gt;&lt;x&gt;") &amp;"&lt;/x&gt;&lt;/select&gt;","//x")
        )
    )
),"无合适选项，请联系作者更新数据")</f>
        <v>160</v>
      </c>
    </row>
    <row r="691" spans="2:13">
      <c r="B691" s="6" t="s">
        <v>64</v>
      </c>
      <c r="C691" s="6" t="s">
        <v>11</v>
      </c>
      <c r="D691" s="6" t="s">
        <v>2317</v>
      </c>
      <c r="E691" s="6">
        <v>48</v>
      </c>
      <c r="F691" s="6" t="s">
        <v>3452</v>
      </c>
      <c r="G691" s="6" t="str">
        <f t="shared" si="10"/>
        <v>选内存!$K$691#</v>
      </c>
      <c r="H691" s="6" t="str" cm="1">
        <f t="array" ref="H691">_xlfn.LET(_xlpm.x, K691,
         _xlpm.cellAddress, "【 选内存!" &amp; ADDRESS(ROW(选内存[[#This Row],[自检]]),COLUMN(选内存[[#This Row],[自检]])) &amp; "】",
         _xlfn.IFS(ISBLANK(_xlpm.x),   "error:右侧选项不足:" &amp;  _xlpm.cellAddress,
               ISERROR(_xlpm.x),   "error:右侧选项执行失败:" &amp; _xlpm.cellAddress,
               TRUE,             "ok")
)</f>
        <v>ok</v>
      </c>
      <c r="K691" cm="1">
        <f t="array" ref="K691:L691">IFERROR(_xlfn._xlws.SORT(
    _xlfn.UNIQUE(
        TRANSPOSE(
            _xlfn.FILTERXML("&lt;select&gt;&lt;x&gt;"&amp;SUBSTITUTE(选内存[[#This Row],[内存选项表]],",","&lt;/x&gt;&lt;x&gt;") &amp;"&lt;/x&gt;&lt;/select&gt;","//x")
        )
    )
),"无合适选项，请联系作者更新数据")</f>
        <v>96</v>
      </c>
      <c r="L691">
        <v>192</v>
      </c>
    </row>
    <row r="692" spans="2:13">
      <c r="B692" s="6" t="s">
        <v>64</v>
      </c>
      <c r="C692" s="6" t="s">
        <v>11</v>
      </c>
      <c r="D692" s="6" t="s">
        <v>2317</v>
      </c>
      <c r="E692" s="6">
        <v>64</v>
      </c>
      <c r="F692" s="6" t="s">
        <v>3342</v>
      </c>
      <c r="G692" s="6" t="str">
        <f t="shared" si="10"/>
        <v>选内存!$K$692#</v>
      </c>
      <c r="H692" s="6" t="str" cm="1">
        <f t="array" ref="H692">_xlfn.LET(_xlpm.x, K692,
         _xlpm.cellAddress, "【 选内存!" &amp; ADDRESS(ROW(选内存[[#This Row],[自检]]),COLUMN(选内存[[#This Row],[自检]])) &amp; "】",
         _xlfn.IFS(ISBLANK(_xlpm.x),   "error:右侧选项不足:" &amp;  _xlpm.cellAddress,
               ISERROR(_xlpm.x),   "error:右侧选项执行失败:" &amp; _xlpm.cellAddress,
               TRUE,             "ok")
)</f>
        <v>ok</v>
      </c>
      <c r="K692" cm="1">
        <f t="array" ref="K692">IFERROR(_xlfn._xlws.SORT(
    _xlfn.UNIQUE(
        TRANSPOSE(
            _xlfn.FILTERXML("&lt;select&gt;&lt;x&gt;"&amp;SUBSTITUTE(选内存[[#This Row],[内存选项表]],",","&lt;/x&gt;&lt;x&gt;") &amp;"&lt;/x&gt;&lt;/select&gt;","//x")
        )
    )
),"无合适选项，请联系作者更新数据")</f>
        <v>256</v>
      </c>
    </row>
    <row r="693" spans="2:13">
      <c r="B693" s="6" t="s">
        <v>64</v>
      </c>
      <c r="C693" s="6" t="s">
        <v>11</v>
      </c>
      <c r="D693" s="6" t="s">
        <v>2317</v>
      </c>
      <c r="E693" s="6">
        <v>80</v>
      </c>
      <c r="F693" s="6" t="s">
        <v>3318</v>
      </c>
      <c r="G693" s="6" t="str">
        <f t="shared" si="10"/>
        <v>选内存!$K$693#</v>
      </c>
      <c r="H693" s="6" t="str" cm="1">
        <f t="array" ref="H693">_xlfn.LET(_xlpm.x, K693,
         _xlpm.cellAddress, "【 选内存!" &amp; ADDRESS(ROW(选内存[[#This Row],[自检]]),COLUMN(选内存[[#This Row],[自检]])) &amp; "】",
         _xlfn.IFS(ISBLANK(_xlpm.x),   "error:右侧选项不足:" &amp;  _xlpm.cellAddress,
               ISERROR(_xlpm.x),   "error:右侧选项执行失败:" &amp; _xlpm.cellAddress,
               TRUE,             "ok")
)</f>
        <v>ok</v>
      </c>
      <c r="K693" cm="1">
        <f t="array" ref="K693">IFERROR(_xlfn._xlws.SORT(
    _xlfn.UNIQUE(
        TRANSPOSE(
            _xlfn.FILTERXML("&lt;select&gt;&lt;x&gt;"&amp;SUBSTITUTE(选内存[[#This Row],[内存选项表]],",","&lt;/x&gt;&lt;x&gt;") &amp;"&lt;/x&gt;&lt;/select&gt;","//x")
        )
    )
),"无合适选项，请联系作者更新数据")</f>
        <v>320</v>
      </c>
    </row>
    <row r="694" spans="2:13">
      <c r="B694" s="6" t="s">
        <v>64</v>
      </c>
      <c r="C694" s="6" t="s">
        <v>11</v>
      </c>
      <c r="D694" s="6" t="s">
        <v>2242</v>
      </c>
      <c r="E694" s="6">
        <v>1</v>
      </c>
      <c r="F694" s="6" t="s">
        <v>3416</v>
      </c>
      <c r="G694" s="6" t="str">
        <f t="shared" si="10"/>
        <v>选内存!$K$694#</v>
      </c>
      <c r="H694" s="6" t="str" cm="1">
        <f t="array" ref="H694">_xlfn.LET(_xlpm.x, K694,
         _xlpm.cellAddress, "【 选内存!" &amp; ADDRESS(ROW(选内存[[#This Row],[自检]]),COLUMN(选内存[[#This Row],[自检]])) &amp; "】",
         _xlfn.IFS(ISBLANK(_xlpm.x),   "error:右侧选项不足:" &amp;  _xlpm.cellAddress,
               ISERROR(_xlpm.x),   "error:右侧选项执行失败:" &amp; _xlpm.cellAddress,
               TRUE,             "ok")
)</f>
        <v>ok</v>
      </c>
      <c r="K694" cm="1">
        <f t="array" ref="K694:M694">IFERROR(_xlfn._xlws.SORT(
    _xlfn.UNIQUE(
        TRANSPOSE(
            _xlfn.FILTERXML("&lt;select&gt;&lt;x&gt;"&amp;SUBSTITUTE(选内存[[#This Row],[内存选项表]],",","&lt;/x&gt;&lt;x&gt;") &amp;"&lt;/x&gt;&lt;/select&gt;","//x")
        )
    )
),"无合适选项，请联系作者更新数据")</f>
        <v>1</v>
      </c>
      <c r="L694">
        <v>2</v>
      </c>
      <c r="M694">
        <v>4</v>
      </c>
    </row>
    <row r="695" spans="2:13">
      <c r="B695" s="6" t="s">
        <v>64</v>
      </c>
      <c r="C695" s="6" t="s">
        <v>11</v>
      </c>
      <c r="D695" s="6" t="s">
        <v>2242</v>
      </c>
      <c r="E695" s="6">
        <v>2</v>
      </c>
      <c r="F695" s="6" t="s">
        <v>3269</v>
      </c>
      <c r="G695" s="6" t="str">
        <f t="shared" si="10"/>
        <v>选内存!$K$695#</v>
      </c>
      <c r="H695" s="6" t="str" cm="1">
        <f t="array" ref="H695">_xlfn.LET(_xlpm.x, K695,
         _xlpm.cellAddress, "【 选内存!" &amp; ADDRESS(ROW(选内存[[#This Row],[自检]]),COLUMN(选内存[[#This Row],[自检]])) &amp; "】",
         _xlfn.IFS(ISBLANK(_xlpm.x),   "error:右侧选项不足:" &amp;  _xlpm.cellAddress,
               ISERROR(_xlpm.x),   "error:右侧选项执行失败:" &amp; _xlpm.cellAddress,
               TRUE,             "ok")
)</f>
        <v>ok</v>
      </c>
      <c r="K695" cm="1">
        <f t="array" ref="K695:L695">IFERROR(_xlfn._xlws.SORT(
    _xlfn.UNIQUE(
        TRANSPOSE(
            _xlfn.FILTERXML("&lt;select&gt;&lt;x&gt;"&amp;SUBSTITUTE(选内存[[#This Row],[内存选项表]],",","&lt;/x&gt;&lt;x&gt;") &amp;"&lt;/x&gt;&lt;/select&gt;","//x")
        )
    )
),"无合适选项，请联系作者更新数据")</f>
        <v>4</v>
      </c>
      <c r="L695">
        <v>8</v>
      </c>
    </row>
    <row r="696" spans="2:13">
      <c r="B696" s="6" t="s">
        <v>64</v>
      </c>
      <c r="C696" s="6" t="s">
        <v>11</v>
      </c>
      <c r="D696" s="6" t="s">
        <v>2242</v>
      </c>
      <c r="E696" s="6">
        <v>4</v>
      </c>
      <c r="F696" s="6" t="s">
        <v>3448</v>
      </c>
      <c r="G696" s="6" t="str">
        <f t="shared" si="10"/>
        <v>选内存!$K$696#</v>
      </c>
      <c r="H696" s="6" t="str" cm="1">
        <f t="array" ref="H696">_xlfn.LET(_xlpm.x, K696,
         _xlpm.cellAddress, "【 选内存!" &amp; ADDRESS(ROW(选内存[[#This Row],[自检]]),COLUMN(选内存[[#This Row],[自检]])) &amp; "】",
         _xlfn.IFS(ISBLANK(_xlpm.x),   "error:右侧选项不足:" &amp;  _xlpm.cellAddress,
               ISERROR(_xlpm.x),   "error:右侧选项执行失败:" &amp; _xlpm.cellAddress,
               TRUE,             "ok")
)</f>
        <v>ok</v>
      </c>
      <c r="K696" cm="1">
        <f t="array" ref="K696:L696">IFERROR(_xlfn._xlws.SORT(
    _xlfn.UNIQUE(
        TRANSPOSE(
            _xlfn.FILTERXML("&lt;select&gt;&lt;x&gt;"&amp;SUBSTITUTE(选内存[[#This Row],[内存选项表]],",","&lt;/x&gt;&lt;x&gt;") &amp;"&lt;/x&gt;&lt;/select&gt;","//x")
        )
    )
),"无合适选项，请联系作者更新数据")</f>
        <v>8</v>
      </c>
      <c r="L696">
        <v>16</v>
      </c>
    </row>
    <row r="697" spans="2:13">
      <c r="B697" s="6" t="s">
        <v>64</v>
      </c>
      <c r="C697" s="6" t="s">
        <v>11</v>
      </c>
      <c r="D697" s="6" t="s">
        <v>2242</v>
      </c>
      <c r="E697" s="6">
        <v>8</v>
      </c>
      <c r="F697" s="6" t="s">
        <v>3449</v>
      </c>
      <c r="G697" s="6" t="str">
        <f t="shared" si="10"/>
        <v>选内存!$K$697#</v>
      </c>
      <c r="H697" s="6" t="str" cm="1">
        <f t="array" ref="H697">_xlfn.LET(_xlpm.x, K697,
         _xlpm.cellAddress, "【 选内存!" &amp; ADDRESS(ROW(选内存[[#This Row],[自检]]),COLUMN(选内存[[#This Row],[自检]])) &amp; "】",
         _xlfn.IFS(ISBLANK(_xlpm.x),   "error:右侧选项不足:" &amp;  _xlpm.cellAddress,
               ISERROR(_xlpm.x),   "error:右侧选项执行失败:" &amp; _xlpm.cellAddress,
               TRUE,             "ok")
)</f>
        <v>ok</v>
      </c>
      <c r="K697" cm="1">
        <f t="array" ref="K697:L697">IFERROR(_xlfn._xlws.SORT(
    _xlfn.UNIQUE(
        TRANSPOSE(
            _xlfn.FILTERXML("&lt;select&gt;&lt;x&gt;"&amp;SUBSTITUTE(选内存[[#This Row],[内存选项表]],",","&lt;/x&gt;&lt;x&gt;") &amp;"&lt;/x&gt;&lt;/select&gt;","//x")
        )
    )
),"无合适选项，请联系作者更新数据")</f>
        <v>16</v>
      </c>
      <c r="L697">
        <v>32</v>
      </c>
    </row>
    <row r="698" spans="2:13">
      <c r="B698" s="6" t="s">
        <v>64</v>
      </c>
      <c r="C698" s="6" t="s">
        <v>11</v>
      </c>
      <c r="D698" s="6" t="s">
        <v>2242</v>
      </c>
      <c r="E698" s="6">
        <v>16</v>
      </c>
      <c r="F698" s="6" t="s">
        <v>3450</v>
      </c>
      <c r="G698" s="6" t="str">
        <f t="shared" si="10"/>
        <v>选内存!$K$698#</v>
      </c>
      <c r="H698" s="6" t="str" cm="1">
        <f t="array" ref="H698">_xlfn.LET(_xlpm.x, K698,
         _xlpm.cellAddress, "【 选内存!" &amp; ADDRESS(ROW(选内存[[#This Row],[自检]]),COLUMN(选内存[[#This Row],[自检]])) &amp; "】",
         _xlfn.IFS(ISBLANK(_xlpm.x),   "error:右侧选项不足:" &amp;  _xlpm.cellAddress,
               ISERROR(_xlpm.x),   "error:右侧选项执行失败:" &amp; _xlpm.cellAddress,
               TRUE,             "ok")
)</f>
        <v>ok</v>
      </c>
      <c r="K698" cm="1">
        <f t="array" ref="K698:L698">IFERROR(_xlfn._xlws.SORT(
    _xlfn.UNIQUE(
        TRANSPOSE(
            _xlfn.FILTERXML("&lt;select&gt;&lt;x&gt;"&amp;SUBSTITUTE(选内存[[#This Row],[内存选项表]],",","&lt;/x&gt;&lt;x&gt;") &amp;"&lt;/x&gt;&lt;/select&gt;","//x")
        )
    )
),"无合适选项，请联系作者更新数据")</f>
        <v>32</v>
      </c>
      <c r="L698">
        <v>64</v>
      </c>
    </row>
    <row r="699" spans="2:13">
      <c r="B699" s="6" t="s">
        <v>64</v>
      </c>
      <c r="C699" s="6" t="s">
        <v>11</v>
      </c>
      <c r="D699" s="6" t="s">
        <v>2242</v>
      </c>
      <c r="E699" s="6">
        <v>32</v>
      </c>
      <c r="F699" s="6" t="s">
        <v>3451</v>
      </c>
      <c r="G699" s="6" t="str">
        <f t="shared" si="10"/>
        <v>选内存!$K$699#</v>
      </c>
      <c r="H699" s="6" t="str" cm="1">
        <f t="array" ref="H699">_xlfn.LET(_xlpm.x, K699,
         _xlpm.cellAddress, "【 选内存!" &amp; ADDRESS(ROW(选内存[[#This Row],[自检]]),COLUMN(选内存[[#This Row],[自检]])) &amp; "】",
         _xlfn.IFS(ISBLANK(_xlpm.x),   "error:右侧选项不足:" &amp;  _xlpm.cellAddress,
               ISERROR(_xlpm.x),   "error:右侧选项执行失败:" &amp; _xlpm.cellAddress,
               TRUE,             "ok")
)</f>
        <v>ok</v>
      </c>
      <c r="K699" cm="1">
        <f t="array" ref="K699:L699">IFERROR(_xlfn._xlws.SORT(
    _xlfn.UNIQUE(
        TRANSPOSE(
            _xlfn.FILTERXML("&lt;select&gt;&lt;x&gt;"&amp;SUBSTITUTE(选内存[[#This Row],[内存选项表]],",","&lt;/x&gt;&lt;x&gt;") &amp;"&lt;/x&gt;&lt;/select&gt;","//x")
        )
    )
),"无合适选项，请联系作者更新数据")</f>
        <v>64</v>
      </c>
      <c r="L699">
        <v>128</v>
      </c>
    </row>
    <row r="700" spans="2:13">
      <c r="B700" s="6" t="s">
        <v>64</v>
      </c>
      <c r="C700" s="6" t="s">
        <v>11</v>
      </c>
      <c r="D700" s="6" t="s">
        <v>2242</v>
      </c>
      <c r="E700" s="6">
        <v>64</v>
      </c>
      <c r="F700" s="6" t="s">
        <v>3453</v>
      </c>
      <c r="G700" s="6" t="str">
        <f t="shared" si="10"/>
        <v>选内存!$K$700#</v>
      </c>
      <c r="H700" s="6" t="str" cm="1">
        <f t="array" ref="H700">_xlfn.LET(_xlpm.x, K700,
         _xlpm.cellAddress, "【 选内存!" &amp; ADDRESS(ROW(选内存[[#This Row],[自检]]),COLUMN(选内存[[#This Row],[自检]])) &amp; "】",
         _xlfn.IFS(ISBLANK(_xlpm.x),   "error:右侧选项不足:" &amp;  _xlpm.cellAddress,
               ISERROR(_xlpm.x),   "error:右侧选项执行失败:" &amp; _xlpm.cellAddress,
               TRUE,             "ok")
)</f>
        <v>ok</v>
      </c>
      <c r="K700" cm="1">
        <f t="array" ref="K700:L700">IFERROR(_xlfn._xlws.SORT(
    _xlfn.UNIQUE(
        TRANSPOSE(
            _xlfn.FILTERXML("&lt;select&gt;&lt;x&gt;"&amp;SUBSTITUTE(选内存[[#This Row],[内存选项表]],",","&lt;/x&gt;&lt;x&gt;") &amp;"&lt;/x&gt;&lt;/select&gt;","//x")
        )
    )
),"无合适选项，请联系作者更新数据")</f>
        <v>128</v>
      </c>
      <c r="L700">
        <v>256</v>
      </c>
    </row>
    <row r="701" spans="2:13">
      <c r="B701" s="6" t="s">
        <v>64</v>
      </c>
      <c r="C701" s="6" t="s">
        <v>11</v>
      </c>
      <c r="D701" s="6" t="s">
        <v>2242</v>
      </c>
      <c r="E701" s="6">
        <v>128</v>
      </c>
      <c r="F701" s="6" t="s">
        <v>3350</v>
      </c>
      <c r="G701" s="6" t="str">
        <f t="shared" si="10"/>
        <v>选内存!$K$701#</v>
      </c>
      <c r="H701" s="6" t="str" cm="1">
        <f t="array" ref="H701">_xlfn.LET(_xlpm.x, K701,
         _xlpm.cellAddress, "【 选内存!" &amp; ADDRESS(ROW(选内存[[#This Row],[自检]]),COLUMN(选内存[[#This Row],[自检]])) &amp; "】",
         _xlfn.IFS(ISBLANK(_xlpm.x),   "error:右侧选项不足:" &amp;  _xlpm.cellAddress,
               ISERROR(_xlpm.x),   "error:右侧选项执行失败:" &amp; _xlpm.cellAddress,
               TRUE,             "ok")
)</f>
        <v>ok</v>
      </c>
      <c r="K701" cm="1">
        <f t="array" ref="K701">IFERROR(_xlfn._xlws.SORT(
    _xlfn.UNIQUE(
        TRANSPOSE(
            _xlfn.FILTERXML("&lt;select&gt;&lt;x&gt;"&amp;SUBSTITUTE(选内存[[#This Row],[内存选项表]],",","&lt;/x&gt;&lt;x&gt;") &amp;"&lt;/x&gt;&lt;/select&gt;","//x")
        )
    )
),"无合适选项，请联系作者更新数据")</f>
        <v>448</v>
      </c>
    </row>
    <row r="702" spans="2:13">
      <c r="B702" s="6" t="s">
        <v>64</v>
      </c>
      <c r="C702" s="6" t="s">
        <v>11</v>
      </c>
      <c r="D702" s="6" t="s">
        <v>2339</v>
      </c>
      <c r="E702" s="6">
        <v>1</v>
      </c>
      <c r="F702" s="6" t="s">
        <v>3416</v>
      </c>
      <c r="G702" s="6" t="str">
        <f t="shared" si="10"/>
        <v>选内存!$K$702#</v>
      </c>
      <c r="H702" s="6" t="str" cm="1">
        <f t="array" ref="H702">_xlfn.LET(_xlpm.x, K702,
         _xlpm.cellAddress, "【 选内存!" &amp; ADDRESS(ROW(选内存[[#This Row],[自检]]),COLUMN(选内存[[#This Row],[自检]])) &amp; "】",
         _xlfn.IFS(ISBLANK(_xlpm.x),   "error:右侧选项不足:" &amp;  _xlpm.cellAddress,
               ISERROR(_xlpm.x),   "error:右侧选项执行失败:" &amp; _xlpm.cellAddress,
               TRUE,             "ok")
)</f>
        <v>ok</v>
      </c>
      <c r="K702" cm="1">
        <f t="array" ref="K702:M702">IFERROR(_xlfn._xlws.SORT(
    _xlfn.UNIQUE(
        TRANSPOSE(
            _xlfn.FILTERXML("&lt;select&gt;&lt;x&gt;"&amp;SUBSTITUTE(选内存[[#This Row],[内存选项表]],",","&lt;/x&gt;&lt;x&gt;") &amp;"&lt;/x&gt;&lt;/select&gt;","//x")
        )
    )
),"无合适选项，请联系作者更新数据")</f>
        <v>1</v>
      </c>
      <c r="L702">
        <v>2</v>
      </c>
      <c r="M702">
        <v>4</v>
      </c>
    </row>
    <row r="703" spans="2:13">
      <c r="B703" s="6" t="s">
        <v>64</v>
      </c>
      <c r="C703" s="6" t="s">
        <v>11</v>
      </c>
      <c r="D703" s="6" t="s">
        <v>2339</v>
      </c>
      <c r="E703" s="6">
        <v>2</v>
      </c>
      <c r="F703" s="6" t="s">
        <v>3461</v>
      </c>
      <c r="G703" s="6" t="str">
        <f t="shared" si="10"/>
        <v>选内存!$K$703#</v>
      </c>
      <c r="H703" s="6" t="str" cm="1">
        <f t="array" ref="H703">_xlfn.LET(_xlpm.x, K703,
         _xlpm.cellAddress, "【 选内存!" &amp; ADDRESS(ROW(选内存[[#This Row],[自检]]),COLUMN(选内存[[#This Row],[自检]])) &amp; "】",
         _xlfn.IFS(ISBLANK(_xlpm.x),   "error:右侧选项不足:" &amp;  _xlpm.cellAddress,
               ISERROR(_xlpm.x),   "error:右侧选项执行失败:" &amp; _xlpm.cellAddress,
               TRUE,             "ok")
)</f>
        <v>ok</v>
      </c>
      <c r="K703" cm="1">
        <f t="array" ref="K703:M703">IFERROR(_xlfn._xlws.SORT(
    _xlfn.UNIQUE(
        TRANSPOSE(
            _xlfn.FILTERXML("&lt;select&gt;&lt;x&gt;"&amp;SUBSTITUTE(选内存[[#This Row],[内存选项表]],",","&lt;/x&gt;&lt;x&gt;") &amp;"&lt;/x&gt;&lt;/select&gt;","//x")
        )
    )
),"无合适选项，请联系作者更新数据")</f>
        <v>2</v>
      </c>
      <c r="L703">
        <v>4</v>
      </c>
      <c r="M703">
        <v>8</v>
      </c>
    </row>
    <row r="704" spans="2:13">
      <c r="B704" s="6" t="s">
        <v>64</v>
      </c>
      <c r="C704" s="6" t="s">
        <v>11</v>
      </c>
      <c r="D704" s="6" t="s">
        <v>2339</v>
      </c>
      <c r="E704" s="6">
        <v>4</v>
      </c>
      <c r="F704" s="6" t="s">
        <v>3448</v>
      </c>
      <c r="G704" s="6" t="str">
        <f t="shared" si="10"/>
        <v>选内存!$K$704#</v>
      </c>
      <c r="H704" s="6" t="str" cm="1">
        <f t="array" ref="H704">_xlfn.LET(_xlpm.x, K704,
         _xlpm.cellAddress, "【 选内存!" &amp; ADDRESS(ROW(选内存[[#This Row],[自检]]),COLUMN(选内存[[#This Row],[自检]])) &amp; "】",
         _xlfn.IFS(ISBLANK(_xlpm.x),   "error:右侧选项不足:" &amp;  _xlpm.cellAddress,
               ISERROR(_xlpm.x),   "error:右侧选项执行失败:" &amp; _xlpm.cellAddress,
               TRUE,             "ok")
)</f>
        <v>ok</v>
      </c>
      <c r="K704" cm="1">
        <f t="array" ref="K704:L704">IFERROR(_xlfn._xlws.SORT(
    _xlfn.UNIQUE(
        TRANSPOSE(
            _xlfn.FILTERXML("&lt;select&gt;&lt;x&gt;"&amp;SUBSTITUTE(选内存[[#This Row],[内存选项表]],",","&lt;/x&gt;&lt;x&gt;") &amp;"&lt;/x&gt;&lt;/select&gt;","//x")
        )
    )
),"无合适选项，请联系作者更新数据")</f>
        <v>8</v>
      </c>
      <c r="L704">
        <v>16</v>
      </c>
    </row>
    <row r="705" spans="2:13">
      <c r="B705" s="6" t="s">
        <v>64</v>
      </c>
      <c r="C705" s="6" t="s">
        <v>11</v>
      </c>
      <c r="D705" s="6" t="s">
        <v>2339</v>
      </c>
      <c r="E705" s="6">
        <v>8</v>
      </c>
      <c r="F705" s="6" t="s">
        <v>3449</v>
      </c>
      <c r="G705" s="6" t="str">
        <f t="shared" si="10"/>
        <v>选内存!$K$705#</v>
      </c>
      <c r="H705" s="6" t="str" cm="1">
        <f t="array" ref="H705">_xlfn.LET(_xlpm.x, K705,
         _xlpm.cellAddress, "【 选内存!" &amp; ADDRESS(ROW(选内存[[#This Row],[自检]]),COLUMN(选内存[[#This Row],[自检]])) &amp; "】",
         _xlfn.IFS(ISBLANK(_xlpm.x),   "error:右侧选项不足:" &amp;  _xlpm.cellAddress,
               ISERROR(_xlpm.x),   "error:右侧选项执行失败:" &amp; _xlpm.cellAddress,
               TRUE,             "ok")
)</f>
        <v>ok</v>
      </c>
      <c r="K705" cm="1">
        <f t="array" ref="K705:L705">IFERROR(_xlfn._xlws.SORT(
    _xlfn.UNIQUE(
        TRANSPOSE(
            _xlfn.FILTERXML("&lt;select&gt;&lt;x&gt;"&amp;SUBSTITUTE(选内存[[#This Row],[内存选项表]],",","&lt;/x&gt;&lt;x&gt;") &amp;"&lt;/x&gt;&lt;/select&gt;","//x")
        )
    )
),"无合适选项，请联系作者更新数据")</f>
        <v>16</v>
      </c>
      <c r="L705">
        <v>32</v>
      </c>
    </row>
    <row r="706" spans="2:13">
      <c r="B706" s="6" t="s">
        <v>64</v>
      </c>
      <c r="C706" s="6" t="s">
        <v>11</v>
      </c>
      <c r="D706" s="6" t="s">
        <v>2339</v>
      </c>
      <c r="E706" s="6">
        <v>12</v>
      </c>
      <c r="F706" s="6" t="s">
        <v>3460</v>
      </c>
      <c r="G706" s="6" t="str">
        <f t="shared" ref="G706:G769" si="11">"选内存!" &amp; ADDRESS(ROW(K706),COLUMN(K706)) &amp; "#"</f>
        <v>选内存!$K$706#</v>
      </c>
      <c r="H706" s="6" t="str" cm="1">
        <f t="array" ref="H706">_xlfn.LET(_xlpm.x, K706,
         _xlpm.cellAddress, "【 选内存!" &amp; ADDRESS(ROW(选内存[[#This Row],[自检]]),COLUMN(选内存[[#This Row],[自检]])) &amp; "】",
         _xlfn.IFS(ISBLANK(_xlpm.x),   "error:右侧选项不足:" &amp;  _xlpm.cellAddress,
               ISERROR(_xlpm.x),   "error:右侧选项执行失败:" &amp; _xlpm.cellAddress,
               TRUE,             "ok")
)</f>
        <v>ok</v>
      </c>
      <c r="K706" cm="1">
        <f t="array" ref="K706:L706">IFERROR(_xlfn._xlws.SORT(
    _xlfn.UNIQUE(
        TRANSPOSE(
            _xlfn.FILTERXML("&lt;select&gt;&lt;x&gt;"&amp;SUBSTITUTE(选内存[[#This Row],[内存选项表]],",","&lt;/x&gt;&lt;x&gt;") &amp;"&lt;/x&gt;&lt;/select&gt;","//x")
        )
    )
),"无合适选项，请联系作者更新数据")</f>
        <v>24</v>
      </c>
      <c r="L706">
        <v>48</v>
      </c>
    </row>
    <row r="707" spans="2:13">
      <c r="B707" s="6" t="s">
        <v>64</v>
      </c>
      <c r="C707" s="6" t="s">
        <v>11</v>
      </c>
      <c r="D707" s="6" t="s">
        <v>2339</v>
      </c>
      <c r="E707" s="6">
        <v>16</v>
      </c>
      <c r="F707" s="6" t="s">
        <v>3472</v>
      </c>
      <c r="G707" s="6" t="str">
        <f t="shared" si="11"/>
        <v>选内存!$K$707#</v>
      </c>
      <c r="H707" s="6" t="str" cm="1">
        <f t="array" ref="H707">_xlfn.LET(_xlpm.x, K707,
         _xlpm.cellAddress, "【 选内存!" &amp; ADDRESS(ROW(选内存[[#This Row],[自检]]),COLUMN(选内存[[#This Row],[自检]])) &amp; "】",
         _xlfn.IFS(ISBLANK(_xlpm.x),   "error:右侧选项不足:" &amp;  _xlpm.cellAddress,
               ISERROR(_xlpm.x),   "error:右侧选项执行失败:" &amp; _xlpm.cellAddress,
               TRUE,             "ok")
)</f>
        <v>ok</v>
      </c>
      <c r="K707" cm="1">
        <f t="array" ref="K707:M707">IFERROR(_xlfn._xlws.SORT(
    _xlfn.UNIQUE(
        TRANSPOSE(
            _xlfn.FILTERXML("&lt;select&gt;&lt;x&gt;"&amp;SUBSTITUTE(选内存[[#This Row],[内存选项表]],",","&lt;/x&gt;&lt;x&gt;") &amp;"&lt;/x&gt;&lt;/select&gt;","//x")
        )
    )
),"无合适选项，请联系作者更新数据")</f>
        <v>32</v>
      </c>
      <c r="L707">
        <v>48</v>
      </c>
      <c r="M707">
        <v>64</v>
      </c>
    </row>
    <row r="708" spans="2:13">
      <c r="B708" s="6" t="s">
        <v>64</v>
      </c>
      <c r="C708" s="6" t="s">
        <v>11</v>
      </c>
      <c r="D708" s="6" t="s">
        <v>2339</v>
      </c>
      <c r="E708" s="6">
        <v>24</v>
      </c>
      <c r="F708" s="6" t="s">
        <v>3282</v>
      </c>
      <c r="G708" s="6" t="str">
        <f t="shared" si="11"/>
        <v>选内存!$K$708#</v>
      </c>
      <c r="H708" s="6" t="str" cm="1">
        <f t="array" ref="H708">_xlfn.LET(_xlpm.x, K708,
         _xlpm.cellAddress, "【 选内存!" &amp; ADDRESS(ROW(选内存[[#This Row],[自检]]),COLUMN(选内存[[#This Row],[自检]])) &amp; "】",
         _xlfn.IFS(ISBLANK(_xlpm.x),   "error:右侧选项不足:" &amp;  _xlpm.cellAddress,
               ISERROR(_xlpm.x),   "error:右侧选项执行失败:" &amp; _xlpm.cellAddress,
               TRUE,             "ok")
)</f>
        <v>ok</v>
      </c>
      <c r="K708" cm="1">
        <f t="array" ref="K708:L708">IFERROR(_xlfn._xlws.SORT(
    _xlfn.UNIQUE(
        TRANSPOSE(
            _xlfn.FILTERXML("&lt;select&gt;&lt;x&gt;"&amp;SUBSTITUTE(选内存[[#This Row],[内存选项表]],",","&lt;/x&gt;&lt;x&gt;") &amp;"&lt;/x&gt;&lt;/select&gt;","//x")
        )
    )
),"无合适选项，请联系作者更新数据")</f>
        <v>48</v>
      </c>
      <c r="L708">
        <v>96</v>
      </c>
    </row>
    <row r="709" spans="2:13">
      <c r="B709" s="6" t="s">
        <v>64</v>
      </c>
      <c r="C709" s="6" t="s">
        <v>11</v>
      </c>
      <c r="D709" s="6" t="s">
        <v>2339</v>
      </c>
      <c r="E709" s="6">
        <v>32</v>
      </c>
      <c r="F709" s="6" t="s">
        <v>3451</v>
      </c>
      <c r="G709" s="6" t="str">
        <f t="shared" si="11"/>
        <v>选内存!$K$709#</v>
      </c>
      <c r="H709" s="6" t="str" cm="1">
        <f t="array" ref="H709">_xlfn.LET(_xlpm.x, K709,
         _xlpm.cellAddress, "【 选内存!" &amp; ADDRESS(ROW(选内存[[#This Row],[自检]]),COLUMN(选内存[[#This Row],[自检]])) &amp; "】",
         _xlfn.IFS(ISBLANK(_xlpm.x),   "error:右侧选项不足:" &amp;  _xlpm.cellAddress,
               ISERROR(_xlpm.x),   "error:右侧选项执行失败:" &amp; _xlpm.cellAddress,
               TRUE,             "ok")
)</f>
        <v>ok</v>
      </c>
      <c r="K709" cm="1">
        <f t="array" ref="K709:L709">IFERROR(_xlfn._xlws.SORT(
    _xlfn.UNIQUE(
        TRANSPOSE(
            _xlfn.FILTERXML("&lt;select&gt;&lt;x&gt;"&amp;SUBSTITUTE(选内存[[#This Row],[内存选项表]],",","&lt;/x&gt;&lt;x&gt;") &amp;"&lt;/x&gt;&lt;/select&gt;","//x")
        )
    )
),"无合适选项，请联系作者更新数据")</f>
        <v>64</v>
      </c>
      <c r="L709">
        <v>128</v>
      </c>
    </row>
    <row r="710" spans="2:13">
      <c r="B710" s="6" t="s">
        <v>64</v>
      </c>
      <c r="C710" s="6" t="s">
        <v>11</v>
      </c>
      <c r="D710" s="6" t="s">
        <v>2339</v>
      </c>
      <c r="E710" s="6">
        <v>56</v>
      </c>
      <c r="F710" s="6" t="s">
        <v>3280</v>
      </c>
      <c r="G710" s="6" t="str">
        <f t="shared" si="11"/>
        <v>选内存!$K$710#</v>
      </c>
      <c r="H710" s="6" t="str" cm="1">
        <f t="array" ref="H710">_xlfn.LET(_xlpm.x, K710,
         _xlpm.cellAddress, "【 选内存!" &amp; ADDRESS(ROW(选内存[[#This Row],[自检]]),COLUMN(选内存[[#This Row],[自检]])) &amp; "】",
         _xlfn.IFS(ISBLANK(_xlpm.x),   "error:右侧选项不足:" &amp;  _xlpm.cellAddress,
               ISERROR(_xlpm.x),   "error:右侧选项执行失败:" &amp; _xlpm.cellAddress,
               TRUE,             "ok")
)</f>
        <v>ok</v>
      </c>
      <c r="K710" cm="1">
        <f t="array" ref="K710">IFERROR(_xlfn._xlws.SORT(
    _xlfn.UNIQUE(
        TRANSPOSE(
            _xlfn.FILTERXML("&lt;select&gt;&lt;x&gt;"&amp;SUBSTITUTE(选内存[[#This Row],[内存选项表]],",","&lt;/x&gt;&lt;x&gt;") &amp;"&lt;/x&gt;&lt;/select&gt;","//x")
        )
    )
),"无合适选项，请联系作者更新数据")</f>
        <v>224</v>
      </c>
    </row>
    <row r="711" spans="2:13">
      <c r="B711" s="6" t="s">
        <v>64</v>
      </c>
      <c r="C711" s="6" t="s">
        <v>11</v>
      </c>
      <c r="D711" s="6" t="s">
        <v>2082</v>
      </c>
      <c r="E711" s="6">
        <v>16</v>
      </c>
      <c r="F711" s="6" t="s">
        <v>3276</v>
      </c>
      <c r="G711" s="6" t="str">
        <f t="shared" si="11"/>
        <v>选内存!$K$711#</v>
      </c>
      <c r="H711" s="6" t="str" cm="1">
        <f t="array" ref="H711">_xlfn.LET(_xlpm.x, K711,
         _xlpm.cellAddress, "【 选内存!" &amp; ADDRESS(ROW(选内存[[#This Row],[自检]]),COLUMN(选内存[[#This Row],[自检]])) &amp; "】",
         _xlfn.IFS(ISBLANK(_xlpm.x),   "error:右侧选项不足:" &amp;  _xlpm.cellAddress,
               ISERROR(_xlpm.x),   "error:右侧选项执行失败:" &amp; _xlpm.cellAddress,
               TRUE,             "ok")
)</f>
        <v>ok</v>
      </c>
      <c r="K711" cm="1">
        <f t="array" ref="K711">IFERROR(_xlfn._xlws.SORT(
    _xlfn.UNIQUE(
        TRANSPOSE(
            _xlfn.FILTERXML("&lt;select&gt;&lt;x&gt;"&amp;SUBSTITUTE(选内存[[#This Row],[内存选项表]],",","&lt;/x&gt;&lt;x&gt;") &amp;"&lt;/x&gt;&lt;/select&gt;","//x")
        )
    )
),"无合适选项，请联系作者更新数据")</f>
        <v>64</v>
      </c>
    </row>
    <row r="712" spans="2:13">
      <c r="B712" s="6" t="s">
        <v>64</v>
      </c>
      <c r="C712" s="6" t="s">
        <v>11</v>
      </c>
      <c r="D712" s="6" t="s">
        <v>2082</v>
      </c>
      <c r="E712" s="6">
        <v>32</v>
      </c>
      <c r="F712" s="6" t="s">
        <v>3307</v>
      </c>
      <c r="G712" s="6" t="str">
        <f t="shared" si="11"/>
        <v>选内存!$K$712#</v>
      </c>
      <c r="H712" s="6" t="str" cm="1">
        <f t="array" ref="H712">_xlfn.LET(_xlpm.x, K712,
         _xlpm.cellAddress, "【 选内存!" &amp; ADDRESS(ROW(选内存[[#This Row],[自检]]),COLUMN(选内存[[#This Row],[自检]])) &amp; "】",
         _xlfn.IFS(ISBLANK(_xlpm.x),   "error:右侧选项不足:" &amp;  _xlpm.cellAddress,
               ISERROR(_xlpm.x),   "error:右侧选项执行失败:" &amp; _xlpm.cellAddress,
               TRUE,             "ok")
)</f>
        <v>ok</v>
      </c>
      <c r="K712" cm="1">
        <f t="array" ref="K712">IFERROR(_xlfn._xlws.SORT(
    _xlfn.UNIQUE(
        TRANSPOSE(
            _xlfn.FILTERXML("&lt;select&gt;&lt;x&gt;"&amp;SUBSTITUTE(选内存[[#This Row],[内存选项表]],",","&lt;/x&gt;&lt;x&gt;") &amp;"&lt;/x&gt;&lt;/select&gt;","//x")
        )
    )
),"无合适选项，请联系作者更新数据")</f>
        <v>128</v>
      </c>
    </row>
    <row r="713" spans="2:13">
      <c r="B713" s="6" t="s">
        <v>64</v>
      </c>
      <c r="C713" s="6" t="s">
        <v>11</v>
      </c>
      <c r="D713" s="6" t="s">
        <v>2082</v>
      </c>
      <c r="E713" s="6">
        <v>64</v>
      </c>
      <c r="F713" s="6" t="s">
        <v>3342</v>
      </c>
      <c r="G713" s="6" t="str">
        <f t="shared" si="11"/>
        <v>选内存!$K$713#</v>
      </c>
      <c r="H713" s="6" t="str" cm="1">
        <f t="array" ref="H713">_xlfn.LET(_xlpm.x, K713,
         _xlpm.cellAddress, "【 选内存!" &amp; ADDRESS(ROW(选内存[[#This Row],[自检]]),COLUMN(选内存[[#This Row],[自检]])) &amp; "】",
         _xlfn.IFS(ISBLANK(_xlpm.x),   "error:右侧选项不足:" &amp;  _xlpm.cellAddress,
               ISERROR(_xlpm.x),   "error:右侧选项执行失败:" &amp; _xlpm.cellAddress,
               TRUE,             "ok")
)</f>
        <v>ok</v>
      </c>
      <c r="K713" cm="1">
        <f t="array" ref="K713">IFERROR(_xlfn._xlws.SORT(
    _xlfn.UNIQUE(
        TRANSPOSE(
            _xlfn.FILTERXML("&lt;select&gt;&lt;x&gt;"&amp;SUBSTITUTE(选内存[[#This Row],[内存选项表]],",","&lt;/x&gt;&lt;x&gt;") &amp;"&lt;/x&gt;&lt;/select&gt;","//x")
        )
    )
),"无合适选项，请联系作者更新数据")</f>
        <v>256</v>
      </c>
    </row>
    <row r="714" spans="2:13">
      <c r="B714" s="6" t="s">
        <v>64</v>
      </c>
      <c r="C714" s="6" t="s">
        <v>11</v>
      </c>
      <c r="D714" s="6" t="s">
        <v>2082</v>
      </c>
      <c r="E714" s="6">
        <v>84</v>
      </c>
      <c r="F714" s="6" t="s">
        <v>3318</v>
      </c>
      <c r="G714" s="6" t="str">
        <f t="shared" si="11"/>
        <v>选内存!$K$714#</v>
      </c>
      <c r="H714" s="6" t="str" cm="1">
        <f t="array" ref="H714">_xlfn.LET(_xlpm.x, K714,
         _xlpm.cellAddress, "【 选内存!" &amp; ADDRESS(ROW(选内存[[#This Row],[自检]]),COLUMN(选内存[[#This Row],[自检]])) &amp; "】",
         _xlfn.IFS(ISBLANK(_xlpm.x),   "error:右侧选项不足:" &amp;  _xlpm.cellAddress,
               ISERROR(_xlpm.x),   "error:右侧选项执行失败:" &amp; _xlpm.cellAddress,
               TRUE,             "ok")
)</f>
        <v>ok</v>
      </c>
      <c r="K714" cm="1">
        <f t="array" ref="K714">IFERROR(_xlfn._xlws.SORT(
    _xlfn.UNIQUE(
        TRANSPOSE(
            _xlfn.FILTERXML("&lt;select&gt;&lt;x&gt;"&amp;SUBSTITUTE(选内存[[#This Row],[内存选项表]],",","&lt;/x&gt;&lt;x&gt;") &amp;"&lt;/x&gt;&lt;/select&gt;","//x")
        )
    )
),"无合适选项，请联系作者更新数据")</f>
        <v>320</v>
      </c>
    </row>
    <row r="715" spans="2:13">
      <c r="B715" s="6" t="s">
        <v>64</v>
      </c>
      <c r="C715" s="6" t="s">
        <v>11</v>
      </c>
      <c r="D715" s="6" t="s">
        <v>2087</v>
      </c>
      <c r="E715" s="6">
        <v>16</v>
      </c>
      <c r="F715" s="6" t="s">
        <v>3276</v>
      </c>
      <c r="G715" s="6" t="str">
        <f t="shared" si="11"/>
        <v>选内存!$K$715#</v>
      </c>
      <c r="H715" s="6" t="str" cm="1">
        <f t="array" ref="H715">_xlfn.LET(_xlpm.x, K715,
         _xlpm.cellAddress, "【 选内存!" &amp; ADDRESS(ROW(选内存[[#This Row],[自检]]),COLUMN(选内存[[#This Row],[自检]])) &amp; "】",
         _xlfn.IFS(ISBLANK(_xlpm.x),   "error:右侧选项不足:" &amp;  _xlpm.cellAddress,
               ISERROR(_xlpm.x),   "error:右侧选项执行失败:" &amp; _xlpm.cellAddress,
               TRUE,             "ok")
)</f>
        <v>ok</v>
      </c>
      <c r="K715" cm="1">
        <f t="array" ref="K715">IFERROR(_xlfn._xlws.SORT(
    _xlfn.UNIQUE(
        TRANSPOSE(
            _xlfn.FILTERXML("&lt;select&gt;&lt;x&gt;"&amp;SUBSTITUTE(选内存[[#This Row],[内存选项表]],",","&lt;/x&gt;&lt;x&gt;") &amp;"&lt;/x&gt;&lt;/select&gt;","//x")
        )
    )
),"无合适选项，请联系作者更新数据")</f>
        <v>64</v>
      </c>
    </row>
    <row r="716" spans="2:13">
      <c r="B716" s="6" t="s">
        <v>64</v>
      </c>
      <c r="C716" s="6" t="s">
        <v>11</v>
      </c>
      <c r="D716" s="6" t="s">
        <v>2087</v>
      </c>
      <c r="E716" s="6">
        <v>32</v>
      </c>
      <c r="F716" s="6" t="s">
        <v>3307</v>
      </c>
      <c r="G716" s="6" t="str">
        <f t="shared" si="11"/>
        <v>选内存!$K$716#</v>
      </c>
      <c r="H716" s="6" t="str" cm="1">
        <f t="array" ref="H716">_xlfn.LET(_xlpm.x, K716,
         _xlpm.cellAddress, "【 选内存!" &amp; ADDRESS(ROW(选内存[[#This Row],[自检]]),COLUMN(选内存[[#This Row],[自检]])) &amp; "】",
         _xlfn.IFS(ISBLANK(_xlpm.x),   "error:右侧选项不足:" &amp;  _xlpm.cellAddress,
               ISERROR(_xlpm.x),   "error:右侧选项执行失败:" &amp; _xlpm.cellAddress,
               TRUE,             "ok")
)</f>
        <v>ok</v>
      </c>
      <c r="K716" cm="1">
        <f t="array" ref="K716">IFERROR(_xlfn._xlws.SORT(
    _xlfn.UNIQUE(
        TRANSPOSE(
            _xlfn.FILTERXML("&lt;select&gt;&lt;x&gt;"&amp;SUBSTITUTE(选内存[[#This Row],[内存选项表]],",","&lt;/x&gt;&lt;x&gt;") &amp;"&lt;/x&gt;&lt;/select&gt;","//x")
        )
    )
),"无合适选项，请联系作者更新数据")</f>
        <v>128</v>
      </c>
    </row>
    <row r="717" spans="2:13">
      <c r="B717" s="6" t="s">
        <v>64</v>
      </c>
      <c r="C717" s="6" t="s">
        <v>11</v>
      </c>
      <c r="D717" s="6" t="s">
        <v>2087</v>
      </c>
      <c r="E717" s="6">
        <v>64</v>
      </c>
      <c r="F717" s="6" t="s">
        <v>3342</v>
      </c>
      <c r="G717" s="6" t="str">
        <f t="shared" si="11"/>
        <v>选内存!$K$717#</v>
      </c>
      <c r="H717" s="6" t="str" cm="1">
        <f t="array" ref="H717">_xlfn.LET(_xlpm.x, K717,
         _xlpm.cellAddress, "【 选内存!" &amp; ADDRESS(ROW(选内存[[#This Row],[自检]]),COLUMN(选内存[[#This Row],[自检]])) &amp; "】",
         _xlfn.IFS(ISBLANK(_xlpm.x),   "error:右侧选项不足:" &amp;  _xlpm.cellAddress,
               ISERROR(_xlpm.x),   "error:右侧选项执行失败:" &amp; _xlpm.cellAddress,
               TRUE,             "ok")
)</f>
        <v>ok</v>
      </c>
      <c r="K717" cm="1">
        <f t="array" ref="K717">IFERROR(_xlfn._xlws.SORT(
    _xlfn.UNIQUE(
        TRANSPOSE(
            _xlfn.FILTERXML("&lt;select&gt;&lt;x&gt;"&amp;SUBSTITUTE(选内存[[#This Row],[内存选项表]],",","&lt;/x&gt;&lt;x&gt;") &amp;"&lt;/x&gt;&lt;/select&gt;","//x")
        )
    )
),"无合适选项，请联系作者更新数据")</f>
        <v>256</v>
      </c>
    </row>
    <row r="718" spans="2:13">
      <c r="B718" s="6" t="s">
        <v>64</v>
      </c>
      <c r="C718" s="6" t="s">
        <v>11</v>
      </c>
      <c r="D718" s="6" t="s">
        <v>2091</v>
      </c>
      <c r="E718" s="6">
        <v>8</v>
      </c>
      <c r="F718" s="6" t="s">
        <v>3275</v>
      </c>
      <c r="G718" s="6" t="str">
        <f t="shared" si="11"/>
        <v>选内存!$K$718#</v>
      </c>
      <c r="H718" s="6" t="str" cm="1">
        <f t="array" ref="H718">_xlfn.LET(_xlpm.x, K718,
         _xlpm.cellAddress, "【 选内存!" &amp; ADDRESS(ROW(选内存[[#This Row],[自检]]),COLUMN(选内存[[#This Row],[自检]])) &amp; "】",
         _xlfn.IFS(ISBLANK(_xlpm.x),   "error:右侧选项不足:" &amp;  _xlpm.cellAddress,
               ISERROR(_xlpm.x),   "error:右侧选项执行失败:" &amp; _xlpm.cellAddress,
               TRUE,             "ok")
)</f>
        <v>ok</v>
      </c>
      <c r="K718" cm="1">
        <f t="array" ref="K718">IFERROR(_xlfn._xlws.SORT(
    _xlfn.UNIQUE(
        TRANSPOSE(
            _xlfn.FILTERXML("&lt;select&gt;&lt;x&gt;"&amp;SUBSTITUTE(选内存[[#This Row],[内存选项表]],",","&lt;/x&gt;&lt;x&gt;") &amp;"&lt;/x&gt;&lt;/select&gt;","//x")
        )
    )
),"无合适选项，请联系作者更新数据")</f>
        <v>32</v>
      </c>
    </row>
    <row r="719" spans="2:13">
      <c r="B719" s="6" t="s">
        <v>64</v>
      </c>
      <c r="C719" s="6" t="s">
        <v>11</v>
      </c>
      <c r="D719" s="6" t="s">
        <v>2091</v>
      </c>
      <c r="E719" s="6">
        <v>16</v>
      </c>
      <c r="F719" s="6" t="s">
        <v>3276</v>
      </c>
      <c r="G719" s="6" t="str">
        <f t="shared" si="11"/>
        <v>选内存!$K$719#</v>
      </c>
      <c r="H719" s="6" t="str" cm="1">
        <f t="array" ref="H719">_xlfn.LET(_xlpm.x, K719,
         _xlpm.cellAddress, "【 选内存!" &amp; ADDRESS(ROW(选内存[[#This Row],[自检]]),COLUMN(选内存[[#This Row],[自检]])) &amp; "】",
         _xlfn.IFS(ISBLANK(_xlpm.x),   "error:右侧选项不足:" &amp;  _xlpm.cellAddress,
               ISERROR(_xlpm.x),   "error:右侧选项执行失败:" &amp; _xlpm.cellAddress,
               TRUE,             "ok")
)</f>
        <v>ok</v>
      </c>
      <c r="K719" cm="1">
        <f t="array" ref="K719">IFERROR(_xlfn._xlws.SORT(
    _xlfn.UNIQUE(
        TRANSPOSE(
            _xlfn.FILTERXML("&lt;select&gt;&lt;x&gt;"&amp;SUBSTITUTE(选内存[[#This Row],[内存选项表]],",","&lt;/x&gt;&lt;x&gt;") &amp;"&lt;/x&gt;&lt;/select&gt;","//x")
        )
    )
),"无合适选项，请联系作者更新数据")</f>
        <v>64</v>
      </c>
    </row>
    <row r="720" spans="2:13">
      <c r="B720" s="6" t="s">
        <v>64</v>
      </c>
      <c r="C720" s="6" t="s">
        <v>11</v>
      </c>
      <c r="D720" s="6" t="s">
        <v>2091</v>
      </c>
      <c r="E720" s="6">
        <v>24</v>
      </c>
      <c r="F720" s="6" t="s">
        <v>3251</v>
      </c>
      <c r="G720" s="6" t="str">
        <f t="shared" si="11"/>
        <v>选内存!$K$720#</v>
      </c>
      <c r="H720" s="6" t="str" cm="1">
        <f t="array" ref="H720">_xlfn.LET(_xlpm.x, K720,
         _xlpm.cellAddress, "【 选内存!" &amp; ADDRESS(ROW(选内存[[#This Row],[自检]]),COLUMN(选内存[[#This Row],[自检]])) &amp; "】",
         _xlfn.IFS(ISBLANK(_xlpm.x),   "error:右侧选项不足:" &amp;  _xlpm.cellAddress,
               ISERROR(_xlpm.x),   "error:右侧选项执行失败:" &amp; _xlpm.cellAddress,
               TRUE,             "ok")
)</f>
        <v>ok</v>
      </c>
      <c r="K720" cm="1">
        <f t="array" ref="K720">IFERROR(_xlfn._xlws.SORT(
    _xlfn.UNIQUE(
        TRANSPOSE(
            _xlfn.FILTERXML("&lt;select&gt;&lt;x&gt;"&amp;SUBSTITUTE(选内存[[#This Row],[内存选项表]],",","&lt;/x&gt;&lt;x&gt;") &amp;"&lt;/x&gt;&lt;/select&gt;","//x")
        )
    )
),"无合适选项，请联系作者更新数据")</f>
        <v>96</v>
      </c>
    </row>
    <row r="721" spans="2:11">
      <c r="B721" s="6" t="s">
        <v>64</v>
      </c>
      <c r="C721" s="6" t="s">
        <v>11</v>
      </c>
      <c r="D721" s="6" t="s">
        <v>2091</v>
      </c>
      <c r="E721" s="6">
        <v>32</v>
      </c>
      <c r="F721" s="6" t="s">
        <v>3307</v>
      </c>
      <c r="G721" s="6" t="str">
        <f t="shared" si="11"/>
        <v>选内存!$K$721#</v>
      </c>
      <c r="H721" s="6" t="str" cm="1">
        <f t="array" ref="H721">_xlfn.LET(_xlpm.x, K721,
         _xlpm.cellAddress, "【 选内存!" &amp; ADDRESS(ROW(选内存[[#This Row],[自检]]),COLUMN(选内存[[#This Row],[自检]])) &amp; "】",
         _xlfn.IFS(ISBLANK(_xlpm.x),   "error:右侧选项不足:" &amp;  _xlpm.cellAddress,
               ISERROR(_xlpm.x),   "error:右侧选项执行失败:" &amp; _xlpm.cellAddress,
               TRUE,             "ok")
)</f>
        <v>ok</v>
      </c>
      <c r="K721" cm="1">
        <f t="array" ref="K721">IFERROR(_xlfn._xlws.SORT(
    _xlfn.UNIQUE(
        TRANSPOSE(
            _xlfn.FILTERXML("&lt;select&gt;&lt;x&gt;"&amp;SUBSTITUTE(选内存[[#This Row],[内存选项表]],",","&lt;/x&gt;&lt;x&gt;") &amp;"&lt;/x&gt;&lt;/select&gt;","//x")
        )
    )
),"无合适选项，请联系作者更新数据")</f>
        <v>128</v>
      </c>
    </row>
    <row r="722" spans="2:11">
      <c r="B722" s="6" t="s">
        <v>64</v>
      </c>
      <c r="C722" s="6" t="s">
        <v>11</v>
      </c>
      <c r="D722" s="6" t="s">
        <v>2091</v>
      </c>
      <c r="E722" s="6">
        <v>64</v>
      </c>
      <c r="F722" s="6" t="s">
        <v>3342</v>
      </c>
      <c r="G722" s="6" t="str">
        <f t="shared" si="11"/>
        <v>选内存!$K$722#</v>
      </c>
      <c r="H722" s="6" t="str" cm="1">
        <f t="array" ref="H722">_xlfn.LET(_xlpm.x, K722,
         _xlpm.cellAddress, "【 选内存!" &amp; ADDRESS(ROW(选内存[[#This Row],[自检]]),COLUMN(选内存[[#This Row],[自检]])) &amp; "】",
         _xlfn.IFS(ISBLANK(_xlpm.x),   "error:右侧选项不足:" &amp;  _xlpm.cellAddress,
               ISERROR(_xlpm.x),   "error:右侧选项执行失败:" &amp; _xlpm.cellAddress,
               TRUE,             "ok")
)</f>
        <v>ok</v>
      </c>
      <c r="K722" cm="1">
        <f t="array" ref="K722">IFERROR(_xlfn._xlws.SORT(
    _xlfn.UNIQUE(
        TRANSPOSE(
            _xlfn.FILTERXML("&lt;select&gt;&lt;x&gt;"&amp;SUBSTITUTE(选内存[[#This Row],[内存选项表]],",","&lt;/x&gt;&lt;x&gt;") &amp;"&lt;/x&gt;&lt;/select&gt;","//x")
        )
    )
),"无合适选项，请联系作者更新数据")</f>
        <v>256</v>
      </c>
    </row>
    <row r="723" spans="2:11">
      <c r="B723" s="6" t="s">
        <v>64</v>
      </c>
      <c r="C723" s="6" t="s">
        <v>11</v>
      </c>
      <c r="D723" s="6" t="s">
        <v>2091</v>
      </c>
      <c r="E723" s="6">
        <v>76</v>
      </c>
      <c r="F723" s="6" t="s">
        <v>3318</v>
      </c>
      <c r="G723" s="6" t="str">
        <f t="shared" si="11"/>
        <v>选内存!$K$723#</v>
      </c>
      <c r="H723" s="6" t="str" cm="1">
        <f t="array" ref="H723">_xlfn.LET(_xlpm.x, K723,
         _xlpm.cellAddress, "【 选内存!" &amp; ADDRESS(ROW(选内存[[#This Row],[自检]]),COLUMN(选内存[[#This Row],[自检]])) &amp; "】",
         _xlfn.IFS(ISBLANK(_xlpm.x),   "error:右侧选项不足:" &amp;  _xlpm.cellAddress,
               ISERROR(_xlpm.x),   "error:右侧选项执行失败:" &amp; _xlpm.cellAddress,
               TRUE,             "ok")
)</f>
        <v>ok</v>
      </c>
      <c r="K723" cm="1">
        <f t="array" ref="K723">IFERROR(_xlfn._xlws.SORT(
    _xlfn.UNIQUE(
        TRANSPOSE(
            _xlfn.FILTERXML("&lt;select&gt;&lt;x&gt;"&amp;SUBSTITUTE(选内存[[#This Row],[内存选项表]],",","&lt;/x&gt;&lt;x&gt;") &amp;"&lt;/x&gt;&lt;/select&gt;","//x")
        )
    )
),"无合适选项，请联系作者更新数据")</f>
        <v>320</v>
      </c>
    </row>
    <row r="724" spans="2:11">
      <c r="B724" s="6" t="s">
        <v>64</v>
      </c>
      <c r="C724" s="6" t="s">
        <v>11</v>
      </c>
      <c r="D724" s="6" t="s">
        <v>2400</v>
      </c>
      <c r="E724" s="6">
        <v>1</v>
      </c>
      <c r="F724" s="6" t="s">
        <v>3289</v>
      </c>
      <c r="G724" s="6" t="str">
        <f t="shared" si="11"/>
        <v>选内存!$K$724#</v>
      </c>
      <c r="H724" s="6" t="str" cm="1">
        <f t="array" ref="H724">_xlfn.LET(_xlpm.x, K724,
         _xlpm.cellAddress, "【 选内存!" &amp; ADDRESS(ROW(选内存[[#This Row],[自检]]),COLUMN(选内存[[#This Row],[自检]])) &amp; "】",
         _xlfn.IFS(ISBLANK(_xlpm.x),   "error:右侧选项不足:" &amp;  _xlpm.cellAddress,
               ISERROR(_xlpm.x),   "error:右侧选项执行失败:" &amp; _xlpm.cellAddress,
               TRUE,             "ok")
)</f>
        <v>ok</v>
      </c>
      <c r="K724" cm="1">
        <f t="array" ref="K724">IFERROR(_xlfn._xlws.SORT(
    _xlfn.UNIQUE(
        TRANSPOSE(
            _xlfn.FILTERXML("&lt;select&gt;&lt;x&gt;"&amp;SUBSTITUTE(选内存[[#This Row],[内存选项表]],",","&lt;/x&gt;&lt;x&gt;") &amp;"&lt;/x&gt;&lt;/select&gt;","//x")
        )
    )
),"无合适选项，请联系作者更新数据")</f>
        <v>8</v>
      </c>
    </row>
    <row r="725" spans="2:11">
      <c r="B725" s="6" t="s">
        <v>64</v>
      </c>
      <c r="C725" s="6" t="s">
        <v>11</v>
      </c>
      <c r="D725" s="6" t="s">
        <v>2400</v>
      </c>
      <c r="E725" s="6">
        <v>2</v>
      </c>
      <c r="F725" s="6" t="s">
        <v>3301</v>
      </c>
      <c r="G725" s="6" t="str">
        <f t="shared" si="11"/>
        <v>选内存!$K$725#</v>
      </c>
      <c r="H725" s="6" t="str" cm="1">
        <f t="array" ref="H725">_xlfn.LET(_xlpm.x, K725,
         _xlpm.cellAddress, "【 选内存!" &amp; ADDRESS(ROW(选内存[[#This Row],[自检]]),COLUMN(选内存[[#This Row],[自检]])) &amp; "】",
         _xlfn.IFS(ISBLANK(_xlpm.x),   "error:右侧选项不足:" &amp;  _xlpm.cellAddress,
               ISERROR(_xlpm.x),   "error:右侧选项执行失败:" &amp; _xlpm.cellAddress,
               TRUE,             "ok")
)</f>
        <v>ok</v>
      </c>
      <c r="K725" cm="1">
        <f t="array" ref="K725">IFERROR(_xlfn._xlws.SORT(
    _xlfn.UNIQUE(
        TRANSPOSE(
            _xlfn.FILTERXML("&lt;select&gt;&lt;x&gt;"&amp;SUBSTITUTE(选内存[[#This Row],[内存选项表]],",","&lt;/x&gt;&lt;x&gt;") &amp;"&lt;/x&gt;&lt;/select&gt;","//x")
        )
    )
),"无合适选项，请联系作者更新数据")</f>
        <v>12</v>
      </c>
    </row>
    <row r="726" spans="2:11">
      <c r="B726" s="6" t="s">
        <v>64</v>
      </c>
      <c r="C726" s="6" t="s">
        <v>11</v>
      </c>
      <c r="D726" s="6" t="s">
        <v>2400</v>
      </c>
      <c r="E726" s="6">
        <v>4</v>
      </c>
      <c r="F726" s="6" t="s">
        <v>3275</v>
      </c>
      <c r="G726" s="6" t="str">
        <f t="shared" si="11"/>
        <v>选内存!$K$726#</v>
      </c>
      <c r="H726" s="6" t="str" cm="1">
        <f t="array" ref="H726">_xlfn.LET(_xlpm.x, K726,
         _xlpm.cellAddress, "【 选内存!" &amp; ADDRESS(ROW(选内存[[#This Row],[自检]]),COLUMN(选内存[[#This Row],[自检]])) &amp; "】",
         _xlfn.IFS(ISBLANK(_xlpm.x),   "error:右侧选项不足:" &amp;  _xlpm.cellAddress,
               ISERROR(_xlpm.x),   "error:右侧选项执行失败:" &amp; _xlpm.cellAddress,
               TRUE,             "ok")
)</f>
        <v>ok</v>
      </c>
      <c r="K726" cm="1">
        <f t="array" ref="K726">IFERROR(_xlfn._xlws.SORT(
    _xlfn.UNIQUE(
        TRANSPOSE(
            _xlfn.FILTERXML("&lt;select&gt;&lt;x&gt;"&amp;SUBSTITUTE(选内存[[#This Row],[内存选项表]],",","&lt;/x&gt;&lt;x&gt;") &amp;"&lt;/x&gt;&lt;/select&gt;","//x")
        )
    )
),"无合适选项，请联系作者更新数据")</f>
        <v>32</v>
      </c>
    </row>
    <row r="727" spans="2:11">
      <c r="B727" s="6" t="s">
        <v>64</v>
      </c>
      <c r="C727" s="6" t="s">
        <v>11</v>
      </c>
      <c r="D727" s="6" t="s">
        <v>2400</v>
      </c>
      <c r="E727" s="6">
        <v>8</v>
      </c>
      <c r="F727" s="6" t="s">
        <v>3276</v>
      </c>
      <c r="G727" s="6" t="str">
        <f t="shared" si="11"/>
        <v>选内存!$K$727#</v>
      </c>
      <c r="H727" s="6" t="str" cm="1">
        <f t="array" ref="H727">_xlfn.LET(_xlpm.x, K727,
         _xlpm.cellAddress, "【 选内存!" &amp; ADDRESS(ROW(选内存[[#This Row],[自检]]),COLUMN(选内存[[#This Row],[自检]])) &amp; "】",
         _xlfn.IFS(ISBLANK(_xlpm.x),   "error:右侧选项不足:" &amp;  _xlpm.cellAddress,
               ISERROR(_xlpm.x),   "error:右侧选项执行失败:" &amp; _xlpm.cellAddress,
               TRUE,             "ok")
)</f>
        <v>ok</v>
      </c>
      <c r="K727" cm="1">
        <f t="array" ref="K727">IFERROR(_xlfn._xlws.SORT(
    _xlfn.UNIQUE(
        TRANSPOSE(
            _xlfn.FILTERXML("&lt;select&gt;&lt;x&gt;"&amp;SUBSTITUTE(选内存[[#This Row],[内存选项表]],",","&lt;/x&gt;&lt;x&gt;") &amp;"&lt;/x&gt;&lt;/select&gt;","//x")
        )
    )
),"无合适选项，请联系作者更新数据")</f>
        <v>64</v>
      </c>
    </row>
    <row r="728" spans="2:11">
      <c r="B728" s="6" t="s">
        <v>64</v>
      </c>
      <c r="C728" s="6" t="s">
        <v>11</v>
      </c>
      <c r="D728" s="6" t="s">
        <v>2400</v>
      </c>
      <c r="E728" s="6">
        <v>16</v>
      </c>
      <c r="F728" s="6" t="s">
        <v>3307</v>
      </c>
      <c r="G728" s="6" t="str">
        <f t="shared" si="11"/>
        <v>选内存!$K$728#</v>
      </c>
      <c r="H728" s="6" t="str" cm="1">
        <f t="array" ref="H728">_xlfn.LET(_xlpm.x, K728,
         _xlpm.cellAddress, "【 选内存!" &amp; ADDRESS(ROW(选内存[[#This Row],[自检]]),COLUMN(选内存[[#This Row],[自检]])) &amp; "】",
         _xlfn.IFS(ISBLANK(_xlpm.x),   "error:右侧选项不足:" &amp;  _xlpm.cellAddress,
               ISERROR(_xlpm.x),   "error:右侧选项执行失败:" &amp; _xlpm.cellAddress,
               TRUE,             "ok")
)</f>
        <v>ok</v>
      </c>
      <c r="K728" cm="1">
        <f t="array" ref="K728">IFERROR(_xlfn._xlws.SORT(
    _xlfn.UNIQUE(
        TRANSPOSE(
            _xlfn.FILTERXML("&lt;select&gt;&lt;x&gt;"&amp;SUBSTITUTE(选内存[[#This Row],[内存选项表]],",","&lt;/x&gt;&lt;x&gt;") &amp;"&lt;/x&gt;&lt;/select&gt;","//x")
        )
    )
),"无合适选项，请联系作者更新数据")</f>
        <v>128</v>
      </c>
    </row>
    <row r="729" spans="2:11">
      <c r="B729" s="6" t="s">
        <v>64</v>
      </c>
      <c r="C729" s="6" t="s">
        <v>11</v>
      </c>
      <c r="D729" s="6" t="s">
        <v>2400</v>
      </c>
      <c r="E729" s="6">
        <v>32</v>
      </c>
      <c r="F729" s="6" t="s">
        <v>3342</v>
      </c>
      <c r="G729" s="6" t="str">
        <f t="shared" si="11"/>
        <v>选内存!$K$729#</v>
      </c>
      <c r="H729" s="6" t="str" cm="1">
        <f t="array" ref="H729">_xlfn.LET(_xlpm.x, K729,
         _xlpm.cellAddress, "【 选内存!" &amp; ADDRESS(ROW(选内存[[#This Row],[自检]]),COLUMN(选内存[[#This Row],[自检]])) &amp; "】",
         _xlfn.IFS(ISBLANK(_xlpm.x),   "error:右侧选项不足:" &amp;  _xlpm.cellAddress,
               ISERROR(_xlpm.x),   "error:右侧选项执行失败:" &amp; _xlpm.cellAddress,
               TRUE,             "ok")
)</f>
        <v>ok</v>
      </c>
      <c r="K729" cm="1">
        <f t="array" ref="K729">IFERROR(_xlfn._xlws.SORT(
    _xlfn.UNIQUE(
        TRANSPOSE(
            _xlfn.FILTERXML("&lt;select&gt;&lt;x&gt;"&amp;SUBSTITUTE(选内存[[#This Row],[内存选项表]],",","&lt;/x&gt;&lt;x&gt;") &amp;"&lt;/x&gt;&lt;/select&gt;","//x")
        )
    )
),"无合适选项，请联系作者更新数据")</f>
        <v>256</v>
      </c>
    </row>
    <row r="730" spans="2:11">
      <c r="B730" s="6" t="s">
        <v>64</v>
      </c>
      <c r="C730" s="6" t="s">
        <v>11</v>
      </c>
      <c r="D730" s="6" t="s">
        <v>2400</v>
      </c>
      <c r="E730" s="6">
        <v>62</v>
      </c>
      <c r="F730" s="6" t="s">
        <v>3340</v>
      </c>
      <c r="G730" s="6" t="str">
        <f t="shared" si="11"/>
        <v>选内存!$K$730#</v>
      </c>
      <c r="H730" s="6" t="str" cm="1">
        <f t="array" ref="H730">_xlfn.LET(_xlpm.x, K730,
         _xlpm.cellAddress, "【 选内存!" &amp; ADDRESS(ROW(选内存[[#This Row],[自检]]),COLUMN(选内存[[#This Row],[自检]])) &amp; "】",
         _xlfn.IFS(ISBLANK(_xlpm.x),   "error:右侧选项不足:" &amp;  _xlpm.cellAddress,
               ISERROR(_xlpm.x),   "error:右侧选项执行失败:" &amp; _xlpm.cellAddress,
               TRUE,             "ok")
)</f>
        <v>ok</v>
      </c>
      <c r="K730" cm="1">
        <f t="array" ref="K730">IFERROR(_xlfn._xlws.SORT(
    _xlfn.UNIQUE(
        TRANSPOSE(
            _xlfn.FILTERXML("&lt;select&gt;&lt;x&gt;"&amp;SUBSTITUTE(选内存[[#This Row],[内存选项表]],",","&lt;/x&gt;&lt;x&gt;") &amp;"&lt;/x&gt;&lt;/select&gt;","//x")
        )
    )
),"无合适选项，请联系作者更新数据")</f>
        <v>470</v>
      </c>
    </row>
    <row r="731" spans="2:11">
      <c r="B731" s="6" t="s">
        <v>64</v>
      </c>
      <c r="C731" s="6" t="s">
        <v>11</v>
      </c>
      <c r="D731" s="6" t="s">
        <v>2400</v>
      </c>
      <c r="E731" s="6">
        <v>64</v>
      </c>
      <c r="F731" s="6" t="s">
        <v>3354</v>
      </c>
      <c r="G731" s="6" t="str">
        <f t="shared" si="11"/>
        <v>选内存!$K$731#</v>
      </c>
      <c r="H731" s="6" t="str" cm="1">
        <f t="array" ref="H731">_xlfn.LET(_xlpm.x, K731,
         _xlpm.cellAddress, "【 选内存!" &amp; ADDRESS(ROW(选内存[[#This Row],[自检]]),COLUMN(选内存[[#This Row],[自检]])) &amp; "】",
         _xlfn.IFS(ISBLANK(_xlpm.x),   "error:右侧选项不足:" &amp;  _xlpm.cellAddress,
               ISERROR(_xlpm.x),   "error:右侧选项执行失败:" &amp; _xlpm.cellAddress,
               TRUE,             "ok")
)</f>
        <v>ok</v>
      </c>
      <c r="K731" cm="1">
        <f t="array" ref="K731">IFERROR(_xlfn._xlws.SORT(
    _xlfn.UNIQUE(
        TRANSPOSE(
            _xlfn.FILTERXML("&lt;select&gt;&lt;x&gt;"&amp;SUBSTITUTE(选内存[[#This Row],[内存选项表]],",","&lt;/x&gt;&lt;x&gt;") &amp;"&lt;/x&gt;&lt;/select&gt;","//x")
        )
    )
),"无合适选项，请联系作者更新数据")</f>
        <v>512</v>
      </c>
    </row>
    <row r="732" spans="2:11">
      <c r="B732" s="6" t="s">
        <v>64</v>
      </c>
      <c r="C732" s="6" t="s">
        <v>11</v>
      </c>
      <c r="D732" s="6" t="s">
        <v>2400</v>
      </c>
      <c r="E732" s="6">
        <v>124</v>
      </c>
      <c r="F732" s="6" t="s">
        <v>3348</v>
      </c>
      <c r="G732" s="6" t="str">
        <f t="shared" si="11"/>
        <v>选内存!$K$732#</v>
      </c>
      <c r="H732" s="6" t="str" cm="1">
        <f t="array" ref="H732">_xlfn.LET(_xlpm.x, K732,
         _xlpm.cellAddress, "【 选内存!" &amp; ADDRESS(ROW(选内存[[#This Row],[自检]]),COLUMN(选内存[[#This Row],[自检]])) &amp; "】",
         _xlfn.IFS(ISBLANK(_xlpm.x),   "error:右侧选项不足:" &amp;  _xlpm.cellAddress,
               ISERROR(_xlpm.x),   "error:右侧选项执行失败:" &amp; _xlpm.cellAddress,
               TRUE,             "ok")
)</f>
        <v>ok</v>
      </c>
      <c r="K732" cm="1">
        <f t="array" ref="K732">IFERROR(_xlfn._xlws.SORT(
    _xlfn.UNIQUE(
        TRANSPOSE(
            _xlfn.FILTERXML("&lt;select&gt;&lt;x&gt;"&amp;SUBSTITUTE(选内存[[#This Row],[内存选项表]],",","&lt;/x&gt;&lt;x&gt;") &amp;"&lt;/x&gt;&lt;/select&gt;","//x")
        )
    )
),"无合适选项，请联系作者更新数据")</f>
        <v>940</v>
      </c>
    </row>
    <row r="733" spans="2:11">
      <c r="B733" s="6" t="s">
        <v>64</v>
      </c>
      <c r="C733" s="6" t="s">
        <v>11</v>
      </c>
      <c r="D733" s="6" t="s">
        <v>2393</v>
      </c>
      <c r="E733" s="6">
        <v>1</v>
      </c>
      <c r="F733" s="6" t="s">
        <v>3289</v>
      </c>
      <c r="G733" s="6" t="str">
        <f t="shared" si="11"/>
        <v>选内存!$K$733#</v>
      </c>
      <c r="H733" s="6" t="str" cm="1">
        <f t="array" ref="H733">_xlfn.LET(_xlpm.x, K733,
         _xlpm.cellAddress, "【 选内存!" &amp; ADDRESS(ROW(选内存[[#This Row],[自检]]),COLUMN(选内存[[#This Row],[自检]])) &amp; "】",
         _xlfn.IFS(ISBLANK(_xlpm.x),   "error:右侧选项不足:" &amp;  _xlpm.cellAddress,
               ISERROR(_xlpm.x),   "error:右侧选项执行失败:" &amp; _xlpm.cellAddress,
               TRUE,             "ok")
)</f>
        <v>ok</v>
      </c>
      <c r="K733" cm="1">
        <f t="array" ref="K733">IFERROR(_xlfn._xlws.SORT(
    _xlfn.UNIQUE(
        TRANSPOSE(
            _xlfn.FILTERXML("&lt;select&gt;&lt;x&gt;"&amp;SUBSTITUTE(选内存[[#This Row],[内存选项表]],",","&lt;/x&gt;&lt;x&gt;") &amp;"&lt;/x&gt;&lt;/select&gt;","//x")
        )
    )
),"无合适选项，请联系作者更新数据")</f>
        <v>8</v>
      </c>
    </row>
    <row r="734" spans="2:11">
      <c r="B734" s="6" t="s">
        <v>64</v>
      </c>
      <c r="C734" s="6" t="s">
        <v>11</v>
      </c>
      <c r="D734" s="6" t="s">
        <v>2393</v>
      </c>
      <c r="E734" s="6">
        <v>4</v>
      </c>
      <c r="F734" s="6" t="s">
        <v>3275</v>
      </c>
      <c r="G734" s="6" t="str">
        <f t="shared" si="11"/>
        <v>选内存!$K$734#</v>
      </c>
      <c r="H734" s="6" t="str" cm="1">
        <f t="array" ref="H734">_xlfn.LET(_xlpm.x, K734,
         _xlpm.cellAddress, "【 选内存!" &amp; ADDRESS(ROW(选内存[[#This Row],[自检]]),COLUMN(选内存[[#This Row],[自检]])) &amp; "】",
         _xlfn.IFS(ISBLANK(_xlpm.x),   "error:右侧选项不足:" &amp;  _xlpm.cellAddress,
               ISERROR(_xlpm.x),   "error:右侧选项执行失败:" &amp; _xlpm.cellAddress,
               TRUE,             "ok")
)</f>
        <v>ok</v>
      </c>
      <c r="K734" cm="1">
        <f t="array" ref="K734">IFERROR(_xlfn._xlws.SORT(
    _xlfn.UNIQUE(
        TRANSPOSE(
            _xlfn.FILTERXML("&lt;select&gt;&lt;x&gt;"&amp;SUBSTITUTE(选内存[[#This Row],[内存选项表]],",","&lt;/x&gt;&lt;x&gt;") &amp;"&lt;/x&gt;&lt;/select&gt;","//x")
        )
    )
),"无合适选项，请联系作者更新数据")</f>
        <v>32</v>
      </c>
    </row>
    <row r="735" spans="2:11">
      <c r="B735" s="6" t="s">
        <v>64</v>
      </c>
      <c r="C735" s="6" t="s">
        <v>11</v>
      </c>
      <c r="D735" s="6" t="s">
        <v>2393</v>
      </c>
      <c r="E735" s="6">
        <v>8</v>
      </c>
      <c r="F735" s="6" t="s">
        <v>3276</v>
      </c>
      <c r="G735" s="6" t="str">
        <f t="shared" si="11"/>
        <v>选内存!$K$735#</v>
      </c>
      <c r="H735" s="6" t="str" cm="1">
        <f t="array" ref="H735">_xlfn.LET(_xlpm.x, K735,
         _xlpm.cellAddress, "【 选内存!" &amp; ADDRESS(ROW(选内存[[#This Row],[自检]]),COLUMN(选内存[[#This Row],[自检]])) &amp; "】",
         _xlfn.IFS(ISBLANK(_xlpm.x),   "error:右侧选项不足:" &amp;  _xlpm.cellAddress,
               ISERROR(_xlpm.x),   "error:右侧选项执行失败:" &amp; _xlpm.cellAddress,
               TRUE,             "ok")
)</f>
        <v>ok</v>
      </c>
      <c r="K735" cm="1">
        <f t="array" ref="K735">IFERROR(_xlfn._xlws.SORT(
    _xlfn.UNIQUE(
        TRANSPOSE(
            _xlfn.FILTERXML("&lt;select&gt;&lt;x&gt;"&amp;SUBSTITUTE(选内存[[#This Row],[内存选项表]],",","&lt;/x&gt;&lt;x&gt;") &amp;"&lt;/x&gt;&lt;/select&gt;","//x")
        )
    )
),"无合适选项，请联系作者更新数据")</f>
        <v>64</v>
      </c>
    </row>
    <row r="736" spans="2:11">
      <c r="B736" s="6" t="s">
        <v>64</v>
      </c>
      <c r="C736" s="6" t="s">
        <v>11</v>
      </c>
      <c r="D736" s="6" t="s">
        <v>2393</v>
      </c>
      <c r="E736" s="6">
        <v>16</v>
      </c>
      <c r="F736" s="6" t="s">
        <v>3307</v>
      </c>
      <c r="G736" s="6" t="str">
        <f t="shared" si="11"/>
        <v>选内存!$K$736#</v>
      </c>
      <c r="H736" s="6" t="str" cm="1">
        <f t="array" ref="H736">_xlfn.LET(_xlpm.x, K736,
         _xlpm.cellAddress, "【 选内存!" &amp; ADDRESS(ROW(选内存[[#This Row],[自检]]),COLUMN(选内存[[#This Row],[自检]])) &amp; "】",
         _xlfn.IFS(ISBLANK(_xlpm.x),   "error:右侧选项不足:" &amp;  _xlpm.cellAddress,
               ISERROR(_xlpm.x),   "error:右侧选项执行失败:" &amp; _xlpm.cellAddress,
               TRUE,             "ok")
)</f>
        <v>ok</v>
      </c>
      <c r="K736" cm="1">
        <f t="array" ref="K736">IFERROR(_xlfn._xlws.SORT(
    _xlfn.UNIQUE(
        TRANSPOSE(
            _xlfn.FILTERXML("&lt;select&gt;&lt;x&gt;"&amp;SUBSTITUTE(选内存[[#This Row],[内存选项表]],",","&lt;/x&gt;&lt;x&gt;") &amp;"&lt;/x&gt;&lt;/select&gt;","//x")
        )
    )
),"无合适选项，请联系作者更新数据")</f>
        <v>128</v>
      </c>
    </row>
    <row r="737" spans="2:12">
      <c r="B737" s="6" t="s">
        <v>64</v>
      </c>
      <c r="C737" s="6" t="s">
        <v>11</v>
      </c>
      <c r="D737" s="6" t="s">
        <v>2393</v>
      </c>
      <c r="E737" s="6">
        <v>32</v>
      </c>
      <c r="F737" s="6" t="s">
        <v>3342</v>
      </c>
      <c r="G737" s="6" t="str">
        <f t="shared" si="11"/>
        <v>选内存!$K$737#</v>
      </c>
      <c r="H737" s="6" t="str" cm="1">
        <f t="array" ref="H737">_xlfn.LET(_xlpm.x, K737,
         _xlpm.cellAddress, "【 选内存!" &amp; ADDRESS(ROW(选内存[[#This Row],[自检]]),COLUMN(选内存[[#This Row],[自检]])) &amp; "】",
         _xlfn.IFS(ISBLANK(_xlpm.x),   "error:右侧选项不足:" &amp;  _xlpm.cellAddress,
               ISERROR(_xlpm.x),   "error:右侧选项执行失败:" &amp; _xlpm.cellAddress,
               TRUE,             "ok")
)</f>
        <v>ok</v>
      </c>
      <c r="K737" cm="1">
        <f t="array" ref="K737">IFERROR(_xlfn._xlws.SORT(
    _xlfn.UNIQUE(
        TRANSPOSE(
            _xlfn.FILTERXML("&lt;select&gt;&lt;x&gt;"&amp;SUBSTITUTE(选内存[[#This Row],[内存选项表]],",","&lt;/x&gt;&lt;x&gt;") &amp;"&lt;/x&gt;&lt;/select&gt;","//x")
        )
    )
),"无合适选项，请联系作者更新数据")</f>
        <v>256</v>
      </c>
    </row>
    <row r="738" spans="2:12">
      <c r="B738" s="6" t="s">
        <v>64</v>
      </c>
      <c r="C738" s="6" t="s">
        <v>11</v>
      </c>
      <c r="D738" s="6" t="s">
        <v>2393</v>
      </c>
      <c r="E738" s="6">
        <v>48</v>
      </c>
      <c r="F738" s="6" t="s">
        <v>3252</v>
      </c>
      <c r="G738" s="6" t="str">
        <f t="shared" si="11"/>
        <v>选内存!$K$738#</v>
      </c>
      <c r="H738" s="6" t="str" cm="1">
        <f t="array" ref="H738">_xlfn.LET(_xlpm.x, K738,
         _xlpm.cellAddress, "【 选内存!" &amp; ADDRESS(ROW(选内存[[#This Row],[自检]]),COLUMN(选内存[[#This Row],[自检]])) &amp; "】",
         _xlfn.IFS(ISBLANK(_xlpm.x),   "error:右侧选项不足:" &amp;  _xlpm.cellAddress,
               ISERROR(_xlpm.x),   "error:右侧选项执行失败:" &amp; _xlpm.cellAddress,
               TRUE,             "ok")
)</f>
        <v>ok</v>
      </c>
      <c r="K738" cm="1">
        <f t="array" ref="K738">IFERROR(_xlfn._xlws.SORT(
    _xlfn.UNIQUE(
        TRANSPOSE(
            _xlfn.FILTERXML("&lt;select&gt;&lt;x&gt;"&amp;SUBSTITUTE(选内存[[#This Row],[内存选项表]],",","&lt;/x&gt;&lt;x&gt;") &amp;"&lt;/x&gt;&lt;/select&gt;","//x")
        )
    )
),"无合适选项，请联系作者更新数据")</f>
        <v>384</v>
      </c>
    </row>
    <row r="739" spans="2:12">
      <c r="B739" s="6" t="s">
        <v>64</v>
      </c>
      <c r="C739" s="6" t="s">
        <v>11</v>
      </c>
      <c r="D739" s="6" t="s">
        <v>2410</v>
      </c>
      <c r="E739" s="6">
        <v>1</v>
      </c>
      <c r="F739" s="6" t="s">
        <v>3289</v>
      </c>
      <c r="G739" s="6" t="str">
        <f t="shared" si="11"/>
        <v>选内存!$K$739#</v>
      </c>
      <c r="H739" s="6" t="str" cm="1">
        <f t="array" ref="H739">_xlfn.LET(_xlpm.x, K739,
         _xlpm.cellAddress, "【 选内存!" &amp; ADDRESS(ROW(选内存[[#This Row],[自检]]),COLUMN(选内存[[#This Row],[自检]])) &amp; "】",
         _xlfn.IFS(ISBLANK(_xlpm.x),   "error:右侧选项不足:" &amp;  _xlpm.cellAddress,
               ISERROR(_xlpm.x),   "error:右侧选项执行失败:" &amp; _xlpm.cellAddress,
               TRUE,             "ok")
)</f>
        <v>ok</v>
      </c>
      <c r="K739" cm="1">
        <f t="array" ref="K739">IFERROR(_xlfn._xlws.SORT(
    _xlfn.UNIQUE(
        TRANSPOSE(
            _xlfn.FILTERXML("&lt;select&gt;&lt;x&gt;"&amp;SUBSTITUTE(选内存[[#This Row],[内存选项表]],",","&lt;/x&gt;&lt;x&gt;") &amp;"&lt;/x&gt;&lt;/select&gt;","//x")
        )
    )
),"无合适选项，请联系作者更新数据")</f>
        <v>8</v>
      </c>
    </row>
    <row r="740" spans="2:12">
      <c r="B740" s="6" t="s">
        <v>64</v>
      </c>
      <c r="C740" s="6" t="s">
        <v>11</v>
      </c>
      <c r="D740" s="6" t="s">
        <v>2410</v>
      </c>
      <c r="E740" s="6">
        <v>2</v>
      </c>
      <c r="F740" s="6" t="s">
        <v>3286</v>
      </c>
      <c r="G740" s="6" t="str">
        <f t="shared" si="11"/>
        <v>选内存!$K$740#</v>
      </c>
      <c r="H740" s="6" t="str" cm="1">
        <f t="array" ref="H740">_xlfn.LET(_xlpm.x, K740,
         _xlpm.cellAddress, "【 选内存!" &amp; ADDRESS(ROW(选内存[[#This Row],[自检]]),COLUMN(选内存[[#This Row],[自检]])) &amp; "】",
         _xlfn.IFS(ISBLANK(_xlpm.x),   "error:右侧选项不足:" &amp;  _xlpm.cellAddress,
               ISERROR(_xlpm.x),   "error:右侧选项执行失败:" &amp; _xlpm.cellAddress,
               TRUE,             "ok")
)</f>
        <v>ok</v>
      </c>
      <c r="K740" cm="1">
        <f t="array" ref="K740">IFERROR(_xlfn._xlws.SORT(
    _xlfn.UNIQUE(
        TRANSPOSE(
            _xlfn.FILTERXML("&lt;select&gt;&lt;x&gt;"&amp;SUBSTITUTE(选内存[[#This Row],[内存选项表]],",","&lt;/x&gt;&lt;x&gt;") &amp;"&lt;/x&gt;&lt;/select&gt;","//x")
        )
    )
),"无合适选项，请联系作者更新数据")</f>
        <v>16</v>
      </c>
    </row>
    <row r="741" spans="2:12">
      <c r="B741" s="6" t="s">
        <v>64</v>
      </c>
      <c r="C741" s="6" t="s">
        <v>11</v>
      </c>
      <c r="D741" s="6" t="s">
        <v>2410</v>
      </c>
      <c r="E741" s="6">
        <v>4</v>
      </c>
      <c r="F741" s="6" t="s">
        <v>3275</v>
      </c>
      <c r="G741" s="6" t="str">
        <f t="shared" si="11"/>
        <v>选内存!$K$741#</v>
      </c>
      <c r="H741" s="6" t="str" cm="1">
        <f t="array" ref="H741">_xlfn.LET(_xlpm.x, K741,
         _xlpm.cellAddress, "【 选内存!" &amp; ADDRESS(ROW(选内存[[#This Row],[自检]]),COLUMN(选内存[[#This Row],[自检]])) &amp; "】",
         _xlfn.IFS(ISBLANK(_xlpm.x),   "error:右侧选项不足:" &amp;  _xlpm.cellAddress,
               ISERROR(_xlpm.x),   "error:右侧选项执行失败:" &amp; _xlpm.cellAddress,
               TRUE,             "ok")
)</f>
        <v>ok</v>
      </c>
      <c r="K741" cm="1">
        <f t="array" ref="K741">IFERROR(_xlfn._xlws.SORT(
    _xlfn.UNIQUE(
        TRANSPOSE(
            _xlfn.FILTERXML("&lt;select&gt;&lt;x&gt;"&amp;SUBSTITUTE(选内存[[#This Row],[内存选项表]],",","&lt;/x&gt;&lt;x&gt;") &amp;"&lt;/x&gt;&lt;/select&gt;","//x")
        )
    )
),"无合适选项，请联系作者更新数据")</f>
        <v>32</v>
      </c>
    </row>
    <row r="742" spans="2:12">
      <c r="B742" s="6" t="s">
        <v>64</v>
      </c>
      <c r="C742" s="6" t="s">
        <v>11</v>
      </c>
      <c r="D742" s="6" t="s">
        <v>2410</v>
      </c>
      <c r="E742" s="6">
        <v>8</v>
      </c>
      <c r="F742" s="6" t="s">
        <v>3276</v>
      </c>
      <c r="G742" s="6" t="str">
        <f t="shared" si="11"/>
        <v>选内存!$K$742#</v>
      </c>
      <c r="H742" s="6" t="str" cm="1">
        <f t="array" ref="H742">_xlfn.LET(_xlpm.x, K742,
         _xlpm.cellAddress, "【 选内存!" &amp; ADDRESS(ROW(选内存[[#This Row],[自检]]),COLUMN(选内存[[#This Row],[自检]])) &amp; "】",
         _xlfn.IFS(ISBLANK(_xlpm.x),   "error:右侧选项不足:" &amp;  _xlpm.cellAddress,
               ISERROR(_xlpm.x),   "error:右侧选项执行失败:" &amp; _xlpm.cellAddress,
               TRUE,             "ok")
)</f>
        <v>ok</v>
      </c>
      <c r="K742" cm="1">
        <f t="array" ref="K742">IFERROR(_xlfn._xlws.SORT(
    _xlfn.UNIQUE(
        TRANSPOSE(
            _xlfn.FILTERXML("&lt;select&gt;&lt;x&gt;"&amp;SUBSTITUTE(选内存[[#This Row],[内存选项表]],",","&lt;/x&gt;&lt;x&gt;") &amp;"&lt;/x&gt;&lt;/select&gt;","//x")
        )
    )
),"无合适选项，请联系作者更新数据")</f>
        <v>64</v>
      </c>
    </row>
    <row r="743" spans="2:12">
      <c r="B743" s="6" t="s">
        <v>64</v>
      </c>
      <c r="C743" s="6" t="s">
        <v>11</v>
      </c>
      <c r="D743" s="6" t="s">
        <v>2410</v>
      </c>
      <c r="E743" s="6">
        <v>12</v>
      </c>
      <c r="F743" s="6" t="s">
        <v>3251</v>
      </c>
      <c r="G743" s="6" t="str">
        <f t="shared" si="11"/>
        <v>选内存!$K$743#</v>
      </c>
      <c r="H743" s="6" t="str" cm="1">
        <f t="array" ref="H743">_xlfn.LET(_xlpm.x, K743,
         _xlpm.cellAddress, "【 选内存!" &amp; ADDRESS(ROW(选内存[[#This Row],[自检]]),COLUMN(选内存[[#This Row],[自检]])) &amp; "】",
         _xlfn.IFS(ISBLANK(_xlpm.x),   "error:右侧选项不足:" &amp;  _xlpm.cellAddress,
               ISERROR(_xlpm.x),   "error:右侧选项执行失败:" &amp; _xlpm.cellAddress,
               TRUE,             "ok")
)</f>
        <v>ok</v>
      </c>
      <c r="K743" cm="1">
        <f t="array" ref="K743">IFERROR(_xlfn._xlws.SORT(
    _xlfn.UNIQUE(
        TRANSPOSE(
            _xlfn.FILTERXML("&lt;select&gt;&lt;x&gt;"&amp;SUBSTITUTE(选内存[[#This Row],[内存选项表]],",","&lt;/x&gt;&lt;x&gt;") &amp;"&lt;/x&gt;&lt;/select&gt;","//x")
        )
    )
),"无合适选项，请联系作者更新数据")</f>
        <v>96</v>
      </c>
    </row>
    <row r="744" spans="2:12">
      <c r="B744" s="6" t="s">
        <v>64</v>
      </c>
      <c r="C744" s="6" t="s">
        <v>11</v>
      </c>
      <c r="D744" s="6" t="s">
        <v>2410</v>
      </c>
      <c r="E744" s="6">
        <v>16</v>
      </c>
      <c r="F744" s="6" t="s">
        <v>3307</v>
      </c>
      <c r="G744" s="6" t="str">
        <f t="shared" si="11"/>
        <v>选内存!$K$744#</v>
      </c>
      <c r="H744" s="6" t="str" cm="1">
        <f t="array" ref="H744">_xlfn.LET(_xlpm.x, K744,
         _xlpm.cellAddress, "【 选内存!" &amp; ADDRESS(ROW(选内存[[#This Row],[自检]]),COLUMN(选内存[[#This Row],[自检]])) &amp; "】",
         _xlfn.IFS(ISBLANK(_xlpm.x),   "error:右侧选项不足:" &amp;  _xlpm.cellAddress,
               ISERROR(_xlpm.x),   "error:右侧选项执行失败:" &amp; _xlpm.cellAddress,
               TRUE,             "ok")
)</f>
        <v>ok</v>
      </c>
      <c r="K744" cm="1">
        <f t="array" ref="K744">IFERROR(_xlfn._xlws.SORT(
    _xlfn.UNIQUE(
        TRANSPOSE(
            _xlfn.FILTERXML("&lt;select&gt;&lt;x&gt;"&amp;SUBSTITUTE(选内存[[#This Row],[内存选项表]],",","&lt;/x&gt;&lt;x&gt;") &amp;"&lt;/x&gt;&lt;/select&gt;","//x")
        )
    )
),"无合适选项，请联系作者更新数据")</f>
        <v>128</v>
      </c>
    </row>
    <row r="745" spans="2:12">
      <c r="B745" s="6" t="s">
        <v>64</v>
      </c>
      <c r="C745" s="6" t="s">
        <v>11</v>
      </c>
      <c r="D745" s="6" t="s">
        <v>2410</v>
      </c>
      <c r="E745" s="6">
        <v>32</v>
      </c>
      <c r="F745" s="6" t="s">
        <v>3342</v>
      </c>
      <c r="G745" s="6" t="str">
        <f t="shared" si="11"/>
        <v>选内存!$K$745#</v>
      </c>
      <c r="H745" s="6" t="str" cm="1">
        <f t="array" ref="H745">_xlfn.LET(_xlpm.x, K745,
         _xlpm.cellAddress, "【 选内存!" &amp; ADDRESS(ROW(选内存[[#This Row],[自检]]),COLUMN(选内存[[#This Row],[自检]])) &amp; "】",
         _xlfn.IFS(ISBLANK(_xlpm.x),   "error:右侧选项不足:" &amp;  _xlpm.cellAddress,
               ISERROR(_xlpm.x),   "error:右侧选项执行失败:" &amp; _xlpm.cellAddress,
               TRUE,             "ok")
)</f>
        <v>ok</v>
      </c>
      <c r="K745" cm="1">
        <f t="array" ref="K745">IFERROR(_xlfn._xlws.SORT(
    _xlfn.UNIQUE(
        TRANSPOSE(
            _xlfn.FILTERXML("&lt;select&gt;&lt;x&gt;"&amp;SUBSTITUTE(选内存[[#This Row],[内存选项表]],",","&lt;/x&gt;&lt;x&gt;") &amp;"&lt;/x&gt;&lt;/select&gt;","//x")
        )
    )
),"无合适选项，请联系作者更新数据")</f>
        <v>256</v>
      </c>
    </row>
    <row r="746" spans="2:12">
      <c r="B746" s="6" t="s">
        <v>64</v>
      </c>
      <c r="C746" s="6" t="s">
        <v>11</v>
      </c>
      <c r="D746" s="6" t="s">
        <v>2410</v>
      </c>
      <c r="E746" s="6">
        <v>64</v>
      </c>
      <c r="F746" s="6" t="s">
        <v>3354</v>
      </c>
      <c r="G746" s="6" t="str">
        <f t="shared" si="11"/>
        <v>选内存!$K$746#</v>
      </c>
      <c r="H746" s="6" t="str" cm="1">
        <f t="array" ref="H746">_xlfn.LET(_xlpm.x, K746,
         _xlpm.cellAddress, "【 选内存!" &amp; ADDRESS(ROW(选内存[[#This Row],[自检]]),COLUMN(选内存[[#This Row],[自检]])) &amp; "】",
         _xlfn.IFS(ISBLANK(_xlpm.x),   "error:右侧选项不足:" &amp;  _xlpm.cellAddress,
               ISERROR(_xlpm.x),   "error:右侧选项执行失败:" &amp; _xlpm.cellAddress,
               TRUE,             "ok")
)</f>
        <v>ok</v>
      </c>
      <c r="K746" cm="1">
        <f t="array" ref="K746">IFERROR(_xlfn._xlws.SORT(
    _xlfn.UNIQUE(
        TRANSPOSE(
            _xlfn.FILTERXML("&lt;select&gt;&lt;x&gt;"&amp;SUBSTITUTE(选内存[[#This Row],[内存选项表]],",","&lt;/x&gt;&lt;x&gt;") &amp;"&lt;/x&gt;&lt;/select&gt;","//x")
        )
    )
),"无合适选项，请联系作者更新数据")</f>
        <v>512</v>
      </c>
    </row>
    <row r="747" spans="2:12">
      <c r="B747" s="6" t="s">
        <v>64</v>
      </c>
      <c r="C747" s="6" t="s">
        <v>11</v>
      </c>
      <c r="D747" s="6" t="s">
        <v>2419</v>
      </c>
      <c r="E747" s="6">
        <v>1</v>
      </c>
      <c r="F747" s="6" t="s">
        <v>3289</v>
      </c>
      <c r="G747" s="6" t="str">
        <f t="shared" si="11"/>
        <v>选内存!$K$747#</v>
      </c>
      <c r="H747" s="6" t="str" cm="1">
        <f t="array" ref="H747">_xlfn.LET(_xlpm.x, K747,
         _xlpm.cellAddress, "【 选内存!" &amp; ADDRESS(ROW(选内存[[#This Row],[自检]]),COLUMN(选内存[[#This Row],[自检]])) &amp; "】",
         _xlfn.IFS(ISBLANK(_xlpm.x),   "error:右侧选项不足:" &amp;  _xlpm.cellAddress,
               ISERROR(_xlpm.x),   "error:右侧选项执行失败:" &amp; _xlpm.cellAddress,
               TRUE,             "ok")
)</f>
        <v>ok</v>
      </c>
      <c r="K747" cm="1">
        <f t="array" ref="K747">IFERROR(_xlfn._xlws.SORT(
    _xlfn.UNIQUE(
        TRANSPOSE(
            _xlfn.FILTERXML("&lt;select&gt;&lt;x&gt;"&amp;SUBSTITUTE(选内存[[#This Row],[内存选项表]],",","&lt;/x&gt;&lt;x&gt;") &amp;"&lt;/x&gt;&lt;/select&gt;","//x")
        )
    )
),"无合适选项，请联系作者更新数据")</f>
        <v>8</v>
      </c>
    </row>
    <row r="748" spans="2:12">
      <c r="B748" s="6" t="s">
        <v>64</v>
      </c>
      <c r="C748" s="6" t="s">
        <v>11</v>
      </c>
      <c r="D748" s="6" t="s">
        <v>2419</v>
      </c>
      <c r="E748" s="6">
        <v>2</v>
      </c>
      <c r="F748" s="6" t="s">
        <v>3286</v>
      </c>
      <c r="G748" s="6" t="str">
        <f t="shared" si="11"/>
        <v>选内存!$K$748#</v>
      </c>
      <c r="H748" s="6" t="str" cm="1">
        <f t="array" ref="H748">_xlfn.LET(_xlpm.x, K748,
         _xlpm.cellAddress, "【 选内存!" &amp; ADDRESS(ROW(选内存[[#This Row],[自检]]),COLUMN(选内存[[#This Row],[自检]])) &amp; "】",
         _xlfn.IFS(ISBLANK(_xlpm.x),   "error:右侧选项不足:" &amp;  _xlpm.cellAddress,
               ISERROR(_xlpm.x),   "error:右侧选项执行失败:" &amp; _xlpm.cellAddress,
               TRUE,             "ok")
)</f>
        <v>ok</v>
      </c>
      <c r="K748" cm="1">
        <f t="array" ref="K748">IFERROR(_xlfn._xlws.SORT(
    _xlfn.UNIQUE(
        TRANSPOSE(
            _xlfn.FILTERXML("&lt;select&gt;&lt;x&gt;"&amp;SUBSTITUTE(选内存[[#This Row],[内存选项表]],",","&lt;/x&gt;&lt;x&gt;") &amp;"&lt;/x&gt;&lt;/select&gt;","//x")
        )
    )
),"无合适选项，请联系作者更新数据")</f>
        <v>16</v>
      </c>
    </row>
    <row r="749" spans="2:12">
      <c r="B749" s="6" t="s">
        <v>64</v>
      </c>
      <c r="C749" s="6" t="s">
        <v>11</v>
      </c>
      <c r="D749" s="6" t="s">
        <v>2419</v>
      </c>
      <c r="E749" s="6">
        <v>4</v>
      </c>
      <c r="F749" s="6" t="s">
        <v>3275</v>
      </c>
      <c r="G749" s="6" t="str">
        <f t="shared" si="11"/>
        <v>选内存!$K$749#</v>
      </c>
      <c r="H749" s="6" t="str" cm="1">
        <f t="array" ref="H749">_xlfn.LET(_xlpm.x, K749,
         _xlpm.cellAddress, "【 选内存!" &amp; ADDRESS(ROW(选内存[[#This Row],[自检]]),COLUMN(选内存[[#This Row],[自检]])) &amp; "】",
         _xlfn.IFS(ISBLANK(_xlpm.x),   "error:右侧选项不足:" &amp;  _xlpm.cellAddress,
               ISERROR(_xlpm.x),   "error:右侧选项执行失败:" &amp; _xlpm.cellAddress,
               TRUE,             "ok")
)</f>
        <v>ok</v>
      </c>
      <c r="K749" cm="1">
        <f t="array" ref="K749">IFERROR(_xlfn._xlws.SORT(
    _xlfn.UNIQUE(
        TRANSPOSE(
            _xlfn.FILTERXML("&lt;select&gt;&lt;x&gt;"&amp;SUBSTITUTE(选内存[[#This Row],[内存选项表]],",","&lt;/x&gt;&lt;x&gt;") &amp;"&lt;/x&gt;&lt;/select&gt;","//x")
        )
    )
),"无合适选项，请联系作者更新数据")</f>
        <v>32</v>
      </c>
    </row>
    <row r="750" spans="2:12">
      <c r="B750" s="6" t="s">
        <v>64</v>
      </c>
      <c r="C750" s="6" t="s">
        <v>11</v>
      </c>
      <c r="D750" s="6" t="s">
        <v>2419</v>
      </c>
      <c r="E750" s="6">
        <v>8</v>
      </c>
      <c r="F750" s="6" t="s">
        <v>3276</v>
      </c>
      <c r="G750" s="6" t="str">
        <f t="shared" si="11"/>
        <v>选内存!$K$750#</v>
      </c>
      <c r="H750" s="6" t="str" cm="1">
        <f t="array" ref="H750">_xlfn.LET(_xlpm.x, K750,
         _xlpm.cellAddress, "【 选内存!" &amp; ADDRESS(ROW(选内存[[#This Row],[自检]]),COLUMN(选内存[[#This Row],[自检]])) &amp; "】",
         _xlfn.IFS(ISBLANK(_xlpm.x),   "error:右侧选项不足:" &amp;  _xlpm.cellAddress,
               ISERROR(_xlpm.x),   "error:右侧选项执行失败:" &amp; _xlpm.cellAddress,
               TRUE,             "ok")
)</f>
        <v>ok</v>
      </c>
      <c r="K750" cm="1">
        <f t="array" ref="K750">IFERROR(_xlfn._xlws.SORT(
    _xlfn.UNIQUE(
        TRANSPOSE(
            _xlfn.FILTERXML("&lt;select&gt;&lt;x&gt;"&amp;SUBSTITUTE(选内存[[#This Row],[内存选项表]],",","&lt;/x&gt;&lt;x&gt;") &amp;"&lt;/x&gt;&lt;/select&gt;","//x")
        )
    )
),"无合适选项，请联系作者更新数据")</f>
        <v>64</v>
      </c>
    </row>
    <row r="751" spans="2:12">
      <c r="B751" s="6" t="s">
        <v>64</v>
      </c>
      <c r="C751" s="6" t="s">
        <v>11</v>
      </c>
      <c r="D751" s="6" t="s">
        <v>2419</v>
      </c>
      <c r="E751" s="6">
        <v>12</v>
      </c>
      <c r="F751" s="6" t="s">
        <v>3464</v>
      </c>
      <c r="G751" s="6" t="str">
        <f t="shared" si="11"/>
        <v>选内存!$K$751#</v>
      </c>
      <c r="H751" s="6" t="str" cm="1">
        <f t="array" ref="H751">_xlfn.LET(_xlpm.x, K751,
         _xlpm.cellAddress, "【 选内存!" &amp; ADDRESS(ROW(选内存[[#This Row],[自检]]),COLUMN(选内存[[#This Row],[自检]])) &amp; "】",
         _xlfn.IFS(ISBLANK(_xlpm.x),   "error:右侧选项不足:" &amp;  _xlpm.cellAddress,
               ISERROR(_xlpm.x),   "error:右侧选项执行失败:" &amp; _xlpm.cellAddress,
               TRUE,             "ok")
)</f>
        <v>ok</v>
      </c>
      <c r="K751" cm="1">
        <f t="array" ref="K751:L751">IFERROR(_xlfn._xlws.SORT(
    _xlfn.UNIQUE(
        TRANSPOSE(
            _xlfn.FILTERXML("&lt;select&gt;&lt;x&gt;"&amp;SUBSTITUTE(选内存[[#This Row],[内存选项表]],",","&lt;/x&gt;&lt;x&gt;") &amp;"&lt;/x&gt;&lt;/select&gt;","//x")
        )
    )
),"无合适选项，请联系作者更新数据")</f>
        <v>96</v>
      </c>
      <c r="L751">
        <v>144</v>
      </c>
    </row>
    <row r="752" spans="2:12">
      <c r="B752" s="6" t="s">
        <v>64</v>
      </c>
      <c r="C752" s="6" t="s">
        <v>11</v>
      </c>
      <c r="D752" s="6" t="s">
        <v>2419</v>
      </c>
      <c r="E752" s="6">
        <v>16</v>
      </c>
      <c r="F752" s="6" t="s">
        <v>3465</v>
      </c>
      <c r="G752" s="6" t="str">
        <f t="shared" si="11"/>
        <v>选内存!$K$752#</v>
      </c>
      <c r="H752" s="6" t="str" cm="1">
        <f t="array" ref="H752">_xlfn.LET(_xlpm.x, K752,
         _xlpm.cellAddress, "【 选内存!" &amp; ADDRESS(ROW(选内存[[#This Row],[自检]]),COLUMN(选内存[[#This Row],[自检]])) &amp; "】",
         _xlfn.IFS(ISBLANK(_xlpm.x),   "error:右侧选项不足:" &amp;  _xlpm.cellAddress,
               ISERROR(_xlpm.x),   "error:右侧选项执行失败:" &amp; _xlpm.cellAddress,
               TRUE,             "ok")
)</f>
        <v>ok</v>
      </c>
      <c r="K752" cm="1">
        <f t="array" ref="K752:L752">IFERROR(_xlfn._xlws.SORT(
    _xlfn.UNIQUE(
        TRANSPOSE(
            _xlfn.FILTERXML("&lt;select&gt;&lt;x&gt;"&amp;SUBSTITUTE(选内存[[#This Row],[内存选项表]],",","&lt;/x&gt;&lt;x&gt;") &amp;"&lt;/x&gt;&lt;/select&gt;","//x")
        )
    )
),"无合适选项，请联系作者更新数据")</f>
        <v>128</v>
      </c>
      <c r="L752">
        <v>192</v>
      </c>
    </row>
    <row r="753" spans="2:12">
      <c r="B753" s="6" t="s">
        <v>64</v>
      </c>
      <c r="C753" s="6" t="s">
        <v>11</v>
      </c>
      <c r="D753" s="6" t="s">
        <v>2419</v>
      </c>
      <c r="E753" s="6">
        <v>24</v>
      </c>
      <c r="F753" s="6" t="s">
        <v>3278</v>
      </c>
      <c r="G753" s="6" t="str">
        <f t="shared" si="11"/>
        <v>选内存!$K$753#</v>
      </c>
      <c r="H753" s="6" t="str" cm="1">
        <f t="array" ref="H753">_xlfn.LET(_xlpm.x, K753,
         _xlpm.cellAddress, "【 选内存!" &amp; ADDRESS(ROW(选内存[[#This Row],[自检]]),COLUMN(选内存[[#This Row],[自检]])) &amp; "】",
         _xlfn.IFS(ISBLANK(_xlpm.x),   "error:右侧选项不足:" &amp;  _xlpm.cellAddress,
               ISERROR(_xlpm.x),   "error:右侧选项执行失败:" &amp; _xlpm.cellAddress,
               TRUE,             "ok")
)</f>
        <v>ok</v>
      </c>
      <c r="K753" cm="1">
        <f t="array" ref="K753">IFERROR(_xlfn._xlws.SORT(
    _xlfn.UNIQUE(
        TRANSPOSE(
            _xlfn.FILTERXML("&lt;select&gt;&lt;x&gt;"&amp;SUBSTITUTE(选内存[[#This Row],[内存选项表]],",","&lt;/x&gt;&lt;x&gt;") &amp;"&lt;/x&gt;&lt;/select&gt;","//x")
        )
    )
),"无合适选项，请联系作者更新数据")</f>
        <v>192</v>
      </c>
    </row>
    <row r="754" spans="2:12">
      <c r="B754" s="6" t="s">
        <v>64</v>
      </c>
      <c r="C754" s="6" t="s">
        <v>11</v>
      </c>
      <c r="D754" s="6" t="s">
        <v>2419</v>
      </c>
      <c r="E754" s="6">
        <v>32</v>
      </c>
      <c r="F754" s="6" t="s">
        <v>3466</v>
      </c>
      <c r="G754" s="6" t="str">
        <f t="shared" si="11"/>
        <v>选内存!$K$754#</v>
      </c>
      <c r="H754" s="6" t="str" cm="1">
        <f t="array" ref="H754">_xlfn.LET(_xlpm.x, K754,
         _xlpm.cellAddress, "【 选内存!" &amp; ADDRESS(ROW(选内存[[#This Row],[自检]]),COLUMN(选内存[[#This Row],[自检]])) &amp; "】",
         _xlfn.IFS(ISBLANK(_xlpm.x),   "error:右侧选项不足:" &amp;  _xlpm.cellAddress,
               ISERROR(_xlpm.x),   "error:右侧选项执行失败:" &amp; _xlpm.cellAddress,
               TRUE,             "ok")
)</f>
        <v>ok</v>
      </c>
      <c r="K754" cm="1">
        <f t="array" ref="K754:L754">IFERROR(_xlfn._xlws.SORT(
    _xlfn.UNIQUE(
        TRANSPOSE(
            _xlfn.FILTERXML("&lt;select&gt;&lt;x&gt;"&amp;SUBSTITUTE(选内存[[#This Row],[内存选项表]],",","&lt;/x&gt;&lt;x&gt;") &amp;"&lt;/x&gt;&lt;/select&gt;","//x")
        )
    )
),"无合适选项，请联系作者更新数据")</f>
        <v>256</v>
      </c>
      <c r="L754">
        <v>384</v>
      </c>
    </row>
    <row r="755" spans="2:12">
      <c r="B755" s="6" t="s">
        <v>64</v>
      </c>
      <c r="C755" s="6" t="s">
        <v>11</v>
      </c>
      <c r="D755" s="6" t="s">
        <v>2419</v>
      </c>
      <c r="E755" s="6">
        <v>64</v>
      </c>
      <c r="F755" s="6" t="s">
        <v>3354</v>
      </c>
      <c r="G755" s="6" t="str">
        <f t="shared" si="11"/>
        <v>选内存!$K$755#</v>
      </c>
      <c r="H755" s="6" t="str" cm="1">
        <f t="array" ref="H755">_xlfn.LET(_xlpm.x, K755,
         _xlpm.cellAddress, "【 选内存!" &amp; ADDRESS(ROW(选内存[[#This Row],[自检]]),COLUMN(选内存[[#This Row],[自检]])) &amp; "】",
         _xlfn.IFS(ISBLANK(_xlpm.x),   "error:右侧选项不足:" &amp;  _xlpm.cellAddress,
               ISERROR(_xlpm.x),   "error:右侧选项执行失败:" &amp; _xlpm.cellAddress,
               TRUE,             "ok")
)</f>
        <v>ok</v>
      </c>
      <c r="K755" cm="1">
        <f t="array" ref="K755">IFERROR(_xlfn._xlws.SORT(
    _xlfn.UNIQUE(
        TRANSPOSE(
            _xlfn.FILTERXML("&lt;select&gt;&lt;x&gt;"&amp;SUBSTITUTE(选内存[[#This Row],[内存选项表]],",","&lt;/x&gt;&lt;x&gt;") &amp;"&lt;/x&gt;&lt;/select&gt;","//x")
        )
    )
),"无合适选项，请联系作者更新数据")</f>
        <v>512</v>
      </c>
    </row>
    <row r="756" spans="2:12">
      <c r="B756" s="6" t="s">
        <v>64</v>
      </c>
      <c r="C756" s="6" t="s">
        <v>11</v>
      </c>
      <c r="D756" s="6" t="s">
        <v>2419</v>
      </c>
      <c r="E756" s="6">
        <v>72</v>
      </c>
      <c r="F756" s="6" t="s">
        <v>3358</v>
      </c>
      <c r="G756" s="6" t="str">
        <f t="shared" si="11"/>
        <v>选内存!$K$756#</v>
      </c>
      <c r="H756" s="6" t="str" cm="1">
        <f t="array" ref="H756">_xlfn.LET(_xlpm.x, K756,
         _xlpm.cellAddress, "【 选内存!" &amp; ADDRESS(ROW(选内存[[#This Row],[自检]]),COLUMN(选内存[[#This Row],[自检]])) &amp; "】",
         _xlfn.IFS(ISBLANK(_xlpm.x),   "error:右侧选项不足:" &amp;  _xlpm.cellAddress,
               ISERROR(_xlpm.x),   "error:右侧选项执行失败:" &amp; _xlpm.cellAddress,
               TRUE,             "ok")
)</f>
        <v>ok</v>
      </c>
      <c r="K756" cm="1">
        <f t="array" ref="K756">IFERROR(_xlfn._xlws.SORT(
    _xlfn.UNIQUE(
        TRANSPOSE(
            _xlfn.FILTERXML("&lt;select&gt;&lt;x&gt;"&amp;SUBSTITUTE(选内存[[#This Row],[内存选项表]],",","&lt;/x&gt;&lt;x&gt;") &amp;"&lt;/x&gt;&lt;/select&gt;","//x")
        )
    )
),"无合适选项，请联系作者更新数据")</f>
        <v>648</v>
      </c>
    </row>
    <row r="757" spans="2:12">
      <c r="B757" s="6" t="s">
        <v>64</v>
      </c>
      <c r="C757" s="6" t="s">
        <v>11</v>
      </c>
      <c r="D757" s="6" t="s">
        <v>2432</v>
      </c>
      <c r="E757" s="6">
        <v>1</v>
      </c>
      <c r="F757" s="6" t="s">
        <v>3289</v>
      </c>
      <c r="G757" s="6" t="str">
        <f t="shared" si="11"/>
        <v>选内存!$K$757#</v>
      </c>
      <c r="H757" s="6" t="str" cm="1">
        <f t="array" ref="H757">_xlfn.LET(_xlpm.x, K757,
         _xlpm.cellAddress, "【 选内存!" &amp; ADDRESS(ROW(选内存[[#This Row],[自检]]),COLUMN(选内存[[#This Row],[自检]])) &amp; "】",
         _xlfn.IFS(ISBLANK(_xlpm.x),   "error:右侧选项不足:" &amp;  _xlpm.cellAddress,
               ISERROR(_xlpm.x),   "error:右侧选项执行失败:" &amp; _xlpm.cellAddress,
               TRUE,             "ok")
)</f>
        <v>ok</v>
      </c>
      <c r="K757" cm="1">
        <f t="array" ref="K757">IFERROR(_xlfn._xlws.SORT(
    _xlfn.UNIQUE(
        TRANSPOSE(
            _xlfn.FILTERXML("&lt;select&gt;&lt;x&gt;"&amp;SUBSTITUTE(选内存[[#This Row],[内存选项表]],",","&lt;/x&gt;&lt;x&gt;") &amp;"&lt;/x&gt;&lt;/select&gt;","//x")
        )
    )
),"无合适选项，请联系作者更新数据")</f>
        <v>8</v>
      </c>
    </row>
    <row r="758" spans="2:12">
      <c r="B758" s="6" t="s">
        <v>64</v>
      </c>
      <c r="C758" s="6" t="s">
        <v>11</v>
      </c>
      <c r="D758" s="6" t="s">
        <v>2432</v>
      </c>
      <c r="E758" s="6">
        <v>2</v>
      </c>
      <c r="F758" s="6" t="s">
        <v>3286</v>
      </c>
      <c r="G758" s="6" t="str">
        <f t="shared" si="11"/>
        <v>选内存!$K$758#</v>
      </c>
      <c r="H758" s="6" t="str" cm="1">
        <f t="array" ref="H758">_xlfn.LET(_xlpm.x, K758,
         _xlpm.cellAddress, "【 选内存!" &amp; ADDRESS(ROW(选内存[[#This Row],[自检]]),COLUMN(选内存[[#This Row],[自检]])) &amp; "】",
         _xlfn.IFS(ISBLANK(_xlpm.x),   "error:右侧选项不足:" &amp;  _xlpm.cellAddress,
               ISERROR(_xlpm.x),   "error:右侧选项执行失败:" &amp; _xlpm.cellAddress,
               TRUE,             "ok")
)</f>
        <v>ok</v>
      </c>
      <c r="K758" cm="1">
        <f t="array" ref="K758">IFERROR(_xlfn._xlws.SORT(
    _xlfn.UNIQUE(
        TRANSPOSE(
            _xlfn.FILTERXML("&lt;select&gt;&lt;x&gt;"&amp;SUBSTITUTE(选内存[[#This Row],[内存选项表]],",","&lt;/x&gt;&lt;x&gt;") &amp;"&lt;/x&gt;&lt;/select&gt;","//x")
        )
    )
),"无合适选项，请联系作者更新数据")</f>
        <v>16</v>
      </c>
    </row>
    <row r="759" spans="2:12">
      <c r="B759" s="6" t="s">
        <v>64</v>
      </c>
      <c r="C759" s="6" t="s">
        <v>11</v>
      </c>
      <c r="D759" s="6" t="s">
        <v>2432</v>
      </c>
      <c r="E759" s="6">
        <v>4</v>
      </c>
      <c r="F759" s="6" t="s">
        <v>3275</v>
      </c>
      <c r="G759" s="6" t="str">
        <f t="shared" si="11"/>
        <v>选内存!$K$759#</v>
      </c>
      <c r="H759" s="6" t="str" cm="1">
        <f t="array" ref="H759">_xlfn.LET(_xlpm.x, K759,
         _xlpm.cellAddress, "【 选内存!" &amp; ADDRESS(ROW(选内存[[#This Row],[自检]]),COLUMN(选内存[[#This Row],[自检]])) &amp; "】",
         _xlfn.IFS(ISBLANK(_xlpm.x),   "error:右侧选项不足:" &amp;  _xlpm.cellAddress,
               ISERROR(_xlpm.x),   "error:右侧选项执行失败:" &amp; _xlpm.cellAddress,
               TRUE,             "ok")
)</f>
        <v>ok</v>
      </c>
      <c r="K759" cm="1">
        <f t="array" ref="K759">IFERROR(_xlfn._xlws.SORT(
    _xlfn.UNIQUE(
        TRANSPOSE(
            _xlfn.FILTERXML("&lt;select&gt;&lt;x&gt;"&amp;SUBSTITUTE(选内存[[#This Row],[内存选项表]],",","&lt;/x&gt;&lt;x&gt;") &amp;"&lt;/x&gt;&lt;/select&gt;","//x")
        )
    )
),"无合适选项，请联系作者更新数据")</f>
        <v>32</v>
      </c>
    </row>
    <row r="760" spans="2:12">
      <c r="B760" s="6" t="s">
        <v>64</v>
      </c>
      <c r="C760" s="6" t="s">
        <v>11</v>
      </c>
      <c r="D760" s="6" t="s">
        <v>2432</v>
      </c>
      <c r="E760" s="6">
        <v>8</v>
      </c>
      <c r="F760" s="6" t="s">
        <v>3276</v>
      </c>
      <c r="G760" s="6" t="str">
        <f t="shared" si="11"/>
        <v>选内存!$K$760#</v>
      </c>
      <c r="H760" s="6" t="str" cm="1">
        <f t="array" ref="H760">_xlfn.LET(_xlpm.x, K760,
         _xlpm.cellAddress, "【 选内存!" &amp; ADDRESS(ROW(选内存[[#This Row],[自检]]),COLUMN(选内存[[#This Row],[自检]])) &amp; "】",
         _xlfn.IFS(ISBLANK(_xlpm.x),   "error:右侧选项不足:" &amp;  _xlpm.cellAddress,
               ISERROR(_xlpm.x),   "error:右侧选项执行失败:" &amp; _xlpm.cellAddress,
               TRUE,             "ok")
)</f>
        <v>ok</v>
      </c>
      <c r="K760" cm="1">
        <f t="array" ref="K760">IFERROR(_xlfn._xlws.SORT(
    _xlfn.UNIQUE(
        TRANSPOSE(
            _xlfn.FILTERXML("&lt;select&gt;&lt;x&gt;"&amp;SUBSTITUTE(选内存[[#This Row],[内存选项表]],",","&lt;/x&gt;&lt;x&gt;") &amp;"&lt;/x&gt;&lt;/select&gt;","//x")
        )
    )
),"无合适选项，请联系作者更新数据")</f>
        <v>64</v>
      </c>
    </row>
    <row r="761" spans="2:12">
      <c r="B761" s="6" t="s">
        <v>64</v>
      </c>
      <c r="C761" s="6" t="s">
        <v>11</v>
      </c>
      <c r="D761" s="6" t="s">
        <v>2432</v>
      </c>
      <c r="E761" s="6">
        <v>12</v>
      </c>
      <c r="F761" s="6" t="s">
        <v>3464</v>
      </c>
      <c r="G761" s="6" t="str">
        <f t="shared" si="11"/>
        <v>选内存!$K$761#</v>
      </c>
      <c r="H761" s="6" t="str" cm="1">
        <f t="array" ref="H761">_xlfn.LET(_xlpm.x, K761,
         _xlpm.cellAddress, "【 选内存!" &amp; ADDRESS(ROW(选内存[[#This Row],[自检]]),COLUMN(选内存[[#This Row],[自检]])) &amp; "】",
         _xlfn.IFS(ISBLANK(_xlpm.x),   "error:右侧选项不足:" &amp;  _xlpm.cellAddress,
               ISERROR(_xlpm.x),   "error:右侧选项执行失败:" &amp; _xlpm.cellAddress,
               TRUE,             "ok")
)</f>
        <v>ok</v>
      </c>
      <c r="K761" cm="1">
        <f t="array" ref="K761:L761">IFERROR(_xlfn._xlws.SORT(
    _xlfn.UNIQUE(
        TRANSPOSE(
            _xlfn.FILTERXML("&lt;select&gt;&lt;x&gt;"&amp;SUBSTITUTE(选内存[[#This Row],[内存选项表]],",","&lt;/x&gt;&lt;x&gt;") &amp;"&lt;/x&gt;&lt;/select&gt;","//x")
        )
    )
),"无合适选项，请联系作者更新数据")</f>
        <v>96</v>
      </c>
      <c r="L761">
        <v>144</v>
      </c>
    </row>
    <row r="762" spans="2:12">
      <c r="B762" s="6" t="s">
        <v>64</v>
      </c>
      <c r="C762" s="6" t="s">
        <v>11</v>
      </c>
      <c r="D762" s="6" t="s">
        <v>2432</v>
      </c>
      <c r="E762" s="6">
        <v>16</v>
      </c>
      <c r="F762" s="6" t="s">
        <v>3465</v>
      </c>
      <c r="G762" s="6" t="str">
        <f t="shared" si="11"/>
        <v>选内存!$K$762#</v>
      </c>
      <c r="H762" s="6" t="str" cm="1">
        <f t="array" ref="H762">_xlfn.LET(_xlpm.x, K762,
         _xlpm.cellAddress, "【 选内存!" &amp; ADDRESS(ROW(选内存[[#This Row],[自检]]),COLUMN(选内存[[#This Row],[自检]])) &amp; "】",
         _xlfn.IFS(ISBLANK(_xlpm.x),   "error:右侧选项不足:" &amp;  _xlpm.cellAddress,
               ISERROR(_xlpm.x),   "error:右侧选项执行失败:" &amp; _xlpm.cellAddress,
               TRUE,             "ok")
)</f>
        <v>ok</v>
      </c>
      <c r="K762" cm="1">
        <f t="array" ref="K762:L762">IFERROR(_xlfn._xlws.SORT(
    _xlfn.UNIQUE(
        TRANSPOSE(
            _xlfn.FILTERXML("&lt;select&gt;&lt;x&gt;"&amp;SUBSTITUTE(选内存[[#This Row],[内存选项表]],",","&lt;/x&gt;&lt;x&gt;") &amp;"&lt;/x&gt;&lt;/select&gt;","//x")
        )
    )
),"无合适选项，请联系作者更新数据")</f>
        <v>128</v>
      </c>
      <c r="L762">
        <v>192</v>
      </c>
    </row>
    <row r="763" spans="2:12">
      <c r="B763" s="6" t="s">
        <v>64</v>
      </c>
      <c r="C763" s="6" t="s">
        <v>11</v>
      </c>
      <c r="D763" s="6" t="s">
        <v>2432</v>
      </c>
      <c r="E763" s="6">
        <v>32</v>
      </c>
      <c r="F763" s="6" t="s">
        <v>3466</v>
      </c>
      <c r="G763" s="6" t="str">
        <f t="shared" si="11"/>
        <v>选内存!$K$763#</v>
      </c>
      <c r="H763" s="6" t="str" cm="1">
        <f t="array" ref="H763">_xlfn.LET(_xlpm.x, K763,
         _xlpm.cellAddress, "【 选内存!" &amp; ADDRESS(ROW(选内存[[#This Row],[自检]]),COLUMN(选内存[[#This Row],[自检]])) &amp; "】",
         _xlfn.IFS(ISBLANK(_xlpm.x),   "error:右侧选项不足:" &amp;  _xlpm.cellAddress,
               ISERROR(_xlpm.x),   "error:右侧选项执行失败:" &amp; _xlpm.cellAddress,
               TRUE,             "ok")
)</f>
        <v>ok</v>
      </c>
      <c r="K763" cm="1">
        <f t="array" ref="K763:L763">IFERROR(_xlfn._xlws.SORT(
    _xlfn.UNIQUE(
        TRANSPOSE(
            _xlfn.FILTERXML("&lt;select&gt;&lt;x&gt;"&amp;SUBSTITUTE(选内存[[#This Row],[内存选项表]],",","&lt;/x&gt;&lt;x&gt;") &amp;"&lt;/x&gt;&lt;/select&gt;","//x")
        )
    )
),"无合适选项，请联系作者更新数据")</f>
        <v>256</v>
      </c>
      <c r="L763">
        <v>384</v>
      </c>
    </row>
    <row r="764" spans="2:12">
      <c r="B764" s="6" t="s">
        <v>64</v>
      </c>
      <c r="C764" s="6" t="s">
        <v>11</v>
      </c>
      <c r="D764" s="6" t="s">
        <v>2432</v>
      </c>
      <c r="E764" s="6">
        <v>64</v>
      </c>
      <c r="F764" s="6" t="s">
        <v>3354</v>
      </c>
      <c r="G764" s="6" t="str">
        <f t="shared" si="11"/>
        <v>选内存!$K$764#</v>
      </c>
      <c r="H764" s="6" t="str" cm="1">
        <f t="array" ref="H764">_xlfn.LET(_xlpm.x, K764,
         _xlpm.cellAddress, "【 选内存!" &amp; ADDRESS(ROW(选内存[[#This Row],[自检]]),COLUMN(选内存[[#This Row],[自检]])) &amp; "】",
         _xlfn.IFS(ISBLANK(_xlpm.x),   "error:右侧选项不足:" &amp;  _xlpm.cellAddress,
               ISERROR(_xlpm.x),   "error:右侧选项执行失败:" &amp; _xlpm.cellAddress,
               TRUE,             "ok")
)</f>
        <v>ok</v>
      </c>
      <c r="K764" cm="1">
        <f t="array" ref="K764">IFERROR(_xlfn._xlws.SORT(
    _xlfn.UNIQUE(
        TRANSPOSE(
            _xlfn.FILTERXML("&lt;select&gt;&lt;x&gt;"&amp;SUBSTITUTE(选内存[[#This Row],[内存选项表]],",","&lt;/x&gt;&lt;x&gt;") &amp;"&lt;/x&gt;&lt;/select&gt;","//x")
        )
    )
),"无合适选项，请联系作者更新数据")</f>
        <v>512</v>
      </c>
    </row>
    <row r="765" spans="2:12">
      <c r="B765" s="6" t="s">
        <v>64</v>
      </c>
      <c r="C765" s="6" t="s">
        <v>11</v>
      </c>
      <c r="D765" s="6" t="s">
        <v>2444</v>
      </c>
      <c r="E765" s="6">
        <v>1</v>
      </c>
      <c r="F765" s="6" t="s">
        <v>3289</v>
      </c>
      <c r="G765" s="6" t="str">
        <f t="shared" si="11"/>
        <v>选内存!$K$765#</v>
      </c>
      <c r="H765" s="6" t="str" cm="1">
        <f t="array" ref="H765">_xlfn.LET(_xlpm.x, K765,
         _xlpm.cellAddress, "【 选内存!" &amp; ADDRESS(ROW(选内存[[#This Row],[自检]]),COLUMN(选内存[[#This Row],[自检]])) &amp; "】",
         _xlfn.IFS(ISBLANK(_xlpm.x),   "error:右侧选项不足:" &amp;  _xlpm.cellAddress,
               ISERROR(_xlpm.x),   "error:右侧选项执行失败:" &amp; _xlpm.cellAddress,
               TRUE,             "ok")
)</f>
        <v>ok</v>
      </c>
      <c r="K765" cm="1">
        <f t="array" ref="K765">IFERROR(_xlfn._xlws.SORT(
    _xlfn.UNIQUE(
        TRANSPOSE(
            _xlfn.FILTERXML("&lt;select&gt;&lt;x&gt;"&amp;SUBSTITUTE(选内存[[#This Row],[内存选项表]],",","&lt;/x&gt;&lt;x&gt;") &amp;"&lt;/x&gt;&lt;/select&gt;","//x")
        )
    )
),"无合适选项，请联系作者更新数据")</f>
        <v>8</v>
      </c>
    </row>
    <row r="766" spans="2:12">
      <c r="B766" s="6" t="s">
        <v>64</v>
      </c>
      <c r="C766" s="6" t="s">
        <v>11</v>
      </c>
      <c r="D766" s="6" t="s">
        <v>2444</v>
      </c>
      <c r="E766" s="6">
        <v>2</v>
      </c>
      <c r="F766" s="6" t="s">
        <v>3286</v>
      </c>
      <c r="G766" s="6" t="str">
        <f t="shared" si="11"/>
        <v>选内存!$K$766#</v>
      </c>
      <c r="H766" s="6" t="str" cm="1">
        <f t="array" ref="H766">_xlfn.LET(_xlpm.x, K766,
         _xlpm.cellAddress, "【 选内存!" &amp; ADDRESS(ROW(选内存[[#This Row],[自检]]),COLUMN(选内存[[#This Row],[自检]])) &amp; "】",
         _xlfn.IFS(ISBLANK(_xlpm.x),   "error:右侧选项不足:" &amp;  _xlpm.cellAddress,
               ISERROR(_xlpm.x),   "error:右侧选项执行失败:" &amp; _xlpm.cellAddress,
               TRUE,             "ok")
)</f>
        <v>ok</v>
      </c>
      <c r="K766" cm="1">
        <f t="array" ref="K766">IFERROR(_xlfn._xlws.SORT(
    _xlfn.UNIQUE(
        TRANSPOSE(
            _xlfn.FILTERXML("&lt;select&gt;&lt;x&gt;"&amp;SUBSTITUTE(选内存[[#This Row],[内存选项表]],",","&lt;/x&gt;&lt;x&gt;") &amp;"&lt;/x&gt;&lt;/select&gt;","//x")
        )
    )
),"无合适选项，请联系作者更新数据")</f>
        <v>16</v>
      </c>
    </row>
    <row r="767" spans="2:12">
      <c r="B767" s="6" t="s">
        <v>64</v>
      </c>
      <c r="C767" s="6" t="s">
        <v>11</v>
      </c>
      <c r="D767" s="6" t="s">
        <v>2444</v>
      </c>
      <c r="E767" s="6">
        <v>4</v>
      </c>
      <c r="F767" s="6" t="s">
        <v>3275</v>
      </c>
      <c r="G767" s="6" t="str">
        <f t="shared" si="11"/>
        <v>选内存!$K$767#</v>
      </c>
      <c r="H767" s="6" t="str" cm="1">
        <f t="array" ref="H767">_xlfn.LET(_xlpm.x, K767,
         _xlpm.cellAddress, "【 选内存!" &amp; ADDRESS(ROW(选内存[[#This Row],[自检]]),COLUMN(选内存[[#This Row],[自检]])) &amp; "】",
         _xlfn.IFS(ISBLANK(_xlpm.x),   "error:右侧选项不足:" &amp;  _xlpm.cellAddress,
               ISERROR(_xlpm.x),   "error:右侧选项执行失败:" &amp; _xlpm.cellAddress,
               TRUE,             "ok")
)</f>
        <v>ok</v>
      </c>
      <c r="K767" cm="1">
        <f t="array" ref="K767">IFERROR(_xlfn._xlws.SORT(
    _xlfn.UNIQUE(
        TRANSPOSE(
            _xlfn.FILTERXML("&lt;select&gt;&lt;x&gt;"&amp;SUBSTITUTE(选内存[[#This Row],[内存选项表]],",","&lt;/x&gt;&lt;x&gt;") &amp;"&lt;/x&gt;&lt;/select&gt;","//x")
        )
    )
),"无合适选项，请联系作者更新数据")</f>
        <v>32</v>
      </c>
    </row>
    <row r="768" spans="2:12">
      <c r="B768" s="6" t="s">
        <v>64</v>
      </c>
      <c r="C768" s="6" t="s">
        <v>11</v>
      </c>
      <c r="D768" s="6" t="s">
        <v>2444</v>
      </c>
      <c r="E768" s="6">
        <v>8</v>
      </c>
      <c r="F768" s="6" t="s">
        <v>3276</v>
      </c>
      <c r="G768" s="6" t="str">
        <f t="shared" si="11"/>
        <v>选内存!$K$768#</v>
      </c>
      <c r="H768" s="6" t="str" cm="1">
        <f t="array" ref="H768">_xlfn.LET(_xlpm.x, K768,
         _xlpm.cellAddress, "【 选内存!" &amp; ADDRESS(ROW(选内存[[#This Row],[自检]]),COLUMN(选内存[[#This Row],[自检]])) &amp; "】",
         _xlfn.IFS(ISBLANK(_xlpm.x),   "error:右侧选项不足:" &amp;  _xlpm.cellAddress,
               ISERROR(_xlpm.x),   "error:右侧选项执行失败:" &amp; _xlpm.cellAddress,
               TRUE,             "ok")
)</f>
        <v>ok</v>
      </c>
      <c r="K768" cm="1">
        <f t="array" ref="K768">IFERROR(_xlfn._xlws.SORT(
    _xlfn.UNIQUE(
        TRANSPOSE(
            _xlfn.FILTERXML("&lt;select&gt;&lt;x&gt;"&amp;SUBSTITUTE(选内存[[#This Row],[内存选项表]],",","&lt;/x&gt;&lt;x&gt;") &amp;"&lt;/x&gt;&lt;/select&gt;","//x")
        )
    )
),"无合适选项，请联系作者更新数据")</f>
        <v>64</v>
      </c>
    </row>
    <row r="769" spans="2:13">
      <c r="B769" s="6" t="s">
        <v>64</v>
      </c>
      <c r="C769" s="6" t="s">
        <v>11</v>
      </c>
      <c r="D769" s="6" t="s">
        <v>2444</v>
      </c>
      <c r="E769" s="6">
        <v>12</v>
      </c>
      <c r="F769" s="6" t="s">
        <v>3251</v>
      </c>
      <c r="G769" s="6" t="str">
        <f t="shared" si="11"/>
        <v>选内存!$K$769#</v>
      </c>
      <c r="H769" s="6" t="str" cm="1">
        <f t="array" ref="H769">_xlfn.LET(_xlpm.x, K769,
         _xlpm.cellAddress, "【 选内存!" &amp; ADDRESS(ROW(选内存[[#This Row],[自检]]),COLUMN(选内存[[#This Row],[自检]])) &amp; "】",
         _xlfn.IFS(ISBLANK(_xlpm.x),   "error:右侧选项不足:" &amp;  _xlpm.cellAddress,
               ISERROR(_xlpm.x),   "error:右侧选项执行失败:" &amp; _xlpm.cellAddress,
               TRUE,             "ok")
)</f>
        <v>ok</v>
      </c>
      <c r="K769" cm="1">
        <f t="array" ref="K769">IFERROR(_xlfn._xlws.SORT(
    _xlfn.UNIQUE(
        TRANSPOSE(
            _xlfn.FILTERXML("&lt;select&gt;&lt;x&gt;"&amp;SUBSTITUTE(选内存[[#This Row],[内存选项表]],",","&lt;/x&gt;&lt;x&gt;") &amp;"&lt;/x&gt;&lt;/select&gt;","//x")
        )
    )
),"无合适选项，请联系作者更新数据")</f>
        <v>96</v>
      </c>
    </row>
    <row r="770" spans="2:13">
      <c r="B770" s="6" t="s">
        <v>64</v>
      </c>
      <c r="C770" s="6" t="s">
        <v>11</v>
      </c>
      <c r="D770" s="6" t="s">
        <v>2444</v>
      </c>
      <c r="E770" s="6">
        <v>16</v>
      </c>
      <c r="F770" s="6" t="s">
        <v>3307</v>
      </c>
      <c r="G770" s="6" t="str">
        <f t="shared" ref="G770:G833" si="12">"选内存!" &amp; ADDRESS(ROW(K770),COLUMN(K770)) &amp; "#"</f>
        <v>选内存!$K$770#</v>
      </c>
      <c r="H770" s="6" t="str" cm="1">
        <f t="array" ref="H770">_xlfn.LET(_xlpm.x, K770,
         _xlpm.cellAddress, "【 选内存!" &amp; ADDRESS(ROW(选内存[[#This Row],[自检]]),COLUMN(选内存[[#This Row],[自检]])) &amp; "】",
         _xlfn.IFS(ISBLANK(_xlpm.x),   "error:右侧选项不足:" &amp;  _xlpm.cellAddress,
               ISERROR(_xlpm.x),   "error:右侧选项执行失败:" &amp; _xlpm.cellAddress,
               TRUE,             "ok")
)</f>
        <v>ok</v>
      </c>
      <c r="K770" cm="1">
        <f t="array" ref="K770">IFERROR(_xlfn._xlws.SORT(
    _xlfn.UNIQUE(
        TRANSPOSE(
            _xlfn.FILTERXML("&lt;select&gt;&lt;x&gt;"&amp;SUBSTITUTE(选内存[[#This Row],[内存选项表]],",","&lt;/x&gt;&lt;x&gt;") &amp;"&lt;/x&gt;&lt;/select&gt;","//x")
        )
    )
),"无合适选项，请联系作者更新数据")</f>
        <v>128</v>
      </c>
    </row>
    <row r="771" spans="2:13">
      <c r="B771" s="6" t="s">
        <v>64</v>
      </c>
      <c r="C771" s="6" t="s">
        <v>11</v>
      </c>
      <c r="D771" s="6" t="s">
        <v>2444</v>
      </c>
      <c r="E771" s="6">
        <v>24</v>
      </c>
      <c r="F771" s="6" t="s">
        <v>3278</v>
      </c>
      <c r="G771" s="6" t="str">
        <f t="shared" si="12"/>
        <v>选内存!$K$771#</v>
      </c>
      <c r="H771" s="6" t="str" cm="1">
        <f t="array" ref="H771">_xlfn.LET(_xlpm.x, K771,
         _xlpm.cellAddress, "【 选内存!" &amp; ADDRESS(ROW(选内存[[#This Row],[自检]]),COLUMN(选内存[[#This Row],[自检]])) &amp; "】",
         _xlfn.IFS(ISBLANK(_xlpm.x),   "error:右侧选项不足:" &amp;  _xlpm.cellAddress,
               ISERROR(_xlpm.x),   "error:右侧选项执行失败:" &amp; _xlpm.cellAddress,
               TRUE,             "ok")
)</f>
        <v>ok</v>
      </c>
      <c r="K771" cm="1">
        <f t="array" ref="K771">IFERROR(_xlfn._xlws.SORT(
    _xlfn.UNIQUE(
        TRANSPOSE(
            _xlfn.FILTERXML("&lt;select&gt;&lt;x&gt;"&amp;SUBSTITUTE(选内存[[#This Row],[内存选项表]],",","&lt;/x&gt;&lt;x&gt;") &amp;"&lt;/x&gt;&lt;/select&gt;","//x")
        )
    )
),"无合适选项，请联系作者更新数据")</f>
        <v>192</v>
      </c>
    </row>
    <row r="772" spans="2:13">
      <c r="B772" s="6" t="s">
        <v>64</v>
      </c>
      <c r="C772" s="6" t="s">
        <v>11</v>
      </c>
      <c r="D772" s="6" t="s">
        <v>2444</v>
      </c>
      <c r="E772" s="6">
        <v>32</v>
      </c>
      <c r="F772" s="6" t="s">
        <v>3342</v>
      </c>
      <c r="G772" s="6" t="str">
        <f t="shared" si="12"/>
        <v>选内存!$K$772#</v>
      </c>
      <c r="H772" s="6" t="str" cm="1">
        <f t="array" ref="H772">_xlfn.LET(_xlpm.x, K772,
         _xlpm.cellAddress, "【 选内存!" &amp; ADDRESS(ROW(选内存[[#This Row],[自检]]),COLUMN(选内存[[#This Row],[自检]])) &amp; "】",
         _xlfn.IFS(ISBLANK(_xlpm.x),   "error:右侧选项不足:" &amp;  _xlpm.cellAddress,
               ISERROR(_xlpm.x),   "error:右侧选项执行失败:" &amp; _xlpm.cellAddress,
               TRUE,             "ok")
)</f>
        <v>ok</v>
      </c>
      <c r="K772" cm="1">
        <f t="array" ref="K772">IFERROR(_xlfn._xlws.SORT(
    _xlfn.UNIQUE(
        TRANSPOSE(
            _xlfn.FILTERXML("&lt;select&gt;&lt;x&gt;"&amp;SUBSTITUTE(选内存[[#This Row],[内存选项表]],",","&lt;/x&gt;&lt;x&gt;") &amp;"&lt;/x&gt;&lt;/select&gt;","//x")
        )
    )
),"无合适选项，请联系作者更新数据")</f>
        <v>256</v>
      </c>
    </row>
    <row r="773" spans="2:13">
      <c r="B773" s="6" t="s">
        <v>64</v>
      </c>
      <c r="C773" s="6" t="s">
        <v>11</v>
      </c>
      <c r="D773" s="6" t="s">
        <v>2444</v>
      </c>
      <c r="E773" s="6">
        <v>48</v>
      </c>
      <c r="F773" s="6" t="s">
        <v>3252</v>
      </c>
      <c r="G773" s="6" t="str">
        <f t="shared" si="12"/>
        <v>选内存!$K$773#</v>
      </c>
      <c r="H773" s="6" t="str" cm="1">
        <f t="array" ref="H773">_xlfn.LET(_xlpm.x, K773,
         _xlpm.cellAddress, "【 选内存!" &amp; ADDRESS(ROW(选内存[[#This Row],[自检]]),COLUMN(选内存[[#This Row],[自检]])) &amp; "】",
         _xlfn.IFS(ISBLANK(_xlpm.x),   "error:右侧选项不足:" &amp;  _xlpm.cellAddress,
               ISERROR(_xlpm.x),   "error:右侧选项执行失败:" &amp; _xlpm.cellAddress,
               TRUE,             "ok")
)</f>
        <v>ok</v>
      </c>
      <c r="K773" cm="1">
        <f t="array" ref="K773">IFERROR(_xlfn._xlws.SORT(
    _xlfn.UNIQUE(
        TRANSPOSE(
            _xlfn.FILTERXML("&lt;select&gt;&lt;x&gt;"&amp;SUBSTITUTE(选内存[[#This Row],[内存选项表]],",","&lt;/x&gt;&lt;x&gt;") &amp;"&lt;/x&gt;&lt;/select&gt;","//x")
        )
    )
),"无合适选项，请联系作者更新数据")</f>
        <v>384</v>
      </c>
    </row>
    <row r="774" spans="2:13">
      <c r="B774" s="6" t="s">
        <v>64</v>
      </c>
      <c r="C774" s="6" t="s">
        <v>11</v>
      </c>
      <c r="D774" s="6" t="s">
        <v>2444</v>
      </c>
      <c r="E774" s="6">
        <v>56</v>
      </c>
      <c r="F774" s="6" t="s">
        <v>3350</v>
      </c>
      <c r="G774" s="6" t="str">
        <f t="shared" si="12"/>
        <v>选内存!$K$774#</v>
      </c>
      <c r="H774" s="6" t="str" cm="1">
        <f t="array" ref="H774">_xlfn.LET(_xlpm.x, K774,
         _xlpm.cellAddress, "【 选内存!" &amp; ADDRESS(ROW(选内存[[#This Row],[自检]]),COLUMN(选内存[[#This Row],[自检]])) &amp; "】",
         _xlfn.IFS(ISBLANK(_xlpm.x),   "error:右侧选项不足:" &amp;  _xlpm.cellAddress,
               ISERROR(_xlpm.x),   "error:右侧选项执行失败:" &amp; _xlpm.cellAddress,
               TRUE,             "ok")
)</f>
        <v>ok</v>
      </c>
      <c r="K774" cm="1">
        <f t="array" ref="K774">IFERROR(_xlfn._xlws.SORT(
    _xlfn.UNIQUE(
        TRANSPOSE(
            _xlfn.FILTERXML("&lt;select&gt;&lt;x&gt;"&amp;SUBSTITUTE(选内存[[#This Row],[内存选项表]],",","&lt;/x&gt;&lt;x&gt;") &amp;"&lt;/x&gt;&lt;/select&gt;","//x")
        )
    )
),"无合适选项，请联系作者更新数据")</f>
        <v>448</v>
      </c>
    </row>
    <row r="775" spans="2:13">
      <c r="B775" s="6" t="s">
        <v>64</v>
      </c>
      <c r="C775" s="6" t="s">
        <v>11</v>
      </c>
      <c r="D775" s="6" t="s">
        <v>2118</v>
      </c>
      <c r="E775" s="6">
        <v>2</v>
      </c>
      <c r="F775" s="6" t="s">
        <v>3291</v>
      </c>
      <c r="G775" s="6" t="str">
        <f t="shared" si="12"/>
        <v>选内存!$K$775#</v>
      </c>
      <c r="H775" s="6" t="str" cm="1">
        <f t="array" ref="H775">_xlfn.LET(_xlpm.x, K775,
         _xlpm.cellAddress, "【 选内存!" &amp; ADDRESS(ROW(选内存[[#This Row],[自检]]),COLUMN(选内存[[#This Row],[自检]])) &amp; "】",
         _xlfn.IFS(ISBLANK(_xlpm.x),   "error:右侧选项不足:" &amp;  _xlpm.cellAddress,
               ISERROR(_xlpm.x),   "error:右侧选项执行失败:" &amp; _xlpm.cellAddress,
               TRUE,             "ok")
)</f>
        <v>ok</v>
      </c>
      <c r="K775" cm="1">
        <f t="array" ref="K775">IFERROR(_xlfn._xlws.SORT(
    _xlfn.UNIQUE(
        TRANSPOSE(
            _xlfn.FILTERXML("&lt;select&gt;&lt;x&gt;"&amp;SUBSTITUTE(选内存[[#This Row],[内存选项表]],",","&lt;/x&gt;&lt;x&gt;") &amp;"&lt;/x&gt;&lt;/select&gt;","//x")
        )
    )
),"无合适选项，请联系作者更新数据")</f>
        <v>4</v>
      </c>
    </row>
    <row r="776" spans="2:13">
      <c r="B776" s="6" t="s">
        <v>64</v>
      </c>
      <c r="C776" s="6" t="s">
        <v>11</v>
      </c>
      <c r="D776" s="6" t="s">
        <v>2118</v>
      </c>
      <c r="E776" s="6">
        <v>4</v>
      </c>
      <c r="F776" s="6" t="s">
        <v>3448</v>
      </c>
      <c r="G776" s="6" t="str">
        <f t="shared" si="12"/>
        <v>选内存!$K$776#</v>
      </c>
      <c r="H776" s="6" t="str" cm="1">
        <f t="array" ref="H776">_xlfn.LET(_xlpm.x, K776,
         _xlpm.cellAddress, "【 选内存!" &amp; ADDRESS(ROW(选内存[[#This Row],[自检]]),COLUMN(选内存[[#This Row],[自检]])) &amp; "】",
         _xlfn.IFS(ISBLANK(_xlpm.x),   "error:右侧选项不足:" &amp;  _xlpm.cellAddress,
               ISERROR(_xlpm.x),   "error:右侧选项执行失败:" &amp; _xlpm.cellAddress,
               TRUE,             "ok")
)</f>
        <v>ok</v>
      </c>
      <c r="K776" cm="1">
        <f t="array" ref="K776:L776">IFERROR(_xlfn._xlws.SORT(
    _xlfn.UNIQUE(
        TRANSPOSE(
            _xlfn.FILTERXML("&lt;select&gt;&lt;x&gt;"&amp;SUBSTITUTE(选内存[[#This Row],[内存选项表]],",","&lt;/x&gt;&lt;x&gt;") &amp;"&lt;/x&gt;&lt;/select&gt;","//x")
        )
    )
),"无合适选项，请联系作者更新数据")</f>
        <v>8</v>
      </c>
      <c r="L776">
        <v>16</v>
      </c>
    </row>
    <row r="777" spans="2:13">
      <c r="B777" s="6" t="s">
        <v>64</v>
      </c>
      <c r="C777" s="6" t="s">
        <v>11</v>
      </c>
      <c r="D777" s="6" t="s">
        <v>2118</v>
      </c>
      <c r="E777" s="6">
        <v>8</v>
      </c>
      <c r="F777" s="6" t="s">
        <v>3449</v>
      </c>
      <c r="G777" s="6" t="str">
        <f t="shared" si="12"/>
        <v>选内存!$K$777#</v>
      </c>
      <c r="H777" s="6" t="str" cm="1">
        <f t="array" ref="H777">_xlfn.LET(_xlpm.x, K777,
         _xlpm.cellAddress, "【 选内存!" &amp; ADDRESS(ROW(选内存[[#This Row],[自检]]),COLUMN(选内存[[#This Row],[自检]])) &amp; "】",
         _xlfn.IFS(ISBLANK(_xlpm.x),   "error:右侧选项不足:" &amp;  _xlpm.cellAddress,
               ISERROR(_xlpm.x),   "error:右侧选项执行失败:" &amp; _xlpm.cellAddress,
               TRUE,             "ok")
)</f>
        <v>ok</v>
      </c>
      <c r="K777" cm="1">
        <f t="array" ref="K777:L777">IFERROR(_xlfn._xlws.SORT(
    _xlfn.UNIQUE(
        TRANSPOSE(
            _xlfn.FILTERXML("&lt;select&gt;&lt;x&gt;"&amp;SUBSTITUTE(选内存[[#This Row],[内存选项表]],",","&lt;/x&gt;&lt;x&gt;") &amp;"&lt;/x&gt;&lt;/select&gt;","//x")
        )
    )
),"无合适选项，请联系作者更新数据")</f>
        <v>16</v>
      </c>
      <c r="L777">
        <v>32</v>
      </c>
    </row>
    <row r="778" spans="2:13">
      <c r="B778" s="6" t="s">
        <v>64</v>
      </c>
      <c r="C778" s="6" t="s">
        <v>11</v>
      </c>
      <c r="D778" s="6" t="s">
        <v>2118</v>
      </c>
      <c r="E778" s="6">
        <v>16</v>
      </c>
      <c r="F778" s="6" t="s">
        <v>3450</v>
      </c>
      <c r="G778" s="6" t="str">
        <f t="shared" si="12"/>
        <v>选内存!$K$778#</v>
      </c>
      <c r="H778" s="6" t="str" cm="1">
        <f t="array" ref="H778">_xlfn.LET(_xlpm.x, K778,
         _xlpm.cellAddress, "【 选内存!" &amp; ADDRESS(ROW(选内存[[#This Row],[自检]]),COLUMN(选内存[[#This Row],[自检]])) &amp; "】",
         _xlfn.IFS(ISBLANK(_xlpm.x),   "error:右侧选项不足:" &amp;  _xlpm.cellAddress,
               ISERROR(_xlpm.x),   "error:右侧选项执行失败:" &amp; _xlpm.cellAddress,
               TRUE,             "ok")
)</f>
        <v>ok</v>
      </c>
      <c r="K778" cm="1">
        <f t="array" ref="K778:L778">IFERROR(_xlfn._xlws.SORT(
    _xlfn.UNIQUE(
        TRANSPOSE(
            _xlfn.FILTERXML("&lt;select&gt;&lt;x&gt;"&amp;SUBSTITUTE(选内存[[#This Row],[内存选项表]],",","&lt;/x&gt;&lt;x&gt;") &amp;"&lt;/x&gt;&lt;/select&gt;","//x")
        )
    )
),"无合适选项，请联系作者更新数据")</f>
        <v>32</v>
      </c>
      <c r="L778">
        <v>64</v>
      </c>
    </row>
    <row r="779" spans="2:13">
      <c r="B779" s="6" t="s">
        <v>64</v>
      </c>
      <c r="C779" s="6" t="s">
        <v>11</v>
      </c>
      <c r="D779" s="6" t="s">
        <v>2118</v>
      </c>
      <c r="E779" s="6">
        <v>32</v>
      </c>
      <c r="F779" s="6" t="s">
        <v>3254</v>
      </c>
      <c r="G779" s="6" t="str">
        <f t="shared" si="12"/>
        <v>选内存!$K$779#</v>
      </c>
      <c r="H779" s="6" t="str" cm="1">
        <f t="array" ref="H779">_xlfn.LET(_xlpm.x, K779,
         _xlpm.cellAddress, "【 选内存!" &amp; ADDRESS(ROW(选内存[[#This Row],[自检]]),COLUMN(选内存[[#This Row],[自检]])) &amp; "】",
         _xlfn.IFS(ISBLANK(_xlpm.x),   "error:右侧选项不足:" &amp;  _xlpm.cellAddress,
               ISERROR(_xlpm.x),   "error:右侧选项执行失败:" &amp; _xlpm.cellAddress,
               TRUE,             "ok")
)</f>
        <v>ok</v>
      </c>
      <c r="K779" cm="1">
        <f t="array" ref="K779:M779">IFERROR(_xlfn._xlws.SORT(
    _xlfn.UNIQUE(
        TRANSPOSE(
            _xlfn.FILTERXML("&lt;select&gt;&lt;x&gt;"&amp;SUBSTITUTE(选内存[[#This Row],[内存选项表]],",","&lt;/x&gt;&lt;x&gt;") &amp;"&lt;/x&gt;&lt;/select&gt;","//x")
        )
    )
),"无合适选项，请联系作者更新数据")</f>
        <v>64</v>
      </c>
      <c r="L779">
        <v>128</v>
      </c>
      <c r="M779">
        <v>256</v>
      </c>
    </row>
    <row r="780" spans="2:13">
      <c r="B780" s="6" t="s">
        <v>64</v>
      </c>
      <c r="C780" s="6" t="s">
        <v>11</v>
      </c>
      <c r="D780" s="6" t="s">
        <v>2118</v>
      </c>
      <c r="E780" s="6">
        <v>48</v>
      </c>
      <c r="F780" s="6" t="s">
        <v>3452</v>
      </c>
      <c r="G780" s="6" t="str">
        <f t="shared" si="12"/>
        <v>选内存!$K$780#</v>
      </c>
      <c r="H780" s="6" t="str" cm="1">
        <f t="array" ref="H780">_xlfn.LET(_xlpm.x, K780,
         _xlpm.cellAddress, "【 选内存!" &amp; ADDRESS(ROW(选内存[[#This Row],[自检]]),COLUMN(选内存[[#This Row],[自检]])) &amp; "】",
         _xlfn.IFS(ISBLANK(_xlpm.x),   "error:右侧选项不足:" &amp;  _xlpm.cellAddress,
               ISERROR(_xlpm.x),   "error:右侧选项执行失败:" &amp; _xlpm.cellAddress,
               TRUE,             "ok")
)</f>
        <v>ok</v>
      </c>
      <c r="K780" cm="1">
        <f t="array" ref="K780:L780">IFERROR(_xlfn._xlws.SORT(
    _xlfn.UNIQUE(
        TRANSPOSE(
            _xlfn.FILTERXML("&lt;select&gt;&lt;x&gt;"&amp;SUBSTITUTE(选内存[[#This Row],[内存选项表]],",","&lt;/x&gt;&lt;x&gt;") &amp;"&lt;/x&gt;&lt;/select&gt;","//x")
        )
    )
),"无合适选项，请联系作者更新数据")</f>
        <v>96</v>
      </c>
      <c r="L780">
        <v>192</v>
      </c>
    </row>
    <row r="781" spans="2:13">
      <c r="B781" s="6" t="s">
        <v>64</v>
      </c>
      <c r="C781" s="6" t="s">
        <v>11</v>
      </c>
      <c r="D781" s="6" t="s">
        <v>2118</v>
      </c>
      <c r="E781" s="6">
        <v>52</v>
      </c>
      <c r="F781" s="6" t="s">
        <v>3295</v>
      </c>
      <c r="G781" s="6" t="str">
        <f t="shared" si="12"/>
        <v>选内存!$K$781#</v>
      </c>
      <c r="H781" s="6" t="str" cm="1">
        <f t="array" ref="H781">_xlfn.LET(_xlpm.x, K781,
         _xlpm.cellAddress, "【 选内存!" &amp; ADDRESS(ROW(选内存[[#This Row],[自检]]),COLUMN(选内存[[#This Row],[自检]])) &amp; "】",
         _xlfn.IFS(ISBLANK(_xlpm.x),   "error:右侧选项不足:" &amp;  _xlpm.cellAddress,
               ISERROR(_xlpm.x),   "error:右侧选项执行失败:" &amp; _xlpm.cellAddress,
               TRUE,             "ok")
)</f>
        <v>ok</v>
      </c>
      <c r="K781" cm="1">
        <f t="array" ref="K781">IFERROR(_xlfn._xlws.SORT(
    _xlfn.UNIQUE(
        TRANSPOSE(
            _xlfn.FILTERXML("&lt;select&gt;&lt;x&gt;"&amp;SUBSTITUTE(选内存[[#This Row],[内存选项表]],",","&lt;/x&gt;&lt;x&gt;") &amp;"&lt;/x&gt;&lt;/select&gt;","//x")
        )
    )
),"无合适选项，请联系作者更新数据")</f>
        <v>184</v>
      </c>
    </row>
    <row r="782" spans="2:13">
      <c r="B782" s="6" t="s">
        <v>64</v>
      </c>
      <c r="C782" s="6" t="s">
        <v>11</v>
      </c>
      <c r="D782" s="6" t="s">
        <v>2118</v>
      </c>
      <c r="E782" s="6">
        <v>64</v>
      </c>
      <c r="F782" s="6" t="s">
        <v>3453</v>
      </c>
      <c r="G782" s="6" t="str">
        <f t="shared" si="12"/>
        <v>选内存!$K$782#</v>
      </c>
      <c r="H782" s="6" t="str" cm="1">
        <f t="array" ref="H782">_xlfn.LET(_xlpm.x, K782,
         _xlpm.cellAddress, "【 选内存!" &amp; ADDRESS(ROW(选内存[[#This Row],[自检]]),COLUMN(选内存[[#This Row],[自检]])) &amp; "】",
         _xlfn.IFS(ISBLANK(_xlpm.x),   "error:右侧选项不足:" &amp;  _xlpm.cellAddress,
               ISERROR(_xlpm.x),   "error:右侧选项执行失败:" &amp; _xlpm.cellAddress,
               TRUE,             "ok")
)</f>
        <v>ok</v>
      </c>
      <c r="K782" cm="1">
        <f t="array" ref="K782:L782">IFERROR(_xlfn._xlws.SORT(
    _xlfn.UNIQUE(
        TRANSPOSE(
            _xlfn.FILTERXML("&lt;select&gt;&lt;x&gt;"&amp;SUBSTITUTE(选内存[[#This Row],[内存选项表]],",","&lt;/x&gt;&lt;x&gt;") &amp;"&lt;/x&gt;&lt;/select&gt;","//x")
        )
    )
),"无合适选项，请联系作者更新数据")</f>
        <v>128</v>
      </c>
      <c r="L782">
        <v>256</v>
      </c>
    </row>
    <row r="783" spans="2:13">
      <c r="B783" s="6" t="s">
        <v>64</v>
      </c>
      <c r="C783" s="6" t="s">
        <v>11</v>
      </c>
      <c r="D783" s="6" t="s">
        <v>2118</v>
      </c>
      <c r="E783" s="6">
        <v>104</v>
      </c>
      <c r="F783" s="6" t="s">
        <v>3297</v>
      </c>
      <c r="G783" s="6" t="str">
        <f t="shared" si="12"/>
        <v>选内存!$K$783#</v>
      </c>
      <c r="H783" s="6" t="str" cm="1">
        <f t="array" ref="H783">_xlfn.LET(_xlpm.x, K783,
         _xlpm.cellAddress, "【 选内存!" &amp; ADDRESS(ROW(选内存[[#This Row],[自检]]),COLUMN(选内存[[#This Row],[自检]])) &amp; "】",
         _xlfn.IFS(ISBLANK(_xlpm.x),   "error:右侧选项不足:" &amp;  _xlpm.cellAddress,
               ISERROR(_xlpm.x),   "error:右侧选项执行失败:" &amp; _xlpm.cellAddress,
               TRUE,             "ok")
)</f>
        <v>ok</v>
      </c>
      <c r="K783" cm="1">
        <f t="array" ref="K783">IFERROR(_xlfn._xlws.SORT(
    _xlfn.UNIQUE(
        TRANSPOSE(
            _xlfn.FILTERXML("&lt;select&gt;&lt;x&gt;"&amp;SUBSTITUTE(选内存[[#This Row],[内存选项表]],",","&lt;/x&gt;&lt;x&gt;") &amp;"&lt;/x&gt;&lt;/select&gt;","//x")
        )
    )
),"无合适选项，请联系作者更新数据")</f>
        <v>368</v>
      </c>
    </row>
    <row r="784" spans="2:13">
      <c r="B784" s="6" t="s">
        <v>64</v>
      </c>
      <c r="C784" s="6" t="s">
        <v>11</v>
      </c>
      <c r="D784" s="6" t="s">
        <v>2133</v>
      </c>
      <c r="E784" s="6">
        <v>2</v>
      </c>
      <c r="F784" s="6" t="s">
        <v>3291</v>
      </c>
      <c r="G784" s="6" t="str">
        <f t="shared" si="12"/>
        <v>选内存!$K$784#</v>
      </c>
      <c r="H784" s="6" t="str" cm="1">
        <f t="array" ref="H784">_xlfn.LET(_xlpm.x, K784,
         _xlpm.cellAddress, "【 选内存!" &amp; ADDRESS(ROW(选内存[[#This Row],[自检]]),COLUMN(选内存[[#This Row],[自检]])) &amp; "】",
         _xlfn.IFS(ISBLANK(_xlpm.x),   "error:右侧选项不足:" &amp;  _xlpm.cellAddress,
               ISERROR(_xlpm.x),   "error:右侧选项执行失败:" &amp; _xlpm.cellAddress,
               TRUE,             "ok")
)</f>
        <v>ok</v>
      </c>
      <c r="K784" cm="1">
        <f t="array" ref="K784">IFERROR(_xlfn._xlws.SORT(
    _xlfn.UNIQUE(
        TRANSPOSE(
            _xlfn.FILTERXML("&lt;select&gt;&lt;x&gt;"&amp;SUBSTITUTE(选内存[[#This Row],[内存选项表]],",","&lt;/x&gt;&lt;x&gt;") &amp;"&lt;/x&gt;&lt;/select&gt;","//x")
        )
    )
),"无合适选项，请联系作者更新数据")</f>
        <v>4</v>
      </c>
    </row>
    <row r="785" spans="2:13">
      <c r="B785" s="6" t="s">
        <v>64</v>
      </c>
      <c r="C785" s="6" t="s">
        <v>11</v>
      </c>
      <c r="D785" s="6" t="s">
        <v>2133</v>
      </c>
      <c r="E785" s="6">
        <v>4</v>
      </c>
      <c r="F785" s="6" t="s">
        <v>3448</v>
      </c>
      <c r="G785" s="6" t="str">
        <f t="shared" si="12"/>
        <v>选内存!$K$785#</v>
      </c>
      <c r="H785" s="6" t="str" cm="1">
        <f t="array" ref="H785">_xlfn.LET(_xlpm.x, K785,
         _xlpm.cellAddress, "【 选内存!" &amp; ADDRESS(ROW(选内存[[#This Row],[自检]]),COLUMN(选内存[[#This Row],[自检]])) &amp; "】",
         _xlfn.IFS(ISBLANK(_xlpm.x),   "error:右侧选项不足:" &amp;  _xlpm.cellAddress,
               ISERROR(_xlpm.x),   "error:右侧选项执行失败:" &amp; _xlpm.cellAddress,
               TRUE,             "ok")
)</f>
        <v>ok</v>
      </c>
      <c r="K785" cm="1">
        <f t="array" ref="K785:L785">IFERROR(_xlfn._xlws.SORT(
    _xlfn.UNIQUE(
        TRANSPOSE(
            _xlfn.FILTERXML("&lt;select&gt;&lt;x&gt;"&amp;SUBSTITUTE(选内存[[#This Row],[内存选项表]],",","&lt;/x&gt;&lt;x&gt;") &amp;"&lt;/x&gt;&lt;/select&gt;","//x")
        )
    )
),"无合适选项，请联系作者更新数据")</f>
        <v>8</v>
      </c>
      <c r="L785">
        <v>16</v>
      </c>
    </row>
    <row r="786" spans="2:13">
      <c r="B786" s="6" t="s">
        <v>64</v>
      </c>
      <c r="C786" s="6" t="s">
        <v>11</v>
      </c>
      <c r="D786" s="6" t="s">
        <v>2133</v>
      </c>
      <c r="E786" s="6">
        <v>8</v>
      </c>
      <c r="F786" s="6" t="s">
        <v>3449</v>
      </c>
      <c r="G786" s="6" t="str">
        <f t="shared" si="12"/>
        <v>选内存!$K$786#</v>
      </c>
      <c r="H786" s="6" t="str" cm="1">
        <f t="array" ref="H786">_xlfn.LET(_xlpm.x, K786,
         _xlpm.cellAddress, "【 选内存!" &amp; ADDRESS(ROW(选内存[[#This Row],[自检]]),COLUMN(选内存[[#This Row],[自检]])) &amp; "】",
         _xlfn.IFS(ISBLANK(_xlpm.x),   "error:右侧选项不足:" &amp;  _xlpm.cellAddress,
               ISERROR(_xlpm.x),   "error:右侧选项执行失败:" &amp; _xlpm.cellAddress,
               TRUE,             "ok")
)</f>
        <v>ok</v>
      </c>
      <c r="K786" cm="1">
        <f t="array" ref="K786:L786">IFERROR(_xlfn._xlws.SORT(
    _xlfn.UNIQUE(
        TRANSPOSE(
            _xlfn.FILTERXML("&lt;select&gt;&lt;x&gt;"&amp;SUBSTITUTE(选内存[[#This Row],[内存选项表]],",","&lt;/x&gt;&lt;x&gt;") &amp;"&lt;/x&gt;&lt;/select&gt;","//x")
        )
    )
),"无合适选项，请联系作者更新数据")</f>
        <v>16</v>
      </c>
      <c r="L786">
        <v>32</v>
      </c>
    </row>
    <row r="787" spans="2:13">
      <c r="B787" s="6" t="s">
        <v>64</v>
      </c>
      <c r="C787" s="6" t="s">
        <v>11</v>
      </c>
      <c r="D787" s="6" t="s">
        <v>2133</v>
      </c>
      <c r="E787" s="6">
        <v>16</v>
      </c>
      <c r="F787" s="6" t="s">
        <v>3276</v>
      </c>
      <c r="G787" s="6" t="str">
        <f t="shared" si="12"/>
        <v>选内存!$K$787#</v>
      </c>
      <c r="H787" s="6" t="str" cm="1">
        <f t="array" ref="H787">_xlfn.LET(_xlpm.x, K787,
         _xlpm.cellAddress, "【 选内存!" &amp; ADDRESS(ROW(选内存[[#This Row],[自检]]),COLUMN(选内存[[#This Row],[自检]])) &amp; "】",
         _xlfn.IFS(ISBLANK(_xlpm.x),   "error:右侧选项不足:" &amp;  _xlpm.cellAddress,
               ISERROR(_xlpm.x),   "error:右侧选项执行失败:" &amp; _xlpm.cellAddress,
               TRUE,             "ok")
)</f>
        <v>ok</v>
      </c>
      <c r="K787" cm="1">
        <f t="array" ref="K787">IFERROR(_xlfn._xlws.SORT(
    _xlfn.UNIQUE(
        TRANSPOSE(
            _xlfn.FILTERXML("&lt;select&gt;&lt;x&gt;"&amp;SUBSTITUTE(选内存[[#This Row],[内存选项表]],",","&lt;/x&gt;&lt;x&gt;") &amp;"&lt;/x&gt;&lt;/select&gt;","//x")
        )
    )
),"无合适选项，请联系作者更新数据")</f>
        <v>64</v>
      </c>
    </row>
    <row r="788" spans="2:13">
      <c r="B788" s="6" t="s">
        <v>64</v>
      </c>
      <c r="C788" s="6" t="s">
        <v>11</v>
      </c>
      <c r="D788" s="6" t="s">
        <v>2133</v>
      </c>
      <c r="E788" s="6">
        <v>32</v>
      </c>
      <c r="F788" s="6" t="s">
        <v>3343</v>
      </c>
      <c r="G788" s="6" t="str">
        <f t="shared" si="12"/>
        <v>选内存!$K$788#</v>
      </c>
      <c r="H788" s="6" t="str" cm="1">
        <f t="array" ref="H788">_xlfn.LET(_xlpm.x, K788,
         _xlpm.cellAddress, "【 选内存!" &amp; ADDRESS(ROW(选内存[[#This Row],[自检]]),COLUMN(选内存[[#This Row],[自检]])) &amp; "】",
         _xlfn.IFS(ISBLANK(_xlpm.x),   "error:右侧选项不足:" &amp;  _xlpm.cellAddress,
               ISERROR(_xlpm.x),   "error:右侧选项执行失败:" &amp; _xlpm.cellAddress,
               TRUE,             "ok")
)</f>
        <v>ok</v>
      </c>
      <c r="K788" cm="1">
        <f t="array" ref="K788">IFERROR(_xlfn._xlws.SORT(
    _xlfn.UNIQUE(
        TRANSPOSE(
            _xlfn.FILTERXML("&lt;select&gt;&lt;x&gt;"&amp;SUBSTITUTE(选内存[[#This Row],[内存选项表]],",","&lt;/x&gt;&lt;x&gt;") &amp;"&lt;/x&gt;&lt;/select&gt;","//x")
        )
    )
),"无合适选项，请联系作者更新数据")</f>
        <v>174</v>
      </c>
    </row>
    <row r="789" spans="2:13">
      <c r="B789" s="6" t="s">
        <v>64</v>
      </c>
      <c r="C789" s="6" t="s">
        <v>11</v>
      </c>
      <c r="D789" s="6" t="s">
        <v>2133</v>
      </c>
      <c r="E789" s="6">
        <v>64</v>
      </c>
      <c r="F789" s="6" t="s">
        <v>3344</v>
      </c>
      <c r="G789" s="6" t="str">
        <f t="shared" si="12"/>
        <v>选内存!$K$789#</v>
      </c>
      <c r="H789" s="6" t="str" cm="1">
        <f t="array" ref="H789">_xlfn.LET(_xlpm.x, K789,
         _xlpm.cellAddress, "【 选内存!" &amp; ADDRESS(ROW(选内存[[#This Row],[自检]]),COLUMN(选内存[[#This Row],[自检]])) &amp; "】",
         _xlfn.IFS(ISBLANK(_xlpm.x),   "error:右侧选项不足:" &amp;  _xlpm.cellAddress,
               ISERROR(_xlpm.x),   "error:右侧选项执行失败:" &amp; _xlpm.cellAddress,
               TRUE,             "ok")
)</f>
        <v>ok</v>
      </c>
      <c r="K789" cm="1">
        <f t="array" ref="K789">IFERROR(_xlfn._xlws.SORT(
    _xlfn.UNIQUE(
        TRANSPOSE(
            _xlfn.FILTERXML("&lt;select&gt;&lt;x&gt;"&amp;SUBSTITUTE(选内存[[#This Row],[内存选项表]],",","&lt;/x&gt;&lt;x&gt;") &amp;"&lt;/x&gt;&lt;/select&gt;","//x")
        )
    )
),"无合适选项，请联系作者更新数据")</f>
        <v>348</v>
      </c>
    </row>
    <row r="790" spans="2:13">
      <c r="B790" s="6" t="s">
        <v>64</v>
      </c>
      <c r="C790" s="6" t="s">
        <v>11</v>
      </c>
      <c r="D790" s="6" t="s">
        <v>2097</v>
      </c>
      <c r="E790" s="6">
        <v>4</v>
      </c>
      <c r="F790" s="6" t="s">
        <v>3448</v>
      </c>
      <c r="G790" s="6" t="str">
        <f t="shared" si="12"/>
        <v>选内存!$K$790#</v>
      </c>
      <c r="H790" s="6" t="str" cm="1">
        <f t="array" ref="H790">_xlfn.LET(_xlpm.x, K790,
         _xlpm.cellAddress, "【 选内存!" &amp; ADDRESS(ROW(选内存[[#This Row],[自检]]),COLUMN(选内存[[#This Row],[自检]])) &amp; "】",
         _xlfn.IFS(ISBLANK(_xlpm.x),   "error:右侧选项不足:" &amp;  _xlpm.cellAddress,
               ISERROR(_xlpm.x),   "error:右侧选项执行失败:" &amp; _xlpm.cellAddress,
               TRUE,             "ok")
)</f>
        <v>ok</v>
      </c>
      <c r="K790" cm="1">
        <f t="array" ref="K790:L790">IFERROR(_xlfn._xlws.SORT(
    _xlfn.UNIQUE(
        TRANSPOSE(
            _xlfn.FILTERXML("&lt;select&gt;&lt;x&gt;"&amp;SUBSTITUTE(选内存[[#This Row],[内存选项表]],",","&lt;/x&gt;&lt;x&gt;") &amp;"&lt;/x&gt;&lt;/select&gt;","//x")
        )
    )
),"无合适选项，请联系作者更新数据")</f>
        <v>8</v>
      </c>
      <c r="L790">
        <v>16</v>
      </c>
    </row>
    <row r="791" spans="2:13">
      <c r="B791" s="6" t="s">
        <v>64</v>
      </c>
      <c r="C791" s="6" t="s">
        <v>11</v>
      </c>
      <c r="D791" s="6" t="s">
        <v>2097</v>
      </c>
      <c r="E791" s="6">
        <v>8</v>
      </c>
      <c r="F791" s="6" t="s">
        <v>3449</v>
      </c>
      <c r="G791" s="6" t="str">
        <f t="shared" si="12"/>
        <v>选内存!$K$791#</v>
      </c>
      <c r="H791" s="6" t="str" cm="1">
        <f t="array" ref="H791">_xlfn.LET(_xlpm.x, K791,
         _xlpm.cellAddress, "【 选内存!" &amp; ADDRESS(ROW(选内存[[#This Row],[自检]]),COLUMN(选内存[[#This Row],[自检]])) &amp; "】",
         _xlfn.IFS(ISBLANK(_xlpm.x),   "error:右侧选项不足:" &amp;  _xlpm.cellAddress,
               ISERROR(_xlpm.x),   "error:右侧选项执行失败:" &amp; _xlpm.cellAddress,
               TRUE,             "ok")
)</f>
        <v>ok</v>
      </c>
      <c r="K791" cm="1">
        <f t="array" ref="K791:L791">IFERROR(_xlfn._xlws.SORT(
    _xlfn.UNIQUE(
        TRANSPOSE(
            _xlfn.FILTERXML("&lt;select&gt;&lt;x&gt;"&amp;SUBSTITUTE(选内存[[#This Row],[内存选项表]],",","&lt;/x&gt;&lt;x&gt;") &amp;"&lt;/x&gt;&lt;/select&gt;","//x")
        )
    )
),"无合适选项，请联系作者更新数据")</f>
        <v>16</v>
      </c>
      <c r="L791">
        <v>32</v>
      </c>
    </row>
    <row r="792" spans="2:13">
      <c r="B792" s="6" t="s">
        <v>64</v>
      </c>
      <c r="C792" s="6" t="s">
        <v>11</v>
      </c>
      <c r="D792" s="6" t="s">
        <v>2097</v>
      </c>
      <c r="E792" s="6">
        <v>16</v>
      </c>
      <c r="F792" s="6" t="s">
        <v>3450</v>
      </c>
      <c r="G792" s="6" t="str">
        <f t="shared" si="12"/>
        <v>选内存!$K$792#</v>
      </c>
      <c r="H792" s="6" t="str" cm="1">
        <f t="array" ref="H792">_xlfn.LET(_xlpm.x, K792,
         _xlpm.cellAddress, "【 选内存!" &amp; ADDRESS(ROW(选内存[[#This Row],[自检]]),COLUMN(选内存[[#This Row],[自检]])) &amp; "】",
         _xlfn.IFS(ISBLANK(_xlpm.x),   "error:右侧选项不足:" &amp;  _xlpm.cellAddress,
               ISERROR(_xlpm.x),   "error:右侧选项执行失败:" &amp; _xlpm.cellAddress,
               TRUE,             "ok")
)</f>
        <v>ok</v>
      </c>
      <c r="K792" cm="1">
        <f t="array" ref="K792:L792">IFERROR(_xlfn._xlws.SORT(
    _xlfn.UNIQUE(
        TRANSPOSE(
            _xlfn.FILTERXML("&lt;select&gt;&lt;x&gt;"&amp;SUBSTITUTE(选内存[[#This Row],[内存选项表]],",","&lt;/x&gt;&lt;x&gt;") &amp;"&lt;/x&gt;&lt;/select&gt;","//x")
        )
    )
),"无合适选项，请联系作者更新数据")</f>
        <v>32</v>
      </c>
      <c r="L792">
        <v>64</v>
      </c>
    </row>
    <row r="793" spans="2:13">
      <c r="B793" s="6" t="s">
        <v>64</v>
      </c>
      <c r="C793" s="6" t="s">
        <v>11</v>
      </c>
      <c r="D793" s="6" t="s">
        <v>2097</v>
      </c>
      <c r="E793" s="6">
        <v>32</v>
      </c>
      <c r="F793" s="6" t="s">
        <v>3451</v>
      </c>
      <c r="G793" s="6" t="str">
        <f t="shared" si="12"/>
        <v>选内存!$K$793#</v>
      </c>
      <c r="H793" s="6" t="str" cm="1">
        <f t="array" ref="H793">_xlfn.LET(_xlpm.x, K793,
         _xlpm.cellAddress, "【 选内存!" &amp; ADDRESS(ROW(选内存[[#This Row],[自检]]),COLUMN(选内存[[#This Row],[自检]])) &amp; "】",
         _xlfn.IFS(ISBLANK(_xlpm.x),   "error:右侧选项不足:" &amp;  _xlpm.cellAddress,
               ISERROR(_xlpm.x),   "error:右侧选项执行失败:" &amp; _xlpm.cellAddress,
               TRUE,             "ok")
)</f>
        <v>ok</v>
      </c>
      <c r="K793" cm="1">
        <f t="array" ref="K793:L793">IFERROR(_xlfn._xlws.SORT(
    _xlfn.UNIQUE(
        TRANSPOSE(
            _xlfn.FILTERXML("&lt;select&gt;&lt;x&gt;"&amp;SUBSTITUTE(选内存[[#This Row],[内存选项表]],",","&lt;/x&gt;&lt;x&gt;") &amp;"&lt;/x&gt;&lt;/select&gt;","//x")
        )
    )
),"无合适选项，请联系作者更新数据")</f>
        <v>64</v>
      </c>
      <c r="L793">
        <v>128</v>
      </c>
    </row>
    <row r="794" spans="2:13">
      <c r="B794" s="6" t="s">
        <v>64</v>
      </c>
      <c r="C794" s="6" t="s">
        <v>11</v>
      </c>
      <c r="D794" s="6" t="s">
        <v>2142</v>
      </c>
      <c r="E794" s="6">
        <v>4</v>
      </c>
      <c r="F794" s="6" t="s">
        <v>3448</v>
      </c>
      <c r="G794" s="6" t="str">
        <f t="shared" si="12"/>
        <v>选内存!$K$794#</v>
      </c>
      <c r="H794" s="6" t="str" cm="1">
        <f t="array" ref="H794">_xlfn.LET(_xlpm.x, K794,
         _xlpm.cellAddress, "【 选内存!" &amp; ADDRESS(ROW(选内存[[#This Row],[自检]]),COLUMN(选内存[[#This Row],[自检]])) &amp; "】",
         _xlfn.IFS(ISBLANK(_xlpm.x),   "error:右侧选项不足:" &amp;  _xlpm.cellAddress,
               ISERROR(_xlpm.x),   "error:右侧选项执行失败:" &amp; _xlpm.cellAddress,
               TRUE,             "ok")
)</f>
        <v>ok</v>
      </c>
      <c r="K794" cm="1">
        <f t="array" ref="K794:L794">IFERROR(_xlfn._xlws.SORT(
    _xlfn.UNIQUE(
        TRANSPOSE(
            _xlfn.FILTERXML("&lt;select&gt;&lt;x&gt;"&amp;SUBSTITUTE(选内存[[#This Row],[内存选项表]],",","&lt;/x&gt;&lt;x&gt;") &amp;"&lt;/x&gt;&lt;/select&gt;","//x")
        )
    )
),"无合适选项，请联系作者更新数据")</f>
        <v>8</v>
      </c>
      <c r="L794">
        <v>16</v>
      </c>
    </row>
    <row r="795" spans="2:13">
      <c r="B795" s="6" t="s">
        <v>64</v>
      </c>
      <c r="C795" s="6" t="s">
        <v>11</v>
      </c>
      <c r="D795" s="6" t="s">
        <v>2142</v>
      </c>
      <c r="E795" s="6">
        <v>8</v>
      </c>
      <c r="F795" s="6" t="s">
        <v>3449</v>
      </c>
      <c r="G795" s="6" t="str">
        <f t="shared" si="12"/>
        <v>选内存!$K$795#</v>
      </c>
      <c r="H795" s="6" t="str" cm="1">
        <f t="array" ref="H795">_xlfn.LET(_xlpm.x, K795,
         _xlpm.cellAddress, "【 选内存!" &amp; ADDRESS(ROW(选内存[[#This Row],[自检]]),COLUMN(选内存[[#This Row],[自检]])) &amp; "】",
         _xlfn.IFS(ISBLANK(_xlpm.x),   "error:右侧选项不足:" &amp;  _xlpm.cellAddress,
               ISERROR(_xlpm.x),   "error:右侧选项执行失败:" &amp; _xlpm.cellAddress,
               TRUE,             "ok")
)</f>
        <v>ok</v>
      </c>
      <c r="K795" cm="1">
        <f t="array" ref="K795:L795">IFERROR(_xlfn._xlws.SORT(
    _xlfn.UNIQUE(
        TRANSPOSE(
            _xlfn.FILTERXML("&lt;select&gt;&lt;x&gt;"&amp;SUBSTITUTE(选内存[[#This Row],[内存选项表]],",","&lt;/x&gt;&lt;x&gt;") &amp;"&lt;/x&gt;&lt;/select&gt;","//x")
        )
    )
),"无合适选项，请联系作者更新数据")</f>
        <v>16</v>
      </c>
      <c r="L795">
        <v>32</v>
      </c>
    </row>
    <row r="796" spans="2:13">
      <c r="B796" s="6" t="s">
        <v>64</v>
      </c>
      <c r="C796" s="6" t="s">
        <v>11</v>
      </c>
      <c r="D796" s="6" t="s">
        <v>2142</v>
      </c>
      <c r="E796" s="6">
        <v>16</v>
      </c>
      <c r="F796" s="6" t="s">
        <v>3450</v>
      </c>
      <c r="G796" s="6" t="str">
        <f t="shared" si="12"/>
        <v>选内存!$K$796#</v>
      </c>
      <c r="H796" s="6" t="str" cm="1">
        <f t="array" ref="H796">_xlfn.LET(_xlpm.x, K796,
         _xlpm.cellAddress, "【 选内存!" &amp; ADDRESS(ROW(选内存[[#This Row],[自检]]),COLUMN(选内存[[#This Row],[自检]])) &amp; "】",
         _xlfn.IFS(ISBLANK(_xlpm.x),   "error:右侧选项不足:" &amp;  _xlpm.cellAddress,
               ISERROR(_xlpm.x),   "error:右侧选项执行失败:" &amp; _xlpm.cellAddress,
               TRUE,             "ok")
)</f>
        <v>ok</v>
      </c>
      <c r="K796" cm="1">
        <f t="array" ref="K796:L796">IFERROR(_xlfn._xlws.SORT(
    _xlfn.UNIQUE(
        TRANSPOSE(
            _xlfn.FILTERXML("&lt;select&gt;&lt;x&gt;"&amp;SUBSTITUTE(选内存[[#This Row],[内存选项表]],",","&lt;/x&gt;&lt;x&gt;") &amp;"&lt;/x&gt;&lt;/select&gt;","//x")
        )
    )
),"无合适选项，请联系作者更新数据")</f>
        <v>32</v>
      </c>
      <c r="L796">
        <v>64</v>
      </c>
    </row>
    <row r="797" spans="2:13">
      <c r="B797" s="6" t="s">
        <v>64</v>
      </c>
      <c r="C797" s="6" t="s">
        <v>11</v>
      </c>
      <c r="D797" s="6" t="s">
        <v>2142</v>
      </c>
      <c r="E797" s="6">
        <v>32</v>
      </c>
      <c r="F797" s="6" t="s">
        <v>3451</v>
      </c>
      <c r="G797" s="6" t="str">
        <f t="shared" si="12"/>
        <v>选内存!$K$797#</v>
      </c>
      <c r="H797" s="6" t="str" cm="1">
        <f t="array" ref="H797">_xlfn.LET(_xlpm.x, K797,
         _xlpm.cellAddress, "【 选内存!" &amp; ADDRESS(ROW(选内存[[#This Row],[自检]]),COLUMN(选内存[[#This Row],[自检]])) &amp; "】",
         _xlfn.IFS(ISBLANK(_xlpm.x),   "error:右侧选项不足:" &amp;  _xlpm.cellAddress,
               ISERROR(_xlpm.x),   "error:右侧选项执行失败:" &amp; _xlpm.cellAddress,
               TRUE,             "ok")
)</f>
        <v>ok</v>
      </c>
      <c r="K797" cm="1">
        <f t="array" ref="K797:L797">IFERROR(_xlfn._xlws.SORT(
    _xlfn.UNIQUE(
        TRANSPOSE(
            _xlfn.FILTERXML("&lt;select&gt;&lt;x&gt;"&amp;SUBSTITUTE(选内存[[#This Row],[内存选项表]],",","&lt;/x&gt;&lt;x&gt;") &amp;"&lt;/x&gt;&lt;/select&gt;","//x")
        )
    )
),"无合适选项，请联系作者更新数据")</f>
        <v>64</v>
      </c>
      <c r="L797">
        <v>128</v>
      </c>
    </row>
    <row r="798" spans="2:13">
      <c r="B798" s="6" t="s">
        <v>64</v>
      </c>
      <c r="C798" s="6" t="s">
        <v>11</v>
      </c>
      <c r="D798" s="6" t="s">
        <v>2151</v>
      </c>
      <c r="E798" s="6">
        <v>4</v>
      </c>
      <c r="F798" s="6" t="s">
        <v>3463</v>
      </c>
      <c r="G798" s="6" t="str">
        <f t="shared" si="12"/>
        <v>选内存!$K$798#</v>
      </c>
      <c r="H798" s="6" t="str" cm="1">
        <f t="array" ref="H798">_xlfn.LET(_xlpm.x, K798,
         _xlpm.cellAddress, "【 选内存!" &amp; ADDRESS(ROW(选内存[[#This Row],[自检]]),COLUMN(选内存[[#This Row],[自检]])) &amp; "】",
         _xlfn.IFS(ISBLANK(_xlpm.x),   "error:右侧选项不足:" &amp;  _xlpm.cellAddress,
               ISERROR(_xlpm.x),   "error:右侧选项执行失败:" &amp; _xlpm.cellAddress,
               TRUE,             "ok")
)</f>
        <v>ok</v>
      </c>
      <c r="K798" cm="1">
        <f t="array" ref="K798:M798">IFERROR(_xlfn._xlws.SORT(
    _xlfn.UNIQUE(
        TRANSPOSE(
            _xlfn.FILTERXML("&lt;select&gt;&lt;x&gt;"&amp;SUBSTITUTE(选内存[[#This Row],[内存选项表]],",","&lt;/x&gt;&lt;x&gt;") &amp;"&lt;/x&gt;&lt;/select&gt;","//x")
        )
    )
),"无合适选项，请联系作者更新数据")</f>
        <v>8</v>
      </c>
      <c r="L798">
        <v>16</v>
      </c>
      <c r="M798">
        <v>32</v>
      </c>
    </row>
    <row r="799" spans="2:13">
      <c r="B799" s="6" t="s">
        <v>64</v>
      </c>
      <c r="C799" s="6" t="s">
        <v>11</v>
      </c>
      <c r="D799" s="6" t="s">
        <v>2151</v>
      </c>
      <c r="E799" s="6">
        <v>8</v>
      </c>
      <c r="F799" s="6" t="s">
        <v>3449</v>
      </c>
      <c r="G799" s="6" t="str">
        <f t="shared" si="12"/>
        <v>选内存!$K$799#</v>
      </c>
      <c r="H799" s="6" t="str" cm="1">
        <f t="array" ref="H799">_xlfn.LET(_xlpm.x, K799,
         _xlpm.cellAddress, "【 选内存!" &amp; ADDRESS(ROW(选内存[[#This Row],[自检]]),COLUMN(选内存[[#This Row],[自检]])) &amp; "】",
         _xlfn.IFS(ISBLANK(_xlpm.x),   "error:右侧选项不足:" &amp;  _xlpm.cellAddress,
               ISERROR(_xlpm.x),   "error:右侧选项执行失败:" &amp; _xlpm.cellAddress,
               TRUE,             "ok")
)</f>
        <v>ok</v>
      </c>
      <c r="K799" cm="1">
        <f t="array" ref="K799:L799">IFERROR(_xlfn._xlws.SORT(
    _xlfn.UNIQUE(
        TRANSPOSE(
            _xlfn.FILTERXML("&lt;select&gt;&lt;x&gt;"&amp;SUBSTITUTE(选内存[[#This Row],[内存选项表]],",","&lt;/x&gt;&lt;x&gt;") &amp;"&lt;/x&gt;&lt;/select&gt;","//x")
        )
    )
),"无合适选项，请联系作者更新数据")</f>
        <v>16</v>
      </c>
      <c r="L799">
        <v>32</v>
      </c>
    </row>
    <row r="800" spans="2:13">
      <c r="B800" s="6" t="s">
        <v>64</v>
      </c>
      <c r="C800" s="6" t="s">
        <v>11</v>
      </c>
      <c r="D800" s="6" t="s">
        <v>2151</v>
      </c>
      <c r="E800" s="6">
        <v>16</v>
      </c>
      <c r="F800" s="6" t="s">
        <v>3450</v>
      </c>
      <c r="G800" s="6" t="str">
        <f t="shared" si="12"/>
        <v>选内存!$K$800#</v>
      </c>
      <c r="H800" s="6" t="str" cm="1">
        <f t="array" ref="H800">_xlfn.LET(_xlpm.x, K800,
         _xlpm.cellAddress, "【 选内存!" &amp; ADDRESS(ROW(选内存[[#This Row],[自检]]),COLUMN(选内存[[#This Row],[自检]])) &amp; "】",
         _xlfn.IFS(ISBLANK(_xlpm.x),   "error:右侧选项不足:" &amp;  _xlpm.cellAddress,
               ISERROR(_xlpm.x),   "error:右侧选项执行失败:" &amp; _xlpm.cellAddress,
               TRUE,             "ok")
)</f>
        <v>ok</v>
      </c>
      <c r="K800" cm="1">
        <f t="array" ref="K800:L800">IFERROR(_xlfn._xlws.SORT(
    _xlfn.UNIQUE(
        TRANSPOSE(
            _xlfn.FILTERXML("&lt;select&gt;&lt;x&gt;"&amp;SUBSTITUTE(选内存[[#This Row],[内存选项表]],",","&lt;/x&gt;&lt;x&gt;") &amp;"&lt;/x&gt;&lt;/select&gt;","//x")
        )
    )
),"无合适选项，请联系作者更新数据")</f>
        <v>32</v>
      </c>
      <c r="L800">
        <v>64</v>
      </c>
    </row>
    <row r="801" spans="2:11">
      <c r="B801" s="6" t="s">
        <v>64</v>
      </c>
      <c r="C801" s="6" t="s">
        <v>11</v>
      </c>
      <c r="D801" s="6" t="s">
        <v>2151</v>
      </c>
      <c r="E801" s="6">
        <v>32</v>
      </c>
      <c r="F801" s="6" t="s">
        <v>3251</v>
      </c>
      <c r="G801" s="6" t="str">
        <f t="shared" si="12"/>
        <v>选内存!$K$801#</v>
      </c>
      <c r="H801" s="6" t="str" cm="1">
        <f t="array" ref="H801">_xlfn.LET(_xlpm.x, K801,
         _xlpm.cellAddress, "【 选内存!" &amp; ADDRESS(ROW(选内存[[#This Row],[自检]]),COLUMN(选内存[[#This Row],[自检]])) &amp; "】",
         _xlfn.IFS(ISBLANK(_xlpm.x),   "error:右侧选项不足:" &amp;  _xlpm.cellAddress,
               ISERROR(_xlpm.x),   "error:右侧选项执行失败:" &amp; _xlpm.cellAddress,
               TRUE,             "ok")
)</f>
        <v>ok</v>
      </c>
      <c r="K801" cm="1">
        <f t="array" ref="K801">IFERROR(_xlfn._xlws.SORT(
    _xlfn.UNIQUE(
        TRANSPOSE(
            _xlfn.FILTERXML("&lt;select&gt;&lt;x&gt;"&amp;SUBSTITUTE(选内存[[#This Row],[内存选项表]],",","&lt;/x&gt;&lt;x&gt;") &amp;"&lt;/x&gt;&lt;/select&gt;","//x")
        )
    )
),"无合适选项，请联系作者更新数据")</f>
        <v>96</v>
      </c>
    </row>
    <row r="802" spans="2:11">
      <c r="B802" s="6" t="s">
        <v>64</v>
      </c>
      <c r="C802" s="6" t="s">
        <v>11</v>
      </c>
      <c r="D802" s="6" t="s">
        <v>2482</v>
      </c>
      <c r="E802" s="6">
        <v>4</v>
      </c>
      <c r="F802" s="6" t="s">
        <v>3328</v>
      </c>
      <c r="G802" s="6" t="str">
        <f t="shared" si="12"/>
        <v>选内存!$K$802#</v>
      </c>
      <c r="H802" s="6" t="str" cm="1">
        <f t="array" ref="H802">_xlfn.LET(_xlpm.x, K802,
         _xlpm.cellAddress, "【 选内存!" &amp; ADDRESS(ROW(选内存[[#This Row],[自检]]),COLUMN(选内存[[#This Row],[自检]])) &amp; "】",
         _xlfn.IFS(ISBLANK(_xlpm.x),   "error:右侧选项不足:" &amp;  _xlpm.cellAddress,
               ISERROR(_xlpm.x),   "error:右侧选项执行失败:" &amp; _xlpm.cellAddress,
               TRUE,             "ok")
)</f>
        <v>ok</v>
      </c>
      <c r="K802" cm="1">
        <f t="array" ref="K802">IFERROR(_xlfn._xlws.SORT(
    _xlfn.UNIQUE(
        TRANSPOSE(
            _xlfn.FILTERXML("&lt;select&gt;&lt;x&gt;"&amp;SUBSTITUTE(选内存[[#This Row],[内存选项表]],",","&lt;/x&gt;&lt;x&gt;") &amp;"&lt;/x&gt;&lt;/select&gt;","//x")
        )
    )
),"无合适选项，请联系作者更新数据")</f>
        <v>20</v>
      </c>
    </row>
    <row r="803" spans="2:11">
      <c r="B803" s="6" t="s">
        <v>64</v>
      </c>
      <c r="C803" s="6" t="s">
        <v>11</v>
      </c>
      <c r="D803" s="6" t="s">
        <v>2482</v>
      </c>
      <c r="E803" s="6">
        <v>8</v>
      </c>
      <c r="F803" s="6" t="s">
        <v>3330</v>
      </c>
      <c r="G803" s="6" t="str">
        <f t="shared" si="12"/>
        <v>选内存!$K$803#</v>
      </c>
      <c r="H803" s="6" t="str" cm="1">
        <f t="array" ref="H803">_xlfn.LET(_xlpm.x, K803,
         _xlpm.cellAddress, "【 选内存!" &amp; ADDRESS(ROW(选内存[[#This Row],[自检]]),COLUMN(选内存[[#This Row],[自检]])) &amp; "】",
         _xlfn.IFS(ISBLANK(_xlpm.x),   "error:右侧选项不足:" &amp;  _xlpm.cellAddress,
               ISERROR(_xlpm.x),   "error:右侧选项执行失败:" &amp; _xlpm.cellAddress,
               TRUE,             "ok")
)</f>
        <v>ok</v>
      </c>
      <c r="K803" cm="1">
        <f t="array" ref="K803">IFERROR(_xlfn._xlws.SORT(
    _xlfn.UNIQUE(
        TRANSPOSE(
            _xlfn.FILTERXML("&lt;select&gt;&lt;x&gt;"&amp;SUBSTITUTE(选内存[[#This Row],[内存选项表]],",","&lt;/x&gt;&lt;x&gt;") &amp;"&lt;/x&gt;&lt;/select&gt;","//x")
        )
    )
),"无合适选项，请联系作者更新数据")</f>
        <v>40</v>
      </c>
    </row>
    <row r="804" spans="2:11">
      <c r="B804" s="6" t="s">
        <v>64</v>
      </c>
      <c r="C804" s="6" t="s">
        <v>11</v>
      </c>
      <c r="D804" s="6" t="s">
        <v>2474</v>
      </c>
      <c r="E804" s="6">
        <v>4</v>
      </c>
      <c r="F804" s="6" t="s">
        <v>3328</v>
      </c>
      <c r="G804" s="6" t="str">
        <f t="shared" si="12"/>
        <v>选内存!$K$804#</v>
      </c>
      <c r="H804" s="6" t="str" cm="1">
        <f t="array" ref="H804">_xlfn.LET(_xlpm.x, K804,
         _xlpm.cellAddress, "【 选内存!" &amp; ADDRESS(ROW(选内存[[#This Row],[自检]]),COLUMN(选内存[[#This Row],[自检]])) &amp; "】",
         _xlfn.IFS(ISBLANK(_xlpm.x),   "error:右侧选项不足:" &amp;  _xlpm.cellAddress,
               ISERROR(_xlpm.x),   "error:右侧选项执行失败:" &amp; _xlpm.cellAddress,
               TRUE,             "ok")
)</f>
        <v>ok</v>
      </c>
      <c r="K804" cm="1">
        <f t="array" ref="K804">IFERROR(_xlfn._xlws.SORT(
    _xlfn.UNIQUE(
        TRANSPOSE(
            _xlfn.FILTERXML("&lt;select&gt;&lt;x&gt;"&amp;SUBSTITUTE(选内存[[#This Row],[内存选项表]],",","&lt;/x&gt;&lt;x&gt;") &amp;"&lt;/x&gt;&lt;/select&gt;","//x")
        )
    )
),"无合适选项，请联系作者更新数据")</f>
        <v>20</v>
      </c>
    </row>
    <row r="805" spans="2:11">
      <c r="B805" s="6" t="s">
        <v>64</v>
      </c>
      <c r="C805" s="6" t="s">
        <v>11</v>
      </c>
      <c r="D805" s="6" t="s">
        <v>2474</v>
      </c>
      <c r="E805" s="6">
        <v>8</v>
      </c>
      <c r="F805" s="6" t="s">
        <v>3275</v>
      </c>
      <c r="G805" s="6" t="str">
        <f t="shared" si="12"/>
        <v>选内存!$K$805#</v>
      </c>
      <c r="H805" s="6" t="str" cm="1">
        <f t="array" ref="H805">_xlfn.LET(_xlpm.x, K805,
         _xlpm.cellAddress, "【 选内存!" &amp; ADDRESS(ROW(选内存[[#This Row],[自检]]),COLUMN(选内存[[#This Row],[自检]])) &amp; "】",
         _xlfn.IFS(ISBLANK(_xlpm.x),   "error:右侧选项不足:" &amp;  _xlpm.cellAddress,
               ISERROR(_xlpm.x),   "error:右侧选项执行失败:" &amp; _xlpm.cellAddress,
               TRUE,             "ok")
)</f>
        <v>ok</v>
      </c>
      <c r="K805" cm="1">
        <f t="array" ref="K805">IFERROR(_xlfn._xlws.SORT(
    _xlfn.UNIQUE(
        TRANSPOSE(
            _xlfn.FILTERXML("&lt;select&gt;&lt;x&gt;"&amp;SUBSTITUTE(选内存[[#This Row],[内存选项表]],",","&lt;/x&gt;&lt;x&gt;") &amp;"&lt;/x&gt;&lt;/select&gt;","//x")
        )
    )
),"无合适选项，请联系作者更新数据")</f>
        <v>32</v>
      </c>
    </row>
    <row r="806" spans="2:11">
      <c r="B806" s="6" t="s">
        <v>64</v>
      </c>
      <c r="C806" s="6" t="s">
        <v>11</v>
      </c>
      <c r="D806" s="6" t="s">
        <v>2474</v>
      </c>
      <c r="E806" s="6">
        <v>10</v>
      </c>
      <c r="F806" s="6" t="s">
        <v>3330</v>
      </c>
      <c r="G806" s="6" t="str">
        <f t="shared" si="12"/>
        <v>选内存!$K$806#</v>
      </c>
      <c r="H806" s="6" t="str" cm="1">
        <f t="array" ref="H806">_xlfn.LET(_xlpm.x, K806,
         _xlpm.cellAddress, "【 选内存!" &amp; ADDRESS(ROW(选内存[[#This Row],[自检]]),COLUMN(选内存[[#This Row],[自检]])) &amp; "】",
         _xlfn.IFS(ISBLANK(_xlpm.x),   "error:右侧选项不足:" &amp;  _xlpm.cellAddress,
               ISERROR(_xlpm.x),   "error:右侧选项执行失败:" &amp; _xlpm.cellAddress,
               TRUE,             "ok")
)</f>
        <v>ok</v>
      </c>
      <c r="K806" cm="1">
        <f t="array" ref="K806">IFERROR(_xlfn._xlws.SORT(
    _xlfn.UNIQUE(
        TRANSPOSE(
            _xlfn.FILTERXML("&lt;select&gt;&lt;x&gt;"&amp;SUBSTITUTE(选内存[[#This Row],[内存选项表]],",","&lt;/x&gt;&lt;x&gt;") &amp;"&lt;/x&gt;&lt;/select&gt;","//x")
        )
    )
),"无合适选项，请联系作者更新数据")</f>
        <v>40</v>
      </c>
    </row>
    <row r="807" spans="2:11">
      <c r="B807" s="6" t="s">
        <v>64</v>
      </c>
      <c r="C807" s="6" t="s">
        <v>11</v>
      </c>
      <c r="D807" s="6" t="s">
        <v>2474</v>
      </c>
      <c r="E807" s="6">
        <v>20</v>
      </c>
      <c r="F807" s="6" t="s">
        <v>3256</v>
      </c>
      <c r="G807" s="6" t="str">
        <f t="shared" si="12"/>
        <v>选内存!$K$807#</v>
      </c>
      <c r="H807" s="6" t="str" cm="1">
        <f t="array" ref="H807">_xlfn.LET(_xlpm.x, K807,
         _xlpm.cellAddress, "【 选内存!" &amp; ADDRESS(ROW(选内存[[#This Row],[自检]]),COLUMN(选内存[[#This Row],[自检]])) &amp; "】",
         _xlfn.IFS(ISBLANK(_xlpm.x),   "error:右侧选项不足:" &amp;  _xlpm.cellAddress,
               ISERROR(_xlpm.x),   "error:右侧选项执行失败:" &amp; _xlpm.cellAddress,
               TRUE,             "ok")
)</f>
        <v>ok</v>
      </c>
      <c r="K807" cm="1">
        <f t="array" ref="K807">IFERROR(_xlfn._xlws.SORT(
    _xlfn.UNIQUE(
        TRANSPOSE(
            _xlfn.FILTERXML("&lt;select&gt;&lt;x&gt;"&amp;SUBSTITUTE(选内存[[#This Row],[内存选项表]],",","&lt;/x&gt;&lt;x&gt;") &amp;"&lt;/x&gt;&lt;/select&gt;","//x")
        )
    )
),"无合适选项，请联系作者更新数据")</f>
        <v>80</v>
      </c>
    </row>
    <row r="808" spans="2:11">
      <c r="B808" s="6" t="s">
        <v>64</v>
      </c>
      <c r="C808" s="6" t="s">
        <v>11</v>
      </c>
      <c r="D808" s="6" t="s">
        <v>2474</v>
      </c>
      <c r="E808" s="6">
        <v>32</v>
      </c>
      <c r="F808" s="6" t="s">
        <v>3307</v>
      </c>
      <c r="G808" s="6" t="str">
        <f t="shared" si="12"/>
        <v>选内存!$K$808#</v>
      </c>
      <c r="H808" s="6" t="str" cm="1">
        <f t="array" ref="H808">_xlfn.LET(_xlpm.x, K808,
         _xlpm.cellAddress, "【 选内存!" &amp; ADDRESS(ROW(选内存[[#This Row],[自检]]),COLUMN(选内存[[#This Row],[自检]])) &amp; "】",
         _xlfn.IFS(ISBLANK(_xlpm.x),   "error:右侧选项不足:" &amp;  _xlpm.cellAddress,
               ISERROR(_xlpm.x),   "error:右侧选项执行失败:" &amp; _xlpm.cellAddress,
               TRUE,             "ok")
)</f>
        <v>ok</v>
      </c>
      <c r="K808" cm="1">
        <f t="array" ref="K808">IFERROR(_xlfn._xlws.SORT(
    _xlfn.UNIQUE(
        TRANSPOSE(
            _xlfn.FILTERXML("&lt;select&gt;&lt;x&gt;"&amp;SUBSTITUTE(选内存[[#This Row],[内存选项表]],",","&lt;/x&gt;&lt;x&gt;") &amp;"&lt;/x&gt;&lt;/select&gt;","//x")
        )
    )
),"无合适选项，请联系作者更新数据")</f>
        <v>128</v>
      </c>
    </row>
    <row r="809" spans="2:11">
      <c r="B809" s="6" t="s">
        <v>64</v>
      </c>
      <c r="C809" s="6" t="s">
        <v>11</v>
      </c>
      <c r="D809" s="6" t="s">
        <v>2474</v>
      </c>
      <c r="E809" s="6">
        <v>40</v>
      </c>
      <c r="F809" s="6" t="s">
        <v>3308</v>
      </c>
      <c r="G809" s="6" t="str">
        <f t="shared" si="12"/>
        <v>选内存!$K$809#</v>
      </c>
      <c r="H809" s="6" t="str" cm="1">
        <f t="array" ref="H809">_xlfn.LET(_xlpm.x, K809,
         _xlpm.cellAddress, "【 选内存!" &amp; ADDRESS(ROW(选内存[[#This Row],[自检]]),COLUMN(选内存[[#This Row],[自检]])) &amp; "】",
         _xlfn.IFS(ISBLANK(_xlpm.x),   "error:右侧选项不足:" &amp;  _xlpm.cellAddress,
               ISERROR(_xlpm.x),   "error:右侧选项执行失败:" &amp; _xlpm.cellAddress,
               TRUE,             "ok")
)</f>
        <v>ok</v>
      </c>
      <c r="K809" cm="1">
        <f t="array" ref="K809">IFERROR(_xlfn._xlws.SORT(
    _xlfn.UNIQUE(
        TRANSPOSE(
            _xlfn.FILTERXML("&lt;select&gt;&lt;x&gt;"&amp;SUBSTITUTE(选内存[[#This Row],[内存选项表]],",","&lt;/x&gt;&lt;x&gt;") &amp;"&lt;/x&gt;&lt;/select&gt;","//x")
        )
    )
),"无合适选项，请联系作者更新数据")</f>
        <v>160</v>
      </c>
    </row>
    <row r="810" spans="2:11">
      <c r="B810" s="6" t="s">
        <v>64</v>
      </c>
      <c r="C810" s="6" t="s">
        <v>11</v>
      </c>
      <c r="D810" s="6" t="s">
        <v>2474</v>
      </c>
      <c r="E810" s="6">
        <v>80</v>
      </c>
      <c r="F810" s="6" t="s">
        <v>3318</v>
      </c>
      <c r="G810" s="6" t="str">
        <f t="shared" si="12"/>
        <v>选内存!$K$810#</v>
      </c>
      <c r="H810" s="6" t="str" cm="1">
        <f t="array" ref="H810">_xlfn.LET(_xlpm.x, K810,
         _xlpm.cellAddress, "【 选内存!" &amp; ADDRESS(ROW(选内存[[#This Row],[自检]]),COLUMN(选内存[[#This Row],[自检]])) &amp; "】",
         _xlfn.IFS(ISBLANK(_xlpm.x),   "error:右侧选项不足:" &amp;  _xlpm.cellAddress,
               ISERROR(_xlpm.x),   "error:右侧选项执行失败:" &amp; _xlpm.cellAddress,
               TRUE,             "ok")
)</f>
        <v>ok</v>
      </c>
      <c r="K810" cm="1">
        <f t="array" ref="K810">IFERROR(_xlfn._xlws.SORT(
    _xlfn.UNIQUE(
        TRANSPOSE(
            _xlfn.FILTERXML("&lt;select&gt;&lt;x&gt;"&amp;SUBSTITUTE(选内存[[#This Row],[内存选项表]],",","&lt;/x&gt;&lt;x&gt;") &amp;"&lt;/x&gt;&lt;/select&gt;","//x")
        )
    )
),"无合适选项，请联系作者更新数据")</f>
        <v>320</v>
      </c>
    </row>
    <row r="811" spans="2:11">
      <c r="B811" s="6" t="s">
        <v>64</v>
      </c>
      <c r="C811" s="6" t="s">
        <v>11</v>
      </c>
      <c r="D811" s="6" t="s">
        <v>2469</v>
      </c>
      <c r="E811" s="6">
        <v>6</v>
      </c>
      <c r="F811" s="6" t="s">
        <v>3279</v>
      </c>
      <c r="G811" s="6" t="str">
        <f t="shared" si="12"/>
        <v>选内存!$K$811#</v>
      </c>
      <c r="H811" s="6" t="str" cm="1">
        <f t="array" ref="H811">_xlfn.LET(_xlpm.x, K811,
         _xlpm.cellAddress, "【 选内存!" &amp; ADDRESS(ROW(选内存[[#This Row],[自检]]),COLUMN(选内存[[#This Row],[自检]])) &amp; "】",
         _xlfn.IFS(ISBLANK(_xlpm.x),   "error:右侧选项不足:" &amp;  _xlpm.cellAddress,
               ISERROR(_xlpm.x),   "error:右侧选项执行失败:" &amp; _xlpm.cellAddress,
               TRUE,             "ok")
)</f>
        <v>ok</v>
      </c>
      <c r="K811" cm="1">
        <f t="array" ref="K811">IFERROR(_xlfn._xlws.SORT(
    _xlfn.UNIQUE(
        TRANSPOSE(
            _xlfn.FILTERXML("&lt;select&gt;&lt;x&gt;"&amp;SUBSTITUTE(选内存[[#This Row],[内存选项表]],",","&lt;/x&gt;&lt;x&gt;") &amp;"&lt;/x&gt;&lt;/select&gt;","//x")
        )
    )
),"无合适选项，请联系作者更新数据")</f>
        <v>56</v>
      </c>
    </row>
    <row r="812" spans="2:11">
      <c r="B812" s="6" t="s">
        <v>64</v>
      </c>
      <c r="C812" s="6" t="s">
        <v>11</v>
      </c>
      <c r="D812" s="6" t="s">
        <v>2469</v>
      </c>
      <c r="E812" s="6">
        <v>14</v>
      </c>
      <c r="F812" s="6" t="s">
        <v>3324</v>
      </c>
      <c r="G812" s="6" t="str">
        <f t="shared" si="12"/>
        <v>选内存!$K$812#</v>
      </c>
      <c r="H812" s="6" t="str" cm="1">
        <f t="array" ref="H812">_xlfn.LET(_xlpm.x, K812,
         _xlpm.cellAddress, "【 选内存!" &amp; ADDRESS(ROW(选内存[[#This Row],[自检]]),COLUMN(选内存[[#This Row],[自检]])) &amp; "】",
         _xlfn.IFS(ISBLANK(_xlpm.x),   "error:右侧选项不足:" &amp;  _xlpm.cellAddress,
               ISERROR(_xlpm.x),   "error:右侧选项执行失败:" &amp; _xlpm.cellAddress,
               TRUE,             "ok")
)</f>
        <v>ok</v>
      </c>
      <c r="K812" cm="1">
        <f t="array" ref="K812">IFERROR(_xlfn._xlws.SORT(
    _xlfn.UNIQUE(
        TRANSPOSE(
            _xlfn.FILTERXML("&lt;select&gt;&lt;x&gt;"&amp;SUBSTITUTE(选内存[[#This Row],[内存选项表]],",","&lt;/x&gt;&lt;x&gt;") &amp;"&lt;/x&gt;&lt;/select&gt;","//x")
        )
    )
),"无合适选项，请联系作者更新数据")</f>
        <v>112</v>
      </c>
    </row>
    <row r="813" spans="2:11">
      <c r="B813" s="6" t="s">
        <v>64</v>
      </c>
      <c r="C813" s="6" t="s">
        <v>11</v>
      </c>
      <c r="D813" s="6" t="s">
        <v>2469</v>
      </c>
      <c r="E813" s="6">
        <v>28</v>
      </c>
      <c r="F813" s="6" t="s">
        <v>3280</v>
      </c>
      <c r="G813" s="6" t="str">
        <f t="shared" si="12"/>
        <v>选内存!$K$813#</v>
      </c>
      <c r="H813" s="6" t="str" cm="1">
        <f t="array" ref="H813">_xlfn.LET(_xlpm.x, K813,
         _xlpm.cellAddress, "【 选内存!" &amp; ADDRESS(ROW(选内存[[#This Row],[自检]]),COLUMN(选内存[[#This Row],[自检]])) &amp; "】",
         _xlfn.IFS(ISBLANK(_xlpm.x),   "error:右侧选项不足:" &amp;  _xlpm.cellAddress,
               ISERROR(_xlpm.x),   "error:右侧选项执行失败:" &amp; _xlpm.cellAddress,
               TRUE,             "ok")
)</f>
        <v>ok</v>
      </c>
      <c r="K813" cm="1">
        <f t="array" ref="K813">IFERROR(_xlfn._xlws.SORT(
    _xlfn.UNIQUE(
        TRANSPOSE(
            _xlfn.FILTERXML("&lt;select&gt;&lt;x&gt;"&amp;SUBSTITUTE(选内存[[#This Row],[内存选项表]],",","&lt;/x&gt;&lt;x&gt;") &amp;"&lt;/x&gt;&lt;/select&gt;","//x")
        )
    )
),"无合适选项，请联系作者更新数据")</f>
        <v>224</v>
      </c>
    </row>
    <row r="814" spans="2:11">
      <c r="B814" s="6" t="s">
        <v>64</v>
      </c>
      <c r="C814" s="6" t="s">
        <v>11</v>
      </c>
      <c r="D814" s="6" t="s">
        <v>2469</v>
      </c>
      <c r="E814" s="6">
        <v>56</v>
      </c>
      <c r="F814" s="6" t="s">
        <v>3350</v>
      </c>
      <c r="G814" s="6" t="str">
        <f t="shared" si="12"/>
        <v>选内存!$K$814#</v>
      </c>
      <c r="H814" s="6" t="str" cm="1">
        <f t="array" ref="H814">_xlfn.LET(_xlpm.x, K814,
         _xlpm.cellAddress, "【 选内存!" &amp; ADDRESS(ROW(选内存[[#This Row],[自检]]),COLUMN(选内存[[#This Row],[自检]])) &amp; "】",
         _xlfn.IFS(ISBLANK(_xlpm.x),   "error:右侧选项不足:" &amp;  _xlpm.cellAddress,
               ISERROR(_xlpm.x),   "error:右侧选项执行失败:" &amp; _xlpm.cellAddress,
               TRUE,             "ok")
)</f>
        <v>ok</v>
      </c>
      <c r="K814" cm="1">
        <f t="array" ref="K814">IFERROR(_xlfn._xlws.SORT(
    _xlfn.UNIQUE(
        TRANSPOSE(
            _xlfn.FILTERXML("&lt;select&gt;&lt;x&gt;"&amp;SUBSTITUTE(选内存[[#This Row],[内存选项表]],",","&lt;/x&gt;&lt;x&gt;") &amp;"&lt;/x&gt;&lt;/select&gt;","//x")
        )
    )
),"无合适选项，请联系作者更新数据")</f>
        <v>448</v>
      </c>
    </row>
    <row r="815" spans="2:11">
      <c r="B815" s="6" t="s">
        <v>64</v>
      </c>
      <c r="C815" s="6" t="s">
        <v>11</v>
      </c>
      <c r="D815" s="6" t="s">
        <v>2490</v>
      </c>
      <c r="E815" s="6">
        <v>8</v>
      </c>
      <c r="F815" s="6" t="s">
        <v>3330</v>
      </c>
      <c r="G815" s="6" t="str">
        <f t="shared" si="12"/>
        <v>选内存!$K$815#</v>
      </c>
      <c r="H815" s="6" t="str" cm="1">
        <f t="array" ref="H815">_xlfn.LET(_xlpm.x, K815,
         _xlpm.cellAddress, "【 选内存!" &amp; ADDRESS(ROW(选内存[[#This Row],[自检]]),COLUMN(选内存[[#This Row],[自检]])) &amp; "】",
         _xlfn.IFS(ISBLANK(_xlpm.x),   "error:右侧选项不足:" &amp;  _xlpm.cellAddress,
               ISERROR(_xlpm.x),   "error:右侧选项执行失败:" &amp; _xlpm.cellAddress,
               TRUE,             "ok")
)</f>
        <v>ok</v>
      </c>
      <c r="K815" cm="1">
        <f t="array" ref="K815">IFERROR(_xlfn._xlws.SORT(
    _xlfn.UNIQUE(
        TRANSPOSE(
            _xlfn.FILTERXML("&lt;select&gt;&lt;x&gt;"&amp;SUBSTITUTE(选内存[[#This Row],[内存选项表]],",","&lt;/x&gt;&lt;x&gt;") &amp;"&lt;/x&gt;&lt;/select&gt;","//x")
        )
    )
),"无合适选项，请联系作者更新数据")</f>
        <v>40</v>
      </c>
    </row>
    <row r="816" spans="2:11">
      <c r="B816" s="6" t="s">
        <v>64</v>
      </c>
      <c r="C816" s="6" t="s">
        <v>11</v>
      </c>
      <c r="D816" s="6" t="s">
        <v>2490</v>
      </c>
      <c r="E816" s="6">
        <v>36</v>
      </c>
      <c r="F816" s="6" t="s">
        <v>3308</v>
      </c>
      <c r="G816" s="6" t="str">
        <f t="shared" si="12"/>
        <v>选内存!$K$816#</v>
      </c>
      <c r="H816" s="6" t="str" cm="1">
        <f t="array" ref="H816">_xlfn.LET(_xlpm.x, K816,
         _xlpm.cellAddress, "【 选内存!" &amp; ADDRESS(ROW(选内存[[#This Row],[自检]]),COLUMN(选内存[[#This Row],[自检]])) &amp; "】",
         _xlfn.IFS(ISBLANK(_xlpm.x),   "error:右侧选项不足:" &amp;  _xlpm.cellAddress,
               ISERROR(_xlpm.x),   "error:右侧选项执行失败:" &amp; _xlpm.cellAddress,
               TRUE,             "ok")
)</f>
        <v>ok</v>
      </c>
      <c r="K816" cm="1">
        <f t="array" ref="K816">IFERROR(_xlfn._xlws.SORT(
    _xlfn.UNIQUE(
        TRANSPOSE(
            _xlfn.FILTERXML("&lt;select&gt;&lt;x&gt;"&amp;SUBSTITUTE(选内存[[#This Row],[内存选项表]],",","&lt;/x&gt;&lt;x&gt;") &amp;"&lt;/x&gt;&lt;/select&gt;","//x")
        )
    )
),"无合适选项，请联系作者更新数据")</f>
        <v>160</v>
      </c>
    </row>
    <row r="817" spans="2:11">
      <c r="B817" s="6" t="s">
        <v>64</v>
      </c>
      <c r="C817" s="6" t="s">
        <v>11</v>
      </c>
      <c r="D817" s="6" t="s">
        <v>2490</v>
      </c>
      <c r="E817" s="6">
        <v>72</v>
      </c>
      <c r="F817" s="6" t="s">
        <v>3318</v>
      </c>
      <c r="G817" s="6" t="str">
        <f t="shared" si="12"/>
        <v>选内存!$K$817#</v>
      </c>
      <c r="H817" s="6" t="str" cm="1">
        <f t="array" ref="H817">_xlfn.LET(_xlpm.x, K817,
         _xlpm.cellAddress, "【 选内存!" &amp; ADDRESS(ROW(选内存[[#This Row],[自检]]),COLUMN(选内存[[#This Row],[自检]])) &amp; "】",
         _xlfn.IFS(ISBLANK(_xlpm.x),   "error:右侧选项不足:" &amp;  _xlpm.cellAddress,
               ISERROR(_xlpm.x),   "error:右侧选项执行失败:" &amp; _xlpm.cellAddress,
               TRUE,             "ok")
)</f>
        <v>ok</v>
      </c>
      <c r="K817" cm="1">
        <f t="array" ref="K817">IFERROR(_xlfn._xlws.SORT(
    _xlfn.UNIQUE(
        TRANSPOSE(
            _xlfn.FILTERXML("&lt;select&gt;&lt;x&gt;"&amp;SUBSTITUTE(选内存[[#This Row],[内存选项表]],",","&lt;/x&gt;&lt;x&gt;") &amp;"&lt;/x&gt;&lt;/select&gt;","//x")
        )
    )
),"无合适选项，请联系作者更新数据")</f>
        <v>320</v>
      </c>
    </row>
    <row r="818" spans="2:11">
      <c r="B818" s="6" t="s">
        <v>64</v>
      </c>
      <c r="C818" s="6" t="s">
        <v>11</v>
      </c>
      <c r="D818" s="6" t="s">
        <v>2485</v>
      </c>
      <c r="E818" s="6">
        <v>10</v>
      </c>
      <c r="F818" s="6" t="s">
        <v>3330</v>
      </c>
      <c r="G818" s="6" t="str">
        <f t="shared" si="12"/>
        <v>选内存!$K$818#</v>
      </c>
      <c r="H818" s="6" t="str" cm="1">
        <f t="array" ref="H818">_xlfn.LET(_xlpm.x, K818,
         _xlpm.cellAddress, "【 选内存!" &amp; ADDRESS(ROW(选内存[[#This Row],[自检]]),COLUMN(选内存[[#This Row],[自检]])) &amp; "】",
         _xlfn.IFS(ISBLANK(_xlpm.x),   "error:右侧选项不足:" &amp;  _xlpm.cellAddress,
               ISERROR(_xlpm.x),   "error:右侧选项执行失败:" &amp; _xlpm.cellAddress,
               TRUE,             "ok")
)</f>
        <v>ok</v>
      </c>
      <c r="K818" cm="1">
        <f t="array" ref="K818">IFERROR(_xlfn._xlws.SORT(
    _xlfn.UNIQUE(
        TRANSPOSE(
            _xlfn.FILTERXML("&lt;select&gt;&lt;x&gt;"&amp;SUBSTITUTE(选内存[[#This Row],[内存选项表]],",","&lt;/x&gt;&lt;x&gt;") &amp;"&lt;/x&gt;&lt;/select&gt;","//x")
        )
    )
),"无合适选项，请联系作者更新数据")</f>
        <v>40</v>
      </c>
    </row>
    <row r="819" spans="2:11">
      <c r="B819" s="6" t="s">
        <v>64</v>
      </c>
      <c r="C819" s="6" t="s">
        <v>11</v>
      </c>
      <c r="D819" s="6" t="s">
        <v>2485</v>
      </c>
      <c r="E819" s="6">
        <v>20</v>
      </c>
      <c r="F819" s="6" t="s">
        <v>3256</v>
      </c>
      <c r="G819" s="6" t="str">
        <f t="shared" si="12"/>
        <v>选内存!$K$819#</v>
      </c>
      <c r="H819" s="6" t="str" cm="1">
        <f t="array" ref="H819">_xlfn.LET(_xlpm.x, K819,
         _xlpm.cellAddress, "【 选内存!" &amp; ADDRESS(ROW(选内存[[#This Row],[自检]]),COLUMN(选内存[[#This Row],[自检]])) &amp; "】",
         _xlfn.IFS(ISBLANK(_xlpm.x),   "error:右侧选项不足:" &amp;  _xlpm.cellAddress,
               ISERROR(_xlpm.x),   "error:右侧选项执行失败:" &amp; _xlpm.cellAddress,
               TRUE,             "ok")
)</f>
        <v>ok</v>
      </c>
      <c r="K819" cm="1">
        <f t="array" ref="K819">IFERROR(_xlfn._xlws.SORT(
    _xlfn.UNIQUE(
        TRANSPOSE(
            _xlfn.FILTERXML("&lt;select&gt;&lt;x&gt;"&amp;SUBSTITUTE(选内存[[#This Row],[内存选项表]],",","&lt;/x&gt;&lt;x&gt;") &amp;"&lt;/x&gt;&lt;/select&gt;","//x")
        )
    )
),"无合适选项，请联系作者更新数据")</f>
        <v>80</v>
      </c>
    </row>
    <row r="820" spans="2:11">
      <c r="B820" s="6" t="s">
        <v>64</v>
      </c>
      <c r="C820" s="6" t="s">
        <v>11</v>
      </c>
      <c r="D820" s="6" t="s">
        <v>2485</v>
      </c>
      <c r="E820" s="6">
        <v>40</v>
      </c>
      <c r="F820" s="6" t="s">
        <v>3308</v>
      </c>
      <c r="G820" s="6" t="str">
        <f t="shared" si="12"/>
        <v>选内存!$K$820#</v>
      </c>
      <c r="H820" s="6" t="str" cm="1">
        <f t="array" ref="H820">_xlfn.LET(_xlpm.x, K820,
         _xlpm.cellAddress, "【 选内存!" &amp; ADDRESS(ROW(选内存[[#This Row],[自检]]),COLUMN(选内存[[#This Row],[自检]])) &amp; "】",
         _xlfn.IFS(ISBLANK(_xlpm.x),   "error:右侧选项不足:" &amp;  _xlpm.cellAddress,
               ISERROR(_xlpm.x),   "error:右侧选项执行失败:" &amp; _xlpm.cellAddress,
               TRUE,             "ok")
)</f>
        <v>ok</v>
      </c>
      <c r="K820" cm="1">
        <f t="array" ref="K820">IFERROR(_xlfn._xlws.SORT(
    _xlfn.UNIQUE(
        TRANSPOSE(
            _xlfn.FILTERXML("&lt;select&gt;&lt;x&gt;"&amp;SUBSTITUTE(选内存[[#This Row],[内存选项表]],",","&lt;/x&gt;&lt;x&gt;") &amp;"&lt;/x&gt;&lt;/select&gt;","//x")
        )
    )
),"无合适选项，请联系作者更新数据")</f>
        <v>160</v>
      </c>
    </row>
    <row r="821" spans="2:11">
      <c r="B821" s="6" t="s">
        <v>64</v>
      </c>
      <c r="C821" s="6" t="s">
        <v>11</v>
      </c>
      <c r="D821" s="6" t="s">
        <v>2485</v>
      </c>
      <c r="E821" s="6">
        <v>80</v>
      </c>
      <c r="F821" s="6" t="s">
        <v>3318</v>
      </c>
      <c r="G821" s="6" t="str">
        <f t="shared" si="12"/>
        <v>选内存!$K$821#</v>
      </c>
      <c r="H821" s="6" t="str" cm="1">
        <f t="array" ref="H821">_xlfn.LET(_xlpm.x, K821,
         _xlpm.cellAddress, "【 选内存!" &amp; ADDRESS(ROW(选内存[[#This Row],[自检]]),COLUMN(选内存[[#This Row],[自检]])) &amp; "】",
         _xlfn.IFS(ISBLANK(_xlpm.x),   "error:右侧选项不足:" &amp;  _xlpm.cellAddress,
               ISERROR(_xlpm.x),   "error:右侧选项执行失败:" &amp; _xlpm.cellAddress,
               TRUE,             "ok")
)</f>
        <v>ok</v>
      </c>
      <c r="K821" cm="1">
        <f t="array" ref="K821">IFERROR(_xlfn._xlws.SORT(
    _xlfn.UNIQUE(
        TRANSPOSE(
            _xlfn.FILTERXML("&lt;select&gt;&lt;x&gt;"&amp;SUBSTITUTE(选内存[[#This Row],[内存选项表]],",","&lt;/x&gt;&lt;x&gt;") &amp;"&lt;/x&gt;&lt;/select&gt;","//x")
        )
    )
),"无合适选项，请联系作者更新数据")</f>
        <v>320</v>
      </c>
    </row>
    <row r="822" spans="2:11">
      <c r="B822" s="6" t="s">
        <v>64</v>
      </c>
      <c r="C822" s="6" t="s">
        <v>11</v>
      </c>
      <c r="D822" s="6" t="s">
        <v>2495</v>
      </c>
      <c r="E822" s="6">
        <v>32</v>
      </c>
      <c r="F822" s="6" t="s">
        <v>3276</v>
      </c>
      <c r="G822" s="6" t="str">
        <f t="shared" si="12"/>
        <v>选内存!$K$822#</v>
      </c>
      <c r="H822" s="6" t="str" cm="1">
        <f t="array" ref="H822">_xlfn.LET(_xlpm.x, K822,
         _xlpm.cellAddress, "【 选内存!" &amp; ADDRESS(ROW(选内存[[#This Row],[自检]]),COLUMN(选内存[[#This Row],[自检]])) &amp; "】",
         _xlfn.IFS(ISBLANK(_xlpm.x),   "error:右侧选项不足:" &amp;  _xlpm.cellAddress,
               ISERROR(_xlpm.x),   "error:右侧选项执行失败:" &amp; _xlpm.cellAddress,
               TRUE,             "ok")
)</f>
        <v>ok</v>
      </c>
      <c r="K822" cm="1">
        <f t="array" ref="K822">IFERROR(_xlfn._xlws.SORT(
    _xlfn.UNIQUE(
        TRANSPOSE(
            _xlfn.FILTERXML("&lt;select&gt;&lt;x&gt;"&amp;SUBSTITUTE(选内存[[#This Row],[内存选项表]],",","&lt;/x&gt;&lt;x&gt;") &amp;"&lt;/x&gt;&lt;/select&gt;","//x")
        )
    )
),"无合适选项，请联系作者更新数据")</f>
        <v>64</v>
      </c>
    </row>
    <row r="823" spans="2:11">
      <c r="B823" s="6" t="s">
        <v>64</v>
      </c>
      <c r="C823" s="6" t="s">
        <v>11</v>
      </c>
      <c r="D823" s="6" t="s">
        <v>2495</v>
      </c>
      <c r="E823" s="6">
        <v>90</v>
      </c>
      <c r="F823" s="6" t="s">
        <v>3362</v>
      </c>
      <c r="G823" s="6" t="str">
        <f t="shared" si="12"/>
        <v>选内存!$K$823#</v>
      </c>
      <c r="H823" s="6" t="str" cm="1">
        <f t="array" ref="H823">_xlfn.LET(_xlpm.x, K823,
         _xlpm.cellAddress, "【 选内存!" &amp; ADDRESS(ROW(选内存[[#This Row],[自检]]),COLUMN(选内存[[#This Row],[自检]])) &amp; "】",
         _xlfn.IFS(ISBLANK(_xlpm.x),   "error:右侧选项不足:" &amp;  _xlpm.cellAddress,
               ISERROR(_xlpm.x),   "error:右侧选项执行失败:" &amp; _xlpm.cellAddress,
               TRUE,             "ok")
)</f>
        <v>ok</v>
      </c>
      <c r="K823" cm="1">
        <f t="array" ref="K823">IFERROR(_xlfn._xlws.SORT(
    _xlfn.UNIQUE(
        TRANSPOSE(
            _xlfn.FILTERXML("&lt;select&gt;&lt;x&gt;"&amp;SUBSTITUTE(选内存[[#This Row],[内存选项表]],",","&lt;/x&gt;&lt;x&gt;") &amp;"&lt;/x&gt;&lt;/select&gt;","//x")
        )
    )
),"无合适选项，请联系作者更新数据")</f>
        <v>226</v>
      </c>
    </row>
    <row r="824" spans="2:11">
      <c r="B824" s="6" t="s">
        <v>64</v>
      </c>
      <c r="C824" s="6" t="s">
        <v>11</v>
      </c>
      <c r="D824" s="6" t="s">
        <v>2495</v>
      </c>
      <c r="E824" s="6">
        <v>180</v>
      </c>
      <c r="F824" s="6" t="s">
        <v>3363</v>
      </c>
      <c r="G824" s="6" t="str">
        <f t="shared" si="12"/>
        <v>选内存!$K$824#</v>
      </c>
      <c r="H824" s="6" t="str" cm="1">
        <f t="array" ref="H824">_xlfn.LET(_xlpm.x, K824,
         _xlpm.cellAddress, "【 选内存!" &amp; ADDRESS(ROW(选内存[[#This Row],[自检]]),COLUMN(选内存[[#This Row],[自检]])) &amp; "】",
         _xlfn.IFS(ISBLANK(_xlpm.x),   "error:右侧选项不足:" &amp;  _xlpm.cellAddress,
               ISERROR(_xlpm.x),   "error:右侧选项执行失败:" &amp; _xlpm.cellAddress,
               TRUE,             "ok")
)</f>
        <v>ok</v>
      </c>
      <c r="K824" cm="1">
        <f t="array" ref="K824">IFERROR(_xlfn._xlws.SORT(
    _xlfn.UNIQUE(
        TRANSPOSE(
            _xlfn.FILTERXML("&lt;select&gt;&lt;x&gt;"&amp;SUBSTITUTE(选内存[[#This Row],[内存选项表]],",","&lt;/x&gt;&lt;x&gt;") &amp;"&lt;/x&gt;&lt;/select&gt;","//x")
        )
    )
),"无合适选项，请联系作者更新数据")</f>
        <v>452</v>
      </c>
    </row>
    <row r="825" spans="2:11">
      <c r="B825" s="6" t="s">
        <v>64</v>
      </c>
      <c r="C825" s="6" t="s">
        <v>11</v>
      </c>
      <c r="D825" s="6" t="s">
        <v>2464</v>
      </c>
      <c r="E825" s="6">
        <v>16</v>
      </c>
      <c r="F825" s="6" t="s">
        <v>3251</v>
      </c>
      <c r="G825" s="6" t="str">
        <f t="shared" si="12"/>
        <v>选内存!$K$825#</v>
      </c>
      <c r="H825" s="6" t="str" cm="1">
        <f t="array" ref="H825">_xlfn.LET(_xlpm.x, K825,
         _xlpm.cellAddress, "【 选内存!" &amp; ADDRESS(ROW(选内存[[#This Row],[自检]]),COLUMN(选内存[[#This Row],[自检]])) &amp; "】",
         _xlfn.IFS(ISBLANK(_xlpm.x),   "error:右侧选项不足:" &amp;  _xlpm.cellAddress,
               ISERROR(_xlpm.x),   "error:右侧选项执行失败:" &amp; _xlpm.cellAddress,
               TRUE,             "ok")
)</f>
        <v>ok</v>
      </c>
      <c r="K825" cm="1">
        <f t="array" ref="K825">IFERROR(_xlfn._xlws.SORT(
    _xlfn.UNIQUE(
        TRANSPOSE(
            _xlfn.FILTERXML("&lt;select&gt;&lt;x&gt;"&amp;SUBSTITUTE(选内存[[#This Row],[内存选项表]],",","&lt;/x&gt;&lt;x&gt;") &amp;"&lt;/x&gt;&lt;/select&gt;","//x")
        )
    )
),"无合适选项，请联系作者更新数据")</f>
        <v>96</v>
      </c>
    </row>
    <row r="826" spans="2:11">
      <c r="B826" s="6" t="s">
        <v>64</v>
      </c>
      <c r="C826" s="6" t="s">
        <v>11</v>
      </c>
      <c r="D826" s="6" t="s">
        <v>2464</v>
      </c>
      <c r="E826" s="6">
        <v>32</v>
      </c>
      <c r="F826" s="6" t="s">
        <v>3278</v>
      </c>
      <c r="G826" s="6" t="str">
        <f t="shared" si="12"/>
        <v>选内存!$K$826#</v>
      </c>
      <c r="H826" s="6" t="str" cm="1">
        <f t="array" ref="H826">_xlfn.LET(_xlpm.x, K826,
         _xlpm.cellAddress, "【 选内存!" &amp; ADDRESS(ROW(选内存[[#This Row],[自检]]),COLUMN(选内存[[#This Row],[自检]])) &amp; "】",
         _xlfn.IFS(ISBLANK(_xlpm.x),   "error:右侧选项不足:" &amp;  _xlpm.cellAddress,
               ISERROR(_xlpm.x),   "error:右侧选项执行失败:" &amp; _xlpm.cellAddress,
               TRUE,             "ok")
)</f>
        <v>ok</v>
      </c>
      <c r="K826" cm="1">
        <f t="array" ref="K826">IFERROR(_xlfn._xlws.SORT(
    _xlfn.UNIQUE(
        TRANSPOSE(
            _xlfn.FILTERXML("&lt;select&gt;&lt;x&gt;"&amp;SUBSTITUTE(选内存[[#This Row],[内存选项表]],",","&lt;/x&gt;&lt;x&gt;") &amp;"&lt;/x&gt;&lt;/select&gt;","//x")
        )
    )
),"无合适选项，请联系作者更新数据")</f>
        <v>192</v>
      </c>
    </row>
    <row r="827" spans="2:11">
      <c r="B827" s="6" t="s">
        <v>64</v>
      </c>
      <c r="C827" s="6" t="s">
        <v>11</v>
      </c>
      <c r="D827" s="6" t="s">
        <v>2464</v>
      </c>
      <c r="E827" s="6">
        <v>82</v>
      </c>
      <c r="F827" s="6" t="s">
        <v>3319</v>
      </c>
      <c r="G827" s="6" t="str">
        <f t="shared" si="12"/>
        <v>选内存!$K$827#</v>
      </c>
      <c r="H827" s="6" t="str" cm="1">
        <f t="array" ref="H827">_xlfn.LET(_xlpm.x, K827,
         _xlpm.cellAddress, "【 选内存!" &amp; ADDRESS(ROW(选内存[[#This Row],[自检]]),COLUMN(选内存[[#This Row],[自检]])) &amp; "】",
         _xlfn.IFS(ISBLANK(_xlpm.x),   "error:右侧选项不足:" &amp;  _xlpm.cellAddress,
               ISERROR(_xlpm.x),   "error:右侧选项执行失败:" &amp; _xlpm.cellAddress,
               TRUE,             "ok")
)</f>
        <v>ok</v>
      </c>
      <c r="K827" cm="1">
        <f t="array" ref="K827">IFERROR(_xlfn._xlws.SORT(
    _xlfn.UNIQUE(
        TRANSPOSE(
            _xlfn.FILTERXML("&lt;select&gt;&lt;x&gt;"&amp;SUBSTITUTE(选内存[[#This Row],[内存选项表]],",","&lt;/x&gt;&lt;x&gt;") &amp;"&lt;/x&gt;&lt;/select&gt;","//x")
        )
    )
),"无合适选项，请联系作者更新数据")</f>
        <v>474</v>
      </c>
    </row>
    <row r="828" spans="2:11">
      <c r="B828" s="6" t="s">
        <v>64</v>
      </c>
      <c r="C828" s="6" t="s">
        <v>11</v>
      </c>
      <c r="D828" s="6" t="s">
        <v>2464</v>
      </c>
      <c r="E828" s="6">
        <v>164</v>
      </c>
      <c r="F828" s="6" t="s">
        <v>3321</v>
      </c>
      <c r="G828" s="6" t="str">
        <f t="shared" si="12"/>
        <v>选内存!$K$828#</v>
      </c>
      <c r="H828" s="6" t="str" cm="1">
        <f t="array" ref="H828">_xlfn.LET(_xlpm.x, K828,
         _xlpm.cellAddress, "【 选内存!" &amp; ADDRESS(ROW(选内存[[#This Row],[自检]]),COLUMN(选内存[[#This Row],[自检]])) &amp; "】",
         _xlfn.IFS(ISBLANK(_xlpm.x),   "error:右侧选项不足:" &amp;  _xlpm.cellAddress,
               ISERROR(_xlpm.x),   "error:右侧选项执行失败:" &amp; _xlpm.cellAddress,
               TRUE,             "ok")
)</f>
        <v>ok</v>
      </c>
      <c r="K828" cm="1">
        <f t="array" ref="K828">IFERROR(_xlfn._xlws.SORT(
    _xlfn.UNIQUE(
        TRANSPOSE(
            _xlfn.FILTERXML("&lt;select&gt;&lt;x&gt;"&amp;SUBSTITUTE(选内存[[#This Row],[内存选项表]],",","&lt;/x&gt;&lt;x&gt;") &amp;"&lt;/x&gt;&lt;/select&gt;","//x")
        )
    )
),"无合适选项，请联系作者更新数据")</f>
        <v>948</v>
      </c>
    </row>
    <row r="829" spans="2:11">
      <c r="B829" s="6" t="s">
        <v>64</v>
      </c>
      <c r="C829" s="6" t="s">
        <v>11</v>
      </c>
      <c r="D829" s="6" t="s">
        <v>2501</v>
      </c>
      <c r="E829" s="6">
        <v>10</v>
      </c>
      <c r="F829" s="6" t="s">
        <v>3364</v>
      </c>
      <c r="G829" s="6" t="str">
        <f t="shared" si="12"/>
        <v>选内存!$K$829#</v>
      </c>
      <c r="H829" s="6" t="str" cm="1">
        <f t="array" ref="H829">_xlfn.LET(_xlpm.x, K829,
         _xlpm.cellAddress, "【 选内存!" &amp; ADDRESS(ROW(选内存[[#This Row],[自检]]),COLUMN(选内存[[#This Row],[自检]])) &amp; "】",
         _xlfn.IFS(ISBLANK(_xlpm.x),   "error:右侧选项不足:" &amp;  _xlpm.cellAddress,
               ISERROR(_xlpm.x),   "error:右侧选项执行失败:" &amp; _xlpm.cellAddress,
               TRUE,             "ok")
)</f>
        <v>ok</v>
      </c>
      <c r="K829" cm="1">
        <f t="array" ref="K829">IFERROR(_xlfn._xlws.SORT(
    _xlfn.UNIQUE(
        TRANSPOSE(
            _xlfn.FILTERXML("&lt;select&gt;&lt;x&gt;"&amp;SUBSTITUTE(选内存[[#This Row],[内存选项表]],",","&lt;/x&gt;&lt;x&gt;") &amp;"&lt;/x&gt;&lt;/select&gt;","//x")
        )
    )
),"无合适选项，请联系作者更新数据")</f>
        <v>88</v>
      </c>
    </row>
    <row r="830" spans="2:11">
      <c r="B830" s="6" t="s">
        <v>64</v>
      </c>
      <c r="C830" s="6" t="s">
        <v>11</v>
      </c>
      <c r="D830" s="6" t="s">
        <v>2501</v>
      </c>
      <c r="E830" s="6">
        <v>22</v>
      </c>
      <c r="F830" s="6" t="s">
        <v>3331</v>
      </c>
      <c r="G830" s="6" t="str">
        <f t="shared" si="12"/>
        <v>选内存!$K$830#</v>
      </c>
      <c r="H830" s="6" t="str" cm="1">
        <f t="array" ref="H830">_xlfn.LET(_xlpm.x, K830,
         _xlpm.cellAddress, "【 选内存!" &amp; ADDRESS(ROW(选内存[[#This Row],[自检]]),COLUMN(选内存[[#This Row],[自检]])) &amp; "】",
         _xlfn.IFS(ISBLANK(_xlpm.x),   "error:右侧选项不足:" &amp;  _xlpm.cellAddress,
               ISERROR(_xlpm.x),   "error:右侧选项执行失败:" &amp; _xlpm.cellAddress,
               TRUE,             "ok")
)</f>
        <v>ok</v>
      </c>
      <c r="K830" cm="1">
        <f t="array" ref="K830">IFERROR(_xlfn._xlws.SORT(
    _xlfn.UNIQUE(
        TRANSPOSE(
            _xlfn.FILTERXML("&lt;select&gt;&lt;x&gt;"&amp;SUBSTITUTE(选内存[[#This Row],[内存选项表]],",","&lt;/x&gt;&lt;x&gt;") &amp;"&lt;/x&gt;&lt;/select&gt;","//x")
        )
    )
),"无合适选项，请联系作者更新数据")</f>
        <v>176</v>
      </c>
    </row>
    <row r="831" spans="2:11">
      <c r="B831" s="6" t="s">
        <v>64</v>
      </c>
      <c r="C831" s="6" t="s">
        <v>11</v>
      </c>
      <c r="D831" s="6" t="s">
        <v>2501</v>
      </c>
      <c r="E831" s="6">
        <v>44</v>
      </c>
      <c r="F831" s="6" t="s">
        <v>3333</v>
      </c>
      <c r="G831" s="6" t="str">
        <f t="shared" si="12"/>
        <v>选内存!$K$831#</v>
      </c>
      <c r="H831" s="6" t="str" cm="1">
        <f t="array" ref="H831">_xlfn.LET(_xlpm.x, K831,
         _xlpm.cellAddress, "【 选内存!" &amp; ADDRESS(ROW(选内存[[#This Row],[自检]]),COLUMN(选内存[[#This Row],[自检]])) &amp; "】",
         _xlfn.IFS(ISBLANK(_xlpm.x),   "error:右侧选项不足:" &amp;  _xlpm.cellAddress,
               ISERROR(_xlpm.x),   "error:右侧选项执行失败:" &amp; _xlpm.cellAddress,
               TRUE,             "ok")
)</f>
        <v>ok</v>
      </c>
      <c r="K831" cm="1">
        <f t="array" ref="K831">IFERROR(_xlfn._xlws.SORT(
    _xlfn.UNIQUE(
        TRANSPOSE(
            _xlfn.FILTERXML("&lt;select&gt;&lt;x&gt;"&amp;SUBSTITUTE(选内存[[#This Row],[内存选项表]],",","&lt;/x&gt;&lt;x&gt;") &amp;"&lt;/x&gt;&lt;/select&gt;","//x")
        )
    )
),"无合适选项，请联系作者更新数据")</f>
        <v>352</v>
      </c>
    </row>
    <row r="832" spans="2:11">
      <c r="B832" s="6" t="s">
        <v>64</v>
      </c>
      <c r="C832" s="6" t="s">
        <v>11</v>
      </c>
      <c r="D832" s="6" t="s">
        <v>2380</v>
      </c>
      <c r="E832" s="6">
        <v>8</v>
      </c>
      <c r="F832" s="6" t="s">
        <v>3275</v>
      </c>
      <c r="G832" s="6" t="str">
        <f t="shared" si="12"/>
        <v>选内存!$K$832#</v>
      </c>
      <c r="H832" s="6" t="str" cm="1">
        <f t="array" ref="H832">_xlfn.LET(_xlpm.x, K832,
         _xlpm.cellAddress, "【 选内存!" &amp; ADDRESS(ROW(选内存[[#This Row],[自检]]),COLUMN(选内存[[#This Row],[自检]])) &amp; "】",
         _xlfn.IFS(ISBLANK(_xlpm.x),   "error:右侧选项不足:" &amp;  _xlpm.cellAddress,
               ISERROR(_xlpm.x),   "error:右侧选项执行失败:" &amp; _xlpm.cellAddress,
               TRUE,             "ok")
)</f>
        <v>ok</v>
      </c>
      <c r="K832" cm="1">
        <f t="array" ref="K832">IFERROR(_xlfn._xlws.SORT(
    _xlfn.UNIQUE(
        TRANSPOSE(
            _xlfn.FILTERXML("&lt;select&gt;&lt;x&gt;"&amp;SUBSTITUTE(选内存[[#This Row],[内存选项表]],",","&lt;/x&gt;&lt;x&gt;") &amp;"&lt;/x&gt;&lt;/select&gt;","//x")
        )
    )
),"无合适选项，请联系作者更新数据")</f>
        <v>32</v>
      </c>
    </row>
    <row r="833" spans="2:11">
      <c r="B833" s="6" t="s">
        <v>64</v>
      </c>
      <c r="C833" s="6" t="s">
        <v>11</v>
      </c>
      <c r="D833" s="6" t="s">
        <v>2380</v>
      </c>
      <c r="E833" s="6">
        <v>16</v>
      </c>
      <c r="F833" s="6" t="s">
        <v>3276</v>
      </c>
      <c r="G833" s="6" t="str">
        <f t="shared" si="12"/>
        <v>选内存!$K$833#</v>
      </c>
      <c r="H833" s="6" t="str" cm="1">
        <f t="array" ref="H833">_xlfn.LET(_xlpm.x, K833,
         _xlpm.cellAddress, "【 选内存!" &amp; ADDRESS(ROW(选内存[[#This Row],[自检]]),COLUMN(选内存[[#This Row],[自检]])) &amp; "】",
         _xlfn.IFS(ISBLANK(_xlpm.x),   "error:右侧选项不足:" &amp;  _xlpm.cellAddress,
               ISERROR(_xlpm.x),   "error:右侧选项执行失败:" &amp; _xlpm.cellAddress,
               TRUE,             "ok")
)</f>
        <v>ok</v>
      </c>
      <c r="K833" cm="1">
        <f t="array" ref="K833">IFERROR(_xlfn._xlws.SORT(
    _xlfn.UNIQUE(
        TRANSPOSE(
            _xlfn.FILTERXML("&lt;select&gt;&lt;x&gt;"&amp;SUBSTITUTE(选内存[[#This Row],[内存选项表]],",","&lt;/x&gt;&lt;x&gt;") &amp;"&lt;/x&gt;&lt;/select&gt;","//x")
        )
    )
),"无合适选项，请联系作者更新数据")</f>
        <v>64</v>
      </c>
    </row>
    <row r="834" spans="2:11">
      <c r="B834" s="6" t="s">
        <v>64</v>
      </c>
      <c r="C834" s="6" t="s">
        <v>11</v>
      </c>
      <c r="D834" s="6" t="s">
        <v>2380</v>
      </c>
      <c r="E834" s="6">
        <v>32</v>
      </c>
      <c r="F834" s="6" t="s">
        <v>3307</v>
      </c>
      <c r="G834" s="6" t="str">
        <f t="shared" ref="G834:G897" si="13">"选内存!" &amp; ADDRESS(ROW(K834),COLUMN(K834)) &amp; "#"</f>
        <v>选内存!$K$834#</v>
      </c>
      <c r="H834" s="6" t="str" cm="1">
        <f t="array" ref="H834">_xlfn.LET(_xlpm.x, K834,
         _xlpm.cellAddress, "【 选内存!" &amp; ADDRESS(ROW(选内存[[#This Row],[自检]]),COLUMN(选内存[[#This Row],[自检]])) &amp; "】",
         _xlfn.IFS(ISBLANK(_xlpm.x),   "error:右侧选项不足:" &amp;  _xlpm.cellAddress,
               ISERROR(_xlpm.x),   "error:右侧选项执行失败:" &amp; _xlpm.cellAddress,
               TRUE,             "ok")
)</f>
        <v>ok</v>
      </c>
      <c r="K834" cm="1">
        <f t="array" ref="K834">IFERROR(_xlfn._xlws.SORT(
    _xlfn.UNIQUE(
        TRANSPOSE(
            _xlfn.FILTERXML("&lt;select&gt;&lt;x&gt;"&amp;SUBSTITUTE(选内存[[#This Row],[内存选项表]],",","&lt;/x&gt;&lt;x&gt;") &amp;"&lt;/x&gt;&lt;/select&gt;","//x")
        )
    )
),"无合适选项，请联系作者更新数据")</f>
        <v>128</v>
      </c>
    </row>
    <row r="835" spans="2:11">
      <c r="B835" s="6" t="s">
        <v>64</v>
      </c>
      <c r="C835" s="6" t="s">
        <v>11</v>
      </c>
      <c r="D835" s="6" t="s">
        <v>2380</v>
      </c>
      <c r="E835" s="6">
        <v>64</v>
      </c>
      <c r="F835" s="6" t="s">
        <v>3342</v>
      </c>
      <c r="G835" s="6" t="str">
        <f t="shared" si="13"/>
        <v>选内存!$K$835#</v>
      </c>
      <c r="H835" s="6" t="str" cm="1">
        <f t="array" ref="H835">_xlfn.LET(_xlpm.x, K835,
         _xlpm.cellAddress, "【 选内存!" &amp; ADDRESS(ROW(选内存[[#This Row],[自检]]),COLUMN(选内存[[#This Row],[自检]])) &amp; "】",
         _xlfn.IFS(ISBLANK(_xlpm.x),   "error:右侧选项不足:" &amp;  _xlpm.cellAddress,
               ISERROR(_xlpm.x),   "error:右侧选项执行失败:" &amp; _xlpm.cellAddress,
               TRUE,             "ok")
)</f>
        <v>ok</v>
      </c>
      <c r="K835" cm="1">
        <f t="array" ref="K835">IFERROR(_xlfn._xlws.SORT(
    _xlfn.UNIQUE(
        TRANSPOSE(
            _xlfn.FILTERXML("&lt;select&gt;&lt;x&gt;"&amp;SUBSTITUTE(选内存[[#This Row],[内存选项表]],",","&lt;/x&gt;&lt;x&gt;") &amp;"&lt;/x&gt;&lt;/select&gt;","//x")
        )
    )
),"无合适选项，请联系作者更新数据")</f>
        <v>256</v>
      </c>
    </row>
    <row r="836" spans="2:11">
      <c r="B836" s="6" t="s">
        <v>64</v>
      </c>
      <c r="C836" s="6" t="s">
        <v>11</v>
      </c>
      <c r="D836" s="6" t="s">
        <v>2380</v>
      </c>
      <c r="E836" s="6">
        <v>84</v>
      </c>
      <c r="F836" s="6" t="s">
        <v>3318</v>
      </c>
      <c r="G836" s="6" t="str">
        <f t="shared" si="13"/>
        <v>选内存!$K$836#</v>
      </c>
      <c r="H836" s="6" t="str" cm="1">
        <f t="array" ref="H836">_xlfn.LET(_xlpm.x, K836,
         _xlpm.cellAddress, "【 选内存!" &amp; ADDRESS(ROW(选内存[[#This Row],[自检]]),COLUMN(选内存[[#This Row],[自检]])) &amp; "】",
         _xlfn.IFS(ISBLANK(_xlpm.x),   "error:右侧选项不足:" &amp;  _xlpm.cellAddress,
               ISERROR(_xlpm.x),   "error:右侧选项执行失败:" &amp; _xlpm.cellAddress,
               TRUE,             "ok")
)</f>
        <v>ok</v>
      </c>
      <c r="K836" cm="1">
        <f t="array" ref="K836">IFERROR(_xlfn._xlws.SORT(
    _xlfn.UNIQUE(
        TRANSPOSE(
            _xlfn.FILTERXML("&lt;select&gt;&lt;x&gt;"&amp;SUBSTITUTE(选内存[[#This Row],[内存选项表]],",","&lt;/x&gt;&lt;x&gt;") &amp;"&lt;/x&gt;&lt;/select&gt;","//x")
        )
    )
),"无合适选项，请联系作者更新数据")</f>
        <v>320</v>
      </c>
    </row>
    <row r="837" spans="2:11">
      <c r="B837" s="6" t="s">
        <v>64</v>
      </c>
      <c r="C837" s="6" t="s">
        <v>11</v>
      </c>
      <c r="D837" s="6" t="s">
        <v>2386</v>
      </c>
      <c r="E837" s="6">
        <v>8</v>
      </c>
      <c r="F837" s="6" t="s">
        <v>3275</v>
      </c>
      <c r="G837" s="6" t="str">
        <f t="shared" si="13"/>
        <v>选内存!$K$837#</v>
      </c>
      <c r="H837" s="6" t="str" cm="1">
        <f t="array" ref="H837">_xlfn.LET(_xlpm.x, K837,
         _xlpm.cellAddress, "【 选内存!" &amp; ADDRESS(ROW(选内存[[#This Row],[自检]]),COLUMN(选内存[[#This Row],[自检]])) &amp; "】",
         _xlfn.IFS(ISBLANK(_xlpm.x),   "error:右侧选项不足:" &amp;  _xlpm.cellAddress,
               ISERROR(_xlpm.x),   "error:右侧选项执行失败:" &amp; _xlpm.cellAddress,
               TRUE,             "ok")
)</f>
        <v>ok</v>
      </c>
      <c r="K837" cm="1">
        <f t="array" ref="K837">IFERROR(_xlfn._xlws.SORT(
    _xlfn.UNIQUE(
        TRANSPOSE(
            _xlfn.FILTERXML("&lt;select&gt;&lt;x&gt;"&amp;SUBSTITUTE(选内存[[#This Row],[内存选项表]],",","&lt;/x&gt;&lt;x&gt;") &amp;"&lt;/x&gt;&lt;/select&gt;","//x")
        )
    )
),"无合适选项，请联系作者更新数据")</f>
        <v>32</v>
      </c>
    </row>
    <row r="838" spans="2:11">
      <c r="B838" s="6" t="s">
        <v>64</v>
      </c>
      <c r="C838" s="6" t="s">
        <v>11</v>
      </c>
      <c r="D838" s="6" t="s">
        <v>2386</v>
      </c>
      <c r="E838" s="6">
        <v>16</v>
      </c>
      <c r="F838" s="6" t="s">
        <v>3276</v>
      </c>
      <c r="G838" s="6" t="str">
        <f t="shared" si="13"/>
        <v>选内存!$K$838#</v>
      </c>
      <c r="H838" s="6" t="str" cm="1">
        <f t="array" ref="H838">_xlfn.LET(_xlpm.x, K838,
         _xlpm.cellAddress, "【 选内存!" &amp; ADDRESS(ROW(选内存[[#This Row],[自检]]),COLUMN(选内存[[#This Row],[自检]])) &amp; "】",
         _xlfn.IFS(ISBLANK(_xlpm.x),   "error:右侧选项不足:" &amp;  _xlpm.cellAddress,
               ISERROR(_xlpm.x),   "error:右侧选项执行失败:" &amp; _xlpm.cellAddress,
               TRUE,             "ok")
)</f>
        <v>ok</v>
      </c>
      <c r="K838" cm="1">
        <f t="array" ref="K838">IFERROR(_xlfn._xlws.SORT(
    _xlfn.UNIQUE(
        TRANSPOSE(
            _xlfn.FILTERXML("&lt;select&gt;&lt;x&gt;"&amp;SUBSTITUTE(选内存[[#This Row],[内存选项表]],",","&lt;/x&gt;&lt;x&gt;") &amp;"&lt;/x&gt;&lt;/select&gt;","//x")
        )
    )
),"无合适选项，请联系作者更新数据")</f>
        <v>64</v>
      </c>
    </row>
    <row r="839" spans="2:11">
      <c r="B839" s="6" t="s">
        <v>64</v>
      </c>
      <c r="C839" s="6" t="s">
        <v>11</v>
      </c>
      <c r="D839" s="6" t="s">
        <v>2386</v>
      </c>
      <c r="E839" s="6">
        <v>24</v>
      </c>
      <c r="F839" s="6" t="s">
        <v>3251</v>
      </c>
      <c r="G839" s="6" t="str">
        <f t="shared" si="13"/>
        <v>选内存!$K$839#</v>
      </c>
      <c r="H839" s="6" t="str" cm="1">
        <f t="array" ref="H839">_xlfn.LET(_xlpm.x, K839,
         _xlpm.cellAddress, "【 选内存!" &amp; ADDRESS(ROW(选内存[[#This Row],[自检]]),COLUMN(选内存[[#This Row],[自检]])) &amp; "】",
         _xlfn.IFS(ISBLANK(_xlpm.x),   "error:右侧选项不足:" &amp;  _xlpm.cellAddress,
               ISERROR(_xlpm.x),   "error:右侧选项执行失败:" &amp; _xlpm.cellAddress,
               TRUE,             "ok")
)</f>
        <v>ok</v>
      </c>
      <c r="K839" cm="1">
        <f t="array" ref="K839">IFERROR(_xlfn._xlws.SORT(
    _xlfn.UNIQUE(
        TRANSPOSE(
            _xlfn.FILTERXML("&lt;select&gt;&lt;x&gt;"&amp;SUBSTITUTE(选内存[[#This Row],[内存选项表]],",","&lt;/x&gt;&lt;x&gt;") &amp;"&lt;/x&gt;&lt;/select&gt;","//x")
        )
    )
),"无合适选项，请联系作者更新数据")</f>
        <v>96</v>
      </c>
    </row>
    <row r="840" spans="2:11">
      <c r="B840" s="6" t="s">
        <v>64</v>
      </c>
      <c r="C840" s="6" t="s">
        <v>11</v>
      </c>
      <c r="D840" s="6" t="s">
        <v>2386</v>
      </c>
      <c r="E840" s="6">
        <v>32</v>
      </c>
      <c r="F840" s="6" t="s">
        <v>3307</v>
      </c>
      <c r="G840" s="6" t="str">
        <f t="shared" si="13"/>
        <v>选内存!$K$840#</v>
      </c>
      <c r="H840" s="6" t="str" cm="1">
        <f t="array" ref="H840">_xlfn.LET(_xlpm.x, K840,
         _xlpm.cellAddress, "【 选内存!" &amp; ADDRESS(ROW(选内存[[#This Row],[自检]]),COLUMN(选内存[[#This Row],[自检]])) &amp; "】",
         _xlfn.IFS(ISBLANK(_xlpm.x),   "error:右侧选项不足:" &amp;  _xlpm.cellAddress,
               ISERROR(_xlpm.x),   "error:右侧选项执行失败:" &amp; _xlpm.cellAddress,
               TRUE,             "ok")
)</f>
        <v>ok</v>
      </c>
      <c r="K840" cm="1">
        <f t="array" ref="K840">IFERROR(_xlfn._xlws.SORT(
    _xlfn.UNIQUE(
        TRANSPOSE(
            _xlfn.FILTERXML("&lt;select&gt;&lt;x&gt;"&amp;SUBSTITUTE(选内存[[#This Row],[内存选项表]],",","&lt;/x&gt;&lt;x&gt;") &amp;"&lt;/x&gt;&lt;/select&gt;","//x")
        )
    )
),"无合适选项，请联系作者更新数据")</f>
        <v>128</v>
      </c>
    </row>
    <row r="841" spans="2:11">
      <c r="B841" s="6" t="s">
        <v>64</v>
      </c>
      <c r="C841" s="6" t="s">
        <v>11</v>
      </c>
      <c r="D841" s="6" t="s">
        <v>2386</v>
      </c>
      <c r="E841" s="6">
        <v>48</v>
      </c>
      <c r="F841" s="6" t="s">
        <v>3278</v>
      </c>
      <c r="G841" s="6" t="str">
        <f t="shared" si="13"/>
        <v>选内存!$K$841#</v>
      </c>
      <c r="H841" s="6" t="str" cm="1">
        <f t="array" ref="H841">_xlfn.LET(_xlpm.x, K841,
         _xlpm.cellAddress, "【 选内存!" &amp; ADDRESS(ROW(选内存[[#This Row],[自检]]),COLUMN(选内存[[#This Row],[自检]])) &amp; "】",
         _xlfn.IFS(ISBLANK(_xlpm.x),   "error:右侧选项不足:" &amp;  _xlpm.cellAddress,
               ISERROR(_xlpm.x),   "error:右侧选项执行失败:" &amp; _xlpm.cellAddress,
               TRUE,             "ok")
)</f>
        <v>ok</v>
      </c>
      <c r="K841" cm="1">
        <f t="array" ref="K841">IFERROR(_xlfn._xlws.SORT(
    _xlfn.UNIQUE(
        TRANSPOSE(
            _xlfn.FILTERXML("&lt;select&gt;&lt;x&gt;"&amp;SUBSTITUTE(选内存[[#This Row],[内存选项表]],",","&lt;/x&gt;&lt;x&gt;") &amp;"&lt;/x&gt;&lt;/select&gt;","//x")
        )
    )
),"无合适选项，请联系作者更新数据")</f>
        <v>192</v>
      </c>
    </row>
    <row r="842" spans="2:11">
      <c r="B842" s="6" t="s">
        <v>64</v>
      </c>
      <c r="C842" s="6" t="s">
        <v>11</v>
      </c>
      <c r="D842" s="6" t="s">
        <v>2386</v>
      </c>
      <c r="E842" s="6">
        <v>64</v>
      </c>
      <c r="F842" s="6" t="s">
        <v>3342</v>
      </c>
      <c r="G842" s="6" t="str">
        <f t="shared" si="13"/>
        <v>选内存!$K$842#</v>
      </c>
      <c r="H842" s="6" t="str" cm="1">
        <f t="array" ref="H842">_xlfn.LET(_xlpm.x, K842,
         _xlpm.cellAddress, "【 选内存!" &amp; ADDRESS(ROW(选内存[[#This Row],[自检]]),COLUMN(选内存[[#This Row],[自检]])) &amp; "】",
         _xlfn.IFS(ISBLANK(_xlpm.x),   "error:右侧选项不足:" &amp;  _xlpm.cellAddress,
               ISERROR(_xlpm.x),   "error:右侧选项执行失败:" &amp; _xlpm.cellAddress,
               TRUE,             "ok")
)</f>
        <v>ok</v>
      </c>
      <c r="K842" cm="1">
        <f t="array" ref="K842">IFERROR(_xlfn._xlws.SORT(
    _xlfn.UNIQUE(
        TRANSPOSE(
            _xlfn.FILTERXML("&lt;select&gt;&lt;x&gt;"&amp;SUBSTITUTE(选内存[[#This Row],[内存选项表]],",","&lt;/x&gt;&lt;x&gt;") &amp;"&lt;/x&gt;&lt;/select&gt;","//x")
        )
    )
),"无合适选项，请联系作者更新数据")</f>
        <v>256</v>
      </c>
    </row>
    <row r="843" spans="2:11">
      <c r="B843" s="6" t="s">
        <v>64</v>
      </c>
      <c r="C843" s="6" t="s">
        <v>11</v>
      </c>
      <c r="D843" s="6" t="s">
        <v>2386</v>
      </c>
      <c r="E843" s="6">
        <v>76</v>
      </c>
      <c r="F843" s="6" t="s">
        <v>3318</v>
      </c>
      <c r="G843" s="6" t="str">
        <f t="shared" si="13"/>
        <v>选内存!$K$843#</v>
      </c>
      <c r="H843" s="6" t="str" cm="1">
        <f t="array" ref="H843">_xlfn.LET(_xlpm.x, K843,
         _xlpm.cellAddress, "【 选内存!" &amp; ADDRESS(ROW(选内存[[#This Row],[自检]]),COLUMN(选内存[[#This Row],[自检]])) &amp; "】",
         _xlfn.IFS(ISBLANK(_xlpm.x),   "error:右侧选项不足:" &amp;  _xlpm.cellAddress,
               ISERROR(_xlpm.x),   "error:右侧选项执行失败:" &amp; _xlpm.cellAddress,
               TRUE,             "ok")
)</f>
        <v>ok</v>
      </c>
      <c r="K843" cm="1">
        <f t="array" ref="K843">IFERROR(_xlfn._xlws.SORT(
    _xlfn.UNIQUE(
        TRANSPOSE(
            _xlfn.FILTERXML("&lt;select&gt;&lt;x&gt;"&amp;SUBSTITUTE(选内存[[#This Row],[内存选项表]],",","&lt;/x&gt;&lt;x&gt;") &amp;"&lt;/x&gt;&lt;/select&gt;","//x")
        )
    )
),"无合适选项，请联系作者更新数据")</f>
        <v>320</v>
      </c>
    </row>
    <row r="844" spans="2:11">
      <c r="B844" s="6" t="s">
        <v>64</v>
      </c>
      <c r="C844" s="6" t="s">
        <v>11</v>
      </c>
      <c r="D844" s="6" t="s">
        <v>2774</v>
      </c>
      <c r="E844" s="6">
        <v>8</v>
      </c>
      <c r="F844" s="6" t="s">
        <v>3275</v>
      </c>
      <c r="G844" s="6" t="str">
        <f t="shared" si="13"/>
        <v>选内存!$K$844#</v>
      </c>
      <c r="H844" s="6" t="str" cm="1">
        <f t="array" ref="H844">_xlfn.LET(_xlpm.x, K844,
         _xlpm.cellAddress, "【 选内存!" &amp; ADDRESS(ROW(选内存[[#This Row],[自检]]),COLUMN(选内存[[#This Row],[自检]])) &amp; "】",
         _xlfn.IFS(ISBLANK(_xlpm.x),   "error:右侧选项不足:" &amp;  _xlpm.cellAddress,
               ISERROR(_xlpm.x),   "error:右侧选项执行失败:" &amp; _xlpm.cellAddress,
               TRUE,             "ok")
)</f>
        <v>ok</v>
      </c>
      <c r="K844" cm="1">
        <f t="array" ref="K844">IFERROR(_xlfn._xlws.SORT(
    _xlfn.UNIQUE(
        TRANSPOSE(
            _xlfn.FILTERXML("&lt;select&gt;&lt;x&gt;"&amp;SUBSTITUTE(选内存[[#This Row],[内存选项表]],",","&lt;/x&gt;&lt;x&gt;") &amp;"&lt;/x&gt;&lt;/select&gt;","//x")
        )
    )
),"无合适选项，请联系作者更新数据")</f>
        <v>32</v>
      </c>
    </row>
    <row r="845" spans="2:11">
      <c r="B845" s="6" t="s">
        <v>64</v>
      </c>
      <c r="C845" s="6" t="s">
        <v>11</v>
      </c>
      <c r="D845" s="6" t="s">
        <v>2774</v>
      </c>
      <c r="E845" s="6">
        <v>16</v>
      </c>
      <c r="F845" s="6" t="s">
        <v>3276</v>
      </c>
      <c r="G845" s="6" t="str">
        <f t="shared" si="13"/>
        <v>选内存!$K$845#</v>
      </c>
      <c r="H845" s="6" t="str" cm="1">
        <f t="array" ref="H845">_xlfn.LET(_xlpm.x, K845,
         _xlpm.cellAddress, "【 选内存!" &amp; ADDRESS(ROW(选内存[[#This Row],[自检]]),COLUMN(选内存[[#This Row],[自检]])) &amp; "】",
         _xlfn.IFS(ISBLANK(_xlpm.x),   "error:右侧选项不足:" &amp;  _xlpm.cellAddress,
               ISERROR(_xlpm.x),   "error:右侧选项执行失败:" &amp; _xlpm.cellAddress,
               TRUE,             "ok")
)</f>
        <v>ok</v>
      </c>
      <c r="K845" cm="1">
        <f t="array" ref="K845">IFERROR(_xlfn._xlws.SORT(
    _xlfn.UNIQUE(
        TRANSPOSE(
            _xlfn.FILTERXML("&lt;select&gt;&lt;x&gt;"&amp;SUBSTITUTE(选内存[[#This Row],[内存选项表]],",","&lt;/x&gt;&lt;x&gt;") &amp;"&lt;/x&gt;&lt;/select&gt;","//x")
        )
    )
),"无合适选项，请联系作者更新数据")</f>
        <v>64</v>
      </c>
    </row>
    <row r="846" spans="2:11">
      <c r="B846" s="6" t="s">
        <v>64</v>
      </c>
      <c r="C846" s="6" t="s">
        <v>11</v>
      </c>
      <c r="D846" s="6" t="s">
        <v>2774</v>
      </c>
      <c r="E846" s="6">
        <v>24</v>
      </c>
      <c r="F846" s="6" t="s">
        <v>3251</v>
      </c>
      <c r="G846" s="6" t="str">
        <f t="shared" si="13"/>
        <v>选内存!$K$846#</v>
      </c>
      <c r="H846" s="6" t="str" cm="1">
        <f t="array" ref="H846">_xlfn.LET(_xlpm.x, K846,
         _xlpm.cellAddress, "【 选内存!" &amp; ADDRESS(ROW(选内存[[#This Row],[自检]]),COLUMN(选内存[[#This Row],[自检]])) &amp; "】",
         _xlfn.IFS(ISBLANK(_xlpm.x),   "error:右侧选项不足:" &amp;  _xlpm.cellAddress,
               ISERROR(_xlpm.x),   "error:右侧选项执行失败:" &amp; _xlpm.cellAddress,
               TRUE,             "ok")
)</f>
        <v>ok</v>
      </c>
      <c r="K846" cm="1">
        <f t="array" ref="K846">IFERROR(_xlfn._xlws.SORT(
    _xlfn.UNIQUE(
        TRANSPOSE(
            _xlfn.FILTERXML("&lt;select&gt;&lt;x&gt;"&amp;SUBSTITUTE(选内存[[#This Row],[内存选项表]],",","&lt;/x&gt;&lt;x&gt;") &amp;"&lt;/x&gt;&lt;/select&gt;","//x")
        )
    )
),"无合适选项，请联系作者更新数据")</f>
        <v>96</v>
      </c>
    </row>
    <row r="847" spans="2:11">
      <c r="B847" s="6" t="s">
        <v>64</v>
      </c>
      <c r="C847" s="6" t="s">
        <v>11</v>
      </c>
      <c r="D847" s="6" t="s">
        <v>2774</v>
      </c>
      <c r="E847" s="6">
        <v>32</v>
      </c>
      <c r="F847" s="6" t="s">
        <v>3307</v>
      </c>
      <c r="G847" s="6" t="str">
        <f t="shared" si="13"/>
        <v>选内存!$K$847#</v>
      </c>
      <c r="H847" s="6" t="str" cm="1">
        <f t="array" ref="H847">_xlfn.LET(_xlpm.x, K847,
         _xlpm.cellAddress, "【 选内存!" &amp; ADDRESS(ROW(选内存[[#This Row],[自检]]),COLUMN(选内存[[#This Row],[自检]])) &amp; "】",
         _xlfn.IFS(ISBLANK(_xlpm.x),   "error:右侧选项不足:" &amp;  _xlpm.cellAddress,
               ISERROR(_xlpm.x),   "error:右侧选项执行失败:" &amp; _xlpm.cellAddress,
               TRUE,             "ok")
)</f>
        <v>ok</v>
      </c>
      <c r="K847" cm="1">
        <f t="array" ref="K847">IFERROR(_xlfn._xlws.SORT(
    _xlfn.UNIQUE(
        TRANSPOSE(
            _xlfn.FILTERXML("&lt;select&gt;&lt;x&gt;"&amp;SUBSTITUTE(选内存[[#This Row],[内存选项表]],",","&lt;/x&gt;&lt;x&gt;") &amp;"&lt;/x&gt;&lt;/select&gt;","//x")
        )
    )
),"无合适选项，请联系作者更新数据")</f>
        <v>128</v>
      </c>
    </row>
    <row r="848" spans="2:11">
      <c r="B848" s="6" t="s">
        <v>64</v>
      </c>
      <c r="C848" s="6" t="s">
        <v>11</v>
      </c>
      <c r="D848" s="6" t="s">
        <v>2774</v>
      </c>
      <c r="E848" s="6">
        <v>56</v>
      </c>
      <c r="F848" s="6" t="s">
        <v>3280</v>
      </c>
      <c r="G848" s="6" t="str">
        <f t="shared" si="13"/>
        <v>选内存!$K$848#</v>
      </c>
      <c r="H848" s="6" t="str" cm="1">
        <f t="array" ref="H848">_xlfn.LET(_xlpm.x, K848,
         _xlpm.cellAddress, "【 选内存!" &amp; ADDRESS(ROW(选内存[[#This Row],[自检]]),COLUMN(选内存[[#This Row],[自检]])) &amp; "】",
         _xlfn.IFS(ISBLANK(_xlpm.x),   "error:右侧选项不足:" &amp;  _xlpm.cellAddress,
               ISERROR(_xlpm.x),   "error:右侧选项执行失败:" &amp; _xlpm.cellAddress,
               TRUE,             "ok")
)</f>
        <v>ok</v>
      </c>
      <c r="K848" cm="1">
        <f t="array" ref="K848">IFERROR(_xlfn._xlws.SORT(
    _xlfn.UNIQUE(
        TRANSPOSE(
            _xlfn.FILTERXML("&lt;select&gt;&lt;x&gt;"&amp;SUBSTITUTE(选内存[[#This Row],[内存选项表]],",","&lt;/x&gt;&lt;x&gt;") &amp;"&lt;/x&gt;&lt;/select&gt;","//x")
        )
    )
),"无合适选项，请联系作者更新数据")</f>
        <v>224</v>
      </c>
    </row>
    <row r="849" spans="2:13">
      <c r="B849" s="6" t="s">
        <v>64</v>
      </c>
      <c r="C849" s="6" t="s">
        <v>11</v>
      </c>
      <c r="D849" s="6" t="s">
        <v>2188</v>
      </c>
      <c r="E849" s="6">
        <v>80</v>
      </c>
      <c r="F849" s="6" t="s">
        <v>3252</v>
      </c>
      <c r="G849" s="6" t="str">
        <f t="shared" si="13"/>
        <v>选内存!$K$849#</v>
      </c>
      <c r="H849" s="6" t="str" cm="1">
        <f t="array" ref="H849">_xlfn.LET(_xlpm.x, K849,
         _xlpm.cellAddress, "【 选内存!" &amp; ADDRESS(ROW(选内存[[#This Row],[自检]]),COLUMN(选内存[[#This Row],[自检]])) &amp; "】",
         _xlfn.IFS(ISBLANK(_xlpm.x),   "error:右侧选项不足:" &amp;  _xlpm.cellAddress,
               ISERROR(_xlpm.x),   "error:右侧选项执行失败:" &amp; _xlpm.cellAddress,
               TRUE,             "ok")
)</f>
        <v>ok</v>
      </c>
      <c r="K849" cm="1">
        <f t="array" ref="K849">IFERROR(_xlfn._xlws.SORT(
    _xlfn.UNIQUE(
        TRANSPOSE(
            _xlfn.FILTERXML("&lt;select&gt;&lt;x&gt;"&amp;SUBSTITUTE(选内存[[#This Row],[内存选项表]],",","&lt;/x&gt;&lt;x&gt;") &amp;"&lt;/x&gt;&lt;/select&gt;","//x")
        )
    )
),"无合适选项，请联系作者更新数据")</f>
        <v>384</v>
      </c>
    </row>
    <row r="850" spans="2:13">
      <c r="B850" s="6" t="s">
        <v>64</v>
      </c>
      <c r="C850" s="6" t="s">
        <v>11</v>
      </c>
      <c r="D850" s="6" t="s">
        <v>2378</v>
      </c>
      <c r="E850" s="6">
        <v>80</v>
      </c>
      <c r="F850" s="6" t="s">
        <v>3252</v>
      </c>
      <c r="G850" s="6" t="str">
        <f t="shared" si="13"/>
        <v>选内存!$K$850#</v>
      </c>
      <c r="H850" s="6" t="str" cm="1">
        <f t="array" ref="H850">_xlfn.LET(_xlpm.x, K850,
         _xlpm.cellAddress, "【 选内存!" &amp; ADDRESS(ROW(选内存[[#This Row],[自检]]),COLUMN(选内存[[#This Row],[自检]])) &amp; "】",
         _xlfn.IFS(ISBLANK(_xlpm.x),   "error:右侧选项不足:" &amp;  _xlpm.cellAddress,
               ISERROR(_xlpm.x),   "error:右侧选项执行失败:" &amp; _xlpm.cellAddress,
               TRUE,             "ok")
)</f>
        <v>ok</v>
      </c>
      <c r="K850" cm="1">
        <f t="array" ref="K850">IFERROR(_xlfn._xlws.SORT(
    _xlfn.UNIQUE(
        TRANSPOSE(
            _xlfn.FILTERXML("&lt;select&gt;&lt;x&gt;"&amp;SUBSTITUTE(选内存[[#This Row],[内存选项表]],",","&lt;/x&gt;&lt;x&gt;") &amp;"&lt;/x&gt;&lt;/select&gt;","//x")
        )
    )
),"无合适选项，请联系作者更新数据")</f>
        <v>384</v>
      </c>
    </row>
    <row r="851" spans="2:13">
      <c r="B851" s="6" t="s">
        <v>64</v>
      </c>
      <c r="C851" s="6" t="s">
        <v>11</v>
      </c>
      <c r="D851" s="6" t="s">
        <v>2760</v>
      </c>
      <c r="E851" s="6">
        <v>96</v>
      </c>
      <c r="F851" s="6" t="s">
        <v>3278</v>
      </c>
      <c r="G851" s="6" t="str">
        <f t="shared" si="13"/>
        <v>选内存!$K$851#</v>
      </c>
      <c r="H851" s="6" t="str" cm="1">
        <f t="array" ref="H851">_xlfn.LET(_xlpm.x, K851,
         _xlpm.cellAddress, "【 选内存!" &amp; ADDRESS(ROW(选内存[[#This Row],[自检]]),COLUMN(选内存[[#This Row],[自检]])) &amp; "】",
         _xlfn.IFS(ISBLANK(_xlpm.x),   "error:右侧选项不足:" &amp;  _xlpm.cellAddress,
               ISERROR(_xlpm.x),   "error:右侧选项执行失败:" &amp; _xlpm.cellAddress,
               TRUE,             "ok")
)</f>
        <v>ok</v>
      </c>
      <c r="K851" cm="1">
        <f t="array" ref="K851">IFERROR(_xlfn._xlws.SORT(
    _xlfn.UNIQUE(
        TRANSPOSE(
            _xlfn.FILTERXML("&lt;select&gt;&lt;x&gt;"&amp;SUBSTITUTE(选内存[[#This Row],[内存选项表]],",","&lt;/x&gt;&lt;x&gt;") &amp;"&lt;/x&gt;&lt;/select&gt;","//x")
        )
    )
),"无合适选项，请联系作者更新数据")</f>
        <v>192</v>
      </c>
    </row>
    <row r="852" spans="2:13">
      <c r="B852" s="6" t="s">
        <v>64</v>
      </c>
      <c r="C852" s="6" t="s">
        <v>11</v>
      </c>
      <c r="D852" s="6" t="s">
        <v>2080</v>
      </c>
      <c r="E852" s="6">
        <v>96</v>
      </c>
      <c r="F852" s="6" t="s">
        <v>3252</v>
      </c>
      <c r="G852" s="6" t="str">
        <f t="shared" si="13"/>
        <v>选内存!$K$852#</v>
      </c>
      <c r="H852" s="6" t="str" cm="1">
        <f t="array" ref="H852">_xlfn.LET(_xlpm.x, K852,
         _xlpm.cellAddress, "【 选内存!" &amp; ADDRESS(ROW(选内存[[#This Row],[自检]]),COLUMN(选内存[[#This Row],[自检]])) &amp; "】",
         _xlfn.IFS(ISBLANK(_xlpm.x),   "error:右侧选项不足:" &amp;  _xlpm.cellAddress,
               ISERROR(_xlpm.x),   "error:右侧选项执行失败:" &amp; _xlpm.cellAddress,
               TRUE,             "ok")
)</f>
        <v>ok</v>
      </c>
      <c r="K852" cm="1">
        <f t="array" ref="K852">IFERROR(_xlfn._xlws.SORT(
    _xlfn.UNIQUE(
        TRANSPOSE(
            _xlfn.FILTERXML("&lt;select&gt;&lt;x&gt;"&amp;SUBSTITUTE(选内存[[#This Row],[内存选项表]],",","&lt;/x&gt;&lt;x&gt;") &amp;"&lt;/x&gt;&lt;/select&gt;","//x")
        )
    )
),"无合适选项，请联系作者更新数据")</f>
        <v>384</v>
      </c>
    </row>
    <row r="853" spans="2:13">
      <c r="B853" s="6" t="s">
        <v>64</v>
      </c>
      <c r="C853" s="6" t="s">
        <v>11</v>
      </c>
      <c r="D853" s="6" t="s">
        <v>2499</v>
      </c>
      <c r="E853" s="6">
        <v>96</v>
      </c>
      <c r="F853" s="6" t="s">
        <v>3252</v>
      </c>
      <c r="G853" s="6" t="str">
        <f t="shared" si="13"/>
        <v>选内存!$K$853#</v>
      </c>
      <c r="H853" s="6" t="str" cm="1">
        <f t="array" ref="H853">_xlfn.LET(_xlpm.x, K853,
         _xlpm.cellAddress, "【 选内存!" &amp; ADDRESS(ROW(选内存[[#This Row],[自检]]),COLUMN(选内存[[#This Row],[自检]])) &amp; "】",
         _xlfn.IFS(ISBLANK(_xlpm.x),   "error:右侧选项不足:" &amp;  _xlpm.cellAddress,
               ISERROR(_xlpm.x),   "error:右侧选项执行失败:" &amp; _xlpm.cellAddress,
               TRUE,             "ok")
)</f>
        <v>ok</v>
      </c>
      <c r="K853" cm="1">
        <f t="array" ref="K853">IFERROR(_xlfn._xlws.SORT(
    _xlfn.UNIQUE(
        TRANSPOSE(
            _xlfn.FILTERXML("&lt;select&gt;&lt;x&gt;"&amp;SUBSTITUTE(选内存[[#This Row],[内存选项表]],",","&lt;/x&gt;&lt;x&gt;") &amp;"&lt;/x&gt;&lt;/select&gt;","//x")
        )
    )
),"无合适选项，请联系作者更新数据")</f>
        <v>384</v>
      </c>
    </row>
    <row r="854" spans="2:13">
      <c r="B854" s="6" t="s">
        <v>64</v>
      </c>
      <c r="C854" s="6" t="s">
        <v>1874</v>
      </c>
      <c r="D854" s="6" t="s">
        <v>2259</v>
      </c>
      <c r="E854" s="6">
        <v>32</v>
      </c>
      <c r="F854" s="6" t="s">
        <v>3451</v>
      </c>
      <c r="G854" s="6" t="str">
        <f t="shared" si="13"/>
        <v>选内存!$K$854#</v>
      </c>
      <c r="H854" s="6" t="str" cm="1">
        <f t="array" ref="H854">_xlfn.LET(_xlpm.x, K854,
         _xlpm.cellAddress, "【 选内存!" &amp; ADDRESS(ROW(选内存[[#This Row],[自检]]),COLUMN(选内存[[#This Row],[自检]])) &amp; "】",
         _xlfn.IFS(ISBLANK(_xlpm.x),   "error:右侧选项不足:" &amp;  _xlpm.cellAddress,
               ISERROR(_xlpm.x),   "error:右侧选项执行失败:" &amp; _xlpm.cellAddress,
               TRUE,             "ok")
)</f>
        <v>ok</v>
      </c>
      <c r="K854" cm="1">
        <f t="array" ref="K854:L854">IFERROR(_xlfn._xlws.SORT(
    _xlfn.UNIQUE(
        TRANSPOSE(
            _xlfn.FILTERXML("&lt;select&gt;&lt;x&gt;"&amp;SUBSTITUTE(选内存[[#This Row],[内存选项表]],",","&lt;/x&gt;&lt;x&gt;") &amp;"&lt;/x&gt;&lt;/select&gt;","//x")
        )
    )
),"无合适选项，请联系作者更新数据")</f>
        <v>64</v>
      </c>
      <c r="L854">
        <v>128</v>
      </c>
    </row>
    <row r="855" spans="2:13">
      <c r="B855" s="6" t="s">
        <v>64</v>
      </c>
      <c r="C855" s="6" t="s">
        <v>1874</v>
      </c>
      <c r="D855" s="6" t="s">
        <v>2259</v>
      </c>
      <c r="E855" s="6">
        <v>64</v>
      </c>
      <c r="F855" s="6" t="s">
        <v>3342</v>
      </c>
      <c r="G855" s="6" t="str">
        <f t="shared" si="13"/>
        <v>选内存!$K$855#</v>
      </c>
      <c r="H855" s="6" t="str" cm="1">
        <f t="array" ref="H855">_xlfn.LET(_xlpm.x, K855,
         _xlpm.cellAddress, "【 选内存!" &amp; ADDRESS(ROW(选内存[[#This Row],[自检]]),COLUMN(选内存[[#This Row],[自检]])) &amp; "】",
         _xlfn.IFS(ISBLANK(_xlpm.x),   "error:右侧选项不足:" &amp;  _xlpm.cellAddress,
               ISERROR(_xlpm.x),   "error:右侧选项执行失败:" &amp; _xlpm.cellAddress,
               TRUE,             "ok")
)</f>
        <v>ok</v>
      </c>
      <c r="K855" cm="1">
        <f t="array" ref="K855">IFERROR(_xlfn._xlws.SORT(
    _xlfn.UNIQUE(
        TRANSPOSE(
            _xlfn.FILTERXML("&lt;select&gt;&lt;x&gt;"&amp;SUBSTITUTE(选内存[[#This Row],[内存选项表]],",","&lt;/x&gt;&lt;x&gt;") &amp;"&lt;/x&gt;&lt;/select&gt;","//x")
        )
    )
),"无合适选项，请联系作者更新数据")</f>
        <v>256</v>
      </c>
    </row>
    <row r="856" spans="2:13">
      <c r="B856" s="6" t="s">
        <v>64</v>
      </c>
      <c r="C856" s="6" t="s">
        <v>1874</v>
      </c>
      <c r="D856" s="6" t="s">
        <v>2259</v>
      </c>
      <c r="E856" s="6">
        <v>124</v>
      </c>
      <c r="F856" s="6" t="s">
        <v>3293</v>
      </c>
      <c r="G856" s="6" t="str">
        <f t="shared" si="13"/>
        <v>选内存!$K$856#</v>
      </c>
      <c r="H856" s="6" t="str" cm="1">
        <f t="array" ref="H856">_xlfn.LET(_xlpm.x, K856,
         _xlpm.cellAddress, "【 选内存!" &amp; ADDRESS(ROW(选内存[[#This Row],[自检]]),COLUMN(选内存[[#This Row],[自检]])) &amp; "】",
         _xlfn.IFS(ISBLANK(_xlpm.x),   "error:右侧选项不足:" &amp;  _xlpm.cellAddress,
               ISERROR(_xlpm.x),   "error:右侧选项执行失败:" &amp; _xlpm.cellAddress,
               TRUE,             "ok")
)</f>
        <v>ok</v>
      </c>
      <c r="K856" cm="1">
        <f t="array" ref="K856">IFERROR(_xlfn._xlws.SORT(
    _xlfn.UNIQUE(
        TRANSPOSE(
            _xlfn.FILTERXML("&lt;select&gt;&lt;x&gt;"&amp;SUBSTITUTE(选内存[[#This Row],[内存选项表]],",","&lt;/x&gt;&lt;x&gt;") &amp;"&lt;/x&gt;&lt;/select&gt;","//x")
        )
    )
),"无合适选项，请联系作者更新数据")</f>
        <v>432</v>
      </c>
    </row>
    <row r="857" spans="2:13">
      <c r="B857" s="6" t="s">
        <v>64</v>
      </c>
      <c r="C857" s="6" t="s">
        <v>1874</v>
      </c>
      <c r="D857" s="6" t="s">
        <v>2220</v>
      </c>
      <c r="E857" s="6">
        <v>1</v>
      </c>
      <c r="F857" s="6" t="s">
        <v>3416</v>
      </c>
      <c r="G857" s="6" t="str">
        <f t="shared" si="13"/>
        <v>选内存!$K$857#</v>
      </c>
      <c r="H857" s="6" t="str" cm="1">
        <f t="array" ref="H857">_xlfn.LET(_xlpm.x, K857,
         _xlpm.cellAddress, "【 选内存!" &amp; ADDRESS(ROW(选内存[[#This Row],[自检]]),COLUMN(选内存[[#This Row],[自检]])) &amp; "】",
         _xlfn.IFS(ISBLANK(_xlpm.x),   "error:右侧选项不足:" &amp;  _xlpm.cellAddress,
               ISERROR(_xlpm.x),   "error:右侧选项执行失败:" &amp; _xlpm.cellAddress,
               TRUE,             "ok")
)</f>
        <v>ok</v>
      </c>
      <c r="K857" cm="1">
        <f t="array" ref="K857:M857">IFERROR(_xlfn._xlws.SORT(
    _xlfn.UNIQUE(
        TRANSPOSE(
            _xlfn.FILTERXML("&lt;select&gt;&lt;x&gt;"&amp;SUBSTITUTE(选内存[[#This Row],[内存选项表]],",","&lt;/x&gt;&lt;x&gt;") &amp;"&lt;/x&gt;&lt;/select&gt;","//x")
        )
    )
),"无合适选项，请联系作者更新数据")</f>
        <v>1</v>
      </c>
      <c r="L857">
        <v>2</v>
      </c>
      <c r="M857">
        <v>4</v>
      </c>
    </row>
    <row r="858" spans="2:13">
      <c r="B858" s="6" t="s">
        <v>64</v>
      </c>
      <c r="C858" s="6" t="s">
        <v>1874</v>
      </c>
      <c r="D858" s="6" t="s">
        <v>2220</v>
      </c>
      <c r="E858" s="6">
        <v>2</v>
      </c>
      <c r="F858" s="6" t="s">
        <v>3269</v>
      </c>
      <c r="G858" s="6" t="str">
        <f t="shared" si="13"/>
        <v>选内存!$K$858#</v>
      </c>
      <c r="H858" s="6" t="str" cm="1">
        <f t="array" ref="H858">_xlfn.LET(_xlpm.x, K858,
         _xlpm.cellAddress, "【 选内存!" &amp; ADDRESS(ROW(选内存[[#This Row],[自检]]),COLUMN(选内存[[#This Row],[自检]])) &amp; "】",
         _xlfn.IFS(ISBLANK(_xlpm.x),   "error:右侧选项不足:" &amp;  _xlpm.cellAddress,
               ISERROR(_xlpm.x),   "error:右侧选项执行失败:" &amp; _xlpm.cellAddress,
               TRUE,             "ok")
)</f>
        <v>ok</v>
      </c>
      <c r="K858" cm="1">
        <f t="array" ref="K858:L858">IFERROR(_xlfn._xlws.SORT(
    _xlfn.UNIQUE(
        TRANSPOSE(
            _xlfn.FILTERXML("&lt;select&gt;&lt;x&gt;"&amp;SUBSTITUTE(选内存[[#This Row],[内存选项表]],",","&lt;/x&gt;&lt;x&gt;") &amp;"&lt;/x&gt;&lt;/select&gt;","//x")
        )
    )
),"无合适选项，请联系作者更新数据")</f>
        <v>4</v>
      </c>
      <c r="L858">
        <v>8</v>
      </c>
    </row>
    <row r="859" spans="2:13">
      <c r="B859" s="6" t="s">
        <v>64</v>
      </c>
      <c r="C859" s="6" t="s">
        <v>1874</v>
      </c>
      <c r="D859" s="6" t="s">
        <v>2220</v>
      </c>
      <c r="E859" s="6">
        <v>4</v>
      </c>
      <c r="F859" s="6" t="s">
        <v>3448</v>
      </c>
      <c r="G859" s="6" t="str">
        <f t="shared" si="13"/>
        <v>选内存!$K$859#</v>
      </c>
      <c r="H859" s="6" t="str" cm="1">
        <f t="array" ref="H859">_xlfn.LET(_xlpm.x, K859,
         _xlpm.cellAddress, "【 选内存!" &amp; ADDRESS(ROW(选内存[[#This Row],[自检]]),COLUMN(选内存[[#This Row],[自检]])) &amp; "】",
         _xlfn.IFS(ISBLANK(_xlpm.x),   "error:右侧选项不足:" &amp;  _xlpm.cellAddress,
               ISERROR(_xlpm.x),   "error:右侧选项执行失败:" &amp; _xlpm.cellAddress,
               TRUE,             "ok")
)</f>
        <v>ok</v>
      </c>
      <c r="K859" cm="1">
        <f t="array" ref="K859:L859">IFERROR(_xlfn._xlws.SORT(
    _xlfn.UNIQUE(
        TRANSPOSE(
            _xlfn.FILTERXML("&lt;select&gt;&lt;x&gt;"&amp;SUBSTITUTE(选内存[[#This Row],[内存选项表]],",","&lt;/x&gt;&lt;x&gt;") &amp;"&lt;/x&gt;&lt;/select&gt;","//x")
        )
    )
),"无合适选项，请联系作者更新数据")</f>
        <v>8</v>
      </c>
      <c r="L859">
        <v>16</v>
      </c>
    </row>
    <row r="860" spans="2:13">
      <c r="B860" s="6" t="s">
        <v>64</v>
      </c>
      <c r="C860" s="6" t="s">
        <v>1874</v>
      </c>
      <c r="D860" s="6" t="s">
        <v>2220</v>
      </c>
      <c r="E860" s="6">
        <v>8</v>
      </c>
      <c r="F860" s="6" t="s">
        <v>3449</v>
      </c>
      <c r="G860" s="6" t="str">
        <f t="shared" si="13"/>
        <v>选内存!$K$860#</v>
      </c>
      <c r="H860" s="6" t="str" cm="1">
        <f t="array" ref="H860">_xlfn.LET(_xlpm.x, K860,
         _xlpm.cellAddress, "【 选内存!" &amp; ADDRESS(ROW(选内存[[#This Row],[自检]]),COLUMN(选内存[[#This Row],[自检]])) &amp; "】",
         _xlfn.IFS(ISBLANK(_xlpm.x),   "error:右侧选项不足:" &amp;  _xlpm.cellAddress,
               ISERROR(_xlpm.x),   "error:右侧选项执行失败:" &amp; _xlpm.cellAddress,
               TRUE,             "ok")
)</f>
        <v>ok</v>
      </c>
      <c r="K860" cm="1">
        <f t="array" ref="K860:L860">IFERROR(_xlfn._xlws.SORT(
    _xlfn.UNIQUE(
        TRANSPOSE(
            _xlfn.FILTERXML("&lt;select&gt;&lt;x&gt;"&amp;SUBSTITUTE(选内存[[#This Row],[内存选项表]],",","&lt;/x&gt;&lt;x&gt;") &amp;"&lt;/x&gt;&lt;/select&gt;","//x")
        )
    )
),"无合适选项，请联系作者更新数据")</f>
        <v>16</v>
      </c>
      <c r="L860">
        <v>32</v>
      </c>
    </row>
    <row r="861" spans="2:13">
      <c r="B861" s="6" t="s">
        <v>64</v>
      </c>
      <c r="C861" s="6" t="s">
        <v>1874</v>
      </c>
      <c r="D861" s="6" t="s">
        <v>2220</v>
      </c>
      <c r="E861" s="6">
        <v>16</v>
      </c>
      <c r="F861" s="6" t="s">
        <v>3450</v>
      </c>
      <c r="G861" s="6" t="str">
        <f t="shared" si="13"/>
        <v>选内存!$K$861#</v>
      </c>
      <c r="H861" s="6" t="str" cm="1">
        <f t="array" ref="H861">_xlfn.LET(_xlpm.x, K861,
         _xlpm.cellAddress, "【 选内存!" &amp; ADDRESS(ROW(选内存[[#This Row],[自检]]),COLUMN(选内存[[#This Row],[自检]])) &amp; "】",
         _xlfn.IFS(ISBLANK(_xlpm.x),   "error:右侧选项不足:" &amp;  _xlpm.cellAddress,
               ISERROR(_xlpm.x),   "error:右侧选项执行失败:" &amp; _xlpm.cellAddress,
               TRUE,             "ok")
)</f>
        <v>ok</v>
      </c>
      <c r="K861" cm="1">
        <f t="array" ref="K861:L861">IFERROR(_xlfn._xlws.SORT(
    _xlfn.UNIQUE(
        TRANSPOSE(
            _xlfn.FILTERXML("&lt;select&gt;&lt;x&gt;"&amp;SUBSTITUTE(选内存[[#This Row],[内存选项表]],",","&lt;/x&gt;&lt;x&gt;") &amp;"&lt;/x&gt;&lt;/select&gt;","//x")
        )
    )
),"无合适选项，请联系作者更新数据")</f>
        <v>32</v>
      </c>
      <c r="L861">
        <v>64</v>
      </c>
    </row>
    <row r="862" spans="2:13">
      <c r="B862" s="6" t="s">
        <v>64</v>
      </c>
      <c r="C862" s="6" t="s">
        <v>1874</v>
      </c>
      <c r="D862" s="6" t="s">
        <v>2220</v>
      </c>
      <c r="E862" s="6">
        <v>32</v>
      </c>
      <c r="F862" s="6" t="s">
        <v>3451</v>
      </c>
      <c r="G862" s="6" t="str">
        <f t="shared" si="13"/>
        <v>选内存!$K$862#</v>
      </c>
      <c r="H862" s="6" t="str" cm="1">
        <f t="array" ref="H862">_xlfn.LET(_xlpm.x, K862,
         _xlpm.cellAddress, "【 选内存!" &amp; ADDRESS(ROW(选内存[[#This Row],[自检]]),COLUMN(选内存[[#This Row],[自检]])) &amp; "】",
         _xlfn.IFS(ISBLANK(_xlpm.x),   "error:右侧选项不足:" &amp;  _xlpm.cellAddress,
               ISERROR(_xlpm.x),   "error:右侧选项执行失败:" &amp; _xlpm.cellAddress,
               TRUE,             "ok")
)</f>
        <v>ok</v>
      </c>
      <c r="K862" cm="1">
        <f t="array" ref="K862:L862">IFERROR(_xlfn._xlws.SORT(
    _xlfn.UNIQUE(
        TRANSPOSE(
            _xlfn.FILTERXML("&lt;select&gt;&lt;x&gt;"&amp;SUBSTITUTE(选内存[[#This Row],[内存选项表]],",","&lt;/x&gt;&lt;x&gt;") &amp;"&lt;/x&gt;&lt;/select&gt;","//x")
        )
    )
),"无合适选项，请联系作者更新数据")</f>
        <v>64</v>
      </c>
      <c r="L862">
        <v>128</v>
      </c>
    </row>
    <row r="863" spans="2:13">
      <c r="B863" s="6" t="s">
        <v>64</v>
      </c>
      <c r="C863" s="6" t="s">
        <v>1874</v>
      </c>
      <c r="D863" s="6" t="s">
        <v>2220</v>
      </c>
      <c r="E863" s="6">
        <v>48</v>
      </c>
      <c r="F863" s="6" t="s">
        <v>3467</v>
      </c>
      <c r="G863" s="6" t="str">
        <f t="shared" si="13"/>
        <v>选内存!$K$863#</v>
      </c>
      <c r="H863" s="6" t="str" cm="1">
        <f t="array" ref="H863">_xlfn.LET(_xlpm.x, K863,
         _xlpm.cellAddress, "【 选内存!" &amp; ADDRESS(ROW(选内存[[#This Row],[自检]]),COLUMN(选内存[[#This Row],[自检]])) &amp; "】",
         _xlfn.IFS(ISBLANK(_xlpm.x),   "error:右侧选项不足:" &amp;  _xlpm.cellAddress,
               ISERROR(_xlpm.x),   "error:右侧选项执行失败:" &amp; _xlpm.cellAddress,
               TRUE,             "ok")
)</f>
        <v>ok</v>
      </c>
      <c r="K863" cm="1">
        <f t="array" ref="K863:M863">IFERROR(_xlfn._xlws.SORT(
    _xlfn.UNIQUE(
        TRANSPOSE(
            _xlfn.FILTERXML("&lt;select&gt;&lt;x&gt;"&amp;SUBSTITUTE(选内存[[#This Row],[内存选项表]],",","&lt;/x&gt;&lt;x&gt;") &amp;"&lt;/x&gt;&lt;/select&gt;","//x")
        )
    )
),"无合适选项，请联系作者更新数据")</f>
        <v>96</v>
      </c>
      <c r="L863">
        <v>128</v>
      </c>
      <c r="M863">
        <v>192</v>
      </c>
    </row>
    <row r="864" spans="2:13">
      <c r="B864" s="6" t="s">
        <v>64</v>
      </c>
      <c r="C864" s="6" t="s">
        <v>1874</v>
      </c>
      <c r="D864" s="6" t="s">
        <v>2220</v>
      </c>
      <c r="E864" s="6">
        <v>64</v>
      </c>
      <c r="F864" s="6" t="s">
        <v>3453</v>
      </c>
      <c r="G864" s="6" t="str">
        <f t="shared" si="13"/>
        <v>选内存!$K$864#</v>
      </c>
      <c r="H864" s="6" t="str" cm="1">
        <f t="array" ref="H864">_xlfn.LET(_xlpm.x, K864,
         _xlpm.cellAddress, "【 选内存!" &amp; ADDRESS(ROW(选内存[[#This Row],[自检]]),COLUMN(选内存[[#This Row],[自检]])) &amp; "】",
         _xlfn.IFS(ISBLANK(_xlpm.x),   "error:右侧选项不足:" &amp;  _xlpm.cellAddress,
               ISERROR(_xlpm.x),   "error:右侧选项执行失败:" &amp; _xlpm.cellAddress,
               TRUE,             "ok")
)</f>
        <v>ok</v>
      </c>
      <c r="K864" cm="1">
        <f t="array" ref="K864:L864">IFERROR(_xlfn._xlws.SORT(
    _xlfn.UNIQUE(
        TRANSPOSE(
            _xlfn.FILTERXML("&lt;select&gt;&lt;x&gt;"&amp;SUBSTITUTE(选内存[[#This Row],[内存选项表]],",","&lt;/x&gt;&lt;x&gt;") &amp;"&lt;/x&gt;&lt;/select&gt;","//x")
        )
    )
),"无合适选项，请联系作者更新数据")</f>
        <v>128</v>
      </c>
      <c r="L864">
        <v>256</v>
      </c>
    </row>
    <row r="865" spans="2:13">
      <c r="B865" s="6" t="s">
        <v>64</v>
      </c>
      <c r="C865" s="6" t="s">
        <v>1874</v>
      </c>
      <c r="D865" s="6" t="s">
        <v>2220</v>
      </c>
      <c r="E865" s="6">
        <v>80</v>
      </c>
      <c r="F865" s="6" t="s">
        <v>3308</v>
      </c>
      <c r="G865" s="6" t="str">
        <f t="shared" si="13"/>
        <v>选内存!$K$865#</v>
      </c>
      <c r="H865" s="6" t="str" cm="1">
        <f t="array" ref="H865">_xlfn.LET(_xlpm.x, K865,
         _xlpm.cellAddress, "【 选内存!" &amp; ADDRESS(ROW(选内存[[#This Row],[自检]]),COLUMN(选内存[[#This Row],[自检]])) &amp; "】",
         _xlfn.IFS(ISBLANK(_xlpm.x),   "error:右侧选项不足:" &amp;  _xlpm.cellAddress,
               ISERROR(_xlpm.x),   "error:右侧选项执行失败:" &amp; _xlpm.cellAddress,
               TRUE,             "ok")
)</f>
        <v>ok</v>
      </c>
      <c r="K865" cm="1">
        <f t="array" ref="K865">IFERROR(_xlfn._xlws.SORT(
    _xlfn.UNIQUE(
        TRANSPOSE(
            _xlfn.FILTERXML("&lt;select&gt;&lt;x&gt;"&amp;SUBSTITUTE(选内存[[#This Row],[内存选项表]],",","&lt;/x&gt;&lt;x&gt;") &amp;"&lt;/x&gt;&lt;/select&gt;","//x")
        )
    )
),"无合适选项，请联系作者更新数据")</f>
        <v>160</v>
      </c>
    </row>
    <row r="866" spans="2:13">
      <c r="B866" s="6" t="s">
        <v>64</v>
      </c>
      <c r="C866" s="6" t="s">
        <v>1874</v>
      </c>
      <c r="D866" s="6" t="s">
        <v>2220</v>
      </c>
      <c r="E866" s="6">
        <v>90</v>
      </c>
      <c r="F866" s="6" t="s">
        <v>3468</v>
      </c>
      <c r="G866" s="6" t="str">
        <f t="shared" si="13"/>
        <v>选内存!$K$866#</v>
      </c>
      <c r="H866" s="6" t="str" cm="1">
        <f t="array" ref="H866">_xlfn.LET(_xlpm.x, K866,
         _xlpm.cellAddress, "【 选内存!" &amp; ADDRESS(ROW(选内存[[#This Row],[自检]]),COLUMN(选内存[[#This Row],[自检]])) &amp; "】",
         _xlfn.IFS(ISBLANK(_xlpm.x),   "error:右侧选项不足:" &amp;  _xlpm.cellAddress,
               ISERROR(_xlpm.x),   "error:右侧选项执行失败:" &amp; _xlpm.cellAddress,
               TRUE,             "ok")
)</f>
        <v>ok</v>
      </c>
      <c r="K866" cm="1">
        <f t="array" ref="K866:L866">IFERROR(_xlfn._xlws.SORT(
    _xlfn.UNIQUE(
        TRANSPOSE(
            _xlfn.FILTERXML("&lt;select&gt;&lt;x&gt;"&amp;SUBSTITUTE(选内存[[#This Row],[内存选项表]],",","&lt;/x&gt;&lt;x&gt;") &amp;"&lt;/x&gt;&lt;/select&gt;","//x")
        )
    )
),"无合适选项，请联系作者更新数据")</f>
        <v>224</v>
      </c>
      <c r="L866">
        <v>480</v>
      </c>
    </row>
    <row r="867" spans="2:13">
      <c r="B867" s="6" t="s">
        <v>64</v>
      </c>
      <c r="C867" s="6" t="s">
        <v>1874</v>
      </c>
      <c r="D867" s="6" t="s">
        <v>2220</v>
      </c>
      <c r="E867" s="6">
        <v>96</v>
      </c>
      <c r="F867" s="6" t="s">
        <v>3278</v>
      </c>
      <c r="G867" s="6" t="str">
        <f t="shared" si="13"/>
        <v>选内存!$K$867#</v>
      </c>
      <c r="H867" s="6" t="str" cm="1">
        <f t="array" ref="H867">_xlfn.LET(_xlpm.x, K867,
         _xlpm.cellAddress, "【 选内存!" &amp; ADDRESS(ROW(选内存[[#This Row],[自检]]),COLUMN(选内存[[#This Row],[自检]])) &amp; "】",
         _xlfn.IFS(ISBLANK(_xlpm.x),   "error:右侧选项不足:" &amp;  _xlpm.cellAddress,
               ISERROR(_xlpm.x),   "error:右侧选项执行失败:" &amp; _xlpm.cellAddress,
               TRUE,             "ok")
)</f>
        <v>ok</v>
      </c>
      <c r="K867" cm="1">
        <f t="array" ref="K867">IFERROR(_xlfn._xlws.SORT(
    _xlfn.UNIQUE(
        TRANSPOSE(
            _xlfn.FILTERXML("&lt;select&gt;&lt;x&gt;"&amp;SUBSTITUTE(选内存[[#This Row],[内存选项表]],",","&lt;/x&gt;&lt;x&gt;") &amp;"&lt;/x&gt;&lt;/select&gt;","//x")
        )
    )
),"无合适选项，请联系作者更新数据")</f>
        <v>192</v>
      </c>
    </row>
    <row r="868" spans="2:13">
      <c r="B868" s="6" t="s">
        <v>64</v>
      </c>
      <c r="C868" s="6" t="s">
        <v>1874</v>
      </c>
      <c r="D868" s="6" t="s">
        <v>2220</v>
      </c>
      <c r="E868" s="6">
        <v>128</v>
      </c>
      <c r="F868" s="6" t="s">
        <v>3342</v>
      </c>
      <c r="G868" s="6" t="str">
        <f t="shared" si="13"/>
        <v>选内存!$K$868#</v>
      </c>
      <c r="H868" s="6" t="str" cm="1">
        <f t="array" ref="H868">_xlfn.LET(_xlpm.x, K868,
         _xlpm.cellAddress, "【 选内存!" &amp; ADDRESS(ROW(选内存[[#This Row],[自检]]),COLUMN(选内存[[#This Row],[自检]])) &amp; "】",
         _xlfn.IFS(ISBLANK(_xlpm.x),   "error:右侧选项不足:" &amp;  _xlpm.cellAddress,
               ISERROR(_xlpm.x),   "error:右侧选项执行失败:" &amp; _xlpm.cellAddress,
               TRUE,             "ok")
)</f>
        <v>ok</v>
      </c>
      <c r="K868" cm="1">
        <f t="array" ref="K868">IFERROR(_xlfn._xlws.SORT(
    _xlfn.UNIQUE(
        TRANSPOSE(
            _xlfn.FILTERXML("&lt;select&gt;&lt;x&gt;"&amp;SUBSTITUTE(选内存[[#This Row],[内存选项表]],",","&lt;/x&gt;&lt;x&gt;") &amp;"&lt;/x&gt;&lt;/select&gt;","//x")
        )
    )
),"无合适选项，请联系作者更新数据")</f>
        <v>256</v>
      </c>
    </row>
    <row r="869" spans="2:13">
      <c r="B869" s="6" t="s">
        <v>64</v>
      </c>
      <c r="C869" s="6" t="s">
        <v>1874</v>
      </c>
      <c r="D869" s="6" t="s">
        <v>2220</v>
      </c>
      <c r="E869" s="6">
        <v>160</v>
      </c>
      <c r="F869" s="6" t="s">
        <v>3318</v>
      </c>
      <c r="G869" s="6" t="str">
        <f t="shared" si="13"/>
        <v>选内存!$K$869#</v>
      </c>
      <c r="H869" s="6" t="str" cm="1">
        <f t="array" ref="H869">_xlfn.LET(_xlpm.x, K869,
         _xlpm.cellAddress, "【 选内存!" &amp; ADDRESS(ROW(选内存[[#This Row],[自检]]),COLUMN(选内存[[#This Row],[自检]])) &amp; "】",
         _xlfn.IFS(ISBLANK(_xlpm.x),   "error:右侧选项不足:" &amp;  _xlpm.cellAddress,
               ISERROR(_xlpm.x),   "error:右侧选项执行失败:" &amp; _xlpm.cellAddress,
               TRUE,             "ok")
)</f>
        <v>ok</v>
      </c>
      <c r="K869" cm="1">
        <f t="array" ref="K869">IFERROR(_xlfn._xlws.SORT(
    _xlfn.UNIQUE(
        TRANSPOSE(
            _xlfn.FILTERXML("&lt;select&gt;&lt;x&gt;"&amp;SUBSTITUTE(选内存[[#This Row],[内存选项表]],",","&lt;/x&gt;&lt;x&gt;") &amp;"&lt;/x&gt;&lt;/select&gt;","//x")
        )
    )
),"无合适选项，请联系作者更新数据")</f>
        <v>320</v>
      </c>
    </row>
    <row r="870" spans="2:13">
      <c r="B870" s="6" t="s">
        <v>64</v>
      </c>
      <c r="C870" s="6" t="s">
        <v>1874</v>
      </c>
      <c r="D870" s="6" t="s">
        <v>2220</v>
      </c>
      <c r="E870" s="6">
        <v>180</v>
      </c>
      <c r="F870" s="6" t="s">
        <v>3469</v>
      </c>
      <c r="G870" s="6" t="str">
        <f t="shared" si="13"/>
        <v>选内存!$K$870#</v>
      </c>
      <c r="H870" s="6" t="str" cm="1">
        <f t="array" ref="H870">_xlfn.LET(_xlpm.x, K870,
         _xlpm.cellAddress, "【 选内存!" &amp; ADDRESS(ROW(选内存[[#This Row],[自检]]),COLUMN(选内存[[#This Row],[自检]])) &amp; "】",
         _xlfn.IFS(ISBLANK(_xlpm.x),   "error:右侧选项不足:" &amp;  _xlpm.cellAddress,
               ISERROR(_xlpm.x),   "error:右侧选项执行失败:" &amp; _xlpm.cellAddress,
               TRUE,             "ok")
)</f>
        <v>ok</v>
      </c>
      <c r="K870" cm="1">
        <f t="array" ref="K870:L870">IFERROR(_xlfn._xlws.SORT(
    _xlfn.UNIQUE(
        TRANSPOSE(
            _xlfn.FILTERXML("&lt;select&gt;&lt;x&gt;"&amp;SUBSTITUTE(选内存[[#This Row],[内存选项表]],",","&lt;/x&gt;&lt;x&gt;") &amp;"&lt;/x&gt;&lt;/select&gt;","//x")
        )
    )
),"无合适选项，请联系作者更新数据")</f>
        <v>464</v>
      </c>
      <c r="L870">
        <v>960</v>
      </c>
    </row>
    <row r="871" spans="2:13">
      <c r="B871" s="6" t="s">
        <v>64</v>
      </c>
      <c r="C871" s="6" t="s">
        <v>1874</v>
      </c>
      <c r="D871" s="6" t="s">
        <v>2278</v>
      </c>
      <c r="E871" s="6">
        <v>1</v>
      </c>
      <c r="F871" s="6" t="s">
        <v>3416</v>
      </c>
      <c r="G871" s="6" t="str">
        <f t="shared" si="13"/>
        <v>选内存!$K$871#</v>
      </c>
      <c r="H871" s="6" t="str" cm="1">
        <f t="array" ref="H871">_xlfn.LET(_xlpm.x, K871,
         _xlpm.cellAddress, "【 选内存!" &amp; ADDRESS(ROW(选内存[[#This Row],[自检]]),COLUMN(选内存[[#This Row],[自检]])) &amp; "】",
         _xlfn.IFS(ISBLANK(_xlpm.x),   "error:右侧选项不足:" &amp;  _xlpm.cellAddress,
               ISERROR(_xlpm.x),   "error:右侧选项执行失败:" &amp; _xlpm.cellAddress,
               TRUE,             "ok")
)</f>
        <v>ok</v>
      </c>
      <c r="K871" cm="1">
        <f t="array" ref="K871:M871">IFERROR(_xlfn._xlws.SORT(
    _xlfn.UNIQUE(
        TRANSPOSE(
            _xlfn.FILTERXML("&lt;select&gt;&lt;x&gt;"&amp;SUBSTITUTE(选内存[[#This Row],[内存选项表]],",","&lt;/x&gt;&lt;x&gt;") &amp;"&lt;/x&gt;&lt;/select&gt;","//x")
        )
    )
),"无合适选项，请联系作者更新数据")</f>
        <v>1</v>
      </c>
      <c r="L871">
        <v>2</v>
      </c>
      <c r="M871">
        <v>4</v>
      </c>
    </row>
    <row r="872" spans="2:13">
      <c r="B872" s="6" t="s">
        <v>64</v>
      </c>
      <c r="C872" s="6" t="s">
        <v>1874</v>
      </c>
      <c r="D872" s="6" t="s">
        <v>2278</v>
      </c>
      <c r="E872" s="6">
        <v>2</v>
      </c>
      <c r="F872" s="6" t="s">
        <v>3269</v>
      </c>
      <c r="G872" s="6" t="str">
        <f t="shared" si="13"/>
        <v>选内存!$K$872#</v>
      </c>
      <c r="H872" s="6" t="str" cm="1">
        <f t="array" ref="H872">_xlfn.LET(_xlpm.x, K872,
         _xlpm.cellAddress, "【 选内存!" &amp; ADDRESS(ROW(选内存[[#This Row],[自检]]),COLUMN(选内存[[#This Row],[自检]])) &amp; "】",
         _xlfn.IFS(ISBLANK(_xlpm.x),   "error:右侧选项不足:" &amp;  _xlpm.cellAddress,
               ISERROR(_xlpm.x),   "error:右侧选项执行失败:" &amp; _xlpm.cellAddress,
               TRUE,             "ok")
)</f>
        <v>ok</v>
      </c>
      <c r="K872" cm="1">
        <f t="array" ref="K872:L872">IFERROR(_xlfn._xlws.SORT(
    _xlfn.UNIQUE(
        TRANSPOSE(
            _xlfn.FILTERXML("&lt;select&gt;&lt;x&gt;"&amp;SUBSTITUTE(选内存[[#This Row],[内存选项表]],",","&lt;/x&gt;&lt;x&gt;") &amp;"&lt;/x&gt;&lt;/select&gt;","//x")
        )
    )
),"无合适选项，请联系作者更新数据")</f>
        <v>4</v>
      </c>
      <c r="L872">
        <v>8</v>
      </c>
    </row>
    <row r="873" spans="2:13">
      <c r="B873" s="6" t="s">
        <v>64</v>
      </c>
      <c r="C873" s="6" t="s">
        <v>1874</v>
      </c>
      <c r="D873" s="6" t="s">
        <v>2278</v>
      </c>
      <c r="E873" s="6">
        <v>4</v>
      </c>
      <c r="F873" s="6" t="s">
        <v>3448</v>
      </c>
      <c r="G873" s="6" t="str">
        <f t="shared" si="13"/>
        <v>选内存!$K$873#</v>
      </c>
      <c r="H873" s="6" t="str" cm="1">
        <f t="array" ref="H873">_xlfn.LET(_xlpm.x, K873,
         _xlpm.cellAddress, "【 选内存!" &amp; ADDRESS(ROW(选内存[[#This Row],[自检]]),COLUMN(选内存[[#This Row],[自检]])) &amp; "】",
         _xlfn.IFS(ISBLANK(_xlpm.x),   "error:右侧选项不足:" &amp;  _xlpm.cellAddress,
               ISERROR(_xlpm.x),   "error:右侧选项执行失败:" &amp; _xlpm.cellAddress,
               TRUE,             "ok")
)</f>
        <v>ok</v>
      </c>
      <c r="K873" cm="1">
        <f t="array" ref="K873:L873">IFERROR(_xlfn._xlws.SORT(
    _xlfn.UNIQUE(
        TRANSPOSE(
            _xlfn.FILTERXML("&lt;select&gt;&lt;x&gt;"&amp;SUBSTITUTE(选内存[[#This Row],[内存选项表]],",","&lt;/x&gt;&lt;x&gt;") &amp;"&lt;/x&gt;&lt;/select&gt;","//x")
        )
    )
),"无合适选项，请联系作者更新数据")</f>
        <v>8</v>
      </c>
      <c r="L873">
        <v>16</v>
      </c>
    </row>
    <row r="874" spans="2:13">
      <c r="B874" s="6" t="s">
        <v>64</v>
      </c>
      <c r="C874" s="6" t="s">
        <v>1874</v>
      </c>
      <c r="D874" s="6" t="s">
        <v>2278</v>
      </c>
      <c r="E874" s="6">
        <v>8</v>
      </c>
      <c r="F874" s="6" t="s">
        <v>3449</v>
      </c>
      <c r="G874" s="6" t="str">
        <f t="shared" si="13"/>
        <v>选内存!$K$874#</v>
      </c>
      <c r="H874" s="6" t="str" cm="1">
        <f t="array" ref="H874">_xlfn.LET(_xlpm.x, K874,
         _xlpm.cellAddress, "【 选内存!" &amp; ADDRESS(ROW(选内存[[#This Row],[自检]]),COLUMN(选内存[[#This Row],[自检]])) &amp; "】",
         _xlfn.IFS(ISBLANK(_xlpm.x),   "error:右侧选项不足:" &amp;  _xlpm.cellAddress,
               ISERROR(_xlpm.x),   "error:右侧选项执行失败:" &amp; _xlpm.cellAddress,
               TRUE,             "ok")
)</f>
        <v>ok</v>
      </c>
      <c r="K874" cm="1">
        <f t="array" ref="K874:L874">IFERROR(_xlfn._xlws.SORT(
    _xlfn.UNIQUE(
        TRANSPOSE(
            _xlfn.FILTERXML("&lt;select&gt;&lt;x&gt;"&amp;SUBSTITUTE(选内存[[#This Row],[内存选项表]],",","&lt;/x&gt;&lt;x&gt;") &amp;"&lt;/x&gt;&lt;/select&gt;","//x")
        )
    )
),"无合适选项，请联系作者更新数据")</f>
        <v>16</v>
      </c>
      <c r="L874">
        <v>32</v>
      </c>
    </row>
    <row r="875" spans="2:13">
      <c r="B875" s="6" t="s">
        <v>64</v>
      </c>
      <c r="C875" s="6" t="s">
        <v>1874</v>
      </c>
      <c r="D875" s="6" t="s">
        <v>2278</v>
      </c>
      <c r="E875" s="6">
        <v>16</v>
      </c>
      <c r="F875" s="6" t="s">
        <v>3450</v>
      </c>
      <c r="G875" s="6" t="str">
        <f t="shared" si="13"/>
        <v>选内存!$K$875#</v>
      </c>
      <c r="H875" s="6" t="str" cm="1">
        <f t="array" ref="H875">_xlfn.LET(_xlpm.x, K875,
         _xlpm.cellAddress, "【 选内存!" &amp; ADDRESS(ROW(选内存[[#This Row],[自检]]),COLUMN(选内存[[#This Row],[自检]])) &amp; "】",
         _xlfn.IFS(ISBLANK(_xlpm.x),   "error:右侧选项不足:" &amp;  _xlpm.cellAddress,
               ISERROR(_xlpm.x),   "error:右侧选项执行失败:" &amp; _xlpm.cellAddress,
               TRUE,             "ok")
)</f>
        <v>ok</v>
      </c>
      <c r="K875" cm="1">
        <f t="array" ref="K875:L875">IFERROR(_xlfn._xlws.SORT(
    _xlfn.UNIQUE(
        TRANSPOSE(
            _xlfn.FILTERXML("&lt;select&gt;&lt;x&gt;"&amp;SUBSTITUTE(选内存[[#This Row],[内存选项表]],",","&lt;/x&gt;&lt;x&gt;") &amp;"&lt;/x&gt;&lt;/select&gt;","//x")
        )
    )
),"无合适选项，请联系作者更新数据")</f>
        <v>32</v>
      </c>
      <c r="L875">
        <v>64</v>
      </c>
    </row>
    <row r="876" spans="2:13">
      <c r="B876" s="6" t="s">
        <v>64</v>
      </c>
      <c r="C876" s="6" t="s">
        <v>1874</v>
      </c>
      <c r="D876" s="6" t="s">
        <v>2278</v>
      </c>
      <c r="E876" s="6">
        <v>24</v>
      </c>
      <c r="F876" s="6" t="s">
        <v>3282</v>
      </c>
      <c r="G876" s="6" t="str">
        <f t="shared" si="13"/>
        <v>选内存!$K$876#</v>
      </c>
      <c r="H876" s="6" t="str" cm="1">
        <f t="array" ref="H876">_xlfn.LET(_xlpm.x, K876,
         _xlpm.cellAddress, "【 选内存!" &amp; ADDRESS(ROW(选内存[[#This Row],[自检]]),COLUMN(选内存[[#This Row],[自检]])) &amp; "】",
         _xlfn.IFS(ISBLANK(_xlpm.x),   "error:右侧选项不足:" &amp;  _xlpm.cellAddress,
               ISERROR(_xlpm.x),   "error:右侧选项执行失败:" &amp; _xlpm.cellAddress,
               TRUE,             "ok")
)</f>
        <v>ok</v>
      </c>
      <c r="K876" cm="1">
        <f t="array" ref="K876:L876">IFERROR(_xlfn._xlws.SORT(
    _xlfn.UNIQUE(
        TRANSPOSE(
            _xlfn.FILTERXML("&lt;select&gt;&lt;x&gt;"&amp;SUBSTITUTE(选内存[[#This Row],[内存选项表]],",","&lt;/x&gt;&lt;x&gt;") &amp;"&lt;/x&gt;&lt;/select&gt;","//x")
        )
    )
),"无合适选项，请联系作者更新数据")</f>
        <v>48</v>
      </c>
      <c r="L876">
        <v>96</v>
      </c>
    </row>
    <row r="877" spans="2:13">
      <c r="B877" s="6" t="s">
        <v>64</v>
      </c>
      <c r="C877" s="6" t="s">
        <v>1874</v>
      </c>
      <c r="D877" s="6" t="s">
        <v>2278</v>
      </c>
      <c r="E877" s="6">
        <v>32</v>
      </c>
      <c r="F877" s="6" t="s">
        <v>3451</v>
      </c>
      <c r="G877" s="6" t="str">
        <f t="shared" si="13"/>
        <v>选内存!$K$877#</v>
      </c>
      <c r="H877" s="6" t="str" cm="1">
        <f t="array" ref="H877">_xlfn.LET(_xlpm.x, K877,
         _xlpm.cellAddress, "【 选内存!" &amp; ADDRESS(ROW(选内存[[#This Row],[自检]]),COLUMN(选内存[[#This Row],[自检]])) &amp; "】",
         _xlfn.IFS(ISBLANK(_xlpm.x),   "error:右侧选项不足:" &amp;  _xlpm.cellAddress,
               ISERROR(_xlpm.x),   "error:右侧选项执行失败:" &amp; _xlpm.cellAddress,
               TRUE,             "ok")
)</f>
        <v>ok</v>
      </c>
      <c r="K877" cm="1">
        <f t="array" ref="K877:L877">IFERROR(_xlfn._xlws.SORT(
    _xlfn.UNIQUE(
        TRANSPOSE(
            _xlfn.FILTERXML("&lt;select&gt;&lt;x&gt;"&amp;SUBSTITUTE(选内存[[#This Row],[内存选项表]],",","&lt;/x&gt;&lt;x&gt;") &amp;"&lt;/x&gt;&lt;/select&gt;","//x")
        )
    )
),"无合适选项，请联系作者更新数据")</f>
        <v>64</v>
      </c>
      <c r="L877">
        <v>128</v>
      </c>
    </row>
    <row r="878" spans="2:13">
      <c r="B878" s="6" t="s">
        <v>64</v>
      </c>
      <c r="C878" s="6" t="s">
        <v>1874</v>
      </c>
      <c r="D878" s="6" t="s">
        <v>2278</v>
      </c>
      <c r="E878" s="6">
        <v>48</v>
      </c>
      <c r="F878" s="6" t="s">
        <v>3452</v>
      </c>
      <c r="G878" s="6" t="str">
        <f t="shared" si="13"/>
        <v>选内存!$K$878#</v>
      </c>
      <c r="H878" s="6" t="str" cm="1">
        <f t="array" ref="H878">_xlfn.LET(_xlpm.x, K878,
         _xlpm.cellAddress, "【 选内存!" &amp; ADDRESS(ROW(选内存[[#This Row],[自检]]),COLUMN(选内存[[#This Row],[自检]])) &amp; "】",
         _xlfn.IFS(ISBLANK(_xlpm.x),   "error:右侧选项不足:" &amp;  _xlpm.cellAddress,
               ISERROR(_xlpm.x),   "error:右侧选项执行失败:" &amp; _xlpm.cellAddress,
               TRUE,             "ok")
)</f>
        <v>ok</v>
      </c>
      <c r="K878" cm="1">
        <f t="array" ref="K878:L878">IFERROR(_xlfn._xlws.SORT(
    _xlfn.UNIQUE(
        TRANSPOSE(
            _xlfn.FILTERXML("&lt;select&gt;&lt;x&gt;"&amp;SUBSTITUTE(选内存[[#This Row],[内存选项表]],",","&lt;/x&gt;&lt;x&gt;") &amp;"&lt;/x&gt;&lt;/select&gt;","//x")
        )
    )
),"无合适选项，请联系作者更新数据")</f>
        <v>96</v>
      </c>
      <c r="L878">
        <v>192</v>
      </c>
    </row>
    <row r="879" spans="2:13">
      <c r="B879" s="6" t="s">
        <v>64</v>
      </c>
      <c r="C879" s="6" t="s">
        <v>1874</v>
      </c>
      <c r="D879" s="6" t="s">
        <v>2278</v>
      </c>
      <c r="E879" s="6">
        <v>64</v>
      </c>
      <c r="F879" s="6" t="s">
        <v>3342</v>
      </c>
      <c r="G879" s="6" t="str">
        <f t="shared" si="13"/>
        <v>选内存!$K$879#</v>
      </c>
      <c r="H879" s="6" t="str" cm="1">
        <f t="array" ref="H879">_xlfn.LET(_xlpm.x, K879,
         _xlpm.cellAddress, "【 选内存!" &amp; ADDRESS(ROW(选内存[[#This Row],[自检]]),COLUMN(选内存[[#This Row],[自检]])) &amp; "】",
         _xlfn.IFS(ISBLANK(_xlpm.x),   "error:右侧选项不足:" &amp;  _xlpm.cellAddress,
               ISERROR(_xlpm.x),   "error:右侧选项执行失败:" &amp; _xlpm.cellAddress,
               TRUE,             "ok")
)</f>
        <v>ok</v>
      </c>
      <c r="K879" cm="1">
        <f t="array" ref="K879">IFERROR(_xlfn._xlws.SORT(
    _xlfn.UNIQUE(
        TRANSPOSE(
            _xlfn.FILTERXML("&lt;select&gt;&lt;x&gt;"&amp;SUBSTITUTE(选内存[[#This Row],[内存选项表]],",","&lt;/x&gt;&lt;x&gt;") &amp;"&lt;/x&gt;&lt;/select&gt;","//x")
        )
    )
),"无合适选项，请联系作者更新数据")</f>
        <v>256</v>
      </c>
    </row>
    <row r="880" spans="2:13">
      <c r="B880" s="6" t="s">
        <v>64</v>
      </c>
      <c r="C880" s="6" t="s">
        <v>1874</v>
      </c>
      <c r="D880" s="6" t="s">
        <v>2278</v>
      </c>
      <c r="E880" s="6">
        <v>76</v>
      </c>
      <c r="F880" s="6" t="s">
        <v>3342</v>
      </c>
      <c r="G880" s="6" t="str">
        <f t="shared" si="13"/>
        <v>选内存!$K$880#</v>
      </c>
      <c r="H880" s="6" t="str" cm="1">
        <f t="array" ref="H880">_xlfn.LET(_xlpm.x, K880,
         _xlpm.cellAddress, "【 选内存!" &amp; ADDRESS(ROW(选内存[[#This Row],[自检]]),COLUMN(选内存[[#This Row],[自检]])) &amp; "】",
         _xlfn.IFS(ISBLANK(_xlpm.x),   "error:右侧选项不足:" &amp;  _xlpm.cellAddress,
               ISERROR(_xlpm.x),   "error:右侧选项执行失败:" &amp; _xlpm.cellAddress,
               TRUE,             "ok")
)</f>
        <v>ok</v>
      </c>
      <c r="K880" cm="1">
        <f t="array" ref="K880">IFERROR(_xlfn._xlws.SORT(
    _xlfn.UNIQUE(
        TRANSPOSE(
            _xlfn.FILTERXML("&lt;select&gt;&lt;x&gt;"&amp;SUBSTITUTE(选内存[[#This Row],[内存选项表]],",","&lt;/x&gt;&lt;x&gt;") &amp;"&lt;/x&gt;&lt;/select&gt;","//x")
        )
    )
),"无合适选项，请联系作者更新数据")</f>
        <v>256</v>
      </c>
    </row>
    <row r="881" spans="2:13">
      <c r="B881" s="6" t="s">
        <v>64</v>
      </c>
      <c r="C881" s="6" t="s">
        <v>1874</v>
      </c>
      <c r="D881" s="6" t="s">
        <v>2278</v>
      </c>
      <c r="E881" s="6">
        <v>80</v>
      </c>
      <c r="F881" s="6" t="s">
        <v>3308</v>
      </c>
      <c r="G881" s="6" t="str">
        <f t="shared" si="13"/>
        <v>选内存!$K$881#</v>
      </c>
      <c r="H881" s="6" t="str" cm="1">
        <f t="array" ref="H881">_xlfn.LET(_xlpm.x, K881,
         _xlpm.cellAddress, "【 选内存!" &amp; ADDRESS(ROW(选内存[[#This Row],[自检]]),COLUMN(选内存[[#This Row],[自检]])) &amp; "】",
         _xlfn.IFS(ISBLANK(_xlpm.x),   "error:右侧选项不足:" &amp;  _xlpm.cellAddress,
               ISERROR(_xlpm.x),   "error:右侧选项执行失败:" &amp; _xlpm.cellAddress,
               TRUE,             "ok")
)</f>
        <v>ok</v>
      </c>
      <c r="K881" cm="1">
        <f t="array" ref="K881">IFERROR(_xlfn._xlws.SORT(
    _xlfn.UNIQUE(
        TRANSPOSE(
            _xlfn.FILTERXML("&lt;select&gt;&lt;x&gt;"&amp;SUBSTITUTE(选内存[[#This Row],[内存选项表]],",","&lt;/x&gt;&lt;x&gt;") &amp;"&lt;/x&gt;&lt;/select&gt;","//x")
        )
    )
),"无合适选项，请联系作者更新数据")</f>
        <v>160</v>
      </c>
    </row>
    <row r="882" spans="2:13">
      <c r="B882" s="6" t="s">
        <v>64</v>
      </c>
      <c r="C882" s="6" t="s">
        <v>1874</v>
      </c>
      <c r="D882" s="6" t="s">
        <v>2278</v>
      </c>
      <c r="E882" s="6">
        <v>84</v>
      </c>
      <c r="F882" s="6" t="s">
        <v>3318</v>
      </c>
      <c r="G882" s="6" t="str">
        <f t="shared" si="13"/>
        <v>选内存!$K$882#</v>
      </c>
      <c r="H882" s="6" t="str" cm="1">
        <f t="array" ref="H882">_xlfn.LET(_xlpm.x, K882,
         _xlpm.cellAddress, "【 选内存!" &amp; ADDRESS(ROW(选内存[[#This Row],[自检]]),COLUMN(选内存[[#This Row],[自检]])) &amp; "】",
         _xlfn.IFS(ISBLANK(_xlpm.x),   "error:右侧选项不足:" &amp;  _xlpm.cellAddress,
               ISERROR(_xlpm.x),   "error:右侧选项执行失败:" &amp; _xlpm.cellAddress,
               TRUE,             "ok")
)</f>
        <v>ok</v>
      </c>
      <c r="K882" cm="1">
        <f t="array" ref="K882">IFERROR(_xlfn._xlws.SORT(
    _xlfn.UNIQUE(
        TRANSPOSE(
            _xlfn.FILTERXML("&lt;select&gt;&lt;x&gt;"&amp;SUBSTITUTE(选内存[[#This Row],[内存选项表]],",","&lt;/x&gt;&lt;x&gt;") &amp;"&lt;/x&gt;&lt;/select&gt;","//x")
        )
    )
),"无合适选项，请联系作者更新数据")</f>
        <v>320</v>
      </c>
    </row>
    <row r="883" spans="2:13">
      <c r="B883" s="6" t="s">
        <v>64</v>
      </c>
      <c r="C883" s="6" t="s">
        <v>1874</v>
      </c>
      <c r="D883" s="6" t="s">
        <v>2179</v>
      </c>
      <c r="E883" s="6">
        <v>4</v>
      </c>
      <c r="F883" s="6" t="s">
        <v>3286</v>
      </c>
      <c r="G883" s="6" t="str">
        <f t="shared" si="13"/>
        <v>选内存!$K$883#</v>
      </c>
      <c r="H883" s="6" t="str" cm="1">
        <f t="array" ref="H883">_xlfn.LET(_xlpm.x, K883,
         _xlpm.cellAddress, "【 选内存!" &amp; ADDRESS(ROW(选内存[[#This Row],[自检]]),COLUMN(选内存[[#This Row],[自检]])) &amp; "】",
         _xlfn.IFS(ISBLANK(_xlpm.x),   "error:右侧选项不足:" &amp;  _xlpm.cellAddress,
               ISERROR(_xlpm.x),   "error:右侧选项执行失败:" &amp; _xlpm.cellAddress,
               TRUE,             "ok")
)</f>
        <v>ok</v>
      </c>
      <c r="K883" cm="1">
        <f t="array" ref="K883">IFERROR(_xlfn._xlws.SORT(
    _xlfn.UNIQUE(
        TRANSPOSE(
            _xlfn.FILTERXML("&lt;select&gt;&lt;x&gt;"&amp;SUBSTITUTE(选内存[[#This Row],[内存选项表]],",","&lt;/x&gt;&lt;x&gt;") &amp;"&lt;/x&gt;&lt;/select&gt;","//x")
        )
    )
),"无合适选项，请联系作者更新数据")</f>
        <v>16</v>
      </c>
    </row>
    <row r="884" spans="2:13">
      <c r="B884" s="6" t="s">
        <v>64</v>
      </c>
      <c r="C884" s="6" t="s">
        <v>1874</v>
      </c>
      <c r="D884" s="6" t="s">
        <v>2179</v>
      </c>
      <c r="E884" s="6">
        <v>8</v>
      </c>
      <c r="F884" s="6" t="s">
        <v>3449</v>
      </c>
      <c r="G884" s="6" t="str">
        <f t="shared" si="13"/>
        <v>选内存!$K$884#</v>
      </c>
      <c r="H884" s="6" t="str" cm="1">
        <f t="array" ref="H884">_xlfn.LET(_xlpm.x, K884,
         _xlpm.cellAddress, "【 选内存!" &amp; ADDRESS(ROW(选内存[[#This Row],[自检]]),COLUMN(选内存[[#This Row],[自检]])) &amp; "】",
         _xlfn.IFS(ISBLANK(_xlpm.x),   "error:右侧选项不足:" &amp;  _xlpm.cellAddress,
               ISERROR(_xlpm.x),   "error:右侧选项执行失败:" &amp; _xlpm.cellAddress,
               TRUE,             "ok")
)</f>
        <v>ok</v>
      </c>
      <c r="K884" cm="1">
        <f t="array" ref="K884:L884">IFERROR(_xlfn._xlws.SORT(
    _xlfn.UNIQUE(
        TRANSPOSE(
            _xlfn.FILTERXML("&lt;select&gt;&lt;x&gt;"&amp;SUBSTITUTE(选内存[[#This Row],[内存选项表]],",","&lt;/x&gt;&lt;x&gt;") &amp;"&lt;/x&gt;&lt;/select&gt;","//x")
        )
    )
),"无合适选项，请联系作者更新数据")</f>
        <v>16</v>
      </c>
      <c r="L884">
        <v>32</v>
      </c>
    </row>
    <row r="885" spans="2:13">
      <c r="B885" s="6" t="s">
        <v>64</v>
      </c>
      <c r="C885" s="6" t="s">
        <v>1874</v>
      </c>
      <c r="D885" s="6" t="s">
        <v>2179</v>
      </c>
      <c r="E885" s="6">
        <v>16</v>
      </c>
      <c r="F885" s="6" t="s">
        <v>3450</v>
      </c>
      <c r="G885" s="6" t="str">
        <f t="shared" si="13"/>
        <v>选内存!$K$885#</v>
      </c>
      <c r="H885" s="6" t="str" cm="1">
        <f t="array" ref="H885">_xlfn.LET(_xlpm.x, K885,
         _xlpm.cellAddress, "【 选内存!" &amp; ADDRESS(ROW(选内存[[#This Row],[自检]]),COLUMN(选内存[[#This Row],[自检]])) &amp; "】",
         _xlfn.IFS(ISBLANK(_xlpm.x),   "error:右侧选项不足:" &amp;  _xlpm.cellAddress,
               ISERROR(_xlpm.x),   "error:右侧选项执行失败:" &amp; _xlpm.cellAddress,
               TRUE,             "ok")
)</f>
        <v>ok</v>
      </c>
      <c r="K885" cm="1">
        <f t="array" ref="K885:L885">IFERROR(_xlfn._xlws.SORT(
    _xlfn.UNIQUE(
        TRANSPOSE(
            _xlfn.FILTERXML("&lt;select&gt;&lt;x&gt;"&amp;SUBSTITUTE(选内存[[#This Row],[内存选项表]],",","&lt;/x&gt;&lt;x&gt;") &amp;"&lt;/x&gt;&lt;/select&gt;","//x")
        )
    )
),"无合适选项，请联系作者更新数据")</f>
        <v>32</v>
      </c>
      <c r="L885">
        <v>64</v>
      </c>
    </row>
    <row r="886" spans="2:13">
      <c r="B886" s="6" t="s">
        <v>64</v>
      </c>
      <c r="C886" s="6" t="s">
        <v>1874</v>
      </c>
      <c r="D886" s="6" t="s">
        <v>2179</v>
      </c>
      <c r="E886" s="6">
        <v>32</v>
      </c>
      <c r="F886" s="6" t="s">
        <v>3451</v>
      </c>
      <c r="G886" s="6" t="str">
        <f t="shared" si="13"/>
        <v>选内存!$K$886#</v>
      </c>
      <c r="H886" s="6" t="str" cm="1">
        <f t="array" ref="H886">_xlfn.LET(_xlpm.x, K886,
         _xlpm.cellAddress, "【 选内存!" &amp; ADDRESS(ROW(选内存[[#This Row],[自检]]),COLUMN(选内存[[#This Row],[自检]])) &amp; "】",
         _xlfn.IFS(ISBLANK(_xlpm.x),   "error:右侧选项不足:" &amp;  _xlpm.cellAddress,
               ISERROR(_xlpm.x),   "error:右侧选项执行失败:" &amp; _xlpm.cellAddress,
               TRUE,             "ok")
)</f>
        <v>ok</v>
      </c>
      <c r="K886" cm="1">
        <f t="array" ref="K886:L886">IFERROR(_xlfn._xlws.SORT(
    _xlfn.UNIQUE(
        TRANSPOSE(
            _xlfn.FILTERXML("&lt;select&gt;&lt;x&gt;"&amp;SUBSTITUTE(选内存[[#This Row],[内存选项表]],",","&lt;/x&gt;&lt;x&gt;") &amp;"&lt;/x&gt;&lt;/select&gt;","//x")
        )
    )
),"无合适选项，请联系作者更新数据")</f>
        <v>64</v>
      </c>
      <c r="L886">
        <v>128</v>
      </c>
    </row>
    <row r="887" spans="2:13">
      <c r="B887" s="6" t="s">
        <v>64</v>
      </c>
      <c r="C887" s="6" t="s">
        <v>1874</v>
      </c>
      <c r="D887" s="6" t="s">
        <v>2179</v>
      </c>
      <c r="E887" s="6">
        <v>68</v>
      </c>
      <c r="F887" s="6" t="s">
        <v>3303</v>
      </c>
      <c r="G887" s="6" t="str">
        <f t="shared" si="13"/>
        <v>选内存!$K$887#</v>
      </c>
      <c r="H887" s="6" t="str" cm="1">
        <f t="array" ref="H887">_xlfn.LET(_xlpm.x, K887,
         _xlpm.cellAddress, "【 选内存!" &amp; ADDRESS(ROW(选内存[[#This Row],[自检]]),COLUMN(选内存[[#This Row],[自检]])) &amp; "】",
         _xlfn.IFS(ISBLANK(_xlpm.x),   "error:右侧选项不足:" &amp;  _xlpm.cellAddress,
               ISERROR(_xlpm.x),   "error:右侧选项执行失败:" &amp; _xlpm.cellAddress,
               TRUE,             "ok")
)</f>
        <v>ok</v>
      </c>
      <c r="K887" cm="1">
        <f t="array" ref="K887">IFERROR(_xlfn._xlws.SORT(
    _xlfn.UNIQUE(
        TRANSPOSE(
            _xlfn.FILTERXML("&lt;select&gt;&lt;x&gt;"&amp;SUBSTITUTE(选内存[[#This Row],[内存选项表]],",","&lt;/x&gt;&lt;x&gt;") &amp;"&lt;/x&gt;&lt;/select&gt;","//x")
        )
    )
),"无合适选项，请联系作者更新数据")</f>
        <v>316</v>
      </c>
    </row>
    <row r="888" spans="2:13">
      <c r="B888" s="6" t="s">
        <v>64</v>
      </c>
      <c r="C888" s="6" t="s">
        <v>1874</v>
      </c>
      <c r="D888" s="6" t="s">
        <v>2190</v>
      </c>
      <c r="E888" s="6">
        <v>1</v>
      </c>
      <c r="F888" s="6" t="s">
        <v>3416</v>
      </c>
      <c r="G888" s="6" t="str">
        <f t="shared" si="13"/>
        <v>选内存!$K$888#</v>
      </c>
      <c r="H888" s="6" t="str" cm="1">
        <f t="array" ref="H888">_xlfn.LET(_xlpm.x, K888,
         _xlpm.cellAddress, "【 选内存!" &amp; ADDRESS(ROW(选内存[[#This Row],[自检]]),COLUMN(选内存[[#This Row],[自检]])) &amp; "】",
         _xlfn.IFS(ISBLANK(_xlpm.x),   "error:右侧选项不足:" &amp;  _xlpm.cellAddress,
               ISERROR(_xlpm.x),   "error:右侧选项执行失败:" &amp; _xlpm.cellAddress,
               TRUE,             "ok")
)</f>
        <v>ok</v>
      </c>
      <c r="K888" cm="1">
        <f t="array" ref="K888:M888">IFERROR(_xlfn._xlws.SORT(
    _xlfn.UNIQUE(
        TRANSPOSE(
            _xlfn.FILTERXML("&lt;select&gt;&lt;x&gt;"&amp;SUBSTITUTE(选内存[[#This Row],[内存选项表]],",","&lt;/x&gt;&lt;x&gt;") &amp;"&lt;/x&gt;&lt;/select&gt;","//x")
        )
    )
),"无合适选项，请联系作者更新数据")</f>
        <v>1</v>
      </c>
      <c r="L888">
        <v>2</v>
      </c>
      <c r="M888">
        <v>4</v>
      </c>
    </row>
    <row r="889" spans="2:13">
      <c r="B889" s="6" t="s">
        <v>64</v>
      </c>
      <c r="C889" s="6" t="s">
        <v>1874</v>
      </c>
      <c r="D889" s="6" t="s">
        <v>2190</v>
      </c>
      <c r="E889" s="6">
        <v>2</v>
      </c>
      <c r="F889" s="6" t="s">
        <v>3269</v>
      </c>
      <c r="G889" s="6" t="str">
        <f t="shared" si="13"/>
        <v>选内存!$K$889#</v>
      </c>
      <c r="H889" s="6" t="str" cm="1">
        <f t="array" ref="H889">_xlfn.LET(_xlpm.x, K889,
         _xlpm.cellAddress, "【 选内存!" &amp; ADDRESS(ROW(选内存[[#This Row],[自检]]),COLUMN(选内存[[#This Row],[自检]])) &amp; "】",
         _xlfn.IFS(ISBLANK(_xlpm.x),   "error:右侧选项不足:" &amp;  _xlpm.cellAddress,
               ISERROR(_xlpm.x),   "error:右侧选项执行失败:" &amp; _xlpm.cellAddress,
               TRUE,             "ok")
)</f>
        <v>ok</v>
      </c>
      <c r="K889" cm="1">
        <f t="array" ref="K889:L889">IFERROR(_xlfn._xlws.SORT(
    _xlfn.UNIQUE(
        TRANSPOSE(
            _xlfn.FILTERXML("&lt;select&gt;&lt;x&gt;"&amp;SUBSTITUTE(选内存[[#This Row],[内存选项表]],",","&lt;/x&gt;&lt;x&gt;") &amp;"&lt;/x&gt;&lt;/select&gt;","//x")
        )
    )
),"无合适选项，请联系作者更新数据")</f>
        <v>4</v>
      </c>
      <c r="L889">
        <v>8</v>
      </c>
    </row>
    <row r="890" spans="2:13">
      <c r="B890" s="6" t="s">
        <v>64</v>
      </c>
      <c r="C890" s="6" t="s">
        <v>1874</v>
      </c>
      <c r="D890" s="6" t="s">
        <v>2190</v>
      </c>
      <c r="E890" s="6">
        <v>4</v>
      </c>
      <c r="F890" s="6" t="s">
        <v>3448</v>
      </c>
      <c r="G890" s="6" t="str">
        <f t="shared" si="13"/>
        <v>选内存!$K$890#</v>
      </c>
      <c r="H890" s="6" t="str" cm="1">
        <f t="array" ref="H890">_xlfn.LET(_xlpm.x, K890,
         _xlpm.cellAddress, "【 选内存!" &amp; ADDRESS(ROW(选内存[[#This Row],[自检]]),COLUMN(选内存[[#This Row],[自检]])) &amp; "】",
         _xlfn.IFS(ISBLANK(_xlpm.x),   "error:右侧选项不足:" &amp;  _xlpm.cellAddress,
               ISERROR(_xlpm.x),   "error:右侧选项执行失败:" &amp; _xlpm.cellAddress,
               TRUE,             "ok")
)</f>
        <v>ok</v>
      </c>
      <c r="K890" cm="1">
        <f t="array" ref="K890:L890">IFERROR(_xlfn._xlws.SORT(
    _xlfn.UNIQUE(
        TRANSPOSE(
            _xlfn.FILTERXML("&lt;select&gt;&lt;x&gt;"&amp;SUBSTITUTE(选内存[[#This Row],[内存选项表]],",","&lt;/x&gt;&lt;x&gt;") &amp;"&lt;/x&gt;&lt;/select&gt;","//x")
        )
    )
),"无合适选项，请联系作者更新数据")</f>
        <v>8</v>
      </c>
      <c r="L890">
        <v>16</v>
      </c>
    </row>
    <row r="891" spans="2:13">
      <c r="B891" s="6" t="s">
        <v>64</v>
      </c>
      <c r="C891" s="6" t="s">
        <v>1874</v>
      </c>
      <c r="D891" s="6" t="s">
        <v>2190</v>
      </c>
      <c r="E891" s="6">
        <v>8</v>
      </c>
      <c r="F891" s="6" t="s">
        <v>3449</v>
      </c>
      <c r="G891" s="6" t="str">
        <f t="shared" si="13"/>
        <v>选内存!$K$891#</v>
      </c>
      <c r="H891" s="6" t="str" cm="1">
        <f t="array" ref="H891">_xlfn.LET(_xlpm.x, K891,
         _xlpm.cellAddress, "【 选内存!" &amp; ADDRESS(ROW(选内存[[#This Row],[自检]]),COLUMN(选内存[[#This Row],[自检]])) &amp; "】",
         _xlfn.IFS(ISBLANK(_xlpm.x),   "error:右侧选项不足:" &amp;  _xlpm.cellAddress,
               ISERROR(_xlpm.x),   "error:右侧选项执行失败:" &amp; _xlpm.cellAddress,
               TRUE,             "ok")
)</f>
        <v>ok</v>
      </c>
      <c r="K891" cm="1">
        <f t="array" ref="K891:L891">IFERROR(_xlfn._xlws.SORT(
    _xlfn.UNIQUE(
        TRANSPOSE(
            _xlfn.FILTERXML("&lt;select&gt;&lt;x&gt;"&amp;SUBSTITUTE(选内存[[#This Row],[内存选项表]],",","&lt;/x&gt;&lt;x&gt;") &amp;"&lt;/x&gt;&lt;/select&gt;","//x")
        )
    )
),"无合适选项，请联系作者更新数据")</f>
        <v>16</v>
      </c>
      <c r="L891">
        <v>32</v>
      </c>
    </row>
    <row r="892" spans="2:13">
      <c r="B892" s="6" t="s">
        <v>64</v>
      </c>
      <c r="C892" s="6" t="s">
        <v>1874</v>
      </c>
      <c r="D892" s="6" t="s">
        <v>2190</v>
      </c>
      <c r="E892" s="6">
        <v>16</v>
      </c>
      <c r="F892" s="6" t="s">
        <v>3450</v>
      </c>
      <c r="G892" s="6" t="str">
        <f t="shared" si="13"/>
        <v>选内存!$K$892#</v>
      </c>
      <c r="H892" s="6" t="str" cm="1">
        <f t="array" ref="H892">_xlfn.LET(_xlpm.x, K892,
         _xlpm.cellAddress, "【 选内存!" &amp; ADDRESS(ROW(选内存[[#This Row],[自检]]),COLUMN(选内存[[#This Row],[自检]])) &amp; "】",
         _xlfn.IFS(ISBLANK(_xlpm.x),   "error:右侧选项不足:" &amp;  _xlpm.cellAddress,
               ISERROR(_xlpm.x),   "error:右侧选项执行失败:" &amp; _xlpm.cellAddress,
               TRUE,             "ok")
)</f>
        <v>ok</v>
      </c>
      <c r="K892" cm="1">
        <f t="array" ref="K892:L892">IFERROR(_xlfn._xlws.SORT(
    _xlfn.UNIQUE(
        TRANSPOSE(
            _xlfn.FILTERXML("&lt;select&gt;&lt;x&gt;"&amp;SUBSTITUTE(选内存[[#This Row],[内存选项表]],",","&lt;/x&gt;&lt;x&gt;") &amp;"&lt;/x&gt;&lt;/select&gt;","//x")
        )
    )
),"无合适选项，请联系作者更新数据")</f>
        <v>32</v>
      </c>
      <c r="L892">
        <v>64</v>
      </c>
    </row>
    <row r="893" spans="2:13">
      <c r="B893" s="6" t="s">
        <v>64</v>
      </c>
      <c r="C893" s="6" t="s">
        <v>1874</v>
      </c>
      <c r="D893" s="6" t="s">
        <v>2190</v>
      </c>
      <c r="E893" s="6">
        <v>32</v>
      </c>
      <c r="F893" s="6" t="s">
        <v>3451</v>
      </c>
      <c r="G893" s="6" t="str">
        <f t="shared" si="13"/>
        <v>选内存!$K$893#</v>
      </c>
      <c r="H893" s="6" t="str" cm="1">
        <f t="array" ref="H893">_xlfn.LET(_xlpm.x, K893,
         _xlpm.cellAddress, "【 选内存!" &amp; ADDRESS(ROW(选内存[[#This Row],[自检]]),COLUMN(选内存[[#This Row],[自检]])) &amp; "】",
         _xlfn.IFS(ISBLANK(_xlpm.x),   "error:右侧选项不足:" &amp;  _xlpm.cellAddress,
               ISERROR(_xlpm.x),   "error:右侧选项执行失败:" &amp; _xlpm.cellAddress,
               TRUE,             "ok")
)</f>
        <v>ok</v>
      </c>
      <c r="K893" cm="1">
        <f t="array" ref="K893:L893">IFERROR(_xlfn._xlws.SORT(
    _xlfn.UNIQUE(
        TRANSPOSE(
            _xlfn.FILTERXML("&lt;select&gt;&lt;x&gt;"&amp;SUBSTITUTE(选内存[[#This Row],[内存选项表]],",","&lt;/x&gt;&lt;x&gt;") &amp;"&lt;/x&gt;&lt;/select&gt;","//x")
        )
    )
),"无合适选项，请联系作者更新数据")</f>
        <v>64</v>
      </c>
      <c r="L893">
        <v>128</v>
      </c>
    </row>
    <row r="894" spans="2:13">
      <c r="B894" s="6" t="s">
        <v>64</v>
      </c>
      <c r="C894" s="6" t="s">
        <v>1874</v>
      </c>
      <c r="D894" s="6" t="s">
        <v>2190</v>
      </c>
      <c r="E894" s="6">
        <v>48</v>
      </c>
      <c r="F894" s="6" t="s">
        <v>3452</v>
      </c>
      <c r="G894" s="6" t="str">
        <f t="shared" si="13"/>
        <v>选内存!$K$894#</v>
      </c>
      <c r="H894" s="6" t="str" cm="1">
        <f t="array" ref="H894">_xlfn.LET(_xlpm.x, K894,
         _xlpm.cellAddress, "【 选内存!" &amp; ADDRESS(ROW(选内存[[#This Row],[自检]]),COLUMN(选内存[[#This Row],[自检]])) &amp; "】",
         _xlfn.IFS(ISBLANK(_xlpm.x),   "error:右侧选项不足:" &amp;  _xlpm.cellAddress,
               ISERROR(_xlpm.x),   "error:右侧选项执行失败:" &amp; _xlpm.cellAddress,
               TRUE,             "ok")
)</f>
        <v>ok</v>
      </c>
      <c r="K894" cm="1">
        <f t="array" ref="K894:L894">IFERROR(_xlfn._xlws.SORT(
    _xlfn.UNIQUE(
        TRANSPOSE(
            _xlfn.FILTERXML("&lt;select&gt;&lt;x&gt;"&amp;SUBSTITUTE(选内存[[#This Row],[内存选项表]],",","&lt;/x&gt;&lt;x&gt;") &amp;"&lt;/x&gt;&lt;/select&gt;","//x")
        )
    )
),"无合适选项，请联系作者更新数据")</f>
        <v>96</v>
      </c>
      <c r="L894">
        <v>192</v>
      </c>
    </row>
    <row r="895" spans="2:13">
      <c r="B895" s="6" t="s">
        <v>64</v>
      </c>
      <c r="C895" s="6" t="s">
        <v>1874</v>
      </c>
      <c r="D895" s="6" t="s">
        <v>2190</v>
      </c>
      <c r="E895" s="6">
        <v>64</v>
      </c>
      <c r="F895" s="6" t="s">
        <v>3453</v>
      </c>
      <c r="G895" s="6" t="str">
        <f t="shared" si="13"/>
        <v>选内存!$K$895#</v>
      </c>
      <c r="H895" s="6" t="str" cm="1">
        <f t="array" ref="H895">_xlfn.LET(_xlpm.x, K895,
         _xlpm.cellAddress, "【 选内存!" &amp; ADDRESS(ROW(选内存[[#This Row],[自检]]),COLUMN(选内存[[#This Row],[自检]])) &amp; "】",
         _xlfn.IFS(ISBLANK(_xlpm.x),   "error:右侧选项不足:" &amp;  _xlpm.cellAddress,
               ISERROR(_xlpm.x),   "error:右侧选项执行失败:" &amp; _xlpm.cellAddress,
               TRUE,             "ok")
)</f>
        <v>ok</v>
      </c>
      <c r="K895" cm="1">
        <f t="array" ref="K895:L895">IFERROR(_xlfn._xlws.SORT(
    _xlfn.UNIQUE(
        TRANSPOSE(
            _xlfn.FILTERXML("&lt;select&gt;&lt;x&gt;"&amp;SUBSTITUTE(选内存[[#This Row],[内存选项表]],",","&lt;/x&gt;&lt;x&gt;") &amp;"&lt;/x&gt;&lt;/select&gt;","//x")
        )
    )
),"无合适选项，请联系作者更新数据")</f>
        <v>128</v>
      </c>
      <c r="L895">
        <v>256</v>
      </c>
    </row>
    <row r="896" spans="2:13">
      <c r="B896" s="6" t="s">
        <v>64</v>
      </c>
      <c r="C896" s="6" t="s">
        <v>1874</v>
      </c>
      <c r="D896" s="6" t="s">
        <v>2190</v>
      </c>
      <c r="E896" s="6">
        <v>80</v>
      </c>
      <c r="F896" s="6" t="s">
        <v>3455</v>
      </c>
      <c r="G896" s="6" t="str">
        <f t="shared" si="13"/>
        <v>选内存!$K$896#</v>
      </c>
      <c r="H896" s="6" t="str" cm="1">
        <f t="array" ref="H896">_xlfn.LET(_xlpm.x, K896,
         _xlpm.cellAddress, "【 选内存!" &amp; ADDRESS(ROW(选内存[[#This Row],[自检]]),COLUMN(选内存[[#This Row],[自检]])) &amp; "】",
         _xlfn.IFS(ISBLANK(_xlpm.x),   "error:右侧选项不足:" &amp;  _xlpm.cellAddress,
               ISERROR(_xlpm.x),   "error:右侧选项执行失败:" &amp; _xlpm.cellAddress,
               TRUE,             "ok")
)</f>
        <v>ok</v>
      </c>
      <c r="K896" cm="1">
        <f t="array" ref="K896:L896">IFERROR(_xlfn._xlws.SORT(
    _xlfn.UNIQUE(
        TRANSPOSE(
            _xlfn.FILTERXML("&lt;select&gt;&lt;x&gt;"&amp;SUBSTITUTE(选内存[[#This Row],[内存选项表]],",","&lt;/x&gt;&lt;x&gt;") &amp;"&lt;/x&gt;&lt;/select&gt;","//x")
        )
    )
),"无合适选项，请联系作者更新数据")</f>
        <v>160</v>
      </c>
      <c r="L896">
        <v>320</v>
      </c>
    </row>
    <row r="897" spans="2:13">
      <c r="B897" s="6" t="s">
        <v>64</v>
      </c>
      <c r="C897" s="6" t="s">
        <v>1874</v>
      </c>
      <c r="D897" s="6" t="s">
        <v>2190</v>
      </c>
      <c r="E897" s="6">
        <v>96</v>
      </c>
      <c r="F897" s="6" t="s">
        <v>3456</v>
      </c>
      <c r="G897" s="6" t="str">
        <f t="shared" si="13"/>
        <v>选内存!$K$897#</v>
      </c>
      <c r="H897" s="6" t="str" cm="1">
        <f t="array" ref="H897">_xlfn.LET(_xlpm.x, K897,
         _xlpm.cellAddress, "【 选内存!" &amp; ADDRESS(ROW(选内存[[#This Row],[自检]]),COLUMN(选内存[[#This Row],[自检]])) &amp; "】",
         _xlfn.IFS(ISBLANK(_xlpm.x),   "error:右侧选项不足:" &amp;  _xlpm.cellAddress,
               ISERROR(_xlpm.x),   "error:右侧选项执行失败:" &amp; _xlpm.cellAddress,
               TRUE,             "ok")
)</f>
        <v>ok</v>
      </c>
      <c r="K897" cm="1">
        <f t="array" ref="K897:L897">IFERROR(_xlfn._xlws.SORT(
    _xlfn.UNIQUE(
        TRANSPOSE(
            _xlfn.FILTERXML("&lt;select&gt;&lt;x&gt;"&amp;SUBSTITUTE(选内存[[#This Row],[内存选项表]],",","&lt;/x&gt;&lt;x&gt;") &amp;"&lt;/x&gt;&lt;/select&gt;","//x")
        )
    )
),"无合适选项，请联系作者更新数据")</f>
        <v>192</v>
      </c>
      <c r="L897">
        <v>384</v>
      </c>
    </row>
    <row r="898" spans="2:13">
      <c r="B898" s="6" t="s">
        <v>64</v>
      </c>
      <c r="C898" s="6" t="s">
        <v>1874</v>
      </c>
      <c r="D898" s="6" t="s">
        <v>2190</v>
      </c>
      <c r="E898" s="6">
        <v>116</v>
      </c>
      <c r="F898" s="6" t="s">
        <v>3305</v>
      </c>
      <c r="G898" s="6" t="str">
        <f t="shared" ref="G898:G961" si="14">"选内存!" &amp; ADDRESS(ROW(K898),COLUMN(K898)) &amp; "#"</f>
        <v>选内存!$K$898#</v>
      </c>
      <c r="H898" s="6" t="str" cm="1">
        <f t="array" ref="H898">_xlfn.LET(_xlpm.x, K898,
         _xlpm.cellAddress, "【 选内存!" &amp; ADDRESS(ROW(选内存[[#This Row],[自检]]),COLUMN(选内存[[#This Row],[自检]])) &amp; "】",
         _xlfn.IFS(ISBLANK(_xlpm.x),   "error:右侧选项不足:" &amp;  _xlpm.cellAddress,
               ISERROR(_xlpm.x),   "error:右侧选项执行失败:" &amp; _xlpm.cellAddress,
               TRUE,             "ok")
)</f>
        <v>ok</v>
      </c>
      <c r="K898" cm="1">
        <f t="array" ref="K898:L898">IFERROR(_xlfn._xlws.SORT(
    _xlfn.UNIQUE(
        TRANSPOSE(
            _xlfn.FILTERXML("&lt;select&gt;&lt;x&gt;"&amp;SUBSTITUTE(选内存[[#This Row],[内存选项表]],",","&lt;/x&gt;&lt;x&gt;") &amp;"&lt;/x&gt;&lt;/select&gt;","//x")
        )
    )
),"无合适选项，请联系作者更新数据")</f>
        <v>216</v>
      </c>
      <c r="L898">
        <v>470</v>
      </c>
    </row>
    <row r="899" spans="2:13">
      <c r="B899" s="6" t="s">
        <v>64</v>
      </c>
      <c r="C899" s="6" t="s">
        <v>1874</v>
      </c>
      <c r="D899" s="6" t="s">
        <v>2190</v>
      </c>
      <c r="E899" s="6">
        <v>128</v>
      </c>
      <c r="F899" s="6" t="s">
        <v>3457</v>
      </c>
      <c r="G899" s="6" t="str">
        <f t="shared" si="14"/>
        <v>选内存!$K$899#</v>
      </c>
      <c r="H899" s="6" t="str" cm="1">
        <f t="array" ref="H899">_xlfn.LET(_xlpm.x, K899,
         _xlpm.cellAddress, "【 选内存!" &amp; ADDRESS(ROW(选内存[[#This Row],[自检]]),COLUMN(选内存[[#This Row],[自检]])) &amp; "】",
         _xlfn.IFS(ISBLANK(_xlpm.x),   "error:右侧选项不足:" &amp;  _xlpm.cellAddress,
               ISERROR(_xlpm.x),   "error:右侧选项执行失败:" &amp; _xlpm.cellAddress,
               TRUE,             "ok")
)</f>
        <v>ok</v>
      </c>
      <c r="K899" cm="1">
        <f t="array" ref="K899:L899">IFERROR(_xlfn._xlws.SORT(
    _xlfn.UNIQUE(
        TRANSPOSE(
            _xlfn.FILTERXML("&lt;select&gt;&lt;x&gt;"&amp;SUBSTITUTE(选内存[[#This Row],[内存选项表]],",","&lt;/x&gt;&lt;x&gt;") &amp;"&lt;/x&gt;&lt;/select&gt;","//x")
        )
    )
),"无合适选项，请联系作者更新数据")</f>
        <v>215</v>
      </c>
      <c r="L899">
        <v>256</v>
      </c>
    </row>
    <row r="900" spans="2:13">
      <c r="B900" s="6" t="s">
        <v>64</v>
      </c>
      <c r="C900" s="6" t="s">
        <v>1874</v>
      </c>
      <c r="D900" s="6" t="s">
        <v>2190</v>
      </c>
      <c r="E900" s="6">
        <v>160</v>
      </c>
      <c r="F900" s="6" t="s">
        <v>3386</v>
      </c>
      <c r="G900" s="6" t="str">
        <f t="shared" si="14"/>
        <v>选内存!$K$900#</v>
      </c>
      <c r="H900" s="6" t="str" cm="1">
        <f t="array" ref="H900">_xlfn.LET(_xlpm.x, K900,
         _xlpm.cellAddress, "【 选内存!" &amp; ADDRESS(ROW(选内存[[#This Row],[自检]]),COLUMN(选内存[[#This Row],[自检]])) &amp; "】",
         _xlfn.IFS(ISBLANK(_xlpm.x),   "error:右侧选项不足:" &amp;  _xlpm.cellAddress,
               ISERROR(_xlpm.x),   "error:右侧选项执行失败:" &amp; _xlpm.cellAddress,
               TRUE,             "ok")
)</f>
        <v>ok</v>
      </c>
      <c r="K900" cm="1">
        <f t="array" ref="K900:L900">IFERROR(_xlfn._xlws.SORT(
    _xlfn.UNIQUE(
        TRANSPOSE(
            _xlfn.FILTERXML("&lt;select&gt;&lt;x&gt;"&amp;SUBSTITUTE(选内存[[#This Row],[内存选项表]],",","&lt;/x&gt;&lt;x&gt;") &amp;"&lt;/x&gt;&lt;/select&gt;","//x")
        )
    )
),"无合适选项，请联系作者更新数据")</f>
        <v>320</v>
      </c>
      <c r="L900">
        <v>640</v>
      </c>
    </row>
    <row r="901" spans="2:13">
      <c r="B901" s="6" t="s">
        <v>64</v>
      </c>
      <c r="C901" s="6" t="s">
        <v>1874</v>
      </c>
      <c r="D901" s="6" t="s">
        <v>2190</v>
      </c>
      <c r="E901" s="6">
        <v>232</v>
      </c>
      <c r="F901" s="6" t="s">
        <v>3335</v>
      </c>
      <c r="G901" s="6" t="str">
        <f t="shared" si="14"/>
        <v>选内存!$K$901#</v>
      </c>
      <c r="H901" s="6" t="str" cm="1">
        <f t="array" ref="H901">_xlfn.LET(_xlpm.x, K901,
         _xlpm.cellAddress, "【 选内存!" &amp; ADDRESS(ROW(选内存[[#This Row],[自检]]),COLUMN(选内存[[#This Row],[自检]])) &amp; "】",
         _xlfn.IFS(ISBLANK(_xlpm.x),   "error:右侧选项不足:" &amp;  _xlpm.cellAddress,
               ISERROR(_xlpm.x),   "error:右侧选项执行失败:" &amp; _xlpm.cellAddress,
               TRUE,             "ok")
)</f>
        <v>ok</v>
      </c>
      <c r="K901" cm="1">
        <f t="array" ref="K901:M901">IFERROR(_xlfn._xlws.SORT(
    _xlfn.UNIQUE(
        TRANSPOSE(
            _xlfn.FILTERXML("&lt;select&gt;&lt;x&gt;"&amp;SUBSTITUTE(选内存[[#This Row],[内存选项表]],",","&lt;/x&gt;&lt;x&gt;") &amp;"&lt;/x&gt;&lt;/select&gt;","//x")
        )
    )
),"无合适选项，请联系作者更新数据")</f>
        <v>432</v>
      </c>
      <c r="L901">
        <v>696</v>
      </c>
      <c r="M901">
        <v>940</v>
      </c>
    </row>
    <row r="902" spans="2:13">
      <c r="B902" s="6" t="s">
        <v>64</v>
      </c>
      <c r="C902" s="6" t="s">
        <v>1874</v>
      </c>
      <c r="D902" s="6" t="s">
        <v>2296</v>
      </c>
      <c r="E902" s="6">
        <v>1</v>
      </c>
      <c r="F902" s="6" t="s">
        <v>3416</v>
      </c>
      <c r="G902" s="6" t="str">
        <f t="shared" si="14"/>
        <v>选内存!$K$902#</v>
      </c>
      <c r="H902" s="6" t="str" cm="1">
        <f t="array" ref="H902">_xlfn.LET(_xlpm.x, K902,
         _xlpm.cellAddress, "【 选内存!" &amp; ADDRESS(ROW(选内存[[#This Row],[自检]]),COLUMN(选内存[[#This Row],[自检]])) &amp; "】",
         _xlfn.IFS(ISBLANK(_xlpm.x),   "error:右侧选项不足:" &amp;  _xlpm.cellAddress,
               ISERROR(_xlpm.x),   "error:右侧选项执行失败:" &amp; _xlpm.cellAddress,
               TRUE,             "ok")
)</f>
        <v>ok</v>
      </c>
      <c r="K902" cm="1">
        <f t="array" ref="K902:M902">IFERROR(_xlfn._xlws.SORT(
    _xlfn.UNIQUE(
        TRANSPOSE(
            _xlfn.FILTERXML("&lt;select&gt;&lt;x&gt;"&amp;SUBSTITUTE(选内存[[#This Row],[内存选项表]],",","&lt;/x&gt;&lt;x&gt;") &amp;"&lt;/x&gt;&lt;/select&gt;","//x")
        )
    )
),"无合适选项，请联系作者更新数据")</f>
        <v>1</v>
      </c>
      <c r="L902">
        <v>2</v>
      </c>
      <c r="M902">
        <v>4</v>
      </c>
    </row>
    <row r="903" spans="2:13">
      <c r="B903" s="6" t="s">
        <v>64</v>
      </c>
      <c r="C903" s="6" t="s">
        <v>1874</v>
      </c>
      <c r="D903" s="6" t="s">
        <v>2296</v>
      </c>
      <c r="E903" s="6">
        <v>2</v>
      </c>
      <c r="F903" s="6" t="s">
        <v>3269</v>
      </c>
      <c r="G903" s="6" t="str">
        <f t="shared" si="14"/>
        <v>选内存!$K$903#</v>
      </c>
      <c r="H903" s="6" t="str" cm="1">
        <f t="array" ref="H903">_xlfn.LET(_xlpm.x, K903,
         _xlpm.cellAddress, "【 选内存!" &amp; ADDRESS(ROW(选内存[[#This Row],[自检]]),COLUMN(选内存[[#This Row],[自检]])) &amp; "】",
         _xlfn.IFS(ISBLANK(_xlpm.x),   "error:右侧选项不足:" &amp;  _xlpm.cellAddress,
               ISERROR(_xlpm.x),   "error:右侧选项执行失败:" &amp; _xlpm.cellAddress,
               TRUE,             "ok")
)</f>
        <v>ok</v>
      </c>
      <c r="K903" cm="1">
        <f t="array" ref="K903:L903">IFERROR(_xlfn._xlws.SORT(
    _xlfn.UNIQUE(
        TRANSPOSE(
            _xlfn.FILTERXML("&lt;select&gt;&lt;x&gt;"&amp;SUBSTITUTE(选内存[[#This Row],[内存选项表]],",","&lt;/x&gt;&lt;x&gt;") &amp;"&lt;/x&gt;&lt;/select&gt;","//x")
        )
    )
),"无合适选项，请联系作者更新数据")</f>
        <v>4</v>
      </c>
      <c r="L903">
        <v>8</v>
      </c>
    </row>
    <row r="904" spans="2:13">
      <c r="B904" s="6" t="s">
        <v>64</v>
      </c>
      <c r="C904" s="6" t="s">
        <v>1874</v>
      </c>
      <c r="D904" s="6" t="s">
        <v>2296</v>
      </c>
      <c r="E904" s="6">
        <v>4</v>
      </c>
      <c r="F904" s="6" t="s">
        <v>3448</v>
      </c>
      <c r="G904" s="6" t="str">
        <f t="shared" si="14"/>
        <v>选内存!$K$904#</v>
      </c>
      <c r="H904" s="6" t="str" cm="1">
        <f t="array" ref="H904">_xlfn.LET(_xlpm.x, K904,
         _xlpm.cellAddress, "【 选内存!" &amp; ADDRESS(ROW(选内存[[#This Row],[自检]]),COLUMN(选内存[[#This Row],[自检]])) &amp; "】",
         _xlfn.IFS(ISBLANK(_xlpm.x),   "error:右侧选项不足:" &amp;  _xlpm.cellAddress,
               ISERROR(_xlpm.x),   "error:右侧选项执行失败:" &amp; _xlpm.cellAddress,
               TRUE,             "ok")
)</f>
        <v>ok</v>
      </c>
      <c r="K904" cm="1">
        <f t="array" ref="K904:L904">IFERROR(_xlfn._xlws.SORT(
    _xlfn.UNIQUE(
        TRANSPOSE(
            _xlfn.FILTERXML("&lt;select&gt;&lt;x&gt;"&amp;SUBSTITUTE(选内存[[#This Row],[内存选项表]],",","&lt;/x&gt;&lt;x&gt;") &amp;"&lt;/x&gt;&lt;/select&gt;","//x")
        )
    )
),"无合适选项，请联系作者更新数据")</f>
        <v>8</v>
      </c>
      <c r="L904">
        <v>16</v>
      </c>
    </row>
    <row r="905" spans="2:13">
      <c r="B905" s="6" t="s">
        <v>64</v>
      </c>
      <c r="C905" s="6" t="s">
        <v>1874</v>
      </c>
      <c r="D905" s="6" t="s">
        <v>2296</v>
      </c>
      <c r="E905" s="6">
        <v>8</v>
      </c>
      <c r="F905" s="6" t="s">
        <v>3449</v>
      </c>
      <c r="G905" s="6" t="str">
        <f t="shared" si="14"/>
        <v>选内存!$K$905#</v>
      </c>
      <c r="H905" s="6" t="str" cm="1">
        <f t="array" ref="H905">_xlfn.LET(_xlpm.x, K905,
         _xlpm.cellAddress, "【 选内存!" &amp; ADDRESS(ROW(选内存[[#This Row],[自检]]),COLUMN(选内存[[#This Row],[自检]])) &amp; "】",
         _xlfn.IFS(ISBLANK(_xlpm.x),   "error:右侧选项不足:" &amp;  _xlpm.cellAddress,
               ISERROR(_xlpm.x),   "error:右侧选项执行失败:" &amp; _xlpm.cellAddress,
               TRUE,             "ok")
)</f>
        <v>ok</v>
      </c>
      <c r="K905" cm="1">
        <f t="array" ref="K905:L905">IFERROR(_xlfn._xlws.SORT(
    _xlfn.UNIQUE(
        TRANSPOSE(
            _xlfn.FILTERXML("&lt;select&gt;&lt;x&gt;"&amp;SUBSTITUTE(选内存[[#This Row],[内存选项表]],",","&lt;/x&gt;&lt;x&gt;") &amp;"&lt;/x&gt;&lt;/select&gt;","//x")
        )
    )
),"无合适选项，请联系作者更新数据")</f>
        <v>16</v>
      </c>
      <c r="L905">
        <v>32</v>
      </c>
    </row>
    <row r="906" spans="2:13">
      <c r="B906" s="6" t="s">
        <v>64</v>
      </c>
      <c r="C906" s="6" t="s">
        <v>1874</v>
      </c>
      <c r="D906" s="6" t="s">
        <v>2296</v>
      </c>
      <c r="E906" s="6">
        <v>12</v>
      </c>
      <c r="F906" s="6" t="s">
        <v>3294</v>
      </c>
      <c r="G906" s="6" t="str">
        <f t="shared" si="14"/>
        <v>选内存!$K$906#</v>
      </c>
      <c r="H906" s="6" t="str" cm="1">
        <f t="array" ref="H906">_xlfn.LET(_xlpm.x, K906,
         _xlpm.cellAddress, "【 选内存!" &amp; ADDRESS(ROW(选内存[[#This Row],[自检]]),COLUMN(选内存[[#This Row],[自检]])) &amp; "】",
         _xlfn.IFS(ISBLANK(_xlpm.x),   "error:右侧选项不足:" &amp;  _xlpm.cellAddress,
               ISERROR(_xlpm.x),   "error:右侧选项执行失败:" &amp; _xlpm.cellAddress,
               TRUE,             "ok")
)</f>
        <v>ok</v>
      </c>
      <c r="K906" cm="1">
        <f t="array" ref="K906">IFERROR(_xlfn._xlws.SORT(
    _xlfn.UNIQUE(
        TRANSPOSE(
            _xlfn.FILTERXML("&lt;select&gt;&lt;x&gt;"&amp;SUBSTITUTE(选内存[[#This Row],[内存选项表]],",","&lt;/x&gt;&lt;x&gt;") &amp;"&lt;/x&gt;&lt;/select&gt;","//x")
        )
    )
),"无合适选项，请联系作者更新数据")</f>
        <v>48</v>
      </c>
    </row>
    <row r="907" spans="2:13">
      <c r="B907" s="6" t="s">
        <v>64</v>
      </c>
      <c r="C907" s="6" t="s">
        <v>1874</v>
      </c>
      <c r="D907" s="6" t="s">
        <v>2296</v>
      </c>
      <c r="E907" s="6">
        <v>16</v>
      </c>
      <c r="F907" s="6" t="s">
        <v>3450</v>
      </c>
      <c r="G907" s="6" t="str">
        <f t="shared" si="14"/>
        <v>选内存!$K$907#</v>
      </c>
      <c r="H907" s="6" t="str" cm="1">
        <f t="array" ref="H907">_xlfn.LET(_xlpm.x, K907,
         _xlpm.cellAddress, "【 选内存!" &amp; ADDRESS(ROW(选内存[[#This Row],[自检]]),COLUMN(选内存[[#This Row],[自检]])) &amp; "】",
         _xlfn.IFS(ISBLANK(_xlpm.x),   "error:右侧选项不足:" &amp;  _xlpm.cellAddress,
               ISERROR(_xlpm.x),   "error:右侧选项执行失败:" &amp; _xlpm.cellAddress,
               TRUE,             "ok")
)</f>
        <v>ok</v>
      </c>
      <c r="K907" cm="1">
        <f t="array" ref="K907:L907">IFERROR(_xlfn._xlws.SORT(
    _xlfn.UNIQUE(
        TRANSPOSE(
            _xlfn.FILTERXML("&lt;select&gt;&lt;x&gt;"&amp;SUBSTITUTE(选内存[[#This Row],[内存选项表]],",","&lt;/x&gt;&lt;x&gt;") &amp;"&lt;/x&gt;&lt;/select&gt;","//x")
        )
    )
),"无合适选项，请联系作者更新数据")</f>
        <v>32</v>
      </c>
      <c r="L907">
        <v>64</v>
      </c>
    </row>
    <row r="908" spans="2:13">
      <c r="B908" s="6" t="s">
        <v>64</v>
      </c>
      <c r="C908" s="6" t="s">
        <v>1874</v>
      </c>
      <c r="D908" s="6" t="s">
        <v>2296</v>
      </c>
      <c r="E908" s="6">
        <v>24</v>
      </c>
      <c r="F908" s="6" t="s">
        <v>3282</v>
      </c>
      <c r="G908" s="6" t="str">
        <f t="shared" si="14"/>
        <v>选内存!$K$908#</v>
      </c>
      <c r="H908" s="6" t="str" cm="1">
        <f t="array" ref="H908">_xlfn.LET(_xlpm.x, K908,
         _xlpm.cellAddress, "【 选内存!" &amp; ADDRESS(ROW(选内存[[#This Row],[自检]]),COLUMN(选内存[[#This Row],[自检]])) &amp; "】",
         _xlfn.IFS(ISBLANK(_xlpm.x),   "error:右侧选项不足:" &amp;  _xlpm.cellAddress,
               ISERROR(_xlpm.x),   "error:右侧选项执行失败:" &amp; _xlpm.cellAddress,
               TRUE,             "ok")
)</f>
        <v>ok</v>
      </c>
      <c r="K908" cm="1">
        <f t="array" ref="K908:L908">IFERROR(_xlfn._xlws.SORT(
    _xlfn.UNIQUE(
        TRANSPOSE(
            _xlfn.FILTERXML("&lt;select&gt;&lt;x&gt;"&amp;SUBSTITUTE(选内存[[#This Row],[内存选项表]],",","&lt;/x&gt;&lt;x&gt;") &amp;"&lt;/x&gt;&lt;/select&gt;","//x")
        )
    )
),"无合适选项，请联系作者更新数据")</f>
        <v>48</v>
      </c>
      <c r="L908">
        <v>96</v>
      </c>
    </row>
    <row r="909" spans="2:13">
      <c r="B909" s="6" t="s">
        <v>64</v>
      </c>
      <c r="C909" s="6" t="s">
        <v>1874</v>
      </c>
      <c r="D909" s="6" t="s">
        <v>2296</v>
      </c>
      <c r="E909" s="6">
        <v>28</v>
      </c>
      <c r="F909" s="6" t="s">
        <v>3307</v>
      </c>
      <c r="G909" s="6" t="str">
        <f t="shared" si="14"/>
        <v>选内存!$K$909#</v>
      </c>
      <c r="H909" s="6" t="str" cm="1">
        <f t="array" ref="H909">_xlfn.LET(_xlpm.x, K909,
         _xlpm.cellAddress, "【 选内存!" &amp; ADDRESS(ROW(选内存[[#This Row],[自检]]),COLUMN(选内存[[#This Row],[自检]])) &amp; "】",
         _xlfn.IFS(ISBLANK(_xlpm.x),   "error:右侧选项不足:" &amp;  _xlpm.cellAddress,
               ISERROR(_xlpm.x),   "error:右侧选项执行失败:" &amp; _xlpm.cellAddress,
               TRUE,             "ok")
)</f>
        <v>ok</v>
      </c>
      <c r="K909" cm="1">
        <f t="array" ref="K909">IFERROR(_xlfn._xlws.SORT(
    _xlfn.UNIQUE(
        TRANSPOSE(
            _xlfn.FILTERXML("&lt;select&gt;&lt;x&gt;"&amp;SUBSTITUTE(选内存[[#This Row],[内存选项表]],",","&lt;/x&gt;&lt;x&gt;") &amp;"&lt;/x&gt;&lt;/select&gt;","//x")
        )
    )
),"无合适选项，请联系作者更新数据")</f>
        <v>128</v>
      </c>
    </row>
    <row r="910" spans="2:13">
      <c r="B910" s="6" t="s">
        <v>64</v>
      </c>
      <c r="C910" s="6" t="s">
        <v>1874</v>
      </c>
      <c r="D910" s="6" t="s">
        <v>2296</v>
      </c>
      <c r="E910" s="6">
        <v>32</v>
      </c>
      <c r="F910" s="6" t="s">
        <v>3451</v>
      </c>
      <c r="G910" s="6" t="str">
        <f t="shared" si="14"/>
        <v>选内存!$K$910#</v>
      </c>
      <c r="H910" s="6" t="str" cm="1">
        <f t="array" ref="H910">_xlfn.LET(_xlpm.x, K910,
         _xlpm.cellAddress, "【 选内存!" &amp; ADDRESS(ROW(选内存[[#This Row],[自检]]),COLUMN(选内存[[#This Row],[自检]])) &amp; "】",
         _xlfn.IFS(ISBLANK(_xlpm.x),   "error:右侧选项不足:" &amp;  _xlpm.cellAddress,
               ISERROR(_xlpm.x),   "error:右侧选项执行失败:" &amp; _xlpm.cellAddress,
               TRUE,             "ok")
)</f>
        <v>ok</v>
      </c>
      <c r="K910" cm="1">
        <f t="array" ref="K910:L910">IFERROR(_xlfn._xlws.SORT(
    _xlfn.UNIQUE(
        TRANSPOSE(
            _xlfn.FILTERXML("&lt;select&gt;&lt;x&gt;"&amp;SUBSTITUTE(选内存[[#This Row],[内存选项表]],",","&lt;/x&gt;&lt;x&gt;") &amp;"&lt;/x&gt;&lt;/select&gt;","//x")
        )
    )
),"无合适选项，请联系作者更新数据")</f>
        <v>64</v>
      </c>
      <c r="L910">
        <v>128</v>
      </c>
    </row>
    <row r="911" spans="2:13">
      <c r="B911" s="6" t="s">
        <v>64</v>
      </c>
      <c r="C911" s="6" t="s">
        <v>1874</v>
      </c>
      <c r="D911" s="6" t="s">
        <v>2296</v>
      </c>
      <c r="E911" s="6">
        <v>48</v>
      </c>
      <c r="F911" s="6" t="s">
        <v>3452</v>
      </c>
      <c r="G911" s="6" t="str">
        <f t="shared" si="14"/>
        <v>选内存!$K$911#</v>
      </c>
      <c r="H911" s="6" t="str" cm="1">
        <f t="array" ref="H911">_xlfn.LET(_xlpm.x, K911,
         _xlpm.cellAddress, "【 选内存!" &amp; ADDRESS(ROW(选内存[[#This Row],[自检]]),COLUMN(选内存[[#This Row],[自检]])) &amp; "】",
         _xlfn.IFS(ISBLANK(_xlpm.x),   "error:右侧选项不足:" &amp;  _xlpm.cellAddress,
               ISERROR(_xlpm.x),   "error:右侧选项执行失败:" &amp; _xlpm.cellAddress,
               TRUE,             "ok")
)</f>
        <v>ok</v>
      </c>
      <c r="K911" cm="1">
        <f t="array" ref="K911:L911">IFERROR(_xlfn._xlws.SORT(
    _xlfn.UNIQUE(
        TRANSPOSE(
            _xlfn.FILTERXML("&lt;select&gt;&lt;x&gt;"&amp;SUBSTITUTE(选内存[[#This Row],[内存选项表]],",","&lt;/x&gt;&lt;x&gt;") &amp;"&lt;/x&gt;&lt;/select&gt;","//x")
        )
    )
),"无合适选项，请联系作者更新数据")</f>
        <v>96</v>
      </c>
      <c r="L911">
        <v>192</v>
      </c>
    </row>
    <row r="912" spans="2:13">
      <c r="B912" s="6" t="s">
        <v>64</v>
      </c>
      <c r="C912" s="6" t="s">
        <v>1874</v>
      </c>
      <c r="D912" s="6" t="s">
        <v>2296</v>
      </c>
      <c r="E912" s="6">
        <v>64</v>
      </c>
      <c r="F912" s="6" t="s">
        <v>3342</v>
      </c>
      <c r="G912" s="6" t="str">
        <f t="shared" si="14"/>
        <v>选内存!$K$912#</v>
      </c>
      <c r="H912" s="6" t="str" cm="1">
        <f t="array" ref="H912">_xlfn.LET(_xlpm.x, K912,
         _xlpm.cellAddress, "【 选内存!" &amp; ADDRESS(ROW(选内存[[#This Row],[自检]]),COLUMN(选内存[[#This Row],[自检]])) &amp; "】",
         _xlfn.IFS(ISBLANK(_xlpm.x),   "error:右侧选项不足:" &amp;  _xlpm.cellAddress,
               ISERROR(_xlpm.x),   "error:右侧选项执行失败:" &amp; _xlpm.cellAddress,
               TRUE,             "ok")
)</f>
        <v>ok</v>
      </c>
      <c r="K912" cm="1">
        <f t="array" ref="K912">IFERROR(_xlfn._xlws.SORT(
    _xlfn.UNIQUE(
        TRANSPOSE(
            _xlfn.FILTERXML("&lt;select&gt;&lt;x&gt;"&amp;SUBSTITUTE(选内存[[#This Row],[内存选项表]],",","&lt;/x&gt;&lt;x&gt;") &amp;"&lt;/x&gt;&lt;/select&gt;","//x")
        )
    )
),"无合适选项，请联系作者更新数据")</f>
        <v>256</v>
      </c>
    </row>
    <row r="913" spans="2:13">
      <c r="B913" s="6" t="s">
        <v>64</v>
      </c>
      <c r="C913" s="6" t="s">
        <v>1874</v>
      </c>
      <c r="D913" s="6" t="s">
        <v>2296</v>
      </c>
      <c r="E913" s="6">
        <v>72</v>
      </c>
      <c r="F913" s="6" t="s">
        <v>3346</v>
      </c>
      <c r="G913" s="6" t="str">
        <f t="shared" si="14"/>
        <v>选内存!$K$913#</v>
      </c>
      <c r="H913" s="6" t="str" cm="1">
        <f t="array" ref="H913">_xlfn.LET(_xlpm.x, K913,
         _xlpm.cellAddress, "【 选内存!" &amp; ADDRESS(ROW(选内存[[#This Row],[自检]]),COLUMN(选内存[[#This Row],[自检]])) &amp; "】",
         _xlfn.IFS(ISBLANK(_xlpm.x),   "error:右侧选项不足:" &amp;  _xlpm.cellAddress,
               ISERROR(_xlpm.x),   "error:右侧选项执行失败:" &amp; _xlpm.cellAddress,
               TRUE,             "ok")
)</f>
        <v>ok</v>
      </c>
      <c r="K913" cm="1">
        <f t="array" ref="K913">IFERROR(_xlfn._xlws.SORT(
    _xlfn.UNIQUE(
        TRANSPOSE(
            _xlfn.FILTERXML("&lt;select&gt;&lt;x&gt;"&amp;SUBSTITUTE(选内存[[#This Row],[内存选项表]],",","&lt;/x&gt;&lt;x&gt;") &amp;"&lt;/x&gt;&lt;/select&gt;","//x")
        )
    )
),"无合适选项，请联系作者更新数据")</f>
        <v>288</v>
      </c>
    </row>
    <row r="914" spans="2:13">
      <c r="B914" s="6" t="s">
        <v>64</v>
      </c>
      <c r="C914" s="6" t="s">
        <v>1874</v>
      </c>
      <c r="D914" s="6" t="s">
        <v>2160</v>
      </c>
      <c r="E914" s="6">
        <v>32</v>
      </c>
      <c r="F914" s="6" t="s">
        <v>3276</v>
      </c>
      <c r="G914" s="6" t="str">
        <f t="shared" si="14"/>
        <v>选内存!$K$914#</v>
      </c>
      <c r="H914" s="6" t="str" cm="1">
        <f t="array" ref="H914">_xlfn.LET(_xlpm.x, K914,
         _xlpm.cellAddress, "【 选内存!" &amp; ADDRESS(ROW(选内存[[#This Row],[自检]]),COLUMN(选内存[[#This Row],[自检]])) &amp; "】",
         _xlfn.IFS(ISBLANK(_xlpm.x),   "error:右侧选项不足:" &amp;  _xlpm.cellAddress,
               ISERROR(_xlpm.x),   "error:右侧选项执行失败:" &amp; _xlpm.cellAddress,
               TRUE,             "ok")
)</f>
        <v>ok</v>
      </c>
      <c r="K914" cm="1">
        <f t="array" ref="K914">IFERROR(_xlfn._xlws.SORT(
    _xlfn.UNIQUE(
        TRANSPOSE(
            _xlfn.FILTERXML("&lt;select&gt;&lt;x&gt;"&amp;SUBSTITUTE(选内存[[#This Row],[内存选项表]],",","&lt;/x&gt;&lt;x&gt;") &amp;"&lt;/x&gt;&lt;/select&gt;","//x")
        )
    )
),"无合适选项，请联系作者更新数据")</f>
        <v>64</v>
      </c>
    </row>
    <row r="915" spans="2:13">
      <c r="B915" s="6" t="s">
        <v>64</v>
      </c>
      <c r="C915" s="6" t="s">
        <v>1874</v>
      </c>
      <c r="D915" s="6" t="s">
        <v>2317</v>
      </c>
      <c r="E915" s="6">
        <v>1</v>
      </c>
      <c r="F915" s="6" t="s">
        <v>3470</v>
      </c>
      <c r="G915" s="6" t="str">
        <f t="shared" si="14"/>
        <v>选内存!$K$915#</v>
      </c>
      <c r="H915" s="6" t="str" cm="1">
        <f t="array" ref="H915">_xlfn.LET(_xlpm.x, K915,
         _xlpm.cellAddress, "【 选内存!" &amp; ADDRESS(ROW(选内存[[#This Row],[自检]]),COLUMN(选内存[[#This Row],[自检]])) &amp; "】",
         _xlfn.IFS(ISBLANK(_xlpm.x),   "error:右侧选项不足:" &amp;  _xlpm.cellAddress,
               ISERROR(_xlpm.x),   "error:右侧选项执行失败:" &amp; _xlpm.cellAddress,
               TRUE,             "ok")
)</f>
        <v>ok</v>
      </c>
      <c r="K915" cm="1">
        <f t="array" ref="K915:L915">IFERROR(_xlfn._xlws.SORT(
    _xlfn.UNIQUE(
        TRANSPOSE(
            _xlfn.FILTERXML("&lt;select&gt;&lt;x&gt;"&amp;SUBSTITUTE(选内存[[#This Row],[内存选项表]],",","&lt;/x&gt;&lt;x&gt;") &amp;"&lt;/x&gt;&lt;/select&gt;","//x")
        )
    )
),"无合适选项，请联系作者更新数据")</f>
        <v>1</v>
      </c>
      <c r="L915">
        <v>4</v>
      </c>
    </row>
    <row r="916" spans="2:13">
      <c r="B916" s="6" t="s">
        <v>64</v>
      </c>
      <c r="C916" s="6" t="s">
        <v>1874</v>
      </c>
      <c r="D916" s="6" t="s">
        <v>2317</v>
      </c>
      <c r="E916" s="6">
        <v>2</v>
      </c>
      <c r="F916" s="6" t="s">
        <v>3269</v>
      </c>
      <c r="G916" s="6" t="str">
        <f t="shared" si="14"/>
        <v>选内存!$K$916#</v>
      </c>
      <c r="H916" s="6" t="str" cm="1">
        <f t="array" ref="H916">_xlfn.LET(_xlpm.x, K916,
         _xlpm.cellAddress, "【 选内存!" &amp; ADDRESS(ROW(选内存[[#This Row],[自检]]),COLUMN(选内存[[#This Row],[自检]])) &amp; "】",
         _xlfn.IFS(ISBLANK(_xlpm.x),   "error:右侧选项不足:" &amp;  _xlpm.cellAddress,
               ISERROR(_xlpm.x),   "error:右侧选项执行失败:" &amp; _xlpm.cellAddress,
               TRUE,             "ok")
)</f>
        <v>ok</v>
      </c>
      <c r="K916" cm="1">
        <f t="array" ref="K916:L916">IFERROR(_xlfn._xlws.SORT(
    _xlfn.UNIQUE(
        TRANSPOSE(
            _xlfn.FILTERXML("&lt;select&gt;&lt;x&gt;"&amp;SUBSTITUTE(选内存[[#This Row],[内存选项表]],",","&lt;/x&gt;&lt;x&gt;") &amp;"&lt;/x&gt;&lt;/select&gt;","//x")
        )
    )
),"无合适选项，请联系作者更新数据")</f>
        <v>4</v>
      </c>
      <c r="L916">
        <v>8</v>
      </c>
    </row>
    <row r="917" spans="2:13">
      <c r="B917" s="6" t="s">
        <v>64</v>
      </c>
      <c r="C917" s="6" t="s">
        <v>1874</v>
      </c>
      <c r="D917" s="6" t="s">
        <v>2317</v>
      </c>
      <c r="E917" s="6">
        <v>4</v>
      </c>
      <c r="F917" s="6" t="s">
        <v>3448</v>
      </c>
      <c r="G917" s="6" t="str">
        <f t="shared" si="14"/>
        <v>选内存!$K$917#</v>
      </c>
      <c r="H917" s="6" t="str" cm="1">
        <f t="array" ref="H917">_xlfn.LET(_xlpm.x, K917,
         _xlpm.cellAddress, "【 选内存!" &amp; ADDRESS(ROW(选内存[[#This Row],[自检]]),COLUMN(选内存[[#This Row],[自检]])) &amp; "】",
         _xlfn.IFS(ISBLANK(_xlpm.x),   "error:右侧选项不足:" &amp;  _xlpm.cellAddress,
               ISERROR(_xlpm.x),   "error:右侧选项执行失败:" &amp; _xlpm.cellAddress,
               TRUE,             "ok")
)</f>
        <v>ok</v>
      </c>
      <c r="K917" cm="1">
        <f t="array" ref="K917:L917">IFERROR(_xlfn._xlws.SORT(
    _xlfn.UNIQUE(
        TRANSPOSE(
            _xlfn.FILTERXML("&lt;select&gt;&lt;x&gt;"&amp;SUBSTITUTE(选内存[[#This Row],[内存选项表]],",","&lt;/x&gt;&lt;x&gt;") &amp;"&lt;/x&gt;&lt;/select&gt;","//x")
        )
    )
),"无合适选项，请联系作者更新数据")</f>
        <v>8</v>
      </c>
      <c r="L917">
        <v>16</v>
      </c>
    </row>
    <row r="918" spans="2:13">
      <c r="B918" s="6" t="s">
        <v>64</v>
      </c>
      <c r="C918" s="6" t="s">
        <v>1874</v>
      </c>
      <c r="D918" s="6" t="s">
        <v>2317</v>
      </c>
      <c r="E918" s="6">
        <v>8</v>
      </c>
      <c r="F918" s="6" t="s">
        <v>3449</v>
      </c>
      <c r="G918" s="6" t="str">
        <f t="shared" si="14"/>
        <v>选内存!$K$918#</v>
      </c>
      <c r="H918" s="6" t="str" cm="1">
        <f t="array" ref="H918">_xlfn.LET(_xlpm.x, K918,
         _xlpm.cellAddress, "【 选内存!" &amp; ADDRESS(ROW(选内存[[#This Row],[自检]]),COLUMN(选内存[[#This Row],[自检]])) &amp; "】",
         _xlfn.IFS(ISBLANK(_xlpm.x),   "error:右侧选项不足:" &amp;  _xlpm.cellAddress,
               ISERROR(_xlpm.x),   "error:右侧选项执行失败:" &amp; _xlpm.cellAddress,
               TRUE,             "ok")
)</f>
        <v>ok</v>
      </c>
      <c r="K918" cm="1">
        <f t="array" ref="K918:L918">IFERROR(_xlfn._xlws.SORT(
    _xlfn.UNIQUE(
        TRANSPOSE(
            _xlfn.FILTERXML("&lt;select&gt;&lt;x&gt;"&amp;SUBSTITUTE(选内存[[#This Row],[内存选项表]],",","&lt;/x&gt;&lt;x&gt;") &amp;"&lt;/x&gt;&lt;/select&gt;","//x")
        )
    )
),"无合适选项，请联系作者更新数据")</f>
        <v>16</v>
      </c>
      <c r="L918">
        <v>32</v>
      </c>
    </row>
    <row r="919" spans="2:13">
      <c r="B919" s="6" t="s">
        <v>64</v>
      </c>
      <c r="C919" s="6" t="s">
        <v>1874</v>
      </c>
      <c r="D919" s="6" t="s">
        <v>2317</v>
      </c>
      <c r="E919" s="6">
        <v>12</v>
      </c>
      <c r="F919" s="6" t="s">
        <v>3460</v>
      </c>
      <c r="G919" s="6" t="str">
        <f t="shared" si="14"/>
        <v>选内存!$K$919#</v>
      </c>
      <c r="H919" s="6" t="str" cm="1">
        <f t="array" ref="H919">_xlfn.LET(_xlpm.x, K919,
         _xlpm.cellAddress, "【 选内存!" &amp; ADDRESS(ROW(选内存[[#This Row],[自检]]),COLUMN(选内存[[#This Row],[自检]])) &amp; "】",
         _xlfn.IFS(ISBLANK(_xlpm.x),   "error:右侧选项不足:" &amp;  _xlpm.cellAddress,
               ISERROR(_xlpm.x),   "error:右侧选项执行失败:" &amp; _xlpm.cellAddress,
               TRUE,             "ok")
)</f>
        <v>ok</v>
      </c>
      <c r="K919" cm="1">
        <f t="array" ref="K919:L919">IFERROR(_xlfn._xlws.SORT(
    _xlfn.UNIQUE(
        TRANSPOSE(
            _xlfn.FILTERXML("&lt;select&gt;&lt;x&gt;"&amp;SUBSTITUTE(选内存[[#This Row],[内存选项表]],",","&lt;/x&gt;&lt;x&gt;") &amp;"&lt;/x&gt;&lt;/select&gt;","//x")
        )
    )
),"无合适选项，请联系作者更新数据")</f>
        <v>24</v>
      </c>
      <c r="L919">
        <v>48</v>
      </c>
    </row>
    <row r="920" spans="2:13">
      <c r="B920" s="6" t="s">
        <v>64</v>
      </c>
      <c r="C920" s="6" t="s">
        <v>1874</v>
      </c>
      <c r="D920" s="6" t="s">
        <v>2317</v>
      </c>
      <c r="E920" s="6">
        <v>16</v>
      </c>
      <c r="F920" s="6" t="s">
        <v>3450</v>
      </c>
      <c r="G920" s="6" t="str">
        <f t="shared" si="14"/>
        <v>选内存!$K$920#</v>
      </c>
      <c r="H920" s="6" t="str" cm="1">
        <f t="array" ref="H920">_xlfn.LET(_xlpm.x, K920,
         _xlpm.cellAddress, "【 选内存!" &amp; ADDRESS(ROW(选内存[[#This Row],[自检]]),COLUMN(选内存[[#This Row],[自检]])) &amp; "】",
         _xlfn.IFS(ISBLANK(_xlpm.x),   "error:右侧选项不足:" &amp;  _xlpm.cellAddress,
               ISERROR(_xlpm.x),   "error:右侧选项执行失败:" &amp; _xlpm.cellAddress,
               TRUE,             "ok")
)</f>
        <v>ok</v>
      </c>
      <c r="K920" cm="1">
        <f t="array" ref="K920:L920">IFERROR(_xlfn._xlws.SORT(
    _xlfn.UNIQUE(
        TRANSPOSE(
            _xlfn.FILTERXML("&lt;select&gt;&lt;x&gt;"&amp;SUBSTITUTE(选内存[[#This Row],[内存选项表]],",","&lt;/x&gt;&lt;x&gt;") &amp;"&lt;/x&gt;&lt;/select&gt;","//x")
        )
    )
),"无合适选项，请联系作者更新数据")</f>
        <v>32</v>
      </c>
      <c r="L920">
        <v>64</v>
      </c>
    </row>
    <row r="921" spans="2:13">
      <c r="B921" s="6" t="s">
        <v>64</v>
      </c>
      <c r="C921" s="6" t="s">
        <v>1874</v>
      </c>
      <c r="D921" s="6" t="s">
        <v>2317</v>
      </c>
      <c r="E921" s="6">
        <v>24</v>
      </c>
      <c r="F921" s="6" t="s">
        <v>3282</v>
      </c>
      <c r="G921" s="6" t="str">
        <f t="shared" si="14"/>
        <v>选内存!$K$921#</v>
      </c>
      <c r="H921" s="6" t="str" cm="1">
        <f t="array" ref="H921">_xlfn.LET(_xlpm.x, K921,
         _xlpm.cellAddress, "【 选内存!" &amp; ADDRESS(ROW(选内存[[#This Row],[自检]]),COLUMN(选内存[[#This Row],[自检]])) &amp; "】",
         _xlfn.IFS(ISBLANK(_xlpm.x),   "error:右侧选项不足:" &amp;  _xlpm.cellAddress,
               ISERROR(_xlpm.x),   "error:右侧选项执行失败:" &amp; _xlpm.cellAddress,
               TRUE,             "ok")
)</f>
        <v>ok</v>
      </c>
      <c r="K921" cm="1">
        <f t="array" ref="K921:L921">IFERROR(_xlfn._xlws.SORT(
    _xlfn.UNIQUE(
        TRANSPOSE(
            _xlfn.FILTERXML("&lt;select&gt;&lt;x&gt;"&amp;SUBSTITUTE(选内存[[#This Row],[内存选项表]],",","&lt;/x&gt;&lt;x&gt;") &amp;"&lt;/x&gt;&lt;/select&gt;","//x")
        )
    )
),"无合适选项，请联系作者更新数据")</f>
        <v>48</v>
      </c>
      <c r="L921">
        <v>96</v>
      </c>
    </row>
    <row r="922" spans="2:13">
      <c r="B922" s="6" t="s">
        <v>64</v>
      </c>
      <c r="C922" s="6" t="s">
        <v>1874</v>
      </c>
      <c r="D922" s="6" t="s">
        <v>2317</v>
      </c>
      <c r="E922" s="6">
        <v>32</v>
      </c>
      <c r="F922" s="6" t="s">
        <v>3451</v>
      </c>
      <c r="G922" s="6" t="str">
        <f t="shared" si="14"/>
        <v>选内存!$K$922#</v>
      </c>
      <c r="H922" s="6" t="str" cm="1">
        <f t="array" ref="H922">_xlfn.LET(_xlpm.x, K922,
         _xlpm.cellAddress, "【 选内存!" &amp; ADDRESS(ROW(选内存[[#This Row],[自检]]),COLUMN(选内存[[#This Row],[自检]])) &amp; "】",
         _xlfn.IFS(ISBLANK(_xlpm.x),   "error:右侧选项不足:" &amp;  _xlpm.cellAddress,
               ISERROR(_xlpm.x),   "error:右侧选项执行失败:" &amp; _xlpm.cellAddress,
               TRUE,             "ok")
)</f>
        <v>ok</v>
      </c>
      <c r="K922" cm="1">
        <f t="array" ref="K922:L922">IFERROR(_xlfn._xlws.SORT(
    _xlfn.UNIQUE(
        TRANSPOSE(
            _xlfn.FILTERXML("&lt;select&gt;&lt;x&gt;"&amp;SUBSTITUTE(选内存[[#This Row],[内存选项表]],",","&lt;/x&gt;&lt;x&gt;") &amp;"&lt;/x&gt;&lt;/select&gt;","//x")
        )
    )
),"无合适选项，请联系作者更新数据")</f>
        <v>64</v>
      </c>
      <c r="L922">
        <v>128</v>
      </c>
    </row>
    <row r="923" spans="2:13">
      <c r="B923" s="6" t="s">
        <v>64</v>
      </c>
      <c r="C923" s="6" t="s">
        <v>1874</v>
      </c>
      <c r="D923" s="6" t="s">
        <v>2317</v>
      </c>
      <c r="E923" s="6">
        <v>48</v>
      </c>
      <c r="F923" s="6" t="s">
        <v>3452</v>
      </c>
      <c r="G923" s="6" t="str">
        <f t="shared" si="14"/>
        <v>选内存!$K$923#</v>
      </c>
      <c r="H923" s="6" t="str" cm="1">
        <f t="array" ref="H923">_xlfn.LET(_xlpm.x, K923,
         _xlpm.cellAddress, "【 选内存!" &amp; ADDRESS(ROW(选内存[[#This Row],[自检]]),COLUMN(选内存[[#This Row],[自检]])) &amp; "】",
         _xlfn.IFS(ISBLANK(_xlpm.x),   "error:右侧选项不足:" &amp;  _xlpm.cellAddress,
               ISERROR(_xlpm.x),   "error:右侧选项执行失败:" &amp; _xlpm.cellAddress,
               TRUE,             "ok")
)</f>
        <v>ok</v>
      </c>
      <c r="K923" cm="1">
        <f t="array" ref="K923:L923">IFERROR(_xlfn._xlws.SORT(
    _xlfn.UNIQUE(
        TRANSPOSE(
            _xlfn.FILTERXML("&lt;select&gt;&lt;x&gt;"&amp;SUBSTITUTE(选内存[[#This Row],[内存选项表]],",","&lt;/x&gt;&lt;x&gt;") &amp;"&lt;/x&gt;&lt;/select&gt;","//x")
        )
    )
),"无合适选项，请联系作者更新数据")</f>
        <v>96</v>
      </c>
      <c r="L923">
        <v>192</v>
      </c>
    </row>
    <row r="924" spans="2:13">
      <c r="B924" s="6" t="s">
        <v>64</v>
      </c>
      <c r="C924" s="6" t="s">
        <v>1874</v>
      </c>
      <c r="D924" s="6" t="s">
        <v>2317</v>
      </c>
      <c r="E924" s="6">
        <v>64</v>
      </c>
      <c r="F924" s="6" t="s">
        <v>3342</v>
      </c>
      <c r="G924" s="6" t="str">
        <f t="shared" si="14"/>
        <v>选内存!$K$924#</v>
      </c>
      <c r="H924" s="6" t="str" cm="1">
        <f t="array" ref="H924">_xlfn.LET(_xlpm.x, K924,
         _xlpm.cellAddress, "【 选内存!" &amp; ADDRESS(ROW(选内存[[#This Row],[自检]]),COLUMN(选内存[[#This Row],[自检]])) &amp; "】",
         _xlfn.IFS(ISBLANK(_xlpm.x),   "error:右侧选项不足:" &amp;  _xlpm.cellAddress,
               ISERROR(_xlpm.x),   "error:右侧选项执行失败:" &amp; _xlpm.cellAddress,
               TRUE,             "ok")
)</f>
        <v>ok</v>
      </c>
      <c r="K924" cm="1">
        <f t="array" ref="K924">IFERROR(_xlfn._xlws.SORT(
    _xlfn.UNIQUE(
        TRANSPOSE(
            _xlfn.FILTERXML("&lt;select&gt;&lt;x&gt;"&amp;SUBSTITUTE(选内存[[#This Row],[内存选项表]],",","&lt;/x&gt;&lt;x&gt;") &amp;"&lt;/x&gt;&lt;/select&gt;","//x")
        )
    )
),"无合适选项，请联系作者更新数据")</f>
        <v>256</v>
      </c>
    </row>
    <row r="925" spans="2:13">
      <c r="B925" s="6" t="s">
        <v>64</v>
      </c>
      <c r="C925" s="6" t="s">
        <v>1874</v>
      </c>
      <c r="D925" s="6" t="s">
        <v>2317</v>
      </c>
      <c r="E925" s="6">
        <v>80</v>
      </c>
      <c r="F925" s="6" t="s">
        <v>3318</v>
      </c>
      <c r="G925" s="6" t="str">
        <f t="shared" si="14"/>
        <v>选内存!$K$925#</v>
      </c>
      <c r="H925" s="6" t="str" cm="1">
        <f t="array" ref="H925">_xlfn.LET(_xlpm.x, K925,
         _xlpm.cellAddress, "【 选内存!" &amp; ADDRESS(ROW(选内存[[#This Row],[自检]]),COLUMN(选内存[[#This Row],[自检]])) &amp; "】",
         _xlfn.IFS(ISBLANK(_xlpm.x),   "error:右侧选项不足:" &amp;  _xlpm.cellAddress,
               ISERROR(_xlpm.x),   "error:右侧选项执行失败:" &amp; _xlpm.cellAddress,
               TRUE,             "ok")
)</f>
        <v>ok</v>
      </c>
      <c r="K925" cm="1">
        <f t="array" ref="K925">IFERROR(_xlfn._xlws.SORT(
    _xlfn.UNIQUE(
        TRANSPOSE(
            _xlfn.FILTERXML("&lt;select&gt;&lt;x&gt;"&amp;SUBSTITUTE(选内存[[#This Row],[内存选项表]],",","&lt;/x&gt;&lt;x&gt;") &amp;"&lt;/x&gt;&lt;/select&gt;","//x")
        )
    )
),"无合适选项，请联系作者更新数据")</f>
        <v>320</v>
      </c>
    </row>
    <row r="926" spans="2:13">
      <c r="B926" s="6" t="s">
        <v>64</v>
      </c>
      <c r="C926" s="6" t="s">
        <v>1874</v>
      </c>
      <c r="D926" s="6" t="s">
        <v>2242</v>
      </c>
      <c r="E926" s="6">
        <v>1</v>
      </c>
      <c r="F926" s="6" t="s">
        <v>3416</v>
      </c>
      <c r="G926" s="6" t="str">
        <f t="shared" si="14"/>
        <v>选内存!$K$926#</v>
      </c>
      <c r="H926" s="6" t="str" cm="1">
        <f t="array" ref="H926">_xlfn.LET(_xlpm.x, K926,
         _xlpm.cellAddress, "【 选内存!" &amp; ADDRESS(ROW(选内存[[#This Row],[自检]]),COLUMN(选内存[[#This Row],[自检]])) &amp; "】",
         _xlfn.IFS(ISBLANK(_xlpm.x),   "error:右侧选项不足:" &amp;  _xlpm.cellAddress,
               ISERROR(_xlpm.x),   "error:右侧选项执行失败:" &amp; _xlpm.cellAddress,
               TRUE,             "ok")
)</f>
        <v>ok</v>
      </c>
      <c r="K926" cm="1">
        <f t="array" ref="K926:M926">IFERROR(_xlfn._xlws.SORT(
    _xlfn.UNIQUE(
        TRANSPOSE(
            _xlfn.FILTERXML("&lt;select&gt;&lt;x&gt;"&amp;SUBSTITUTE(选内存[[#This Row],[内存选项表]],",","&lt;/x&gt;&lt;x&gt;") &amp;"&lt;/x&gt;&lt;/select&gt;","//x")
        )
    )
),"无合适选项，请联系作者更新数据")</f>
        <v>1</v>
      </c>
      <c r="L926">
        <v>2</v>
      </c>
      <c r="M926">
        <v>4</v>
      </c>
    </row>
    <row r="927" spans="2:13">
      <c r="B927" s="6" t="s">
        <v>64</v>
      </c>
      <c r="C927" s="6" t="s">
        <v>1874</v>
      </c>
      <c r="D927" s="6" t="s">
        <v>2242</v>
      </c>
      <c r="E927" s="6">
        <v>2</v>
      </c>
      <c r="F927" s="6" t="s">
        <v>3269</v>
      </c>
      <c r="G927" s="6" t="str">
        <f t="shared" si="14"/>
        <v>选内存!$K$927#</v>
      </c>
      <c r="H927" s="6" t="str" cm="1">
        <f t="array" ref="H927">_xlfn.LET(_xlpm.x, K927,
         _xlpm.cellAddress, "【 选内存!" &amp; ADDRESS(ROW(选内存[[#This Row],[自检]]),COLUMN(选内存[[#This Row],[自检]])) &amp; "】",
         _xlfn.IFS(ISBLANK(_xlpm.x),   "error:右侧选项不足:" &amp;  _xlpm.cellAddress,
               ISERROR(_xlpm.x),   "error:右侧选项执行失败:" &amp; _xlpm.cellAddress,
               TRUE,             "ok")
)</f>
        <v>ok</v>
      </c>
      <c r="K927" cm="1">
        <f t="array" ref="K927:L927">IFERROR(_xlfn._xlws.SORT(
    _xlfn.UNIQUE(
        TRANSPOSE(
            _xlfn.FILTERXML("&lt;select&gt;&lt;x&gt;"&amp;SUBSTITUTE(选内存[[#This Row],[内存选项表]],",","&lt;/x&gt;&lt;x&gt;") &amp;"&lt;/x&gt;&lt;/select&gt;","//x")
        )
    )
),"无合适选项，请联系作者更新数据")</f>
        <v>4</v>
      </c>
      <c r="L927">
        <v>8</v>
      </c>
    </row>
    <row r="928" spans="2:13">
      <c r="B928" s="6" t="s">
        <v>64</v>
      </c>
      <c r="C928" s="6" t="s">
        <v>1874</v>
      </c>
      <c r="D928" s="6" t="s">
        <v>2242</v>
      </c>
      <c r="E928" s="6">
        <v>4</v>
      </c>
      <c r="F928" s="6" t="s">
        <v>3448</v>
      </c>
      <c r="G928" s="6" t="str">
        <f t="shared" si="14"/>
        <v>选内存!$K$928#</v>
      </c>
      <c r="H928" s="6" t="str" cm="1">
        <f t="array" ref="H928">_xlfn.LET(_xlpm.x, K928,
         _xlpm.cellAddress, "【 选内存!" &amp; ADDRESS(ROW(选内存[[#This Row],[自检]]),COLUMN(选内存[[#This Row],[自检]])) &amp; "】",
         _xlfn.IFS(ISBLANK(_xlpm.x),   "error:右侧选项不足:" &amp;  _xlpm.cellAddress,
               ISERROR(_xlpm.x),   "error:右侧选项执行失败:" &amp; _xlpm.cellAddress,
               TRUE,             "ok")
)</f>
        <v>ok</v>
      </c>
      <c r="K928" cm="1">
        <f t="array" ref="K928:L928">IFERROR(_xlfn._xlws.SORT(
    _xlfn.UNIQUE(
        TRANSPOSE(
            _xlfn.FILTERXML("&lt;select&gt;&lt;x&gt;"&amp;SUBSTITUTE(选内存[[#This Row],[内存选项表]],",","&lt;/x&gt;&lt;x&gt;") &amp;"&lt;/x&gt;&lt;/select&gt;","//x")
        )
    )
),"无合适选项，请联系作者更新数据")</f>
        <v>8</v>
      </c>
      <c r="L928">
        <v>16</v>
      </c>
    </row>
    <row r="929" spans="2:13">
      <c r="B929" s="6" t="s">
        <v>64</v>
      </c>
      <c r="C929" s="6" t="s">
        <v>1874</v>
      </c>
      <c r="D929" s="6" t="s">
        <v>2242</v>
      </c>
      <c r="E929" s="6">
        <v>8</v>
      </c>
      <c r="F929" s="6" t="s">
        <v>3449</v>
      </c>
      <c r="G929" s="6" t="str">
        <f t="shared" si="14"/>
        <v>选内存!$K$929#</v>
      </c>
      <c r="H929" s="6" t="str" cm="1">
        <f t="array" ref="H929">_xlfn.LET(_xlpm.x, K929,
         _xlpm.cellAddress, "【 选内存!" &amp; ADDRESS(ROW(选内存[[#This Row],[自检]]),COLUMN(选内存[[#This Row],[自检]])) &amp; "】",
         _xlfn.IFS(ISBLANK(_xlpm.x),   "error:右侧选项不足:" &amp;  _xlpm.cellAddress,
               ISERROR(_xlpm.x),   "error:右侧选项执行失败:" &amp; _xlpm.cellAddress,
               TRUE,             "ok")
)</f>
        <v>ok</v>
      </c>
      <c r="K929" cm="1">
        <f t="array" ref="K929:L929">IFERROR(_xlfn._xlws.SORT(
    _xlfn.UNIQUE(
        TRANSPOSE(
            _xlfn.FILTERXML("&lt;select&gt;&lt;x&gt;"&amp;SUBSTITUTE(选内存[[#This Row],[内存选项表]],",","&lt;/x&gt;&lt;x&gt;") &amp;"&lt;/x&gt;&lt;/select&gt;","//x")
        )
    )
),"无合适选项，请联系作者更新数据")</f>
        <v>16</v>
      </c>
      <c r="L929">
        <v>32</v>
      </c>
    </row>
    <row r="930" spans="2:13">
      <c r="B930" s="6" t="s">
        <v>64</v>
      </c>
      <c r="C930" s="6" t="s">
        <v>1874</v>
      </c>
      <c r="D930" s="6" t="s">
        <v>2242</v>
      </c>
      <c r="E930" s="6">
        <v>16</v>
      </c>
      <c r="F930" s="6" t="s">
        <v>3450</v>
      </c>
      <c r="G930" s="6" t="str">
        <f t="shared" si="14"/>
        <v>选内存!$K$930#</v>
      </c>
      <c r="H930" s="6" t="str" cm="1">
        <f t="array" ref="H930">_xlfn.LET(_xlpm.x, K930,
         _xlpm.cellAddress, "【 选内存!" &amp; ADDRESS(ROW(选内存[[#This Row],[自检]]),COLUMN(选内存[[#This Row],[自检]])) &amp; "】",
         _xlfn.IFS(ISBLANK(_xlpm.x),   "error:右侧选项不足:" &amp;  _xlpm.cellAddress,
               ISERROR(_xlpm.x),   "error:右侧选项执行失败:" &amp; _xlpm.cellAddress,
               TRUE,             "ok")
)</f>
        <v>ok</v>
      </c>
      <c r="K930" cm="1">
        <f t="array" ref="K930:L930">IFERROR(_xlfn._xlws.SORT(
    _xlfn.UNIQUE(
        TRANSPOSE(
            _xlfn.FILTERXML("&lt;select&gt;&lt;x&gt;"&amp;SUBSTITUTE(选内存[[#This Row],[内存选项表]],",","&lt;/x&gt;&lt;x&gt;") &amp;"&lt;/x&gt;&lt;/select&gt;","//x")
        )
    )
),"无合适选项，请联系作者更新数据")</f>
        <v>32</v>
      </c>
      <c r="L930">
        <v>64</v>
      </c>
    </row>
    <row r="931" spans="2:13">
      <c r="B931" s="6" t="s">
        <v>64</v>
      </c>
      <c r="C931" s="6" t="s">
        <v>1874</v>
      </c>
      <c r="D931" s="6" t="s">
        <v>2242</v>
      </c>
      <c r="E931" s="6">
        <v>32</v>
      </c>
      <c r="F931" s="6" t="s">
        <v>3451</v>
      </c>
      <c r="G931" s="6" t="str">
        <f t="shared" si="14"/>
        <v>选内存!$K$931#</v>
      </c>
      <c r="H931" s="6" t="str" cm="1">
        <f t="array" ref="H931">_xlfn.LET(_xlpm.x, K931,
         _xlpm.cellAddress, "【 选内存!" &amp; ADDRESS(ROW(选内存[[#This Row],[自检]]),COLUMN(选内存[[#This Row],[自检]])) &amp; "】",
         _xlfn.IFS(ISBLANK(_xlpm.x),   "error:右侧选项不足:" &amp;  _xlpm.cellAddress,
               ISERROR(_xlpm.x),   "error:右侧选项执行失败:" &amp; _xlpm.cellAddress,
               TRUE,             "ok")
)</f>
        <v>ok</v>
      </c>
      <c r="K931" cm="1">
        <f t="array" ref="K931:L931">IFERROR(_xlfn._xlws.SORT(
    _xlfn.UNIQUE(
        TRANSPOSE(
            _xlfn.FILTERXML("&lt;select&gt;&lt;x&gt;"&amp;SUBSTITUTE(选内存[[#This Row],[内存选项表]],",","&lt;/x&gt;&lt;x&gt;") &amp;"&lt;/x&gt;&lt;/select&gt;","//x")
        )
    )
),"无合适选项，请联系作者更新数据")</f>
        <v>64</v>
      </c>
      <c r="L931">
        <v>128</v>
      </c>
    </row>
    <row r="932" spans="2:13">
      <c r="B932" s="6" t="s">
        <v>64</v>
      </c>
      <c r="C932" s="6" t="s">
        <v>1874</v>
      </c>
      <c r="D932" s="6" t="s">
        <v>2242</v>
      </c>
      <c r="E932" s="6">
        <v>64</v>
      </c>
      <c r="F932" s="6" t="s">
        <v>3453</v>
      </c>
      <c r="G932" s="6" t="str">
        <f t="shared" si="14"/>
        <v>选内存!$K$932#</v>
      </c>
      <c r="H932" s="6" t="str" cm="1">
        <f t="array" ref="H932">_xlfn.LET(_xlpm.x, K932,
         _xlpm.cellAddress, "【 选内存!" &amp; ADDRESS(ROW(选内存[[#This Row],[自检]]),COLUMN(选内存[[#This Row],[自检]])) &amp; "】",
         _xlfn.IFS(ISBLANK(_xlpm.x),   "error:右侧选项不足:" &amp;  _xlpm.cellAddress,
               ISERROR(_xlpm.x),   "error:右侧选项执行失败:" &amp; _xlpm.cellAddress,
               TRUE,             "ok")
)</f>
        <v>ok</v>
      </c>
      <c r="K932" cm="1">
        <f t="array" ref="K932:L932">IFERROR(_xlfn._xlws.SORT(
    _xlfn.UNIQUE(
        TRANSPOSE(
            _xlfn.FILTERXML("&lt;select&gt;&lt;x&gt;"&amp;SUBSTITUTE(选内存[[#This Row],[内存选项表]],",","&lt;/x&gt;&lt;x&gt;") &amp;"&lt;/x&gt;&lt;/select&gt;","//x")
        )
    )
),"无合适选项，请联系作者更新数据")</f>
        <v>128</v>
      </c>
      <c r="L932">
        <v>256</v>
      </c>
    </row>
    <row r="933" spans="2:13">
      <c r="B933" s="6" t="s">
        <v>64</v>
      </c>
      <c r="C933" s="6" t="s">
        <v>1874</v>
      </c>
      <c r="D933" s="6" t="s">
        <v>2242</v>
      </c>
      <c r="E933" s="6">
        <v>128</v>
      </c>
      <c r="F933" s="6" t="s">
        <v>3350</v>
      </c>
      <c r="G933" s="6" t="str">
        <f t="shared" si="14"/>
        <v>选内存!$K$933#</v>
      </c>
      <c r="H933" s="6" t="str" cm="1">
        <f t="array" ref="H933">_xlfn.LET(_xlpm.x, K933,
         _xlpm.cellAddress, "【 选内存!" &amp; ADDRESS(ROW(选内存[[#This Row],[自检]]),COLUMN(选内存[[#This Row],[自检]])) &amp; "】",
         _xlfn.IFS(ISBLANK(_xlpm.x),   "error:右侧选项不足:" &amp;  _xlpm.cellAddress,
               ISERROR(_xlpm.x),   "error:右侧选项执行失败:" &amp; _xlpm.cellAddress,
               TRUE,             "ok")
)</f>
        <v>ok</v>
      </c>
      <c r="K933" cm="1">
        <f t="array" ref="K933">IFERROR(_xlfn._xlws.SORT(
    _xlfn.UNIQUE(
        TRANSPOSE(
            _xlfn.FILTERXML("&lt;select&gt;&lt;x&gt;"&amp;SUBSTITUTE(选内存[[#This Row],[内存选项表]],",","&lt;/x&gt;&lt;x&gt;") &amp;"&lt;/x&gt;&lt;/select&gt;","//x")
        )
    )
),"无合适选项，请联系作者更新数据")</f>
        <v>448</v>
      </c>
    </row>
    <row r="934" spans="2:13">
      <c r="B934" s="6" t="s">
        <v>64</v>
      </c>
      <c r="C934" s="6" t="s">
        <v>1874</v>
      </c>
      <c r="D934" s="6" t="s">
        <v>2339</v>
      </c>
      <c r="E934" s="6">
        <v>1</v>
      </c>
      <c r="F934" s="6" t="s">
        <v>3416</v>
      </c>
      <c r="G934" s="6" t="str">
        <f t="shared" si="14"/>
        <v>选内存!$K$934#</v>
      </c>
      <c r="H934" s="6" t="str" cm="1">
        <f t="array" ref="H934">_xlfn.LET(_xlpm.x, K934,
         _xlpm.cellAddress, "【 选内存!" &amp; ADDRESS(ROW(选内存[[#This Row],[自检]]),COLUMN(选内存[[#This Row],[自检]])) &amp; "】",
         _xlfn.IFS(ISBLANK(_xlpm.x),   "error:右侧选项不足:" &amp;  _xlpm.cellAddress,
               ISERROR(_xlpm.x),   "error:右侧选项执行失败:" &amp; _xlpm.cellAddress,
               TRUE,             "ok")
)</f>
        <v>ok</v>
      </c>
      <c r="K934" cm="1">
        <f t="array" ref="K934:M934">IFERROR(_xlfn._xlws.SORT(
    _xlfn.UNIQUE(
        TRANSPOSE(
            _xlfn.FILTERXML("&lt;select&gt;&lt;x&gt;"&amp;SUBSTITUTE(选内存[[#This Row],[内存选项表]],",","&lt;/x&gt;&lt;x&gt;") &amp;"&lt;/x&gt;&lt;/select&gt;","//x")
        )
    )
),"无合适选项，请联系作者更新数据")</f>
        <v>1</v>
      </c>
      <c r="L934">
        <v>2</v>
      </c>
      <c r="M934">
        <v>4</v>
      </c>
    </row>
    <row r="935" spans="2:13">
      <c r="B935" s="6" t="s">
        <v>64</v>
      </c>
      <c r="C935" s="6" t="s">
        <v>1874</v>
      </c>
      <c r="D935" s="6" t="s">
        <v>2339</v>
      </c>
      <c r="E935" s="6">
        <v>2</v>
      </c>
      <c r="F935" s="6" t="s">
        <v>3461</v>
      </c>
      <c r="G935" s="6" t="str">
        <f t="shared" si="14"/>
        <v>选内存!$K$935#</v>
      </c>
      <c r="H935" s="6" t="str" cm="1">
        <f t="array" ref="H935">_xlfn.LET(_xlpm.x, K935,
         _xlpm.cellAddress, "【 选内存!" &amp; ADDRESS(ROW(选内存[[#This Row],[自检]]),COLUMN(选内存[[#This Row],[自检]])) &amp; "】",
         _xlfn.IFS(ISBLANK(_xlpm.x),   "error:右侧选项不足:" &amp;  _xlpm.cellAddress,
               ISERROR(_xlpm.x),   "error:右侧选项执行失败:" &amp; _xlpm.cellAddress,
               TRUE,             "ok")
)</f>
        <v>ok</v>
      </c>
      <c r="K935" cm="1">
        <f t="array" ref="K935:M935">IFERROR(_xlfn._xlws.SORT(
    _xlfn.UNIQUE(
        TRANSPOSE(
            _xlfn.FILTERXML("&lt;select&gt;&lt;x&gt;"&amp;SUBSTITUTE(选内存[[#This Row],[内存选项表]],",","&lt;/x&gt;&lt;x&gt;") &amp;"&lt;/x&gt;&lt;/select&gt;","//x")
        )
    )
),"无合适选项，请联系作者更新数据")</f>
        <v>2</v>
      </c>
      <c r="L935">
        <v>4</v>
      </c>
      <c r="M935">
        <v>8</v>
      </c>
    </row>
    <row r="936" spans="2:13">
      <c r="B936" s="6" t="s">
        <v>64</v>
      </c>
      <c r="C936" s="6" t="s">
        <v>1874</v>
      </c>
      <c r="D936" s="6" t="s">
        <v>2339</v>
      </c>
      <c r="E936" s="6">
        <v>4</v>
      </c>
      <c r="F936" s="6" t="s">
        <v>3448</v>
      </c>
      <c r="G936" s="6" t="str">
        <f t="shared" si="14"/>
        <v>选内存!$K$936#</v>
      </c>
      <c r="H936" s="6" t="str" cm="1">
        <f t="array" ref="H936">_xlfn.LET(_xlpm.x, K936,
         _xlpm.cellAddress, "【 选内存!" &amp; ADDRESS(ROW(选内存[[#This Row],[自检]]),COLUMN(选内存[[#This Row],[自检]])) &amp; "】",
         _xlfn.IFS(ISBLANK(_xlpm.x),   "error:右侧选项不足:" &amp;  _xlpm.cellAddress,
               ISERROR(_xlpm.x),   "error:右侧选项执行失败:" &amp; _xlpm.cellAddress,
               TRUE,             "ok")
)</f>
        <v>ok</v>
      </c>
      <c r="K936" cm="1">
        <f t="array" ref="K936:L936">IFERROR(_xlfn._xlws.SORT(
    _xlfn.UNIQUE(
        TRANSPOSE(
            _xlfn.FILTERXML("&lt;select&gt;&lt;x&gt;"&amp;SUBSTITUTE(选内存[[#This Row],[内存选项表]],",","&lt;/x&gt;&lt;x&gt;") &amp;"&lt;/x&gt;&lt;/select&gt;","//x")
        )
    )
),"无合适选项，请联系作者更新数据")</f>
        <v>8</v>
      </c>
      <c r="L936">
        <v>16</v>
      </c>
    </row>
    <row r="937" spans="2:13">
      <c r="B937" s="6" t="s">
        <v>64</v>
      </c>
      <c r="C937" s="6" t="s">
        <v>1874</v>
      </c>
      <c r="D937" s="6" t="s">
        <v>2339</v>
      </c>
      <c r="E937" s="6">
        <v>8</v>
      </c>
      <c r="F937" s="6" t="s">
        <v>3449</v>
      </c>
      <c r="G937" s="6" t="str">
        <f t="shared" si="14"/>
        <v>选内存!$K$937#</v>
      </c>
      <c r="H937" s="6" t="str" cm="1">
        <f t="array" ref="H937">_xlfn.LET(_xlpm.x, K937,
         _xlpm.cellAddress, "【 选内存!" &amp; ADDRESS(ROW(选内存[[#This Row],[自检]]),COLUMN(选内存[[#This Row],[自检]])) &amp; "】",
         _xlfn.IFS(ISBLANK(_xlpm.x),   "error:右侧选项不足:" &amp;  _xlpm.cellAddress,
               ISERROR(_xlpm.x),   "error:右侧选项执行失败:" &amp; _xlpm.cellAddress,
               TRUE,             "ok")
)</f>
        <v>ok</v>
      </c>
      <c r="K937" cm="1">
        <f t="array" ref="K937:L937">IFERROR(_xlfn._xlws.SORT(
    _xlfn.UNIQUE(
        TRANSPOSE(
            _xlfn.FILTERXML("&lt;select&gt;&lt;x&gt;"&amp;SUBSTITUTE(选内存[[#This Row],[内存选项表]],",","&lt;/x&gt;&lt;x&gt;") &amp;"&lt;/x&gt;&lt;/select&gt;","//x")
        )
    )
),"无合适选项，请联系作者更新数据")</f>
        <v>16</v>
      </c>
      <c r="L937">
        <v>32</v>
      </c>
    </row>
    <row r="938" spans="2:13">
      <c r="B938" s="6" t="s">
        <v>64</v>
      </c>
      <c r="C938" s="6" t="s">
        <v>1874</v>
      </c>
      <c r="D938" s="6" t="s">
        <v>2339</v>
      </c>
      <c r="E938" s="6">
        <v>12</v>
      </c>
      <c r="F938" s="6" t="s">
        <v>3460</v>
      </c>
      <c r="G938" s="6" t="str">
        <f t="shared" si="14"/>
        <v>选内存!$K$938#</v>
      </c>
      <c r="H938" s="6" t="str" cm="1">
        <f t="array" ref="H938">_xlfn.LET(_xlpm.x, K938,
         _xlpm.cellAddress, "【 选内存!" &amp; ADDRESS(ROW(选内存[[#This Row],[自检]]),COLUMN(选内存[[#This Row],[自检]])) &amp; "】",
         _xlfn.IFS(ISBLANK(_xlpm.x),   "error:右侧选项不足:" &amp;  _xlpm.cellAddress,
               ISERROR(_xlpm.x),   "error:右侧选项执行失败:" &amp; _xlpm.cellAddress,
               TRUE,             "ok")
)</f>
        <v>ok</v>
      </c>
      <c r="K938" cm="1">
        <f t="array" ref="K938:L938">IFERROR(_xlfn._xlws.SORT(
    _xlfn.UNIQUE(
        TRANSPOSE(
            _xlfn.FILTERXML("&lt;select&gt;&lt;x&gt;"&amp;SUBSTITUTE(选内存[[#This Row],[内存选项表]],",","&lt;/x&gt;&lt;x&gt;") &amp;"&lt;/x&gt;&lt;/select&gt;","//x")
        )
    )
),"无合适选项，请联系作者更新数据")</f>
        <v>24</v>
      </c>
      <c r="L938">
        <v>48</v>
      </c>
    </row>
    <row r="939" spans="2:13">
      <c r="B939" s="6" t="s">
        <v>64</v>
      </c>
      <c r="C939" s="6" t="s">
        <v>1874</v>
      </c>
      <c r="D939" s="6" t="s">
        <v>2339</v>
      </c>
      <c r="E939" s="6">
        <v>16</v>
      </c>
      <c r="F939" s="6" t="s">
        <v>3450</v>
      </c>
      <c r="G939" s="6" t="str">
        <f t="shared" si="14"/>
        <v>选内存!$K$939#</v>
      </c>
      <c r="H939" s="6" t="str" cm="1">
        <f t="array" ref="H939">_xlfn.LET(_xlpm.x, K939,
         _xlpm.cellAddress, "【 选内存!" &amp; ADDRESS(ROW(选内存[[#This Row],[自检]]),COLUMN(选内存[[#This Row],[自检]])) &amp; "】",
         _xlfn.IFS(ISBLANK(_xlpm.x),   "error:右侧选项不足:" &amp;  _xlpm.cellAddress,
               ISERROR(_xlpm.x),   "error:右侧选项执行失败:" &amp; _xlpm.cellAddress,
               TRUE,             "ok")
)</f>
        <v>ok</v>
      </c>
      <c r="K939" cm="1">
        <f t="array" ref="K939:L939">IFERROR(_xlfn._xlws.SORT(
    _xlfn.UNIQUE(
        TRANSPOSE(
            _xlfn.FILTERXML("&lt;select&gt;&lt;x&gt;"&amp;SUBSTITUTE(选内存[[#This Row],[内存选项表]],",","&lt;/x&gt;&lt;x&gt;") &amp;"&lt;/x&gt;&lt;/select&gt;","//x")
        )
    )
),"无合适选项，请联系作者更新数据")</f>
        <v>32</v>
      </c>
      <c r="L939">
        <v>64</v>
      </c>
    </row>
    <row r="940" spans="2:13">
      <c r="B940" s="6" t="s">
        <v>64</v>
      </c>
      <c r="C940" s="6" t="s">
        <v>1874</v>
      </c>
      <c r="D940" s="6" t="s">
        <v>2339</v>
      </c>
      <c r="E940" s="6">
        <v>24</v>
      </c>
      <c r="F940" s="6" t="s">
        <v>3282</v>
      </c>
      <c r="G940" s="6" t="str">
        <f t="shared" si="14"/>
        <v>选内存!$K$940#</v>
      </c>
      <c r="H940" s="6" t="str" cm="1">
        <f t="array" ref="H940">_xlfn.LET(_xlpm.x, K940,
         _xlpm.cellAddress, "【 选内存!" &amp; ADDRESS(ROW(选内存[[#This Row],[自检]]),COLUMN(选内存[[#This Row],[自检]])) &amp; "】",
         _xlfn.IFS(ISBLANK(_xlpm.x),   "error:右侧选项不足:" &amp;  _xlpm.cellAddress,
               ISERROR(_xlpm.x),   "error:右侧选项执行失败:" &amp; _xlpm.cellAddress,
               TRUE,             "ok")
)</f>
        <v>ok</v>
      </c>
      <c r="K940" cm="1">
        <f t="array" ref="K940:L940">IFERROR(_xlfn._xlws.SORT(
    _xlfn.UNIQUE(
        TRANSPOSE(
            _xlfn.FILTERXML("&lt;select&gt;&lt;x&gt;"&amp;SUBSTITUTE(选内存[[#This Row],[内存选项表]],",","&lt;/x&gt;&lt;x&gt;") &amp;"&lt;/x&gt;&lt;/select&gt;","//x")
        )
    )
),"无合适选项，请联系作者更新数据")</f>
        <v>48</v>
      </c>
      <c r="L940">
        <v>96</v>
      </c>
    </row>
    <row r="941" spans="2:13">
      <c r="B941" s="6" t="s">
        <v>64</v>
      </c>
      <c r="C941" s="6" t="s">
        <v>1874</v>
      </c>
      <c r="D941" s="6" t="s">
        <v>2339</v>
      </c>
      <c r="E941" s="6">
        <v>32</v>
      </c>
      <c r="F941" s="6" t="s">
        <v>3451</v>
      </c>
      <c r="G941" s="6" t="str">
        <f t="shared" si="14"/>
        <v>选内存!$K$941#</v>
      </c>
      <c r="H941" s="6" t="str" cm="1">
        <f t="array" ref="H941">_xlfn.LET(_xlpm.x, K941,
         _xlpm.cellAddress, "【 选内存!" &amp; ADDRESS(ROW(选内存[[#This Row],[自检]]),COLUMN(选内存[[#This Row],[自检]])) &amp; "】",
         _xlfn.IFS(ISBLANK(_xlpm.x),   "error:右侧选项不足:" &amp;  _xlpm.cellAddress,
               ISERROR(_xlpm.x),   "error:右侧选项执行失败:" &amp; _xlpm.cellAddress,
               TRUE,             "ok")
)</f>
        <v>ok</v>
      </c>
      <c r="K941" cm="1">
        <f t="array" ref="K941:L941">IFERROR(_xlfn._xlws.SORT(
    _xlfn.UNIQUE(
        TRANSPOSE(
            _xlfn.FILTERXML("&lt;select&gt;&lt;x&gt;"&amp;SUBSTITUTE(选内存[[#This Row],[内存选项表]],",","&lt;/x&gt;&lt;x&gt;") &amp;"&lt;/x&gt;&lt;/select&gt;","//x")
        )
    )
),"无合适选项，请联系作者更新数据")</f>
        <v>64</v>
      </c>
      <c r="L941">
        <v>128</v>
      </c>
    </row>
    <row r="942" spans="2:13">
      <c r="B942" s="6" t="s">
        <v>64</v>
      </c>
      <c r="C942" s="6" t="s">
        <v>1874</v>
      </c>
      <c r="D942" s="6" t="s">
        <v>2339</v>
      </c>
      <c r="E942" s="6">
        <v>56</v>
      </c>
      <c r="F942" s="6" t="s">
        <v>3280</v>
      </c>
      <c r="G942" s="6" t="str">
        <f t="shared" si="14"/>
        <v>选内存!$K$942#</v>
      </c>
      <c r="H942" s="6" t="str" cm="1">
        <f t="array" ref="H942">_xlfn.LET(_xlpm.x, K942,
         _xlpm.cellAddress, "【 选内存!" &amp; ADDRESS(ROW(选内存[[#This Row],[自检]]),COLUMN(选内存[[#This Row],[自检]])) &amp; "】",
         _xlfn.IFS(ISBLANK(_xlpm.x),   "error:右侧选项不足:" &amp;  _xlpm.cellAddress,
               ISERROR(_xlpm.x),   "error:右侧选项执行失败:" &amp; _xlpm.cellAddress,
               TRUE,             "ok")
)</f>
        <v>ok</v>
      </c>
      <c r="K942" cm="1">
        <f t="array" ref="K942">IFERROR(_xlfn._xlws.SORT(
    _xlfn.UNIQUE(
        TRANSPOSE(
            _xlfn.FILTERXML("&lt;select&gt;&lt;x&gt;"&amp;SUBSTITUTE(选内存[[#This Row],[内存选项表]],",","&lt;/x&gt;&lt;x&gt;") &amp;"&lt;/x&gt;&lt;/select&gt;","//x")
        )
    )
),"无合适选项，请联系作者更新数据")</f>
        <v>224</v>
      </c>
    </row>
    <row r="943" spans="2:13">
      <c r="B943" s="6" t="s">
        <v>64</v>
      </c>
      <c r="C943" s="6" t="s">
        <v>1874</v>
      </c>
      <c r="D943" s="6" t="s">
        <v>2359</v>
      </c>
      <c r="E943" s="6">
        <v>1</v>
      </c>
      <c r="F943" s="6" t="s">
        <v>3416</v>
      </c>
      <c r="G943" s="6" t="str">
        <f t="shared" si="14"/>
        <v>选内存!$K$943#</v>
      </c>
      <c r="H943" s="6" t="str" cm="1">
        <f t="array" ref="H943">_xlfn.LET(_xlpm.x, K943,
         _xlpm.cellAddress, "【 选内存!" &amp; ADDRESS(ROW(选内存[[#This Row],[自检]]),COLUMN(选内存[[#This Row],[自检]])) &amp; "】",
         _xlfn.IFS(ISBLANK(_xlpm.x),   "error:右侧选项不足:" &amp;  _xlpm.cellAddress,
               ISERROR(_xlpm.x),   "error:右侧选项执行失败:" &amp; _xlpm.cellAddress,
               TRUE,             "ok")
)</f>
        <v>ok</v>
      </c>
      <c r="K943" cm="1">
        <f t="array" ref="K943:M943">IFERROR(_xlfn._xlws.SORT(
    _xlfn.UNIQUE(
        TRANSPOSE(
            _xlfn.FILTERXML("&lt;select&gt;&lt;x&gt;"&amp;SUBSTITUTE(选内存[[#This Row],[内存选项表]],",","&lt;/x&gt;&lt;x&gt;") &amp;"&lt;/x&gt;&lt;/select&gt;","//x")
        )
    )
),"无合适选项，请联系作者更新数据")</f>
        <v>1</v>
      </c>
      <c r="L943">
        <v>2</v>
      </c>
      <c r="M943">
        <v>4</v>
      </c>
    </row>
    <row r="944" spans="2:13">
      <c r="B944" s="6" t="s">
        <v>64</v>
      </c>
      <c r="C944" s="6" t="s">
        <v>1874</v>
      </c>
      <c r="D944" s="6" t="s">
        <v>2359</v>
      </c>
      <c r="E944" s="6">
        <v>2</v>
      </c>
      <c r="F944" s="6" t="s">
        <v>3461</v>
      </c>
      <c r="G944" s="6" t="str">
        <f t="shared" si="14"/>
        <v>选内存!$K$944#</v>
      </c>
      <c r="H944" s="6" t="str" cm="1">
        <f t="array" ref="H944">_xlfn.LET(_xlpm.x, K944,
         _xlpm.cellAddress, "【 选内存!" &amp; ADDRESS(ROW(选内存[[#This Row],[自检]]),COLUMN(选内存[[#This Row],[自检]])) &amp; "】",
         _xlfn.IFS(ISBLANK(_xlpm.x),   "error:右侧选项不足:" &amp;  _xlpm.cellAddress,
               ISERROR(_xlpm.x),   "error:右侧选项执行失败:" &amp; _xlpm.cellAddress,
               TRUE,             "ok")
)</f>
        <v>ok</v>
      </c>
      <c r="K944" cm="1">
        <f t="array" ref="K944:M944">IFERROR(_xlfn._xlws.SORT(
    _xlfn.UNIQUE(
        TRANSPOSE(
            _xlfn.FILTERXML("&lt;select&gt;&lt;x&gt;"&amp;SUBSTITUTE(选内存[[#This Row],[内存选项表]],",","&lt;/x&gt;&lt;x&gt;") &amp;"&lt;/x&gt;&lt;/select&gt;","//x")
        )
    )
),"无合适选项，请联系作者更新数据")</f>
        <v>2</v>
      </c>
      <c r="L944">
        <v>4</v>
      </c>
      <c r="M944">
        <v>8</v>
      </c>
    </row>
    <row r="945" spans="2:13">
      <c r="B945" s="6" t="s">
        <v>64</v>
      </c>
      <c r="C945" s="6" t="s">
        <v>1874</v>
      </c>
      <c r="D945" s="6" t="s">
        <v>2359</v>
      </c>
      <c r="E945" s="6">
        <v>4</v>
      </c>
      <c r="F945" s="6" t="s">
        <v>3462</v>
      </c>
      <c r="G945" s="6" t="str">
        <f t="shared" si="14"/>
        <v>选内存!$K$945#</v>
      </c>
      <c r="H945" s="6" t="str" cm="1">
        <f t="array" ref="H945">_xlfn.LET(_xlpm.x, K945,
         _xlpm.cellAddress, "【 选内存!" &amp; ADDRESS(ROW(选内存[[#This Row],[自检]]),COLUMN(选内存[[#This Row],[自检]])) &amp; "】",
         _xlfn.IFS(ISBLANK(_xlpm.x),   "error:右侧选项不足:" &amp;  _xlpm.cellAddress,
               ISERROR(_xlpm.x),   "error:右侧选项执行失败:" &amp; _xlpm.cellAddress,
               TRUE,             "ok")
)</f>
        <v>ok</v>
      </c>
      <c r="K945" cm="1">
        <f t="array" ref="K945:M945">IFERROR(_xlfn._xlws.SORT(
    _xlfn.UNIQUE(
        TRANSPOSE(
            _xlfn.FILTERXML("&lt;select&gt;&lt;x&gt;"&amp;SUBSTITUTE(选内存[[#This Row],[内存选项表]],",","&lt;/x&gt;&lt;x&gt;") &amp;"&lt;/x&gt;&lt;/select&gt;","//x")
        )
    )
),"无合适选项，请联系作者更新数据")</f>
        <v>4</v>
      </c>
      <c r="L945">
        <v>8</v>
      </c>
      <c r="M945">
        <v>16</v>
      </c>
    </row>
    <row r="946" spans="2:13">
      <c r="B946" s="6" t="s">
        <v>64</v>
      </c>
      <c r="C946" s="6" t="s">
        <v>1874</v>
      </c>
      <c r="D946" s="6" t="s">
        <v>2359</v>
      </c>
      <c r="E946" s="6">
        <v>8</v>
      </c>
      <c r="F946" s="6" t="s">
        <v>3449</v>
      </c>
      <c r="G946" s="6" t="str">
        <f t="shared" si="14"/>
        <v>选内存!$K$946#</v>
      </c>
      <c r="H946" s="6" t="str" cm="1">
        <f t="array" ref="H946">_xlfn.LET(_xlpm.x, K946,
         _xlpm.cellAddress, "【 选内存!" &amp; ADDRESS(ROW(选内存[[#This Row],[自检]]),COLUMN(选内存[[#This Row],[自检]])) &amp; "】",
         _xlfn.IFS(ISBLANK(_xlpm.x),   "error:右侧选项不足:" &amp;  _xlpm.cellAddress,
               ISERROR(_xlpm.x),   "error:右侧选项执行失败:" &amp; _xlpm.cellAddress,
               TRUE,             "ok")
)</f>
        <v>ok</v>
      </c>
      <c r="K946" cm="1">
        <f t="array" ref="K946:L946">IFERROR(_xlfn._xlws.SORT(
    _xlfn.UNIQUE(
        TRANSPOSE(
            _xlfn.FILTERXML("&lt;select&gt;&lt;x&gt;"&amp;SUBSTITUTE(选内存[[#This Row],[内存选项表]],",","&lt;/x&gt;&lt;x&gt;") &amp;"&lt;/x&gt;&lt;/select&gt;","//x")
        )
    )
),"无合适选项，请联系作者更新数据")</f>
        <v>16</v>
      </c>
      <c r="L946">
        <v>32</v>
      </c>
    </row>
    <row r="947" spans="2:13">
      <c r="B947" s="6" t="s">
        <v>64</v>
      </c>
      <c r="C947" s="6" t="s">
        <v>1874</v>
      </c>
      <c r="D947" s="6" t="s">
        <v>2359</v>
      </c>
      <c r="E947" s="6">
        <v>12</v>
      </c>
      <c r="F947" s="6" t="s">
        <v>3460</v>
      </c>
      <c r="G947" s="6" t="str">
        <f t="shared" si="14"/>
        <v>选内存!$K$947#</v>
      </c>
      <c r="H947" s="6" t="str" cm="1">
        <f t="array" ref="H947">_xlfn.LET(_xlpm.x, K947,
         _xlpm.cellAddress, "【 选内存!" &amp; ADDRESS(ROW(选内存[[#This Row],[自检]]),COLUMN(选内存[[#This Row],[自检]])) &amp; "】",
         _xlfn.IFS(ISBLANK(_xlpm.x),   "error:右侧选项不足:" &amp;  _xlpm.cellAddress,
               ISERROR(_xlpm.x),   "error:右侧选项执行失败:" &amp; _xlpm.cellAddress,
               TRUE,             "ok")
)</f>
        <v>ok</v>
      </c>
      <c r="K947" cm="1">
        <f t="array" ref="K947:L947">IFERROR(_xlfn._xlws.SORT(
    _xlfn.UNIQUE(
        TRANSPOSE(
            _xlfn.FILTERXML("&lt;select&gt;&lt;x&gt;"&amp;SUBSTITUTE(选内存[[#This Row],[内存选项表]],",","&lt;/x&gt;&lt;x&gt;") &amp;"&lt;/x&gt;&lt;/select&gt;","//x")
        )
    )
),"无合适选项，请联系作者更新数据")</f>
        <v>24</v>
      </c>
      <c r="L947">
        <v>48</v>
      </c>
    </row>
    <row r="948" spans="2:13">
      <c r="B948" s="6" t="s">
        <v>64</v>
      </c>
      <c r="C948" s="6" t="s">
        <v>1874</v>
      </c>
      <c r="D948" s="6" t="s">
        <v>2359</v>
      </c>
      <c r="E948" s="6">
        <v>16</v>
      </c>
      <c r="F948" s="6" t="s">
        <v>3449</v>
      </c>
      <c r="G948" s="6" t="str">
        <f t="shared" si="14"/>
        <v>选内存!$K$948#</v>
      </c>
      <c r="H948" s="6" t="str" cm="1">
        <f t="array" ref="H948">_xlfn.LET(_xlpm.x, K948,
         _xlpm.cellAddress, "【 选内存!" &amp; ADDRESS(ROW(选内存[[#This Row],[自检]]),COLUMN(选内存[[#This Row],[自检]])) &amp; "】",
         _xlfn.IFS(ISBLANK(_xlpm.x),   "error:右侧选项不足:" &amp;  _xlpm.cellAddress,
               ISERROR(_xlpm.x),   "error:右侧选项执行失败:" &amp; _xlpm.cellAddress,
               TRUE,             "ok")
)</f>
        <v>ok</v>
      </c>
      <c r="K948" cm="1">
        <f t="array" ref="K948:L948">IFERROR(_xlfn._xlws.SORT(
    _xlfn.UNIQUE(
        TRANSPOSE(
            _xlfn.FILTERXML("&lt;select&gt;&lt;x&gt;"&amp;SUBSTITUTE(选内存[[#This Row],[内存选项表]],",","&lt;/x&gt;&lt;x&gt;") &amp;"&lt;/x&gt;&lt;/select&gt;","//x")
        )
    )
),"无合适选项，请联系作者更新数据")</f>
        <v>16</v>
      </c>
      <c r="L948">
        <v>32</v>
      </c>
    </row>
    <row r="949" spans="2:13">
      <c r="B949" s="6" t="s">
        <v>64</v>
      </c>
      <c r="C949" s="6" t="s">
        <v>1874</v>
      </c>
      <c r="D949" s="6" t="s">
        <v>2359</v>
      </c>
      <c r="E949" s="6">
        <v>24</v>
      </c>
      <c r="F949" s="6" t="s">
        <v>3294</v>
      </c>
      <c r="G949" s="6" t="str">
        <f t="shared" si="14"/>
        <v>选内存!$K$949#</v>
      </c>
      <c r="H949" s="6" t="str" cm="1">
        <f t="array" ref="H949">_xlfn.LET(_xlpm.x, K949,
         _xlpm.cellAddress, "【 选内存!" &amp; ADDRESS(ROW(选内存[[#This Row],[自检]]),COLUMN(选内存[[#This Row],[自检]])) &amp; "】",
         _xlfn.IFS(ISBLANK(_xlpm.x),   "error:右侧选项不足:" &amp;  _xlpm.cellAddress,
               ISERROR(_xlpm.x),   "error:右侧选项执行失败:" &amp; _xlpm.cellAddress,
               TRUE,             "ok")
)</f>
        <v>ok</v>
      </c>
      <c r="K949" cm="1">
        <f t="array" ref="K949">IFERROR(_xlfn._xlws.SORT(
    _xlfn.UNIQUE(
        TRANSPOSE(
            _xlfn.FILTERXML("&lt;select&gt;&lt;x&gt;"&amp;SUBSTITUTE(选内存[[#This Row],[内存选项表]],",","&lt;/x&gt;&lt;x&gt;") &amp;"&lt;/x&gt;&lt;/select&gt;","//x")
        )
    )
),"无合适选项，请联系作者更新数据")</f>
        <v>48</v>
      </c>
    </row>
    <row r="950" spans="2:13">
      <c r="B950" s="6" t="s">
        <v>64</v>
      </c>
      <c r="C950" s="6" t="s">
        <v>1874</v>
      </c>
      <c r="D950" s="6" t="s">
        <v>2359</v>
      </c>
      <c r="E950" s="6">
        <v>32</v>
      </c>
      <c r="F950" s="6" t="s">
        <v>3276</v>
      </c>
      <c r="G950" s="6" t="str">
        <f t="shared" si="14"/>
        <v>选内存!$K$950#</v>
      </c>
      <c r="H950" s="6" t="str" cm="1">
        <f t="array" ref="H950">_xlfn.LET(_xlpm.x, K950,
         _xlpm.cellAddress, "【 选内存!" &amp; ADDRESS(ROW(选内存[[#This Row],[自检]]),COLUMN(选内存[[#This Row],[自检]])) &amp; "】",
         _xlfn.IFS(ISBLANK(_xlpm.x),   "error:右侧选项不足:" &amp;  _xlpm.cellAddress,
               ISERROR(_xlpm.x),   "error:右侧选项执行失败:" &amp; _xlpm.cellAddress,
               TRUE,             "ok")
)</f>
        <v>ok</v>
      </c>
      <c r="K950" cm="1">
        <f t="array" ref="K950">IFERROR(_xlfn._xlws.SORT(
    _xlfn.UNIQUE(
        TRANSPOSE(
            _xlfn.FILTERXML("&lt;select&gt;&lt;x&gt;"&amp;SUBSTITUTE(选内存[[#This Row],[内存选项表]],",","&lt;/x&gt;&lt;x&gt;") &amp;"&lt;/x&gt;&lt;/select&gt;","//x")
        )
    )
),"无合适选项，请联系作者更新数据")</f>
        <v>64</v>
      </c>
    </row>
    <row r="951" spans="2:13">
      <c r="B951" s="6" t="s">
        <v>64</v>
      </c>
      <c r="C951" s="6" t="s">
        <v>1874</v>
      </c>
      <c r="D951" s="6" t="s">
        <v>2359</v>
      </c>
      <c r="E951" s="6">
        <v>48</v>
      </c>
      <c r="F951" s="6" t="s">
        <v>3251</v>
      </c>
      <c r="G951" s="6" t="str">
        <f t="shared" si="14"/>
        <v>选内存!$K$951#</v>
      </c>
      <c r="H951" s="6" t="str" cm="1">
        <f t="array" ref="H951">_xlfn.LET(_xlpm.x, K951,
         _xlpm.cellAddress, "【 选内存!" &amp; ADDRESS(ROW(选内存[[#This Row],[自检]]),COLUMN(选内存[[#This Row],[自检]])) &amp; "】",
         _xlfn.IFS(ISBLANK(_xlpm.x),   "error:右侧选项不足:" &amp;  _xlpm.cellAddress,
               ISERROR(_xlpm.x),   "error:右侧选项执行失败:" &amp; _xlpm.cellAddress,
               TRUE,             "ok")
)</f>
        <v>ok</v>
      </c>
      <c r="K951" cm="1">
        <f t="array" ref="K951">IFERROR(_xlfn._xlws.SORT(
    _xlfn.UNIQUE(
        TRANSPOSE(
            _xlfn.FILTERXML("&lt;select&gt;&lt;x&gt;"&amp;SUBSTITUTE(选内存[[#This Row],[内存选项表]],",","&lt;/x&gt;&lt;x&gt;") &amp;"&lt;/x&gt;&lt;/select&gt;","//x")
        )
    )
),"无合适选项，请联系作者更新数据")</f>
        <v>96</v>
      </c>
    </row>
    <row r="952" spans="2:13">
      <c r="B952" s="6" t="s">
        <v>64</v>
      </c>
      <c r="C952" s="6" t="s">
        <v>1874</v>
      </c>
      <c r="D952" s="6" t="s">
        <v>2082</v>
      </c>
      <c r="E952" s="6">
        <v>16</v>
      </c>
      <c r="F952" s="6" t="s">
        <v>3276</v>
      </c>
      <c r="G952" s="6" t="str">
        <f t="shared" si="14"/>
        <v>选内存!$K$952#</v>
      </c>
      <c r="H952" s="6" t="str" cm="1">
        <f t="array" ref="H952">_xlfn.LET(_xlpm.x, K952,
         _xlpm.cellAddress, "【 选内存!" &amp; ADDRESS(ROW(选内存[[#This Row],[自检]]),COLUMN(选内存[[#This Row],[自检]])) &amp; "】",
         _xlfn.IFS(ISBLANK(_xlpm.x),   "error:右侧选项不足:" &amp;  _xlpm.cellAddress,
               ISERROR(_xlpm.x),   "error:右侧选项执行失败:" &amp; _xlpm.cellAddress,
               TRUE,             "ok")
)</f>
        <v>ok</v>
      </c>
      <c r="K952" cm="1">
        <f t="array" ref="K952">IFERROR(_xlfn._xlws.SORT(
    _xlfn.UNIQUE(
        TRANSPOSE(
            _xlfn.FILTERXML("&lt;select&gt;&lt;x&gt;"&amp;SUBSTITUTE(选内存[[#This Row],[内存选项表]],",","&lt;/x&gt;&lt;x&gt;") &amp;"&lt;/x&gt;&lt;/select&gt;","//x")
        )
    )
),"无合适选项，请联系作者更新数据")</f>
        <v>64</v>
      </c>
    </row>
    <row r="953" spans="2:13">
      <c r="B953" s="6" t="s">
        <v>64</v>
      </c>
      <c r="C953" s="6" t="s">
        <v>1874</v>
      </c>
      <c r="D953" s="6" t="s">
        <v>2082</v>
      </c>
      <c r="E953" s="6">
        <v>32</v>
      </c>
      <c r="F953" s="6" t="s">
        <v>3307</v>
      </c>
      <c r="G953" s="6" t="str">
        <f t="shared" si="14"/>
        <v>选内存!$K$953#</v>
      </c>
      <c r="H953" s="6" t="str" cm="1">
        <f t="array" ref="H953">_xlfn.LET(_xlpm.x, K953,
         _xlpm.cellAddress, "【 选内存!" &amp; ADDRESS(ROW(选内存[[#This Row],[自检]]),COLUMN(选内存[[#This Row],[自检]])) &amp; "】",
         _xlfn.IFS(ISBLANK(_xlpm.x),   "error:右侧选项不足:" &amp;  _xlpm.cellAddress,
               ISERROR(_xlpm.x),   "error:右侧选项执行失败:" &amp; _xlpm.cellAddress,
               TRUE,             "ok")
)</f>
        <v>ok</v>
      </c>
      <c r="K953" cm="1">
        <f t="array" ref="K953">IFERROR(_xlfn._xlws.SORT(
    _xlfn.UNIQUE(
        TRANSPOSE(
            _xlfn.FILTERXML("&lt;select&gt;&lt;x&gt;"&amp;SUBSTITUTE(选内存[[#This Row],[内存选项表]],",","&lt;/x&gt;&lt;x&gt;") &amp;"&lt;/x&gt;&lt;/select&gt;","//x")
        )
    )
),"无合适选项，请联系作者更新数据")</f>
        <v>128</v>
      </c>
    </row>
    <row r="954" spans="2:13">
      <c r="B954" s="6" t="s">
        <v>64</v>
      </c>
      <c r="C954" s="6" t="s">
        <v>1874</v>
      </c>
      <c r="D954" s="6" t="s">
        <v>2082</v>
      </c>
      <c r="E954" s="6">
        <v>64</v>
      </c>
      <c r="F954" s="6" t="s">
        <v>3342</v>
      </c>
      <c r="G954" s="6" t="str">
        <f t="shared" si="14"/>
        <v>选内存!$K$954#</v>
      </c>
      <c r="H954" s="6" t="str" cm="1">
        <f t="array" ref="H954">_xlfn.LET(_xlpm.x, K954,
         _xlpm.cellAddress, "【 选内存!" &amp; ADDRESS(ROW(选内存[[#This Row],[自检]]),COLUMN(选内存[[#This Row],[自检]])) &amp; "】",
         _xlfn.IFS(ISBLANK(_xlpm.x),   "error:右侧选项不足:" &amp;  _xlpm.cellAddress,
               ISERROR(_xlpm.x),   "error:右侧选项执行失败:" &amp; _xlpm.cellAddress,
               TRUE,             "ok")
)</f>
        <v>ok</v>
      </c>
      <c r="K954" cm="1">
        <f t="array" ref="K954">IFERROR(_xlfn._xlws.SORT(
    _xlfn.UNIQUE(
        TRANSPOSE(
            _xlfn.FILTERXML("&lt;select&gt;&lt;x&gt;"&amp;SUBSTITUTE(选内存[[#This Row],[内存选项表]],",","&lt;/x&gt;&lt;x&gt;") &amp;"&lt;/x&gt;&lt;/select&gt;","//x")
        )
    )
),"无合适选项，请联系作者更新数据")</f>
        <v>256</v>
      </c>
    </row>
    <row r="955" spans="2:13">
      <c r="B955" s="6" t="s">
        <v>64</v>
      </c>
      <c r="C955" s="6" t="s">
        <v>1874</v>
      </c>
      <c r="D955" s="6" t="s">
        <v>2087</v>
      </c>
      <c r="E955" s="6">
        <v>8</v>
      </c>
      <c r="F955" s="6" t="s">
        <v>3275</v>
      </c>
      <c r="G955" s="6" t="str">
        <f t="shared" si="14"/>
        <v>选内存!$K$955#</v>
      </c>
      <c r="H955" s="6" t="str" cm="1">
        <f t="array" ref="H955">_xlfn.LET(_xlpm.x, K955,
         _xlpm.cellAddress, "【 选内存!" &amp; ADDRESS(ROW(选内存[[#This Row],[自检]]),COLUMN(选内存[[#This Row],[自检]])) &amp; "】",
         _xlfn.IFS(ISBLANK(_xlpm.x),   "error:右侧选项不足:" &amp;  _xlpm.cellAddress,
               ISERROR(_xlpm.x),   "error:右侧选项执行失败:" &amp; _xlpm.cellAddress,
               TRUE,             "ok")
)</f>
        <v>ok</v>
      </c>
      <c r="K955" cm="1">
        <f t="array" ref="K955">IFERROR(_xlfn._xlws.SORT(
    _xlfn.UNIQUE(
        TRANSPOSE(
            _xlfn.FILTERXML("&lt;select&gt;&lt;x&gt;"&amp;SUBSTITUTE(选内存[[#This Row],[内存选项表]],",","&lt;/x&gt;&lt;x&gt;") &amp;"&lt;/x&gt;&lt;/select&gt;","//x")
        )
    )
),"无合适选项，请联系作者更新数据")</f>
        <v>32</v>
      </c>
    </row>
    <row r="956" spans="2:13">
      <c r="B956" s="6" t="s">
        <v>64</v>
      </c>
      <c r="C956" s="6" t="s">
        <v>1874</v>
      </c>
      <c r="D956" s="6" t="s">
        <v>2087</v>
      </c>
      <c r="E956" s="6">
        <v>16</v>
      </c>
      <c r="F956" s="6" t="s">
        <v>3276</v>
      </c>
      <c r="G956" s="6" t="str">
        <f t="shared" si="14"/>
        <v>选内存!$K$956#</v>
      </c>
      <c r="H956" s="6" t="str" cm="1">
        <f t="array" ref="H956">_xlfn.LET(_xlpm.x, K956,
         _xlpm.cellAddress, "【 选内存!" &amp; ADDRESS(ROW(选内存[[#This Row],[自检]]),COLUMN(选内存[[#This Row],[自检]])) &amp; "】",
         _xlfn.IFS(ISBLANK(_xlpm.x),   "error:右侧选项不足:" &amp;  _xlpm.cellAddress,
               ISERROR(_xlpm.x),   "error:右侧选项执行失败:" &amp; _xlpm.cellAddress,
               TRUE,             "ok")
)</f>
        <v>ok</v>
      </c>
      <c r="K956" cm="1">
        <f t="array" ref="K956">IFERROR(_xlfn._xlws.SORT(
    _xlfn.UNIQUE(
        TRANSPOSE(
            _xlfn.FILTERXML("&lt;select&gt;&lt;x&gt;"&amp;SUBSTITUTE(选内存[[#This Row],[内存选项表]],",","&lt;/x&gt;&lt;x&gt;") &amp;"&lt;/x&gt;&lt;/select&gt;","//x")
        )
    )
),"无合适选项，请联系作者更新数据")</f>
        <v>64</v>
      </c>
    </row>
    <row r="957" spans="2:13">
      <c r="B957" s="6" t="s">
        <v>64</v>
      </c>
      <c r="C957" s="6" t="s">
        <v>1874</v>
      </c>
      <c r="D957" s="6" t="s">
        <v>2087</v>
      </c>
      <c r="E957" s="6">
        <v>32</v>
      </c>
      <c r="F957" s="6" t="s">
        <v>3307</v>
      </c>
      <c r="G957" s="6" t="str">
        <f t="shared" si="14"/>
        <v>选内存!$K$957#</v>
      </c>
      <c r="H957" s="6" t="str" cm="1">
        <f t="array" ref="H957">_xlfn.LET(_xlpm.x, K957,
         _xlpm.cellAddress, "【 选内存!" &amp; ADDRESS(ROW(选内存[[#This Row],[自检]]),COLUMN(选内存[[#This Row],[自检]])) &amp; "】",
         _xlfn.IFS(ISBLANK(_xlpm.x),   "error:右侧选项不足:" &amp;  _xlpm.cellAddress,
               ISERROR(_xlpm.x),   "error:右侧选项执行失败:" &amp; _xlpm.cellAddress,
               TRUE,             "ok")
)</f>
        <v>ok</v>
      </c>
      <c r="K957" cm="1">
        <f t="array" ref="K957">IFERROR(_xlfn._xlws.SORT(
    _xlfn.UNIQUE(
        TRANSPOSE(
            _xlfn.FILTERXML("&lt;select&gt;&lt;x&gt;"&amp;SUBSTITUTE(选内存[[#This Row],[内存选项表]],",","&lt;/x&gt;&lt;x&gt;") &amp;"&lt;/x&gt;&lt;/select&gt;","//x")
        )
    )
),"无合适选项，请联系作者更新数据")</f>
        <v>128</v>
      </c>
    </row>
    <row r="958" spans="2:13">
      <c r="B958" s="6" t="s">
        <v>64</v>
      </c>
      <c r="C958" s="6" t="s">
        <v>1874</v>
      </c>
      <c r="D958" s="6" t="s">
        <v>2087</v>
      </c>
      <c r="E958" s="6">
        <v>64</v>
      </c>
      <c r="F958" s="6" t="s">
        <v>3342</v>
      </c>
      <c r="G958" s="6" t="str">
        <f t="shared" si="14"/>
        <v>选内存!$K$958#</v>
      </c>
      <c r="H958" s="6" t="str" cm="1">
        <f t="array" ref="H958">_xlfn.LET(_xlpm.x, K958,
         _xlpm.cellAddress, "【 选内存!" &amp; ADDRESS(ROW(选内存[[#This Row],[自检]]),COLUMN(选内存[[#This Row],[自检]])) &amp; "】",
         _xlfn.IFS(ISBLANK(_xlpm.x),   "error:右侧选项不足:" &amp;  _xlpm.cellAddress,
               ISERROR(_xlpm.x),   "error:右侧选项执行失败:" &amp; _xlpm.cellAddress,
               TRUE,             "ok")
)</f>
        <v>ok</v>
      </c>
      <c r="K958" cm="1">
        <f t="array" ref="K958">IFERROR(_xlfn._xlws.SORT(
    _xlfn.UNIQUE(
        TRANSPOSE(
            _xlfn.FILTERXML("&lt;select&gt;&lt;x&gt;"&amp;SUBSTITUTE(选内存[[#This Row],[内存选项表]],",","&lt;/x&gt;&lt;x&gt;") &amp;"&lt;/x&gt;&lt;/select&gt;","//x")
        )
    )
),"无合适选项，请联系作者更新数据")</f>
        <v>256</v>
      </c>
    </row>
    <row r="959" spans="2:13">
      <c r="B959" s="6" t="s">
        <v>64</v>
      </c>
      <c r="C959" s="6" t="s">
        <v>1874</v>
      </c>
      <c r="D959" s="6" t="s">
        <v>2091</v>
      </c>
      <c r="E959" s="6">
        <v>8</v>
      </c>
      <c r="F959" s="6" t="s">
        <v>3275</v>
      </c>
      <c r="G959" s="6" t="str">
        <f t="shared" si="14"/>
        <v>选内存!$K$959#</v>
      </c>
      <c r="H959" s="6" t="str" cm="1">
        <f t="array" ref="H959">_xlfn.LET(_xlpm.x, K959,
         _xlpm.cellAddress, "【 选内存!" &amp; ADDRESS(ROW(选内存[[#This Row],[自检]]),COLUMN(选内存[[#This Row],[自检]])) &amp; "】",
         _xlfn.IFS(ISBLANK(_xlpm.x),   "error:右侧选项不足:" &amp;  _xlpm.cellAddress,
               ISERROR(_xlpm.x),   "error:右侧选项执行失败:" &amp; _xlpm.cellAddress,
               TRUE,             "ok")
)</f>
        <v>ok</v>
      </c>
      <c r="K959" cm="1">
        <f t="array" ref="K959">IFERROR(_xlfn._xlws.SORT(
    _xlfn.UNIQUE(
        TRANSPOSE(
            _xlfn.FILTERXML("&lt;select&gt;&lt;x&gt;"&amp;SUBSTITUTE(选内存[[#This Row],[内存选项表]],",","&lt;/x&gt;&lt;x&gt;") &amp;"&lt;/x&gt;&lt;/select&gt;","//x")
        )
    )
),"无合适选项，请联系作者更新数据")</f>
        <v>32</v>
      </c>
    </row>
    <row r="960" spans="2:13">
      <c r="B960" s="6" t="s">
        <v>64</v>
      </c>
      <c r="C960" s="6" t="s">
        <v>1874</v>
      </c>
      <c r="D960" s="6" t="s">
        <v>2091</v>
      </c>
      <c r="E960" s="6">
        <v>16</v>
      </c>
      <c r="F960" s="6" t="s">
        <v>3276</v>
      </c>
      <c r="G960" s="6" t="str">
        <f t="shared" si="14"/>
        <v>选内存!$K$960#</v>
      </c>
      <c r="H960" s="6" t="str" cm="1">
        <f t="array" ref="H960">_xlfn.LET(_xlpm.x, K960,
         _xlpm.cellAddress, "【 选内存!" &amp; ADDRESS(ROW(选内存[[#This Row],[自检]]),COLUMN(选内存[[#This Row],[自检]])) &amp; "】",
         _xlfn.IFS(ISBLANK(_xlpm.x),   "error:右侧选项不足:" &amp;  _xlpm.cellAddress,
               ISERROR(_xlpm.x),   "error:右侧选项执行失败:" &amp; _xlpm.cellAddress,
               TRUE,             "ok")
)</f>
        <v>ok</v>
      </c>
      <c r="K960" cm="1">
        <f t="array" ref="K960">IFERROR(_xlfn._xlws.SORT(
    _xlfn.UNIQUE(
        TRANSPOSE(
            _xlfn.FILTERXML("&lt;select&gt;&lt;x&gt;"&amp;SUBSTITUTE(选内存[[#This Row],[内存选项表]],",","&lt;/x&gt;&lt;x&gt;") &amp;"&lt;/x&gt;&lt;/select&gt;","//x")
        )
    )
),"无合适选项，请联系作者更新数据")</f>
        <v>64</v>
      </c>
    </row>
    <row r="961" spans="2:11">
      <c r="B961" s="6" t="s">
        <v>64</v>
      </c>
      <c r="C961" s="6" t="s">
        <v>1874</v>
      </c>
      <c r="D961" s="6" t="s">
        <v>2091</v>
      </c>
      <c r="E961" s="6">
        <v>24</v>
      </c>
      <c r="F961" s="6" t="s">
        <v>3251</v>
      </c>
      <c r="G961" s="6" t="str">
        <f t="shared" si="14"/>
        <v>选内存!$K$961#</v>
      </c>
      <c r="H961" s="6" t="str" cm="1">
        <f t="array" ref="H961">_xlfn.LET(_xlpm.x, K961,
         _xlpm.cellAddress, "【 选内存!" &amp; ADDRESS(ROW(选内存[[#This Row],[自检]]),COLUMN(选内存[[#This Row],[自检]])) &amp; "】",
         _xlfn.IFS(ISBLANK(_xlpm.x),   "error:右侧选项不足:" &amp;  _xlpm.cellAddress,
               ISERROR(_xlpm.x),   "error:右侧选项执行失败:" &amp; _xlpm.cellAddress,
               TRUE,             "ok")
)</f>
        <v>ok</v>
      </c>
      <c r="K961" cm="1">
        <f t="array" ref="K961">IFERROR(_xlfn._xlws.SORT(
    _xlfn.UNIQUE(
        TRANSPOSE(
            _xlfn.FILTERXML("&lt;select&gt;&lt;x&gt;"&amp;SUBSTITUTE(选内存[[#This Row],[内存选项表]],",","&lt;/x&gt;&lt;x&gt;") &amp;"&lt;/x&gt;&lt;/select&gt;","//x")
        )
    )
),"无合适选项，请联系作者更新数据")</f>
        <v>96</v>
      </c>
    </row>
    <row r="962" spans="2:11">
      <c r="B962" s="6" t="s">
        <v>64</v>
      </c>
      <c r="C962" s="6" t="s">
        <v>1874</v>
      </c>
      <c r="D962" s="6" t="s">
        <v>2091</v>
      </c>
      <c r="E962" s="6">
        <v>32</v>
      </c>
      <c r="F962" s="6" t="s">
        <v>3307</v>
      </c>
      <c r="G962" s="6" t="str">
        <f t="shared" ref="G962:G1025" si="15">"选内存!" &amp; ADDRESS(ROW(K962),COLUMN(K962)) &amp; "#"</f>
        <v>选内存!$K$962#</v>
      </c>
      <c r="H962" s="6" t="str" cm="1">
        <f t="array" ref="H962">_xlfn.LET(_xlpm.x, K962,
         _xlpm.cellAddress, "【 选内存!" &amp; ADDRESS(ROW(选内存[[#This Row],[自检]]),COLUMN(选内存[[#This Row],[自检]])) &amp; "】",
         _xlfn.IFS(ISBLANK(_xlpm.x),   "error:右侧选项不足:" &amp;  _xlpm.cellAddress,
               ISERROR(_xlpm.x),   "error:右侧选项执行失败:" &amp; _xlpm.cellAddress,
               TRUE,             "ok")
)</f>
        <v>ok</v>
      </c>
      <c r="K962" cm="1">
        <f t="array" ref="K962">IFERROR(_xlfn._xlws.SORT(
    _xlfn.UNIQUE(
        TRANSPOSE(
            _xlfn.FILTERXML("&lt;select&gt;&lt;x&gt;"&amp;SUBSTITUTE(选内存[[#This Row],[内存选项表]],",","&lt;/x&gt;&lt;x&gt;") &amp;"&lt;/x&gt;&lt;/select&gt;","//x")
        )
    )
),"无合适选项，请联系作者更新数据")</f>
        <v>128</v>
      </c>
    </row>
    <row r="963" spans="2:11">
      <c r="B963" s="6" t="s">
        <v>64</v>
      </c>
      <c r="C963" s="6" t="s">
        <v>1874</v>
      </c>
      <c r="D963" s="6" t="s">
        <v>2091</v>
      </c>
      <c r="E963" s="6">
        <v>64</v>
      </c>
      <c r="F963" s="6" t="s">
        <v>3342</v>
      </c>
      <c r="G963" s="6" t="str">
        <f t="shared" si="15"/>
        <v>选内存!$K$963#</v>
      </c>
      <c r="H963" s="6" t="str" cm="1">
        <f t="array" ref="H963">_xlfn.LET(_xlpm.x, K963,
         _xlpm.cellAddress, "【 选内存!" &amp; ADDRESS(ROW(选内存[[#This Row],[自检]]),COLUMN(选内存[[#This Row],[自检]])) &amp; "】",
         _xlfn.IFS(ISBLANK(_xlpm.x),   "error:右侧选项不足:" &amp;  _xlpm.cellAddress,
               ISERROR(_xlpm.x),   "error:右侧选项执行失败:" &amp; _xlpm.cellAddress,
               TRUE,             "ok")
)</f>
        <v>ok</v>
      </c>
      <c r="K963" cm="1">
        <f t="array" ref="K963">IFERROR(_xlfn._xlws.SORT(
    _xlfn.UNIQUE(
        TRANSPOSE(
            _xlfn.FILTERXML("&lt;select&gt;&lt;x&gt;"&amp;SUBSTITUTE(选内存[[#This Row],[内存选项表]],",","&lt;/x&gt;&lt;x&gt;") &amp;"&lt;/x&gt;&lt;/select&gt;","//x")
        )
    )
),"无合适选项，请联系作者更新数据")</f>
        <v>256</v>
      </c>
    </row>
    <row r="964" spans="2:11">
      <c r="B964" s="6" t="s">
        <v>64</v>
      </c>
      <c r="C964" s="6" t="s">
        <v>1874</v>
      </c>
      <c r="D964" s="6" t="s">
        <v>2091</v>
      </c>
      <c r="E964" s="6">
        <v>76</v>
      </c>
      <c r="F964" s="6" t="s">
        <v>3318</v>
      </c>
      <c r="G964" s="6" t="str">
        <f t="shared" si="15"/>
        <v>选内存!$K$964#</v>
      </c>
      <c r="H964" s="6" t="str" cm="1">
        <f t="array" ref="H964">_xlfn.LET(_xlpm.x, K964,
         _xlpm.cellAddress, "【 选内存!" &amp; ADDRESS(ROW(选内存[[#This Row],[自检]]),COLUMN(选内存[[#This Row],[自检]])) &amp; "】",
         _xlfn.IFS(ISBLANK(_xlpm.x),   "error:右侧选项不足:" &amp;  _xlpm.cellAddress,
               ISERROR(_xlpm.x),   "error:右侧选项执行失败:" &amp; _xlpm.cellAddress,
               TRUE,             "ok")
)</f>
        <v>ok</v>
      </c>
      <c r="K964" cm="1">
        <f t="array" ref="K964">IFERROR(_xlfn._xlws.SORT(
    _xlfn.UNIQUE(
        TRANSPOSE(
            _xlfn.FILTERXML("&lt;select&gt;&lt;x&gt;"&amp;SUBSTITUTE(选内存[[#This Row],[内存选项表]],",","&lt;/x&gt;&lt;x&gt;") &amp;"&lt;/x&gt;&lt;/select&gt;","//x")
        )
    )
),"无合适选项，请联系作者更新数据")</f>
        <v>320</v>
      </c>
    </row>
    <row r="965" spans="2:11">
      <c r="B965" s="6" t="s">
        <v>64</v>
      </c>
      <c r="C965" s="6" t="s">
        <v>1874</v>
      </c>
      <c r="D965" s="6" t="s">
        <v>2400</v>
      </c>
      <c r="E965" s="6">
        <v>1</v>
      </c>
      <c r="F965" s="6" t="s">
        <v>3289</v>
      </c>
      <c r="G965" s="6" t="str">
        <f t="shared" si="15"/>
        <v>选内存!$K$965#</v>
      </c>
      <c r="H965" s="6" t="str" cm="1">
        <f t="array" ref="H965">_xlfn.LET(_xlpm.x, K965,
         _xlpm.cellAddress, "【 选内存!" &amp; ADDRESS(ROW(选内存[[#This Row],[自检]]),COLUMN(选内存[[#This Row],[自检]])) &amp; "】",
         _xlfn.IFS(ISBLANK(_xlpm.x),   "error:右侧选项不足:" &amp;  _xlpm.cellAddress,
               ISERROR(_xlpm.x),   "error:右侧选项执行失败:" &amp; _xlpm.cellAddress,
               TRUE,             "ok")
)</f>
        <v>ok</v>
      </c>
      <c r="K965" cm="1">
        <f t="array" ref="K965">IFERROR(_xlfn._xlws.SORT(
    _xlfn.UNIQUE(
        TRANSPOSE(
            _xlfn.FILTERXML("&lt;select&gt;&lt;x&gt;"&amp;SUBSTITUTE(选内存[[#This Row],[内存选项表]],",","&lt;/x&gt;&lt;x&gt;") &amp;"&lt;/x&gt;&lt;/select&gt;","//x")
        )
    )
),"无合适选项，请联系作者更新数据")</f>
        <v>8</v>
      </c>
    </row>
    <row r="966" spans="2:11">
      <c r="B966" s="6" t="s">
        <v>64</v>
      </c>
      <c r="C966" s="6" t="s">
        <v>1874</v>
      </c>
      <c r="D966" s="6" t="s">
        <v>2400</v>
      </c>
      <c r="E966" s="6">
        <v>2</v>
      </c>
      <c r="F966" s="6" t="s">
        <v>3301</v>
      </c>
      <c r="G966" s="6" t="str">
        <f t="shared" si="15"/>
        <v>选内存!$K$966#</v>
      </c>
      <c r="H966" s="6" t="str" cm="1">
        <f t="array" ref="H966">_xlfn.LET(_xlpm.x, K966,
         _xlpm.cellAddress, "【 选内存!" &amp; ADDRESS(ROW(选内存[[#This Row],[自检]]),COLUMN(选内存[[#This Row],[自检]])) &amp; "】",
         _xlfn.IFS(ISBLANK(_xlpm.x),   "error:右侧选项不足:" &amp;  _xlpm.cellAddress,
               ISERROR(_xlpm.x),   "error:右侧选项执行失败:" &amp; _xlpm.cellAddress,
               TRUE,             "ok")
)</f>
        <v>ok</v>
      </c>
      <c r="K966" cm="1">
        <f t="array" ref="K966">IFERROR(_xlfn._xlws.SORT(
    _xlfn.UNIQUE(
        TRANSPOSE(
            _xlfn.FILTERXML("&lt;select&gt;&lt;x&gt;"&amp;SUBSTITUTE(选内存[[#This Row],[内存选项表]],",","&lt;/x&gt;&lt;x&gt;") &amp;"&lt;/x&gt;&lt;/select&gt;","//x")
        )
    )
),"无合适选项，请联系作者更新数据")</f>
        <v>12</v>
      </c>
    </row>
    <row r="967" spans="2:11">
      <c r="B967" s="6" t="s">
        <v>64</v>
      </c>
      <c r="C967" s="6" t="s">
        <v>1874</v>
      </c>
      <c r="D967" s="6" t="s">
        <v>2400</v>
      </c>
      <c r="E967" s="6">
        <v>4</v>
      </c>
      <c r="F967" s="6" t="s">
        <v>3275</v>
      </c>
      <c r="G967" s="6" t="str">
        <f t="shared" si="15"/>
        <v>选内存!$K$967#</v>
      </c>
      <c r="H967" s="6" t="str" cm="1">
        <f t="array" ref="H967">_xlfn.LET(_xlpm.x, K967,
         _xlpm.cellAddress, "【 选内存!" &amp; ADDRESS(ROW(选内存[[#This Row],[自检]]),COLUMN(选内存[[#This Row],[自检]])) &amp; "】",
         _xlfn.IFS(ISBLANK(_xlpm.x),   "error:右侧选项不足:" &amp;  _xlpm.cellAddress,
               ISERROR(_xlpm.x),   "error:右侧选项执行失败:" &amp; _xlpm.cellAddress,
               TRUE,             "ok")
)</f>
        <v>ok</v>
      </c>
      <c r="K967" cm="1">
        <f t="array" ref="K967">IFERROR(_xlfn._xlws.SORT(
    _xlfn.UNIQUE(
        TRANSPOSE(
            _xlfn.FILTERXML("&lt;select&gt;&lt;x&gt;"&amp;SUBSTITUTE(选内存[[#This Row],[内存选项表]],",","&lt;/x&gt;&lt;x&gt;") &amp;"&lt;/x&gt;&lt;/select&gt;","//x")
        )
    )
),"无合适选项，请联系作者更新数据")</f>
        <v>32</v>
      </c>
    </row>
    <row r="968" spans="2:11">
      <c r="B968" s="6" t="s">
        <v>64</v>
      </c>
      <c r="C968" s="6" t="s">
        <v>1874</v>
      </c>
      <c r="D968" s="6" t="s">
        <v>2400</v>
      </c>
      <c r="E968" s="6">
        <v>8</v>
      </c>
      <c r="F968" s="6" t="s">
        <v>3276</v>
      </c>
      <c r="G968" s="6" t="str">
        <f t="shared" si="15"/>
        <v>选内存!$K$968#</v>
      </c>
      <c r="H968" s="6" t="str" cm="1">
        <f t="array" ref="H968">_xlfn.LET(_xlpm.x, K968,
         _xlpm.cellAddress, "【 选内存!" &amp; ADDRESS(ROW(选内存[[#This Row],[自检]]),COLUMN(选内存[[#This Row],[自检]])) &amp; "】",
         _xlfn.IFS(ISBLANK(_xlpm.x),   "error:右侧选项不足:" &amp;  _xlpm.cellAddress,
               ISERROR(_xlpm.x),   "error:右侧选项执行失败:" &amp; _xlpm.cellAddress,
               TRUE,             "ok")
)</f>
        <v>ok</v>
      </c>
      <c r="K968" cm="1">
        <f t="array" ref="K968">IFERROR(_xlfn._xlws.SORT(
    _xlfn.UNIQUE(
        TRANSPOSE(
            _xlfn.FILTERXML("&lt;select&gt;&lt;x&gt;"&amp;SUBSTITUTE(选内存[[#This Row],[内存选项表]],",","&lt;/x&gt;&lt;x&gt;") &amp;"&lt;/x&gt;&lt;/select&gt;","//x")
        )
    )
),"无合适选项，请联系作者更新数据")</f>
        <v>64</v>
      </c>
    </row>
    <row r="969" spans="2:11">
      <c r="B969" s="6" t="s">
        <v>64</v>
      </c>
      <c r="C969" s="6" t="s">
        <v>1874</v>
      </c>
      <c r="D969" s="6" t="s">
        <v>2400</v>
      </c>
      <c r="E969" s="6">
        <v>16</v>
      </c>
      <c r="F969" s="6" t="s">
        <v>3307</v>
      </c>
      <c r="G969" s="6" t="str">
        <f t="shared" si="15"/>
        <v>选内存!$K$969#</v>
      </c>
      <c r="H969" s="6" t="str" cm="1">
        <f t="array" ref="H969">_xlfn.LET(_xlpm.x, K969,
         _xlpm.cellAddress, "【 选内存!" &amp; ADDRESS(ROW(选内存[[#This Row],[自检]]),COLUMN(选内存[[#This Row],[自检]])) &amp; "】",
         _xlfn.IFS(ISBLANK(_xlpm.x),   "error:右侧选项不足:" &amp;  _xlpm.cellAddress,
               ISERROR(_xlpm.x),   "error:右侧选项执行失败:" &amp; _xlpm.cellAddress,
               TRUE,             "ok")
)</f>
        <v>ok</v>
      </c>
      <c r="K969" cm="1">
        <f t="array" ref="K969">IFERROR(_xlfn._xlws.SORT(
    _xlfn.UNIQUE(
        TRANSPOSE(
            _xlfn.FILTERXML("&lt;select&gt;&lt;x&gt;"&amp;SUBSTITUTE(选内存[[#This Row],[内存选项表]],",","&lt;/x&gt;&lt;x&gt;") &amp;"&lt;/x&gt;&lt;/select&gt;","//x")
        )
    )
),"无合适选项，请联系作者更新数据")</f>
        <v>128</v>
      </c>
    </row>
    <row r="970" spans="2:11">
      <c r="B970" s="6" t="s">
        <v>64</v>
      </c>
      <c r="C970" s="6" t="s">
        <v>1874</v>
      </c>
      <c r="D970" s="6" t="s">
        <v>2400</v>
      </c>
      <c r="E970" s="6">
        <v>32</v>
      </c>
      <c r="F970" s="6" t="s">
        <v>3342</v>
      </c>
      <c r="G970" s="6" t="str">
        <f t="shared" si="15"/>
        <v>选内存!$K$970#</v>
      </c>
      <c r="H970" s="6" t="str" cm="1">
        <f t="array" ref="H970">_xlfn.LET(_xlpm.x, K970,
         _xlpm.cellAddress, "【 选内存!" &amp; ADDRESS(ROW(选内存[[#This Row],[自检]]),COLUMN(选内存[[#This Row],[自检]])) &amp; "】",
         _xlfn.IFS(ISBLANK(_xlpm.x),   "error:右侧选项不足:" &amp;  _xlpm.cellAddress,
               ISERROR(_xlpm.x),   "error:右侧选项执行失败:" &amp; _xlpm.cellAddress,
               TRUE,             "ok")
)</f>
        <v>ok</v>
      </c>
      <c r="K970" cm="1">
        <f t="array" ref="K970">IFERROR(_xlfn._xlws.SORT(
    _xlfn.UNIQUE(
        TRANSPOSE(
            _xlfn.FILTERXML("&lt;select&gt;&lt;x&gt;"&amp;SUBSTITUTE(选内存[[#This Row],[内存选项表]],",","&lt;/x&gt;&lt;x&gt;") &amp;"&lt;/x&gt;&lt;/select&gt;","//x")
        )
    )
),"无合适选项，请联系作者更新数据")</f>
        <v>256</v>
      </c>
    </row>
    <row r="971" spans="2:11">
      <c r="B971" s="6" t="s">
        <v>64</v>
      </c>
      <c r="C971" s="6" t="s">
        <v>1874</v>
      </c>
      <c r="D971" s="6" t="s">
        <v>2400</v>
      </c>
      <c r="E971" s="6">
        <v>62</v>
      </c>
      <c r="F971" s="6" t="s">
        <v>3340</v>
      </c>
      <c r="G971" s="6" t="str">
        <f t="shared" si="15"/>
        <v>选内存!$K$971#</v>
      </c>
      <c r="H971" s="6" t="str" cm="1">
        <f t="array" ref="H971">_xlfn.LET(_xlpm.x, K971,
         _xlpm.cellAddress, "【 选内存!" &amp; ADDRESS(ROW(选内存[[#This Row],[自检]]),COLUMN(选内存[[#This Row],[自检]])) &amp; "】",
         _xlfn.IFS(ISBLANK(_xlpm.x),   "error:右侧选项不足:" &amp;  _xlpm.cellAddress,
               ISERROR(_xlpm.x),   "error:右侧选项执行失败:" &amp; _xlpm.cellAddress,
               TRUE,             "ok")
)</f>
        <v>ok</v>
      </c>
      <c r="K971" cm="1">
        <f t="array" ref="K971">IFERROR(_xlfn._xlws.SORT(
    _xlfn.UNIQUE(
        TRANSPOSE(
            _xlfn.FILTERXML("&lt;select&gt;&lt;x&gt;"&amp;SUBSTITUTE(选内存[[#This Row],[内存选项表]],",","&lt;/x&gt;&lt;x&gt;") &amp;"&lt;/x&gt;&lt;/select&gt;","//x")
        )
    )
),"无合适选项，请联系作者更新数据")</f>
        <v>470</v>
      </c>
    </row>
    <row r="972" spans="2:11">
      <c r="B972" s="6" t="s">
        <v>64</v>
      </c>
      <c r="C972" s="6" t="s">
        <v>1874</v>
      </c>
      <c r="D972" s="6" t="s">
        <v>2400</v>
      </c>
      <c r="E972" s="6">
        <v>64</v>
      </c>
      <c r="F972" s="6" t="s">
        <v>3354</v>
      </c>
      <c r="G972" s="6" t="str">
        <f t="shared" si="15"/>
        <v>选内存!$K$972#</v>
      </c>
      <c r="H972" s="6" t="str" cm="1">
        <f t="array" ref="H972">_xlfn.LET(_xlpm.x, K972,
         _xlpm.cellAddress, "【 选内存!" &amp; ADDRESS(ROW(选内存[[#This Row],[自检]]),COLUMN(选内存[[#This Row],[自检]])) &amp; "】",
         _xlfn.IFS(ISBLANK(_xlpm.x),   "error:右侧选项不足:" &amp;  _xlpm.cellAddress,
               ISERROR(_xlpm.x),   "error:右侧选项执行失败:" &amp; _xlpm.cellAddress,
               TRUE,             "ok")
)</f>
        <v>ok</v>
      </c>
      <c r="K972" cm="1">
        <f t="array" ref="K972">IFERROR(_xlfn._xlws.SORT(
    _xlfn.UNIQUE(
        TRANSPOSE(
            _xlfn.FILTERXML("&lt;select&gt;&lt;x&gt;"&amp;SUBSTITUTE(选内存[[#This Row],[内存选项表]],",","&lt;/x&gt;&lt;x&gt;") &amp;"&lt;/x&gt;&lt;/select&gt;","//x")
        )
    )
),"无合适选项，请联系作者更新数据")</f>
        <v>512</v>
      </c>
    </row>
    <row r="973" spans="2:11">
      <c r="B973" s="6" t="s">
        <v>64</v>
      </c>
      <c r="C973" s="6" t="s">
        <v>1874</v>
      </c>
      <c r="D973" s="6" t="s">
        <v>2400</v>
      </c>
      <c r="E973" s="6">
        <v>124</v>
      </c>
      <c r="F973" s="6" t="s">
        <v>3348</v>
      </c>
      <c r="G973" s="6" t="str">
        <f t="shared" si="15"/>
        <v>选内存!$K$973#</v>
      </c>
      <c r="H973" s="6" t="str" cm="1">
        <f t="array" ref="H973">_xlfn.LET(_xlpm.x, K973,
         _xlpm.cellAddress, "【 选内存!" &amp; ADDRESS(ROW(选内存[[#This Row],[自检]]),COLUMN(选内存[[#This Row],[自检]])) &amp; "】",
         _xlfn.IFS(ISBLANK(_xlpm.x),   "error:右侧选项不足:" &amp;  _xlpm.cellAddress,
               ISERROR(_xlpm.x),   "error:右侧选项执行失败:" &amp; _xlpm.cellAddress,
               TRUE,             "ok")
)</f>
        <v>ok</v>
      </c>
      <c r="K973" cm="1">
        <f t="array" ref="K973">IFERROR(_xlfn._xlws.SORT(
    _xlfn.UNIQUE(
        TRANSPOSE(
            _xlfn.FILTERXML("&lt;select&gt;&lt;x&gt;"&amp;SUBSTITUTE(选内存[[#This Row],[内存选项表]],",","&lt;/x&gt;&lt;x&gt;") &amp;"&lt;/x&gt;&lt;/select&gt;","//x")
        )
    )
),"无合适选项，请联系作者更新数据")</f>
        <v>940</v>
      </c>
    </row>
    <row r="974" spans="2:11">
      <c r="B974" s="6" t="s">
        <v>64</v>
      </c>
      <c r="C974" s="6" t="s">
        <v>1874</v>
      </c>
      <c r="D974" s="6" t="s">
        <v>2393</v>
      </c>
      <c r="E974" s="6">
        <v>1</v>
      </c>
      <c r="F974" s="6" t="s">
        <v>3289</v>
      </c>
      <c r="G974" s="6" t="str">
        <f t="shared" si="15"/>
        <v>选内存!$K$974#</v>
      </c>
      <c r="H974" s="6" t="str" cm="1">
        <f t="array" ref="H974">_xlfn.LET(_xlpm.x, K974,
         _xlpm.cellAddress, "【 选内存!" &amp; ADDRESS(ROW(选内存[[#This Row],[自检]]),COLUMN(选内存[[#This Row],[自检]])) &amp; "】",
         _xlfn.IFS(ISBLANK(_xlpm.x),   "error:右侧选项不足:" &amp;  _xlpm.cellAddress,
               ISERROR(_xlpm.x),   "error:右侧选项执行失败:" &amp; _xlpm.cellAddress,
               TRUE,             "ok")
)</f>
        <v>ok</v>
      </c>
      <c r="K974" cm="1">
        <f t="array" ref="K974">IFERROR(_xlfn._xlws.SORT(
    _xlfn.UNIQUE(
        TRANSPOSE(
            _xlfn.FILTERXML("&lt;select&gt;&lt;x&gt;"&amp;SUBSTITUTE(选内存[[#This Row],[内存选项表]],",","&lt;/x&gt;&lt;x&gt;") &amp;"&lt;/x&gt;&lt;/select&gt;","//x")
        )
    )
),"无合适选项，请联系作者更新数据")</f>
        <v>8</v>
      </c>
    </row>
    <row r="975" spans="2:11">
      <c r="B975" s="6" t="s">
        <v>64</v>
      </c>
      <c r="C975" s="6" t="s">
        <v>1874</v>
      </c>
      <c r="D975" s="6" t="s">
        <v>2393</v>
      </c>
      <c r="E975" s="6">
        <v>4</v>
      </c>
      <c r="F975" s="6" t="s">
        <v>3275</v>
      </c>
      <c r="G975" s="6" t="str">
        <f t="shared" si="15"/>
        <v>选内存!$K$975#</v>
      </c>
      <c r="H975" s="6" t="str" cm="1">
        <f t="array" ref="H975">_xlfn.LET(_xlpm.x, K975,
         _xlpm.cellAddress, "【 选内存!" &amp; ADDRESS(ROW(选内存[[#This Row],[自检]]),COLUMN(选内存[[#This Row],[自检]])) &amp; "】",
         _xlfn.IFS(ISBLANK(_xlpm.x),   "error:右侧选项不足:" &amp;  _xlpm.cellAddress,
               ISERROR(_xlpm.x),   "error:右侧选项执行失败:" &amp; _xlpm.cellAddress,
               TRUE,             "ok")
)</f>
        <v>ok</v>
      </c>
      <c r="K975" cm="1">
        <f t="array" ref="K975">IFERROR(_xlfn._xlws.SORT(
    _xlfn.UNIQUE(
        TRANSPOSE(
            _xlfn.FILTERXML("&lt;select&gt;&lt;x&gt;"&amp;SUBSTITUTE(选内存[[#This Row],[内存选项表]],",","&lt;/x&gt;&lt;x&gt;") &amp;"&lt;/x&gt;&lt;/select&gt;","//x")
        )
    )
),"无合适选项，请联系作者更新数据")</f>
        <v>32</v>
      </c>
    </row>
    <row r="976" spans="2:11">
      <c r="B976" s="6" t="s">
        <v>64</v>
      </c>
      <c r="C976" s="6" t="s">
        <v>1874</v>
      </c>
      <c r="D976" s="6" t="s">
        <v>2393</v>
      </c>
      <c r="E976" s="6">
        <v>8</v>
      </c>
      <c r="F976" s="6" t="s">
        <v>3276</v>
      </c>
      <c r="G976" s="6" t="str">
        <f t="shared" si="15"/>
        <v>选内存!$K$976#</v>
      </c>
      <c r="H976" s="6" t="str" cm="1">
        <f t="array" ref="H976">_xlfn.LET(_xlpm.x, K976,
         _xlpm.cellAddress, "【 选内存!" &amp; ADDRESS(ROW(选内存[[#This Row],[自检]]),COLUMN(选内存[[#This Row],[自检]])) &amp; "】",
         _xlfn.IFS(ISBLANK(_xlpm.x),   "error:右侧选项不足:" &amp;  _xlpm.cellAddress,
               ISERROR(_xlpm.x),   "error:右侧选项执行失败:" &amp; _xlpm.cellAddress,
               TRUE,             "ok")
)</f>
        <v>ok</v>
      </c>
      <c r="K976" cm="1">
        <f t="array" ref="K976">IFERROR(_xlfn._xlws.SORT(
    _xlfn.UNIQUE(
        TRANSPOSE(
            _xlfn.FILTERXML("&lt;select&gt;&lt;x&gt;"&amp;SUBSTITUTE(选内存[[#This Row],[内存选项表]],",","&lt;/x&gt;&lt;x&gt;") &amp;"&lt;/x&gt;&lt;/select&gt;","//x")
        )
    )
),"无合适选项，请联系作者更新数据")</f>
        <v>64</v>
      </c>
    </row>
    <row r="977" spans="2:11">
      <c r="B977" s="6" t="s">
        <v>64</v>
      </c>
      <c r="C977" s="6" t="s">
        <v>1874</v>
      </c>
      <c r="D977" s="6" t="s">
        <v>2393</v>
      </c>
      <c r="E977" s="6">
        <v>16</v>
      </c>
      <c r="F977" s="6" t="s">
        <v>3307</v>
      </c>
      <c r="G977" s="6" t="str">
        <f t="shared" si="15"/>
        <v>选内存!$K$977#</v>
      </c>
      <c r="H977" s="6" t="str" cm="1">
        <f t="array" ref="H977">_xlfn.LET(_xlpm.x, K977,
         _xlpm.cellAddress, "【 选内存!" &amp; ADDRESS(ROW(选内存[[#This Row],[自检]]),COLUMN(选内存[[#This Row],[自检]])) &amp; "】",
         _xlfn.IFS(ISBLANK(_xlpm.x),   "error:右侧选项不足:" &amp;  _xlpm.cellAddress,
               ISERROR(_xlpm.x),   "error:右侧选项执行失败:" &amp; _xlpm.cellAddress,
               TRUE,             "ok")
)</f>
        <v>ok</v>
      </c>
      <c r="K977" cm="1">
        <f t="array" ref="K977">IFERROR(_xlfn._xlws.SORT(
    _xlfn.UNIQUE(
        TRANSPOSE(
            _xlfn.FILTERXML("&lt;select&gt;&lt;x&gt;"&amp;SUBSTITUTE(选内存[[#This Row],[内存选项表]],",","&lt;/x&gt;&lt;x&gt;") &amp;"&lt;/x&gt;&lt;/select&gt;","//x")
        )
    )
),"无合适选项，请联系作者更新数据")</f>
        <v>128</v>
      </c>
    </row>
    <row r="978" spans="2:11">
      <c r="B978" s="6" t="s">
        <v>64</v>
      </c>
      <c r="C978" s="6" t="s">
        <v>1874</v>
      </c>
      <c r="D978" s="6" t="s">
        <v>2393</v>
      </c>
      <c r="E978" s="6">
        <v>32</v>
      </c>
      <c r="F978" s="6" t="s">
        <v>3342</v>
      </c>
      <c r="G978" s="6" t="str">
        <f t="shared" si="15"/>
        <v>选内存!$K$978#</v>
      </c>
      <c r="H978" s="6" t="str" cm="1">
        <f t="array" ref="H978">_xlfn.LET(_xlpm.x, K978,
         _xlpm.cellAddress, "【 选内存!" &amp; ADDRESS(ROW(选内存[[#This Row],[自检]]),COLUMN(选内存[[#This Row],[自检]])) &amp; "】",
         _xlfn.IFS(ISBLANK(_xlpm.x),   "error:右侧选项不足:" &amp;  _xlpm.cellAddress,
               ISERROR(_xlpm.x),   "error:右侧选项执行失败:" &amp; _xlpm.cellAddress,
               TRUE,             "ok")
)</f>
        <v>ok</v>
      </c>
      <c r="K978" cm="1">
        <f t="array" ref="K978">IFERROR(_xlfn._xlws.SORT(
    _xlfn.UNIQUE(
        TRANSPOSE(
            _xlfn.FILTERXML("&lt;select&gt;&lt;x&gt;"&amp;SUBSTITUTE(选内存[[#This Row],[内存选项表]],",","&lt;/x&gt;&lt;x&gt;") &amp;"&lt;/x&gt;&lt;/select&gt;","//x")
        )
    )
),"无合适选项，请联系作者更新数据")</f>
        <v>256</v>
      </c>
    </row>
    <row r="979" spans="2:11">
      <c r="B979" s="6" t="s">
        <v>64</v>
      </c>
      <c r="C979" s="6" t="s">
        <v>1874</v>
      </c>
      <c r="D979" s="6" t="s">
        <v>2393</v>
      </c>
      <c r="E979" s="6">
        <v>48</v>
      </c>
      <c r="F979" s="6" t="s">
        <v>3252</v>
      </c>
      <c r="G979" s="6" t="str">
        <f t="shared" si="15"/>
        <v>选内存!$K$979#</v>
      </c>
      <c r="H979" s="6" t="str" cm="1">
        <f t="array" ref="H979">_xlfn.LET(_xlpm.x, K979,
         _xlpm.cellAddress, "【 选内存!" &amp; ADDRESS(ROW(选内存[[#This Row],[自检]]),COLUMN(选内存[[#This Row],[自检]])) &amp; "】",
         _xlfn.IFS(ISBLANK(_xlpm.x),   "error:右侧选项不足:" &amp;  _xlpm.cellAddress,
               ISERROR(_xlpm.x),   "error:右侧选项执行失败:" &amp; _xlpm.cellAddress,
               TRUE,             "ok")
)</f>
        <v>ok</v>
      </c>
      <c r="K979" cm="1">
        <f t="array" ref="K979">IFERROR(_xlfn._xlws.SORT(
    _xlfn.UNIQUE(
        TRANSPOSE(
            _xlfn.FILTERXML("&lt;select&gt;&lt;x&gt;"&amp;SUBSTITUTE(选内存[[#This Row],[内存选项表]],",","&lt;/x&gt;&lt;x&gt;") &amp;"&lt;/x&gt;&lt;/select&gt;","//x")
        )
    )
),"无合适选项，请联系作者更新数据")</f>
        <v>384</v>
      </c>
    </row>
    <row r="980" spans="2:11">
      <c r="B980" s="6" t="s">
        <v>64</v>
      </c>
      <c r="C980" s="6" t="s">
        <v>1874</v>
      </c>
      <c r="D980" s="6" t="s">
        <v>2410</v>
      </c>
      <c r="E980" s="6">
        <v>1</v>
      </c>
      <c r="F980" s="6" t="s">
        <v>3289</v>
      </c>
      <c r="G980" s="6" t="str">
        <f t="shared" si="15"/>
        <v>选内存!$K$980#</v>
      </c>
      <c r="H980" s="6" t="str" cm="1">
        <f t="array" ref="H980">_xlfn.LET(_xlpm.x, K980,
         _xlpm.cellAddress, "【 选内存!" &amp; ADDRESS(ROW(选内存[[#This Row],[自检]]),COLUMN(选内存[[#This Row],[自检]])) &amp; "】",
         _xlfn.IFS(ISBLANK(_xlpm.x),   "error:右侧选项不足:" &amp;  _xlpm.cellAddress,
               ISERROR(_xlpm.x),   "error:右侧选项执行失败:" &amp; _xlpm.cellAddress,
               TRUE,             "ok")
)</f>
        <v>ok</v>
      </c>
      <c r="K980" cm="1">
        <f t="array" ref="K980">IFERROR(_xlfn._xlws.SORT(
    _xlfn.UNIQUE(
        TRANSPOSE(
            _xlfn.FILTERXML("&lt;select&gt;&lt;x&gt;"&amp;SUBSTITUTE(选内存[[#This Row],[内存选项表]],",","&lt;/x&gt;&lt;x&gt;") &amp;"&lt;/x&gt;&lt;/select&gt;","//x")
        )
    )
),"无合适选项，请联系作者更新数据")</f>
        <v>8</v>
      </c>
    </row>
    <row r="981" spans="2:11">
      <c r="B981" s="6" t="s">
        <v>64</v>
      </c>
      <c r="C981" s="6" t="s">
        <v>1874</v>
      </c>
      <c r="D981" s="6" t="s">
        <v>2410</v>
      </c>
      <c r="E981" s="6">
        <v>2</v>
      </c>
      <c r="F981" s="6" t="s">
        <v>3286</v>
      </c>
      <c r="G981" s="6" t="str">
        <f t="shared" si="15"/>
        <v>选内存!$K$981#</v>
      </c>
      <c r="H981" s="6" t="str" cm="1">
        <f t="array" ref="H981">_xlfn.LET(_xlpm.x, K981,
         _xlpm.cellAddress, "【 选内存!" &amp; ADDRESS(ROW(选内存[[#This Row],[自检]]),COLUMN(选内存[[#This Row],[自检]])) &amp; "】",
         _xlfn.IFS(ISBLANK(_xlpm.x),   "error:右侧选项不足:" &amp;  _xlpm.cellAddress,
               ISERROR(_xlpm.x),   "error:右侧选项执行失败:" &amp; _xlpm.cellAddress,
               TRUE,             "ok")
)</f>
        <v>ok</v>
      </c>
      <c r="K981" cm="1">
        <f t="array" ref="K981">IFERROR(_xlfn._xlws.SORT(
    _xlfn.UNIQUE(
        TRANSPOSE(
            _xlfn.FILTERXML("&lt;select&gt;&lt;x&gt;"&amp;SUBSTITUTE(选内存[[#This Row],[内存选项表]],",","&lt;/x&gt;&lt;x&gt;") &amp;"&lt;/x&gt;&lt;/select&gt;","//x")
        )
    )
),"无合适选项，请联系作者更新数据")</f>
        <v>16</v>
      </c>
    </row>
    <row r="982" spans="2:11">
      <c r="B982" s="6" t="s">
        <v>64</v>
      </c>
      <c r="C982" s="6" t="s">
        <v>1874</v>
      </c>
      <c r="D982" s="6" t="s">
        <v>2410</v>
      </c>
      <c r="E982" s="6">
        <v>4</v>
      </c>
      <c r="F982" s="6" t="s">
        <v>3275</v>
      </c>
      <c r="G982" s="6" t="str">
        <f t="shared" si="15"/>
        <v>选内存!$K$982#</v>
      </c>
      <c r="H982" s="6" t="str" cm="1">
        <f t="array" ref="H982">_xlfn.LET(_xlpm.x, K982,
         _xlpm.cellAddress, "【 选内存!" &amp; ADDRESS(ROW(选内存[[#This Row],[自检]]),COLUMN(选内存[[#This Row],[自检]])) &amp; "】",
         _xlfn.IFS(ISBLANK(_xlpm.x),   "error:右侧选项不足:" &amp;  _xlpm.cellAddress,
               ISERROR(_xlpm.x),   "error:右侧选项执行失败:" &amp; _xlpm.cellAddress,
               TRUE,             "ok")
)</f>
        <v>ok</v>
      </c>
      <c r="K982" cm="1">
        <f t="array" ref="K982">IFERROR(_xlfn._xlws.SORT(
    _xlfn.UNIQUE(
        TRANSPOSE(
            _xlfn.FILTERXML("&lt;select&gt;&lt;x&gt;"&amp;SUBSTITUTE(选内存[[#This Row],[内存选项表]],",","&lt;/x&gt;&lt;x&gt;") &amp;"&lt;/x&gt;&lt;/select&gt;","//x")
        )
    )
),"无合适选项，请联系作者更新数据")</f>
        <v>32</v>
      </c>
    </row>
    <row r="983" spans="2:11">
      <c r="B983" s="6" t="s">
        <v>64</v>
      </c>
      <c r="C983" s="6" t="s">
        <v>1874</v>
      </c>
      <c r="D983" s="6" t="s">
        <v>2410</v>
      </c>
      <c r="E983" s="6">
        <v>8</v>
      </c>
      <c r="F983" s="6" t="s">
        <v>3276</v>
      </c>
      <c r="G983" s="6" t="str">
        <f t="shared" si="15"/>
        <v>选内存!$K$983#</v>
      </c>
      <c r="H983" s="6" t="str" cm="1">
        <f t="array" ref="H983">_xlfn.LET(_xlpm.x, K983,
         _xlpm.cellAddress, "【 选内存!" &amp; ADDRESS(ROW(选内存[[#This Row],[自检]]),COLUMN(选内存[[#This Row],[自检]])) &amp; "】",
         _xlfn.IFS(ISBLANK(_xlpm.x),   "error:右侧选项不足:" &amp;  _xlpm.cellAddress,
               ISERROR(_xlpm.x),   "error:右侧选项执行失败:" &amp; _xlpm.cellAddress,
               TRUE,             "ok")
)</f>
        <v>ok</v>
      </c>
      <c r="K983" cm="1">
        <f t="array" ref="K983">IFERROR(_xlfn._xlws.SORT(
    _xlfn.UNIQUE(
        TRANSPOSE(
            _xlfn.FILTERXML("&lt;select&gt;&lt;x&gt;"&amp;SUBSTITUTE(选内存[[#This Row],[内存选项表]],",","&lt;/x&gt;&lt;x&gt;") &amp;"&lt;/x&gt;&lt;/select&gt;","//x")
        )
    )
),"无合适选项，请联系作者更新数据")</f>
        <v>64</v>
      </c>
    </row>
    <row r="984" spans="2:11">
      <c r="B984" s="6" t="s">
        <v>64</v>
      </c>
      <c r="C984" s="6" t="s">
        <v>1874</v>
      </c>
      <c r="D984" s="6" t="s">
        <v>2410</v>
      </c>
      <c r="E984" s="6">
        <v>12</v>
      </c>
      <c r="F984" s="6" t="s">
        <v>3251</v>
      </c>
      <c r="G984" s="6" t="str">
        <f t="shared" si="15"/>
        <v>选内存!$K$984#</v>
      </c>
      <c r="H984" s="6" t="str" cm="1">
        <f t="array" ref="H984">_xlfn.LET(_xlpm.x, K984,
         _xlpm.cellAddress, "【 选内存!" &amp; ADDRESS(ROW(选内存[[#This Row],[自检]]),COLUMN(选内存[[#This Row],[自检]])) &amp; "】",
         _xlfn.IFS(ISBLANK(_xlpm.x),   "error:右侧选项不足:" &amp;  _xlpm.cellAddress,
               ISERROR(_xlpm.x),   "error:右侧选项执行失败:" &amp; _xlpm.cellAddress,
               TRUE,             "ok")
)</f>
        <v>ok</v>
      </c>
      <c r="K984" cm="1">
        <f t="array" ref="K984">IFERROR(_xlfn._xlws.SORT(
    _xlfn.UNIQUE(
        TRANSPOSE(
            _xlfn.FILTERXML("&lt;select&gt;&lt;x&gt;"&amp;SUBSTITUTE(选内存[[#This Row],[内存选项表]],",","&lt;/x&gt;&lt;x&gt;") &amp;"&lt;/x&gt;&lt;/select&gt;","//x")
        )
    )
),"无合适选项，请联系作者更新数据")</f>
        <v>96</v>
      </c>
    </row>
    <row r="985" spans="2:11">
      <c r="B985" s="6" t="s">
        <v>64</v>
      </c>
      <c r="C985" s="6" t="s">
        <v>1874</v>
      </c>
      <c r="D985" s="6" t="s">
        <v>2410</v>
      </c>
      <c r="E985" s="6">
        <v>16</v>
      </c>
      <c r="F985" s="6" t="s">
        <v>3307</v>
      </c>
      <c r="G985" s="6" t="str">
        <f t="shared" si="15"/>
        <v>选内存!$K$985#</v>
      </c>
      <c r="H985" s="6" t="str" cm="1">
        <f t="array" ref="H985">_xlfn.LET(_xlpm.x, K985,
         _xlpm.cellAddress, "【 选内存!" &amp; ADDRESS(ROW(选内存[[#This Row],[自检]]),COLUMN(选内存[[#This Row],[自检]])) &amp; "】",
         _xlfn.IFS(ISBLANK(_xlpm.x),   "error:右侧选项不足:" &amp;  _xlpm.cellAddress,
               ISERROR(_xlpm.x),   "error:右侧选项执行失败:" &amp; _xlpm.cellAddress,
               TRUE,             "ok")
)</f>
        <v>ok</v>
      </c>
      <c r="K985" cm="1">
        <f t="array" ref="K985">IFERROR(_xlfn._xlws.SORT(
    _xlfn.UNIQUE(
        TRANSPOSE(
            _xlfn.FILTERXML("&lt;select&gt;&lt;x&gt;"&amp;SUBSTITUTE(选内存[[#This Row],[内存选项表]],",","&lt;/x&gt;&lt;x&gt;") &amp;"&lt;/x&gt;&lt;/select&gt;","//x")
        )
    )
),"无合适选项，请联系作者更新数据")</f>
        <v>128</v>
      </c>
    </row>
    <row r="986" spans="2:11">
      <c r="B986" s="6" t="s">
        <v>64</v>
      </c>
      <c r="C986" s="6" t="s">
        <v>1874</v>
      </c>
      <c r="D986" s="6" t="s">
        <v>2410</v>
      </c>
      <c r="E986" s="6">
        <v>24</v>
      </c>
      <c r="F986" s="6" t="s">
        <v>3278</v>
      </c>
      <c r="G986" s="6" t="str">
        <f t="shared" si="15"/>
        <v>选内存!$K$986#</v>
      </c>
      <c r="H986" s="6" t="str" cm="1">
        <f t="array" ref="H986">_xlfn.LET(_xlpm.x, K986,
         _xlpm.cellAddress, "【 选内存!" &amp; ADDRESS(ROW(选内存[[#This Row],[自检]]),COLUMN(选内存[[#This Row],[自检]])) &amp; "】",
         _xlfn.IFS(ISBLANK(_xlpm.x),   "error:右侧选项不足:" &amp;  _xlpm.cellAddress,
               ISERROR(_xlpm.x),   "error:右侧选项执行失败:" &amp; _xlpm.cellAddress,
               TRUE,             "ok")
)</f>
        <v>ok</v>
      </c>
      <c r="K986" cm="1">
        <f t="array" ref="K986">IFERROR(_xlfn._xlws.SORT(
    _xlfn.UNIQUE(
        TRANSPOSE(
            _xlfn.FILTERXML("&lt;select&gt;&lt;x&gt;"&amp;SUBSTITUTE(选内存[[#This Row],[内存选项表]],",","&lt;/x&gt;&lt;x&gt;") &amp;"&lt;/x&gt;&lt;/select&gt;","//x")
        )
    )
),"无合适选项，请联系作者更新数据")</f>
        <v>192</v>
      </c>
    </row>
    <row r="987" spans="2:11">
      <c r="B987" s="6" t="s">
        <v>64</v>
      </c>
      <c r="C987" s="6" t="s">
        <v>1874</v>
      </c>
      <c r="D987" s="6" t="s">
        <v>2410</v>
      </c>
      <c r="E987" s="6">
        <v>32</v>
      </c>
      <c r="F987" s="6" t="s">
        <v>3342</v>
      </c>
      <c r="G987" s="6" t="str">
        <f t="shared" si="15"/>
        <v>选内存!$K$987#</v>
      </c>
      <c r="H987" s="6" t="str" cm="1">
        <f t="array" ref="H987">_xlfn.LET(_xlpm.x, K987,
         _xlpm.cellAddress, "【 选内存!" &amp; ADDRESS(ROW(选内存[[#This Row],[自检]]),COLUMN(选内存[[#This Row],[自检]])) &amp; "】",
         _xlfn.IFS(ISBLANK(_xlpm.x),   "error:右侧选项不足:" &amp;  _xlpm.cellAddress,
               ISERROR(_xlpm.x),   "error:右侧选项执行失败:" &amp; _xlpm.cellAddress,
               TRUE,             "ok")
)</f>
        <v>ok</v>
      </c>
      <c r="K987" cm="1">
        <f t="array" ref="K987">IFERROR(_xlfn._xlws.SORT(
    _xlfn.UNIQUE(
        TRANSPOSE(
            _xlfn.FILTERXML("&lt;select&gt;&lt;x&gt;"&amp;SUBSTITUTE(选内存[[#This Row],[内存选项表]],",","&lt;/x&gt;&lt;x&gt;") &amp;"&lt;/x&gt;&lt;/select&gt;","//x")
        )
    )
),"无合适选项，请联系作者更新数据")</f>
        <v>256</v>
      </c>
    </row>
    <row r="988" spans="2:11">
      <c r="B988" s="6" t="s">
        <v>64</v>
      </c>
      <c r="C988" s="6" t="s">
        <v>1874</v>
      </c>
      <c r="D988" s="6" t="s">
        <v>2410</v>
      </c>
      <c r="E988" s="6">
        <v>64</v>
      </c>
      <c r="F988" s="6" t="s">
        <v>3354</v>
      </c>
      <c r="G988" s="6" t="str">
        <f t="shared" si="15"/>
        <v>选内存!$K$988#</v>
      </c>
      <c r="H988" s="6" t="str" cm="1">
        <f t="array" ref="H988">_xlfn.LET(_xlpm.x, K988,
         _xlpm.cellAddress, "【 选内存!" &amp; ADDRESS(ROW(选内存[[#This Row],[自检]]),COLUMN(选内存[[#This Row],[自检]])) &amp; "】",
         _xlfn.IFS(ISBLANK(_xlpm.x),   "error:右侧选项不足:" &amp;  _xlpm.cellAddress,
               ISERROR(_xlpm.x),   "error:右侧选项执行失败:" &amp; _xlpm.cellAddress,
               TRUE,             "ok")
)</f>
        <v>ok</v>
      </c>
      <c r="K988" cm="1">
        <f t="array" ref="K988">IFERROR(_xlfn._xlws.SORT(
    _xlfn.UNIQUE(
        TRANSPOSE(
            _xlfn.FILTERXML("&lt;select&gt;&lt;x&gt;"&amp;SUBSTITUTE(选内存[[#This Row],[内存选项表]],",","&lt;/x&gt;&lt;x&gt;") &amp;"&lt;/x&gt;&lt;/select&gt;","//x")
        )
    )
),"无合适选项，请联系作者更新数据")</f>
        <v>512</v>
      </c>
    </row>
    <row r="989" spans="2:11">
      <c r="B989" s="6" t="s">
        <v>64</v>
      </c>
      <c r="C989" s="6" t="s">
        <v>1874</v>
      </c>
      <c r="D989" s="6" t="s">
        <v>2410</v>
      </c>
      <c r="E989" s="6">
        <v>84</v>
      </c>
      <c r="F989" s="6" t="s">
        <v>3373</v>
      </c>
      <c r="G989" s="6" t="str">
        <f t="shared" si="15"/>
        <v>选内存!$K$989#</v>
      </c>
      <c r="H989" s="6" t="str" cm="1">
        <f t="array" ref="H989">_xlfn.LET(_xlpm.x, K989,
         _xlpm.cellAddress, "【 选内存!" &amp; ADDRESS(ROW(选内存[[#This Row],[自检]]),COLUMN(选内存[[#This Row],[自检]])) &amp; "】",
         _xlfn.IFS(ISBLANK(_xlpm.x),   "error:右侧选项不足:" &amp;  _xlpm.cellAddress,
               ISERROR(_xlpm.x),   "error:右侧选项执行失败:" &amp; _xlpm.cellAddress,
               TRUE,             "ok")
)</f>
        <v>ok</v>
      </c>
      <c r="K989" cm="1">
        <f t="array" ref="K989">IFERROR(_xlfn._xlws.SORT(
    _xlfn.UNIQUE(
        TRANSPOSE(
            _xlfn.FILTERXML("&lt;select&gt;&lt;x&gt;"&amp;SUBSTITUTE(选内存[[#This Row],[内存选项表]],",","&lt;/x&gt;&lt;x&gt;") &amp;"&lt;/x&gt;&lt;/select&gt;","//x")
        )
    )
),"无合适选项，请联系作者更新数据")</f>
        <v>700</v>
      </c>
    </row>
    <row r="990" spans="2:11">
      <c r="B990" s="6" t="s">
        <v>64</v>
      </c>
      <c r="C990" s="6" t="s">
        <v>1874</v>
      </c>
      <c r="D990" s="6" t="s">
        <v>2419</v>
      </c>
      <c r="E990" s="6">
        <v>1</v>
      </c>
      <c r="F990" s="6" t="s">
        <v>3289</v>
      </c>
      <c r="G990" s="6" t="str">
        <f t="shared" si="15"/>
        <v>选内存!$K$990#</v>
      </c>
      <c r="H990" s="6" t="str" cm="1">
        <f t="array" ref="H990">_xlfn.LET(_xlpm.x, K990,
         _xlpm.cellAddress, "【 选内存!" &amp; ADDRESS(ROW(选内存[[#This Row],[自检]]),COLUMN(选内存[[#This Row],[自检]])) &amp; "】",
         _xlfn.IFS(ISBLANK(_xlpm.x),   "error:右侧选项不足:" &amp;  _xlpm.cellAddress,
               ISERROR(_xlpm.x),   "error:右侧选项执行失败:" &amp; _xlpm.cellAddress,
               TRUE,             "ok")
)</f>
        <v>ok</v>
      </c>
      <c r="K990" cm="1">
        <f t="array" ref="K990">IFERROR(_xlfn._xlws.SORT(
    _xlfn.UNIQUE(
        TRANSPOSE(
            _xlfn.FILTERXML("&lt;select&gt;&lt;x&gt;"&amp;SUBSTITUTE(选内存[[#This Row],[内存选项表]],",","&lt;/x&gt;&lt;x&gt;") &amp;"&lt;/x&gt;&lt;/select&gt;","//x")
        )
    )
),"无合适选项，请联系作者更新数据")</f>
        <v>8</v>
      </c>
    </row>
    <row r="991" spans="2:11">
      <c r="B991" s="6" t="s">
        <v>64</v>
      </c>
      <c r="C991" s="6" t="s">
        <v>1874</v>
      </c>
      <c r="D991" s="6" t="s">
        <v>2419</v>
      </c>
      <c r="E991" s="6">
        <v>2</v>
      </c>
      <c r="F991" s="6" t="s">
        <v>3286</v>
      </c>
      <c r="G991" s="6" t="str">
        <f t="shared" si="15"/>
        <v>选内存!$K$991#</v>
      </c>
      <c r="H991" s="6" t="str" cm="1">
        <f t="array" ref="H991">_xlfn.LET(_xlpm.x, K991,
         _xlpm.cellAddress, "【 选内存!" &amp; ADDRESS(ROW(选内存[[#This Row],[自检]]),COLUMN(选内存[[#This Row],[自检]])) &amp; "】",
         _xlfn.IFS(ISBLANK(_xlpm.x),   "error:右侧选项不足:" &amp;  _xlpm.cellAddress,
               ISERROR(_xlpm.x),   "error:右侧选项执行失败:" &amp; _xlpm.cellAddress,
               TRUE,             "ok")
)</f>
        <v>ok</v>
      </c>
      <c r="K991" cm="1">
        <f t="array" ref="K991">IFERROR(_xlfn._xlws.SORT(
    _xlfn.UNIQUE(
        TRANSPOSE(
            _xlfn.FILTERXML("&lt;select&gt;&lt;x&gt;"&amp;SUBSTITUTE(选内存[[#This Row],[内存选项表]],",","&lt;/x&gt;&lt;x&gt;") &amp;"&lt;/x&gt;&lt;/select&gt;","//x")
        )
    )
),"无合适选项，请联系作者更新数据")</f>
        <v>16</v>
      </c>
    </row>
    <row r="992" spans="2:11">
      <c r="B992" s="6" t="s">
        <v>64</v>
      </c>
      <c r="C992" s="6" t="s">
        <v>1874</v>
      </c>
      <c r="D992" s="6" t="s">
        <v>2419</v>
      </c>
      <c r="E992" s="6">
        <v>4</v>
      </c>
      <c r="F992" s="6" t="s">
        <v>3275</v>
      </c>
      <c r="G992" s="6" t="str">
        <f t="shared" si="15"/>
        <v>选内存!$K$992#</v>
      </c>
      <c r="H992" s="6" t="str" cm="1">
        <f t="array" ref="H992">_xlfn.LET(_xlpm.x, K992,
         _xlpm.cellAddress, "【 选内存!" &amp; ADDRESS(ROW(选内存[[#This Row],[自检]]),COLUMN(选内存[[#This Row],[自检]])) &amp; "】",
         _xlfn.IFS(ISBLANK(_xlpm.x),   "error:右侧选项不足:" &amp;  _xlpm.cellAddress,
               ISERROR(_xlpm.x),   "error:右侧选项执行失败:" &amp; _xlpm.cellAddress,
               TRUE,             "ok")
)</f>
        <v>ok</v>
      </c>
      <c r="K992" cm="1">
        <f t="array" ref="K992">IFERROR(_xlfn._xlws.SORT(
    _xlfn.UNIQUE(
        TRANSPOSE(
            _xlfn.FILTERXML("&lt;select&gt;&lt;x&gt;"&amp;SUBSTITUTE(选内存[[#This Row],[内存选项表]],",","&lt;/x&gt;&lt;x&gt;") &amp;"&lt;/x&gt;&lt;/select&gt;","//x")
        )
    )
),"无合适选项，请联系作者更新数据")</f>
        <v>32</v>
      </c>
    </row>
    <row r="993" spans="2:12">
      <c r="B993" s="6" t="s">
        <v>64</v>
      </c>
      <c r="C993" s="6" t="s">
        <v>1874</v>
      </c>
      <c r="D993" s="6" t="s">
        <v>2419</v>
      </c>
      <c r="E993" s="6">
        <v>8</v>
      </c>
      <c r="F993" s="6" t="s">
        <v>3276</v>
      </c>
      <c r="G993" s="6" t="str">
        <f t="shared" si="15"/>
        <v>选内存!$K$993#</v>
      </c>
      <c r="H993" s="6" t="str" cm="1">
        <f t="array" ref="H993">_xlfn.LET(_xlpm.x, K993,
         _xlpm.cellAddress, "【 选内存!" &amp; ADDRESS(ROW(选内存[[#This Row],[自检]]),COLUMN(选内存[[#This Row],[自检]])) &amp; "】",
         _xlfn.IFS(ISBLANK(_xlpm.x),   "error:右侧选项不足:" &amp;  _xlpm.cellAddress,
               ISERROR(_xlpm.x),   "error:右侧选项执行失败:" &amp; _xlpm.cellAddress,
               TRUE,             "ok")
)</f>
        <v>ok</v>
      </c>
      <c r="K993" cm="1">
        <f t="array" ref="K993">IFERROR(_xlfn._xlws.SORT(
    _xlfn.UNIQUE(
        TRANSPOSE(
            _xlfn.FILTERXML("&lt;select&gt;&lt;x&gt;"&amp;SUBSTITUTE(选内存[[#This Row],[内存选项表]],",","&lt;/x&gt;&lt;x&gt;") &amp;"&lt;/x&gt;&lt;/select&gt;","//x")
        )
    )
),"无合适选项，请联系作者更新数据")</f>
        <v>64</v>
      </c>
    </row>
    <row r="994" spans="2:12">
      <c r="B994" s="6" t="s">
        <v>64</v>
      </c>
      <c r="C994" s="6" t="s">
        <v>1874</v>
      </c>
      <c r="D994" s="6" t="s">
        <v>2419</v>
      </c>
      <c r="E994" s="6">
        <v>12</v>
      </c>
      <c r="F994" s="6" t="s">
        <v>3464</v>
      </c>
      <c r="G994" s="6" t="str">
        <f t="shared" si="15"/>
        <v>选内存!$K$994#</v>
      </c>
      <c r="H994" s="6" t="str" cm="1">
        <f t="array" ref="H994">_xlfn.LET(_xlpm.x, K994,
         _xlpm.cellAddress, "【 选内存!" &amp; ADDRESS(ROW(选内存[[#This Row],[自检]]),COLUMN(选内存[[#This Row],[自检]])) &amp; "】",
         _xlfn.IFS(ISBLANK(_xlpm.x),   "error:右侧选项不足:" &amp;  _xlpm.cellAddress,
               ISERROR(_xlpm.x),   "error:右侧选项执行失败:" &amp; _xlpm.cellAddress,
               TRUE,             "ok")
)</f>
        <v>ok</v>
      </c>
      <c r="K994" cm="1">
        <f t="array" ref="K994:L994">IFERROR(_xlfn._xlws.SORT(
    _xlfn.UNIQUE(
        TRANSPOSE(
            _xlfn.FILTERXML("&lt;select&gt;&lt;x&gt;"&amp;SUBSTITUTE(选内存[[#This Row],[内存选项表]],",","&lt;/x&gt;&lt;x&gt;") &amp;"&lt;/x&gt;&lt;/select&gt;","//x")
        )
    )
),"无合适选项，请联系作者更新数据")</f>
        <v>96</v>
      </c>
      <c r="L994">
        <v>144</v>
      </c>
    </row>
    <row r="995" spans="2:12">
      <c r="B995" s="6" t="s">
        <v>64</v>
      </c>
      <c r="C995" s="6" t="s">
        <v>1874</v>
      </c>
      <c r="D995" s="6" t="s">
        <v>2419</v>
      </c>
      <c r="E995" s="6">
        <v>16</v>
      </c>
      <c r="F995" s="6" t="s">
        <v>3465</v>
      </c>
      <c r="G995" s="6" t="str">
        <f t="shared" si="15"/>
        <v>选内存!$K$995#</v>
      </c>
      <c r="H995" s="6" t="str" cm="1">
        <f t="array" ref="H995">_xlfn.LET(_xlpm.x, K995,
         _xlpm.cellAddress, "【 选内存!" &amp; ADDRESS(ROW(选内存[[#This Row],[自检]]),COLUMN(选内存[[#This Row],[自检]])) &amp; "】",
         _xlfn.IFS(ISBLANK(_xlpm.x),   "error:右侧选项不足:" &amp;  _xlpm.cellAddress,
               ISERROR(_xlpm.x),   "error:右侧选项执行失败:" &amp; _xlpm.cellAddress,
               TRUE,             "ok")
)</f>
        <v>ok</v>
      </c>
      <c r="K995" cm="1">
        <f t="array" ref="K995:L995">IFERROR(_xlfn._xlws.SORT(
    _xlfn.UNIQUE(
        TRANSPOSE(
            _xlfn.FILTERXML("&lt;select&gt;&lt;x&gt;"&amp;SUBSTITUTE(选内存[[#This Row],[内存选项表]],",","&lt;/x&gt;&lt;x&gt;") &amp;"&lt;/x&gt;&lt;/select&gt;","//x")
        )
    )
),"无合适选项，请联系作者更新数据")</f>
        <v>128</v>
      </c>
      <c r="L995">
        <v>192</v>
      </c>
    </row>
    <row r="996" spans="2:12">
      <c r="B996" s="6" t="s">
        <v>64</v>
      </c>
      <c r="C996" s="6" t="s">
        <v>1874</v>
      </c>
      <c r="D996" s="6" t="s">
        <v>2419</v>
      </c>
      <c r="E996" s="6">
        <v>32</v>
      </c>
      <c r="F996" s="6" t="s">
        <v>3466</v>
      </c>
      <c r="G996" s="6" t="str">
        <f t="shared" si="15"/>
        <v>选内存!$K$996#</v>
      </c>
      <c r="H996" s="6" t="str" cm="1">
        <f t="array" ref="H996">_xlfn.LET(_xlpm.x, K996,
         _xlpm.cellAddress, "【 选内存!" &amp; ADDRESS(ROW(选内存[[#This Row],[自检]]),COLUMN(选内存[[#This Row],[自检]])) &amp; "】",
         _xlfn.IFS(ISBLANK(_xlpm.x),   "error:右侧选项不足:" &amp;  _xlpm.cellAddress,
               ISERROR(_xlpm.x),   "error:右侧选项执行失败:" &amp; _xlpm.cellAddress,
               TRUE,             "ok")
)</f>
        <v>ok</v>
      </c>
      <c r="K996" cm="1">
        <f t="array" ref="K996:L996">IFERROR(_xlfn._xlws.SORT(
    _xlfn.UNIQUE(
        TRANSPOSE(
            _xlfn.FILTERXML("&lt;select&gt;&lt;x&gt;"&amp;SUBSTITUTE(选内存[[#This Row],[内存选项表]],",","&lt;/x&gt;&lt;x&gt;") &amp;"&lt;/x&gt;&lt;/select&gt;","//x")
        )
    )
),"无合适选项，请联系作者更新数据")</f>
        <v>256</v>
      </c>
      <c r="L996">
        <v>384</v>
      </c>
    </row>
    <row r="997" spans="2:12">
      <c r="B997" s="6" t="s">
        <v>64</v>
      </c>
      <c r="C997" s="6" t="s">
        <v>1874</v>
      </c>
      <c r="D997" s="6" t="s">
        <v>2419</v>
      </c>
      <c r="E997" s="6">
        <v>64</v>
      </c>
      <c r="F997" s="6" t="s">
        <v>3354</v>
      </c>
      <c r="G997" s="6" t="str">
        <f t="shared" si="15"/>
        <v>选内存!$K$997#</v>
      </c>
      <c r="H997" s="6" t="str" cm="1">
        <f t="array" ref="H997">_xlfn.LET(_xlpm.x, K997,
         _xlpm.cellAddress, "【 选内存!" &amp; ADDRESS(ROW(选内存[[#This Row],[自检]]),COLUMN(选内存[[#This Row],[自检]])) &amp; "】",
         _xlfn.IFS(ISBLANK(_xlpm.x),   "error:右侧选项不足:" &amp;  _xlpm.cellAddress,
               ISERROR(_xlpm.x),   "error:右侧选项执行失败:" &amp; _xlpm.cellAddress,
               TRUE,             "ok")
)</f>
        <v>ok</v>
      </c>
      <c r="K997" cm="1">
        <f t="array" ref="K997">IFERROR(_xlfn._xlws.SORT(
    _xlfn.UNIQUE(
        TRANSPOSE(
            _xlfn.FILTERXML("&lt;select&gt;&lt;x&gt;"&amp;SUBSTITUTE(选内存[[#This Row],[内存选项表]],",","&lt;/x&gt;&lt;x&gt;") &amp;"&lt;/x&gt;&lt;/select&gt;","//x")
        )
    )
),"无合适选项，请联系作者更新数据")</f>
        <v>512</v>
      </c>
    </row>
    <row r="998" spans="2:12">
      <c r="B998" s="6" t="s">
        <v>64</v>
      </c>
      <c r="C998" s="6" t="s">
        <v>1874</v>
      </c>
      <c r="D998" s="6" t="s">
        <v>2419</v>
      </c>
      <c r="E998" s="6">
        <v>72</v>
      </c>
      <c r="F998" s="6" t="s">
        <v>3358</v>
      </c>
      <c r="G998" s="6" t="str">
        <f t="shared" si="15"/>
        <v>选内存!$K$998#</v>
      </c>
      <c r="H998" s="6" t="str" cm="1">
        <f t="array" ref="H998">_xlfn.LET(_xlpm.x, K998,
         _xlpm.cellAddress, "【 选内存!" &amp; ADDRESS(ROW(选内存[[#This Row],[自检]]),COLUMN(选内存[[#This Row],[自检]])) &amp; "】",
         _xlfn.IFS(ISBLANK(_xlpm.x),   "error:右侧选项不足:" &amp;  _xlpm.cellAddress,
               ISERROR(_xlpm.x),   "error:右侧选项执行失败:" &amp; _xlpm.cellAddress,
               TRUE,             "ok")
)</f>
        <v>ok</v>
      </c>
      <c r="K998" cm="1">
        <f t="array" ref="K998">IFERROR(_xlfn._xlws.SORT(
    _xlfn.UNIQUE(
        TRANSPOSE(
            _xlfn.FILTERXML("&lt;select&gt;&lt;x&gt;"&amp;SUBSTITUTE(选内存[[#This Row],[内存选项表]],",","&lt;/x&gt;&lt;x&gt;") &amp;"&lt;/x&gt;&lt;/select&gt;","//x")
        )
    )
),"无合适选项，请联系作者更新数据")</f>
        <v>648</v>
      </c>
    </row>
    <row r="999" spans="2:12">
      <c r="B999" s="6" t="s">
        <v>64</v>
      </c>
      <c r="C999" s="6" t="s">
        <v>1874</v>
      </c>
      <c r="D999" s="6" t="s">
        <v>2444</v>
      </c>
      <c r="E999" s="6">
        <v>1</v>
      </c>
      <c r="F999" s="6" t="s">
        <v>3289</v>
      </c>
      <c r="G999" s="6" t="str">
        <f t="shared" si="15"/>
        <v>选内存!$K$999#</v>
      </c>
      <c r="H999" s="6" t="str" cm="1">
        <f t="array" ref="H999">_xlfn.LET(_xlpm.x, K999,
         _xlpm.cellAddress, "【 选内存!" &amp; ADDRESS(ROW(选内存[[#This Row],[自检]]),COLUMN(选内存[[#This Row],[自检]])) &amp; "】",
         _xlfn.IFS(ISBLANK(_xlpm.x),   "error:右侧选项不足:" &amp;  _xlpm.cellAddress,
               ISERROR(_xlpm.x),   "error:右侧选项执行失败:" &amp; _xlpm.cellAddress,
               TRUE,             "ok")
)</f>
        <v>ok</v>
      </c>
      <c r="K999" cm="1">
        <f t="array" ref="K999">IFERROR(_xlfn._xlws.SORT(
    _xlfn.UNIQUE(
        TRANSPOSE(
            _xlfn.FILTERXML("&lt;select&gt;&lt;x&gt;"&amp;SUBSTITUTE(选内存[[#This Row],[内存选项表]],",","&lt;/x&gt;&lt;x&gt;") &amp;"&lt;/x&gt;&lt;/select&gt;","//x")
        )
    )
),"无合适选项，请联系作者更新数据")</f>
        <v>8</v>
      </c>
    </row>
    <row r="1000" spans="2:12">
      <c r="B1000" s="6" t="s">
        <v>64</v>
      </c>
      <c r="C1000" s="6" t="s">
        <v>1874</v>
      </c>
      <c r="D1000" s="6" t="s">
        <v>2444</v>
      </c>
      <c r="E1000" s="6">
        <v>2</v>
      </c>
      <c r="F1000" s="6" t="s">
        <v>3286</v>
      </c>
      <c r="G1000" s="6" t="str">
        <f t="shared" si="15"/>
        <v>选内存!$K$1000#</v>
      </c>
      <c r="H1000" s="6" t="str" cm="1">
        <f t="array" ref="H1000">_xlfn.LET(_xlpm.x, K1000,
         _xlpm.cellAddress, "【 选内存!" &amp; ADDRESS(ROW(选内存[[#This Row],[自检]]),COLUMN(选内存[[#This Row],[自检]])) &amp; "】",
         _xlfn.IFS(ISBLANK(_xlpm.x),   "error:右侧选项不足:" &amp;  _xlpm.cellAddress,
               ISERROR(_xlpm.x),   "error:右侧选项执行失败:" &amp; _xlpm.cellAddress,
               TRUE,             "ok")
)</f>
        <v>ok</v>
      </c>
      <c r="K1000" cm="1">
        <f t="array" ref="K1000">IFERROR(_xlfn._xlws.SORT(
    _xlfn.UNIQUE(
        TRANSPOSE(
            _xlfn.FILTERXML("&lt;select&gt;&lt;x&gt;"&amp;SUBSTITUTE(选内存[[#This Row],[内存选项表]],",","&lt;/x&gt;&lt;x&gt;") &amp;"&lt;/x&gt;&lt;/select&gt;","//x")
        )
    )
),"无合适选项，请联系作者更新数据")</f>
        <v>16</v>
      </c>
    </row>
    <row r="1001" spans="2:12">
      <c r="B1001" s="6" t="s">
        <v>64</v>
      </c>
      <c r="C1001" s="6" t="s">
        <v>1874</v>
      </c>
      <c r="D1001" s="6" t="s">
        <v>2444</v>
      </c>
      <c r="E1001" s="6">
        <v>4</v>
      </c>
      <c r="F1001" s="6" t="s">
        <v>3275</v>
      </c>
      <c r="G1001" s="6" t="str">
        <f t="shared" si="15"/>
        <v>选内存!$K$1001#</v>
      </c>
      <c r="H1001" s="6" t="str" cm="1">
        <f t="array" ref="H1001">_xlfn.LET(_xlpm.x, K1001,
         _xlpm.cellAddress, "【 选内存!" &amp; ADDRESS(ROW(选内存[[#This Row],[自检]]),COLUMN(选内存[[#This Row],[自检]])) &amp; "】",
         _xlfn.IFS(ISBLANK(_xlpm.x),   "error:右侧选项不足:" &amp;  _xlpm.cellAddress,
               ISERROR(_xlpm.x),   "error:右侧选项执行失败:" &amp; _xlpm.cellAddress,
               TRUE,             "ok")
)</f>
        <v>ok</v>
      </c>
      <c r="K1001" cm="1">
        <f t="array" ref="K1001">IFERROR(_xlfn._xlws.SORT(
    _xlfn.UNIQUE(
        TRANSPOSE(
            _xlfn.FILTERXML("&lt;select&gt;&lt;x&gt;"&amp;SUBSTITUTE(选内存[[#This Row],[内存选项表]],",","&lt;/x&gt;&lt;x&gt;") &amp;"&lt;/x&gt;&lt;/select&gt;","//x")
        )
    )
),"无合适选项，请联系作者更新数据")</f>
        <v>32</v>
      </c>
    </row>
    <row r="1002" spans="2:12">
      <c r="B1002" s="6" t="s">
        <v>64</v>
      </c>
      <c r="C1002" s="6" t="s">
        <v>1874</v>
      </c>
      <c r="D1002" s="6" t="s">
        <v>2444</v>
      </c>
      <c r="E1002" s="6">
        <v>8</v>
      </c>
      <c r="F1002" s="6" t="s">
        <v>3276</v>
      </c>
      <c r="G1002" s="6" t="str">
        <f t="shared" si="15"/>
        <v>选内存!$K$1002#</v>
      </c>
      <c r="H1002" s="6" t="str" cm="1">
        <f t="array" ref="H1002">_xlfn.LET(_xlpm.x, K1002,
         _xlpm.cellAddress, "【 选内存!" &amp; ADDRESS(ROW(选内存[[#This Row],[自检]]),COLUMN(选内存[[#This Row],[自检]])) &amp; "】",
         _xlfn.IFS(ISBLANK(_xlpm.x),   "error:右侧选项不足:" &amp;  _xlpm.cellAddress,
               ISERROR(_xlpm.x),   "error:右侧选项执行失败:" &amp; _xlpm.cellAddress,
               TRUE,             "ok")
)</f>
        <v>ok</v>
      </c>
      <c r="K1002" cm="1">
        <f t="array" ref="K1002">IFERROR(_xlfn._xlws.SORT(
    _xlfn.UNIQUE(
        TRANSPOSE(
            _xlfn.FILTERXML("&lt;select&gt;&lt;x&gt;"&amp;SUBSTITUTE(选内存[[#This Row],[内存选项表]],",","&lt;/x&gt;&lt;x&gt;") &amp;"&lt;/x&gt;&lt;/select&gt;","//x")
        )
    )
),"无合适选项，请联系作者更新数据")</f>
        <v>64</v>
      </c>
    </row>
    <row r="1003" spans="2:12">
      <c r="B1003" s="6" t="s">
        <v>64</v>
      </c>
      <c r="C1003" s="6" t="s">
        <v>1874</v>
      </c>
      <c r="D1003" s="6" t="s">
        <v>2444</v>
      </c>
      <c r="E1003" s="6">
        <v>12</v>
      </c>
      <c r="F1003" s="6" t="s">
        <v>3251</v>
      </c>
      <c r="G1003" s="6" t="str">
        <f t="shared" si="15"/>
        <v>选内存!$K$1003#</v>
      </c>
      <c r="H1003" s="6" t="str" cm="1">
        <f t="array" ref="H1003">_xlfn.LET(_xlpm.x, K1003,
         _xlpm.cellAddress, "【 选内存!" &amp; ADDRESS(ROW(选内存[[#This Row],[自检]]),COLUMN(选内存[[#This Row],[自检]])) &amp; "】",
         _xlfn.IFS(ISBLANK(_xlpm.x),   "error:右侧选项不足:" &amp;  _xlpm.cellAddress,
               ISERROR(_xlpm.x),   "error:右侧选项执行失败:" &amp; _xlpm.cellAddress,
               TRUE,             "ok")
)</f>
        <v>ok</v>
      </c>
      <c r="K1003" cm="1">
        <f t="array" ref="K1003">IFERROR(_xlfn._xlws.SORT(
    _xlfn.UNIQUE(
        TRANSPOSE(
            _xlfn.FILTERXML("&lt;select&gt;&lt;x&gt;"&amp;SUBSTITUTE(选内存[[#This Row],[内存选项表]],",","&lt;/x&gt;&lt;x&gt;") &amp;"&lt;/x&gt;&lt;/select&gt;","//x")
        )
    )
),"无合适选项，请联系作者更新数据")</f>
        <v>96</v>
      </c>
    </row>
    <row r="1004" spans="2:12">
      <c r="B1004" s="6" t="s">
        <v>64</v>
      </c>
      <c r="C1004" s="6" t="s">
        <v>1874</v>
      </c>
      <c r="D1004" s="6" t="s">
        <v>2444</v>
      </c>
      <c r="E1004" s="6">
        <v>16</v>
      </c>
      <c r="F1004" s="6" t="s">
        <v>3307</v>
      </c>
      <c r="G1004" s="6" t="str">
        <f t="shared" si="15"/>
        <v>选内存!$K$1004#</v>
      </c>
      <c r="H1004" s="6" t="str" cm="1">
        <f t="array" ref="H1004">_xlfn.LET(_xlpm.x, K1004,
         _xlpm.cellAddress, "【 选内存!" &amp; ADDRESS(ROW(选内存[[#This Row],[自检]]),COLUMN(选内存[[#This Row],[自检]])) &amp; "】",
         _xlfn.IFS(ISBLANK(_xlpm.x),   "error:右侧选项不足:" &amp;  _xlpm.cellAddress,
               ISERROR(_xlpm.x),   "error:右侧选项执行失败:" &amp; _xlpm.cellAddress,
               TRUE,             "ok")
)</f>
        <v>ok</v>
      </c>
      <c r="K1004" cm="1">
        <f t="array" ref="K1004">IFERROR(_xlfn._xlws.SORT(
    _xlfn.UNIQUE(
        TRANSPOSE(
            _xlfn.FILTERXML("&lt;select&gt;&lt;x&gt;"&amp;SUBSTITUTE(选内存[[#This Row],[内存选项表]],",","&lt;/x&gt;&lt;x&gt;") &amp;"&lt;/x&gt;&lt;/select&gt;","//x")
        )
    )
),"无合适选项，请联系作者更新数据")</f>
        <v>128</v>
      </c>
    </row>
    <row r="1005" spans="2:12">
      <c r="B1005" s="6" t="s">
        <v>64</v>
      </c>
      <c r="C1005" s="6" t="s">
        <v>1874</v>
      </c>
      <c r="D1005" s="6" t="s">
        <v>2444</v>
      </c>
      <c r="E1005" s="6">
        <v>24</v>
      </c>
      <c r="F1005" s="6" t="s">
        <v>3278</v>
      </c>
      <c r="G1005" s="6" t="str">
        <f t="shared" si="15"/>
        <v>选内存!$K$1005#</v>
      </c>
      <c r="H1005" s="6" t="str" cm="1">
        <f t="array" ref="H1005">_xlfn.LET(_xlpm.x, K1005,
         _xlpm.cellAddress, "【 选内存!" &amp; ADDRESS(ROW(选内存[[#This Row],[自检]]),COLUMN(选内存[[#This Row],[自检]])) &amp; "】",
         _xlfn.IFS(ISBLANK(_xlpm.x),   "error:右侧选项不足:" &amp;  _xlpm.cellAddress,
               ISERROR(_xlpm.x),   "error:右侧选项执行失败:" &amp; _xlpm.cellAddress,
               TRUE,             "ok")
)</f>
        <v>ok</v>
      </c>
      <c r="K1005" cm="1">
        <f t="array" ref="K1005">IFERROR(_xlfn._xlws.SORT(
    _xlfn.UNIQUE(
        TRANSPOSE(
            _xlfn.FILTERXML("&lt;select&gt;&lt;x&gt;"&amp;SUBSTITUTE(选内存[[#This Row],[内存选项表]],",","&lt;/x&gt;&lt;x&gt;") &amp;"&lt;/x&gt;&lt;/select&gt;","//x")
        )
    )
),"无合适选项，请联系作者更新数据")</f>
        <v>192</v>
      </c>
    </row>
    <row r="1006" spans="2:12">
      <c r="B1006" s="6" t="s">
        <v>64</v>
      </c>
      <c r="C1006" s="6" t="s">
        <v>1874</v>
      </c>
      <c r="D1006" s="6" t="s">
        <v>2444</v>
      </c>
      <c r="E1006" s="6">
        <v>32</v>
      </c>
      <c r="F1006" s="6" t="s">
        <v>3342</v>
      </c>
      <c r="G1006" s="6" t="str">
        <f t="shared" si="15"/>
        <v>选内存!$K$1006#</v>
      </c>
      <c r="H1006" s="6" t="str" cm="1">
        <f t="array" ref="H1006">_xlfn.LET(_xlpm.x, K1006,
         _xlpm.cellAddress, "【 选内存!" &amp; ADDRESS(ROW(选内存[[#This Row],[自检]]),COLUMN(选内存[[#This Row],[自检]])) &amp; "】",
         _xlfn.IFS(ISBLANK(_xlpm.x),   "error:右侧选项不足:" &amp;  _xlpm.cellAddress,
               ISERROR(_xlpm.x),   "error:右侧选项执行失败:" &amp; _xlpm.cellAddress,
               TRUE,             "ok")
)</f>
        <v>ok</v>
      </c>
      <c r="K1006" cm="1">
        <f t="array" ref="K1006">IFERROR(_xlfn._xlws.SORT(
    _xlfn.UNIQUE(
        TRANSPOSE(
            _xlfn.FILTERXML("&lt;select&gt;&lt;x&gt;"&amp;SUBSTITUTE(选内存[[#This Row],[内存选项表]],",","&lt;/x&gt;&lt;x&gt;") &amp;"&lt;/x&gt;&lt;/select&gt;","//x")
        )
    )
),"无合适选项，请联系作者更新数据")</f>
        <v>256</v>
      </c>
    </row>
    <row r="1007" spans="2:12">
      <c r="B1007" s="6" t="s">
        <v>64</v>
      </c>
      <c r="C1007" s="6" t="s">
        <v>1874</v>
      </c>
      <c r="D1007" s="6" t="s">
        <v>2444</v>
      </c>
      <c r="E1007" s="6">
        <v>48</v>
      </c>
      <c r="F1007" s="6" t="s">
        <v>3252</v>
      </c>
      <c r="G1007" s="6" t="str">
        <f t="shared" si="15"/>
        <v>选内存!$K$1007#</v>
      </c>
      <c r="H1007" s="6" t="str" cm="1">
        <f t="array" ref="H1007">_xlfn.LET(_xlpm.x, K1007,
         _xlpm.cellAddress, "【 选内存!" &amp; ADDRESS(ROW(选内存[[#This Row],[自检]]),COLUMN(选内存[[#This Row],[自检]])) &amp; "】",
         _xlfn.IFS(ISBLANK(_xlpm.x),   "error:右侧选项不足:" &amp;  _xlpm.cellAddress,
               ISERROR(_xlpm.x),   "error:右侧选项执行失败:" &amp; _xlpm.cellAddress,
               TRUE,             "ok")
)</f>
        <v>ok</v>
      </c>
      <c r="K1007" cm="1">
        <f t="array" ref="K1007">IFERROR(_xlfn._xlws.SORT(
    _xlfn.UNIQUE(
        TRANSPOSE(
            _xlfn.FILTERXML("&lt;select&gt;&lt;x&gt;"&amp;SUBSTITUTE(选内存[[#This Row],[内存选项表]],",","&lt;/x&gt;&lt;x&gt;") &amp;"&lt;/x&gt;&lt;/select&gt;","//x")
        )
    )
),"无合适选项，请联系作者更新数据")</f>
        <v>384</v>
      </c>
    </row>
    <row r="1008" spans="2:12">
      <c r="B1008" s="6" t="s">
        <v>64</v>
      </c>
      <c r="C1008" s="6" t="s">
        <v>1874</v>
      </c>
      <c r="D1008" s="6" t="s">
        <v>2444</v>
      </c>
      <c r="E1008" s="6">
        <v>56</v>
      </c>
      <c r="F1008" s="6" t="s">
        <v>3350</v>
      </c>
      <c r="G1008" s="6" t="str">
        <f t="shared" si="15"/>
        <v>选内存!$K$1008#</v>
      </c>
      <c r="H1008" s="6" t="str" cm="1">
        <f t="array" ref="H1008">_xlfn.LET(_xlpm.x, K1008,
         _xlpm.cellAddress, "【 选内存!" &amp; ADDRESS(ROW(选内存[[#This Row],[自检]]),COLUMN(选内存[[#This Row],[自检]])) &amp; "】",
         _xlfn.IFS(ISBLANK(_xlpm.x),   "error:右侧选项不足:" &amp;  _xlpm.cellAddress,
               ISERROR(_xlpm.x),   "error:右侧选项执行失败:" &amp; _xlpm.cellAddress,
               TRUE,             "ok")
)</f>
        <v>ok</v>
      </c>
      <c r="K1008" cm="1">
        <f t="array" ref="K1008">IFERROR(_xlfn._xlws.SORT(
    _xlfn.UNIQUE(
        TRANSPOSE(
            _xlfn.FILTERXML("&lt;select&gt;&lt;x&gt;"&amp;SUBSTITUTE(选内存[[#This Row],[内存选项表]],",","&lt;/x&gt;&lt;x&gt;") &amp;"&lt;/x&gt;&lt;/select&gt;","//x")
        )
    )
),"无合适选项，请联系作者更新数据")</f>
        <v>448</v>
      </c>
    </row>
    <row r="1009" spans="2:12">
      <c r="B1009" s="6" t="s">
        <v>64</v>
      </c>
      <c r="C1009" s="6" t="s">
        <v>1874</v>
      </c>
      <c r="D1009" s="6" t="s">
        <v>2455</v>
      </c>
      <c r="E1009" s="6">
        <v>1</v>
      </c>
      <c r="F1009" s="6" t="s">
        <v>3289</v>
      </c>
      <c r="G1009" s="6" t="str">
        <f t="shared" si="15"/>
        <v>选内存!$K$1009#</v>
      </c>
      <c r="H1009" s="6" t="str" cm="1">
        <f t="array" ref="H1009">_xlfn.LET(_xlpm.x, K1009,
         _xlpm.cellAddress, "【 选内存!" &amp; ADDRESS(ROW(选内存[[#This Row],[自检]]),COLUMN(选内存[[#This Row],[自检]])) &amp; "】",
         _xlfn.IFS(ISBLANK(_xlpm.x),   "error:右侧选项不足:" &amp;  _xlpm.cellAddress,
               ISERROR(_xlpm.x),   "error:右侧选项执行失败:" &amp; _xlpm.cellAddress,
               TRUE,             "ok")
)</f>
        <v>ok</v>
      </c>
      <c r="K1009" cm="1">
        <f t="array" ref="K1009">IFERROR(_xlfn._xlws.SORT(
    _xlfn.UNIQUE(
        TRANSPOSE(
            _xlfn.FILTERXML("&lt;select&gt;&lt;x&gt;"&amp;SUBSTITUTE(选内存[[#This Row],[内存选项表]],",","&lt;/x&gt;&lt;x&gt;") &amp;"&lt;/x&gt;&lt;/select&gt;","//x")
        )
    )
),"无合适选项，请联系作者更新数据")</f>
        <v>8</v>
      </c>
    </row>
    <row r="1010" spans="2:12">
      <c r="B1010" s="6" t="s">
        <v>64</v>
      </c>
      <c r="C1010" s="6" t="s">
        <v>1874</v>
      </c>
      <c r="D1010" s="6" t="s">
        <v>2455</v>
      </c>
      <c r="E1010" s="6">
        <v>2</v>
      </c>
      <c r="F1010" s="6" t="s">
        <v>3286</v>
      </c>
      <c r="G1010" s="6" t="str">
        <f t="shared" si="15"/>
        <v>选内存!$K$1010#</v>
      </c>
      <c r="H1010" s="6" t="str" cm="1">
        <f t="array" ref="H1010">_xlfn.LET(_xlpm.x, K1010,
         _xlpm.cellAddress, "【 选内存!" &amp; ADDRESS(ROW(选内存[[#This Row],[自检]]),COLUMN(选内存[[#This Row],[自检]])) &amp; "】",
         _xlfn.IFS(ISBLANK(_xlpm.x),   "error:右侧选项不足:" &amp;  _xlpm.cellAddress,
               ISERROR(_xlpm.x),   "error:右侧选项执行失败:" &amp; _xlpm.cellAddress,
               TRUE,             "ok")
)</f>
        <v>ok</v>
      </c>
      <c r="K1010" cm="1">
        <f t="array" ref="K1010">IFERROR(_xlfn._xlws.SORT(
    _xlfn.UNIQUE(
        TRANSPOSE(
            _xlfn.FILTERXML("&lt;select&gt;&lt;x&gt;"&amp;SUBSTITUTE(选内存[[#This Row],[内存选项表]],",","&lt;/x&gt;&lt;x&gt;") &amp;"&lt;/x&gt;&lt;/select&gt;","//x")
        )
    )
),"无合适选项，请联系作者更新数据")</f>
        <v>16</v>
      </c>
    </row>
    <row r="1011" spans="2:12">
      <c r="B1011" s="6" t="s">
        <v>64</v>
      </c>
      <c r="C1011" s="6" t="s">
        <v>1874</v>
      </c>
      <c r="D1011" s="6" t="s">
        <v>2455</v>
      </c>
      <c r="E1011" s="6">
        <v>4</v>
      </c>
      <c r="F1011" s="6" t="s">
        <v>3275</v>
      </c>
      <c r="G1011" s="6" t="str">
        <f t="shared" si="15"/>
        <v>选内存!$K$1011#</v>
      </c>
      <c r="H1011" s="6" t="str" cm="1">
        <f t="array" ref="H1011">_xlfn.LET(_xlpm.x, K1011,
         _xlpm.cellAddress, "【 选内存!" &amp; ADDRESS(ROW(选内存[[#This Row],[自检]]),COLUMN(选内存[[#This Row],[自检]])) &amp; "】",
         _xlfn.IFS(ISBLANK(_xlpm.x),   "error:右侧选项不足:" &amp;  _xlpm.cellAddress,
               ISERROR(_xlpm.x),   "error:右侧选项执行失败:" &amp; _xlpm.cellAddress,
               TRUE,             "ok")
)</f>
        <v>ok</v>
      </c>
      <c r="K1011" cm="1">
        <f t="array" ref="K1011">IFERROR(_xlfn._xlws.SORT(
    _xlfn.UNIQUE(
        TRANSPOSE(
            _xlfn.FILTERXML("&lt;select&gt;&lt;x&gt;"&amp;SUBSTITUTE(选内存[[#This Row],[内存选项表]],",","&lt;/x&gt;&lt;x&gt;") &amp;"&lt;/x&gt;&lt;/select&gt;","//x")
        )
    )
),"无合适选项，请联系作者更新数据")</f>
        <v>32</v>
      </c>
    </row>
    <row r="1012" spans="2:12">
      <c r="B1012" s="6" t="s">
        <v>64</v>
      </c>
      <c r="C1012" s="6" t="s">
        <v>1874</v>
      </c>
      <c r="D1012" s="6" t="s">
        <v>2455</v>
      </c>
      <c r="E1012" s="6">
        <v>8</v>
      </c>
      <c r="F1012" s="6" t="s">
        <v>3276</v>
      </c>
      <c r="G1012" s="6" t="str">
        <f t="shared" si="15"/>
        <v>选内存!$K$1012#</v>
      </c>
      <c r="H1012" s="6" t="str" cm="1">
        <f t="array" ref="H1012">_xlfn.LET(_xlpm.x, K1012,
         _xlpm.cellAddress, "【 选内存!" &amp; ADDRESS(ROW(选内存[[#This Row],[自检]]),COLUMN(选内存[[#This Row],[自检]])) &amp; "】",
         _xlfn.IFS(ISBLANK(_xlpm.x),   "error:右侧选项不足:" &amp;  _xlpm.cellAddress,
               ISERROR(_xlpm.x),   "error:右侧选项执行失败:" &amp; _xlpm.cellAddress,
               TRUE,             "ok")
)</f>
        <v>ok</v>
      </c>
      <c r="K1012" cm="1">
        <f t="array" ref="K1012">IFERROR(_xlfn._xlws.SORT(
    _xlfn.UNIQUE(
        TRANSPOSE(
            _xlfn.FILTERXML("&lt;select&gt;&lt;x&gt;"&amp;SUBSTITUTE(选内存[[#This Row],[内存选项表]],",","&lt;/x&gt;&lt;x&gt;") &amp;"&lt;/x&gt;&lt;/select&gt;","//x")
        )
    )
),"无合适选项，请联系作者更新数据")</f>
        <v>64</v>
      </c>
    </row>
    <row r="1013" spans="2:12">
      <c r="B1013" s="6" t="s">
        <v>64</v>
      </c>
      <c r="C1013" s="6" t="s">
        <v>1874</v>
      </c>
      <c r="D1013" s="6" t="s">
        <v>2455</v>
      </c>
      <c r="E1013" s="6">
        <v>12</v>
      </c>
      <c r="F1013" s="6" t="s">
        <v>3251</v>
      </c>
      <c r="G1013" s="6" t="str">
        <f t="shared" si="15"/>
        <v>选内存!$K$1013#</v>
      </c>
      <c r="H1013" s="6" t="str" cm="1">
        <f t="array" ref="H1013">_xlfn.LET(_xlpm.x, K1013,
         _xlpm.cellAddress, "【 选内存!" &amp; ADDRESS(ROW(选内存[[#This Row],[自检]]),COLUMN(选内存[[#This Row],[自检]])) &amp; "】",
         _xlfn.IFS(ISBLANK(_xlpm.x),   "error:右侧选项不足:" &amp;  _xlpm.cellAddress,
               ISERROR(_xlpm.x),   "error:右侧选项执行失败:" &amp; _xlpm.cellAddress,
               TRUE,             "ok")
)</f>
        <v>ok</v>
      </c>
      <c r="K1013" cm="1">
        <f t="array" ref="K1013">IFERROR(_xlfn._xlws.SORT(
    _xlfn.UNIQUE(
        TRANSPOSE(
            _xlfn.FILTERXML("&lt;select&gt;&lt;x&gt;"&amp;SUBSTITUTE(选内存[[#This Row],[内存选项表]],",","&lt;/x&gt;&lt;x&gt;") &amp;"&lt;/x&gt;&lt;/select&gt;","//x")
        )
    )
),"无合适选项，请联系作者更新数据")</f>
        <v>96</v>
      </c>
    </row>
    <row r="1014" spans="2:12">
      <c r="B1014" s="6" t="s">
        <v>64</v>
      </c>
      <c r="C1014" s="6" t="s">
        <v>1874</v>
      </c>
      <c r="D1014" s="6" t="s">
        <v>2455</v>
      </c>
      <c r="E1014" s="6">
        <v>16</v>
      </c>
      <c r="F1014" s="6" t="s">
        <v>3307</v>
      </c>
      <c r="G1014" s="6" t="str">
        <f t="shared" si="15"/>
        <v>选内存!$K$1014#</v>
      </c>
      <c r="H1014" s="6" t="str" cm="1">
        <f t="array" ref="H1014">_xlfn.LET(_xlpm.x, K1014,
         _xlpm.cellAddress, "【 选内存!" &amp; ADDRESS(ROW(选内存[[#This Row],[自检]]),COLUMN(选内存[[#This Row],[自检]])) &amp; "】",
         _xlfn.IFS(ISBLANK(_xlpm.x),   "error:右侧选项不足:" &amp;  _xlpm.cellAddress,
               ISERROR(_xlpm.x),   "error:右侧选项执行失败:" &amp; _xlpm.cellAddress,
               TRUE,             "ok")
)</f>
        <v>ok</v>
      </c>
      <c r="K1014" cm="1">
        <f t="array" ref="K1014">IFERROR(_xlfn._xlws.SORT(
    _xlfn.UNIQUE(
        TRANSPOSE(
            _xlfn.FILTERXML("&lt;select&gt;&lt;x&gt;"&amp;SUBSTITUTE(选内存[[#This Row],[内存选项表]],",","&lt;/x&gt;&lt;x&gt;") &amp;"&lt;/x&gt;&lt;/select&gt;","//x")
        )
    )
),"无合适选项，请联系作者更新数据")</f>
        <v>128</v>
      </c>
    </row>
    <row r="1015" spans="2:12">
      <c r="B1015" s="6" t="s">
        <v>64</v>
      </c>
      <c r="C1015" s="6" t="s">
        <v>1874</v>
      </c>
      <c r="D1015" s="6" t="s">
        <v>2455</v>
      </c>
      <c r="E1015" s="6">
        <v>24</v>
      </c>
      <c r="F1015" s="6" t="s">
        <v>3278</v>
      </c>
      <c r="G1015" s="6" t="str">
        <f t="shared" si="15"/>
        <v>选内存!$K$1015#</v>
      </c>
      <c r="H1015" s="6" t="str" cm="1">
        <f t="array" ref="H1015">_xlfn.LET(_xlpm.x, K1015,
         _xlpm.cellAddress, "【 选内存!" &amp; ADDRESS(ROW(选内存[[#This Row],[自检]]),COLUMN(选内存[[#This Row],[自检]])) &amp; "】",
         _xlfn.IFS(ISBLANK(_xlpm.x),   "error:右侧选项不足:" &amp;  _xlpm.cellAddress,
               ISERROR(_xlpm.x),   "error:右侧选项执行失败:" &amp; _xlpm.cellAddress,
               TRUE,             "ok")
)</f>
        <v>ok</v>
      </c>
      <c r="K1015" cm="1">
        <f t="array" ref="K1015">IFERROR(_xlfn._xlws.SORT(
    _xlfn.UNIQUE(
        TRANSPOSE(
            _xlfn.FILTERXML("&lt;select&gt;&lt;x&gt;"&amp;SUBSTITUTE(选内存[[#This Row],[内存选项表]],",","&lt;/x&gt;&lt;x&gt;") &amp;"&lt;/x&gt;&lt;/select&gt;","//x")
        )
    )
),"无合适选项，请联系作者更新数据")</f>
        <v>192</v>
      </c>
    </row>
    <row r="1016" spans="2:12">
      <c r="B1016" s="6" t="s">
        <v>64</v>
      </c>
      <c r="C1016" s="6" t="s">
        <v>1874</v>
      </c>
      <c r="D1016" s="6" t="s">
        <v>2455</v>
      </c>
      <c r="E1016" s="6">
        <v>32</v>
      </c>
      <c r="F1016" s="6" t="s">
        <v>3342</v>
      </c>
      <c r="G1016" s="6" t="str">
        <f t="shared" si="15"/>
        <v>选内存!$K$1016#</v>
      </c>
      <c r="H1016" s="6" t="str" cm="1">
        <f t="array" ref="H1016">_xlfn.LET(_xlpm.x, K1016,
         _xlpm.cellAddress, "【 选内存!" &amp; ADDRESS(ROW(选内存[[#This Row],[自检]]),COLUMN(选内存[[#This Row],[自检]])) &amp; "】",
         _xlfn.IFS(ISBLANK(_xlpm.x),   "error:右侧选项不足:" &amp;  _xlpm.cellAddress,
               ISERROR(_xlpm.x),   "error:右侧选项执行失败:" &amp; _xlpm.cellAddress,
               TRUE,             "ok")
)</f>
        <v>ok</v>
      </c>
      <c r="K1016" cm="1">
        <f t="array" ref="K1016">IFERROR(_xlfn._xlws.SORT(
    _xlfn.UNIQUE(
        TRANSPOSE(
            _xlfn.FILTERXML("&lt;select&gt;&lt;x&gt;"&amp;SUBSTITUTE(选内存[[#This Row],[内存选项表]],",","&lt;/x&gt;&lt;x&gt;") &amp;"&lt;/x&gt;&lt;/select&gt;","//x")
        )
    )
),"无合适选项，请联系作者更新数据")</f>
        <v>256</v>
      </c>
    </row>
    <row r="1017" spans="2:12">
      <c r="B1017" s="6" t="s">
        <v>64</v>
      </c>
      <c r="C1017" s="6" t="s">
        <v>1874</v>
      </c>
      <c r="D1017" s="6" t="s">
        <v>2106</v>
      </c>
      <c r="E1017" s="6">
        <v>4</v>
      </c>
      <c r="F1017" s="6" t="s">
        <v>3448</v>
      </c>
      <c r="G1017" s="6" t="str">
        <f t="shared" si="15"/>
        <v>选内存!$K$1017#</v>
      </c>
      <c r="H1017" s="6" t="str" cm="1">
        <f t="array" ref="H1017">_xlfn.LET(_xlpm.x, K1017,
         _xlpm.cellAddress, "【 选内存!" &amp; ADDRESS(ROW(选内存[[#This Row],[自检]]),COLUMN(选内存[[#This Row],[自检]])) &amp; "】",
         _xlfn.IFS(ISBLANK(_xlpm.x),   "error:右侧选项不足:" &amp;  _xlpm.cellAddress,
               ISERROR(_xlpm.x),   "error:右侧选项执行失败:" &amp; _xlpm.cellAddress,
               TRUE,             "ok")
)</f>
        <v>ok</v>
      </c>
      <c r="K1017" cm="1">
        <f t="array" ref="K1017:L1017">IFERROR(_xlfn._xlws.SORT(
    _xlfn.UNIQUE(
        TRANSPOSE(
            _xlfn.FILTERXML("&lt;select&gt;&lt;x&gt;"&amp;SUBSTITUTE(选内存[[#This Row],[内存选项表]],",","&lt;/x&gt;&lt;x&gt;") &amp;"&lt;/x&gt;&lt;/select&gt;","//x")
        )
    )
),"无合适选项，请联系作者更新数据")</f>
        <v>8</v>
      </c>
      <c r="L1017">
        <v>16</v>
      </c>
    </row>
    <row r="1018" spans="2:12">
      <c r="B1018" s="6" t="s">
        <v>64</v>
      </c>
      <c r="C1018" s="6" t="s">
        <v>1874</v>
      </c>
      <c r="D1018" s="6" t="s">
        <v>2106</v>
      </c>
      <c r="E1018" s="6">
        <v>8</v>
      </c>
      <c r="F1018" s="6" t="s">
        <v>3449</v>
      </c>
      <c r="G1018" s="6" t="str">
        <f t="shared" si="15"/>
        <v>选内存!$K$1018#</v>
      </c>
      <c r="H1018" s="6" t="str" cm="1">
        <f t="array" ref="H1018">_xlfn.LET(_xlpm.x, K1018,
         _xlpm.cellAddress, "【 选内存!" &amp; ADDRESS(ROW(选内存[[#This Row],[自检]]),COLUMN(选内存[[#This Row],[自检]])) &amp; "】",
         _xlfn.IFS(ISBLANK(_xlpm.x),   "error:右侧选项不足:" &amp;  _xlpm.cellAddress,
               ISERROR(_xlpm.x),   "error:右侧选项执行失败:" &amp; _xlpm.cellAddress,
               TRUE,             "ok")
)</f>
        <v>ok</v>
      </c>
      <c r="K1018" cm="1">
        <f t="array" ref="K1018:L1018">IFERROR(_xlfn._xlws.SORT(
    _xlfn.UNIQUE(
        TRANSPOSE(
            _xlfn.FILTERXML("&lt;select&gt;&lt;x&gt;"&amp;SUBSTITUTE(选内存[[#This Row],[内存选项表]],",","&lt;/x&gt;&lt;x&gt;") &amp;"&lt;/x&gt;&lt;/select&gt;","//x")
        )
    )
),"无合适选项，请联系作者更新数据")</f>
        <v>16</v>
      </c>
      <c r="L1018">
        <v>32</v>
      </c>
    </row>
    <row r="1019" spans="2:12">
      <c r="B1019" s="6" t="s">
        <v>64</v>
      </c>
      <c r="C1019" s="6" t="s">
        <v>1874</v>
      </c>
      <c r="D1019" s="6" t="s">
        <v>2106</v>
      </c>
      <c r="E1019" s="6">
        <v>16</v>
      </c>
      <c r="F1019" s="6" t="s">
        <v>3450</v>
      </c>
      <c r="G1019" s="6" t="str">
        <f t="shared" si="15"/>
        <v>选内存!$K$1019#</v>
      </c>
      <c r="H1019" s="6" t="str" cm="1">
        <f t="array" ref="H1019">_xlfn.LET(_xlpm.x, K1019,
         _xlpm.cellAddress, "【 选内存!" &amp; ADDRESS(ROW(选内存[[#This Row],[自检]]),COLUMN(选内存[[#This Row],[自检]])) &amp; "】",
         _xlfn.IFS(ISBLANK(_xlpm.x),   "error:右侧选项不足:" &amp;  _xlpm.cellAddress,
               ISERROR(_xlpm.x),   "error:右侧选项执行失败:" &amp; _xlpm.cellAddress,
               TRUE,             "ok")
)</f>
        <v>ok</v>
      </c>
      <c r="K1019" cm="1">
        <f t="array" ref="K1019:L1019">IFERROR(_xlfn._xlws.SORT(
    _xlfn.UNIQUE(
        TRANSPOSE(
            _xlfn.FILTERXML("&lt;select&gt;&lt;x&gt;"&amp;SUBSTITUTE(选内存[[#This Row],[内存选项表]],",","&lt;/x&gt;&lt;x&gt;") &amp;"&lt;/x&gt;&lt;/select&gt;","//x")
        )
    )
),"无合适选项，请联系作者更新数据")</f>
        <v>32</v>
      </c>
      <c r="L1019">
        <v>64</v>
      </c>
    </row>
    <row r="1020" spans="2:12">
      <c r="B1020" s="6" t="s">
        <v>64</v>
      </c>
      <c r="C1020" s="6" t="s">
        <v>1874</v>
      </c>
      <c r="D1020" s="6" t="s">
        <v>2106</v>
      </c>
      <c r="E1020" s="6">
        <v>32</v>
      </c>
      <c r="F1020" s="6" t="s">
        <v>3307</v>
      </c>
      <c r="G1020" s="6" t="str">
        <f t="shared" si="15"/>
        <v>选内存!$K$1020#</v>
      </c>
      <c r="H1020" s="6" t="str" cm="1">
        <f t="array" ref="H1020">_xlfn.LET(_xlpm.x, K1020,
         _xlpm.cellAddress, "【 选内存!" &amp; ADDRESS(ROW(选内存[[#This Row],[自检]]),COLUMN(选内存[[#This Row],[自检]])) &amp; "】",
         _xlfn.IFS(ISBLANK(_xlpm.x),   "error:右侧选项不足:" &amp;  _xlpm.cellAddress,
               ISERROR(_xlpm.x),   "error:右侧选项执行失败:" &amp; _xlpm.cellAddress,
               TRUE,             "ok")
)</f>
        <v>ok</v>
      </c>
      <c r="K1020" cm="1">
        <f t="array" ref="K1020">IFERROR(_xlfn._xlws.SORT(
    _xlfn.UNIQUE(
        TRANSPOSE(
            _xlfn.FILTERXML("&lt;select&gt;&lt;x&gt;"&amp;SUBSTITUTE(选内存[[#This Row],[内存选项表]],",","&lt;/x&gt;&lt;x&gt;") &amp;"&lt;/x&gt;&lt;/select&gt;","//x")
        )
    )
),"无合适选项，请联系作者更新数据")</f>
        <v>128</v>
      </c>
    </row>
    <row r="1021" spans="2:12">
      <c r="B1021" s="6" t="s">
        <v>64</v>
      </c>
      <c r="C1021" s="6" t="s">
        <v>1874</v>
      </c>
      <c r="D1021" s="6" t="s">
        <v>2106</v>
      </c>
      <c r="E1021" s="6">
        <v>46</v>
      </c>
      <c r="F1021" s="6" t="s">
        <v>3292</v>
      </c>
      <c r="G1021" s="6" t="str">
        <f t="shared" si="15"/>
        <v>选内存!$K$1021#</v>
      </c>
      <c r="H1021" s="6" t="str" cm="1">
        <f t="array" ref="H1021">_xlfn.LET(_xlpm.x, K1021,
         _xlpm.cellAddress, "【 选内存!" &amp; ADDRESS(ROW(选内存[[#This Row],[自检]]),COLUMN(选内存[[#This Row],[自检]])) &amp; "】",
         _xlfn.IFS(ISBLANK(_xlpm.x),   "error:右侧选项不足:" &amp;  _xlpm.cellAddress,
               ISERROR(_xlpm.x),   "error:右侧选项执行失败:" &amp; _xlpm.cellAddress,
               TRUE,             "ok")
)</f>
        <v>ok</v>
      </c>
      <c r="K1021" cm="1">
        <f t="array" ref="K1021">IFERROR(_xlfn._xlws.SORT(
    _xlfn.UNIQUE(
        TRANSPOSE(
            _xlfn.FILTERXML("&lt;select&gt;&lt;x&gt;"&amp;SUBSTITUTE(选内存[[#This Row],[内存选项表]],",","&lt;/x&gt;&lt;x&gt;") &amp;"&lt;/x&gt;&lt;/select&gt;","//x")
        )
    )
),"无合适选项，请联系作者更新数据")</f>
        <v>216</v>
      </c>
    </row>
    <row r="1022" spans="2:12">
      <c r="B1022" s="6" t="s">
        <v>64</v>
      </c>
      <c r="C1022" s="6" t="s">
        <v>1874</v>
      </c>
      <c r="D1022" s="6" t="s">
        <v>2106</v>
      </c>
      <c r="E1022" s="6">
        <v>64</v>
      </c>
      <c r="F1022" s="6" t="s">
        <v>3342</v>
      </c>
      <c r="G1022" s="6" t="str">
        <f t="shared" si="15"/>
        <v>选内存!$K$1022#</v>
      </c>
      <c r="H1022" s="6" t="str" cm="1">
        <f t="array" ref="H1022">_xlfn.LET(_xlpm.x, K1022,
         _xlpm.cellAddress, "【 选内存!" &amp; ADDRESS(ROW(选内存[[#This Row],[自检]]),COLUMN(选内存[[#This Row],[自检]])) &amp; "】",
         _xlfn.IFS(ISBLANK(_xlpm.x),   "error:右侧选项不足:" &amp;  _xlpm.cellAddress,
               ISERROR(_xlpm.x),   "error:右侧选项执行失败:" &amp; _xlpm.cellAddress,
               TRUE,             "ok")
)</f>
        <v>ok</v>
      </c>
      <c r="K1022" cm="1">
        <f t="array" ref="K1022">IFERROR(_xlfn._xlws.SORT(
    _xlfn.UNIQUE(
        TRANSPOSE(
            _xlfn.FILTERXML("&lt;select&gt;&lt;x&gt;"&amp;SUBSTITUTE(选内存[[#This Row],[内存选项表]],",","&lt;/x&gt;&lt;x&gt;") &amp;"&lt;/x&gt;&lt;/select&gt;","//x")
        )
    )
),"无合适选项，请联系作者更新数据")</f>
        <v>256</v>
      </c>
    </row>
    <row r="1023" spans="2:12">
      <c r="B1023" s="6" t="s">
        <v>64</v>
      </c>
      <c r="C1023" s="6" t="s">
        <v>1874</v>
      </c>
      <c r="D1023" s="6" t="s">
        <v>2106</v>
      </c>
      <c r="E1023" s="6">
        <v>80</v>
      </c>
      <c r="F1023" s="6" t="s">
        <v>3318</v>
      </c>
      <c r="G1023" s="6" t="str">
        <f t="shared" si="15"/>
        <v>选内存!$K$1023#</v>
      </c>
      <c r="H1023" s="6" t="str" cm="1">
        <f t="array" ref="H1023">_xlfn.LET(_xlpm.x, K1023,
         _xlpm.cellAddress, "【 选内存!" &amp; ADDRESS(ROW(选内存[[#This Row],[自检]]),COLUMN(选内存[[#This Row],[自检]])) &amp; "】",
         _xlfn.IFS(ISBLANK(_xlpm.x),   "error:右侧选项不足:" &amp;  _xlpm.cellAddress,
               ISERROR(_xlpm.x),   "error:右侧选项执行失败:" &amp; _xlpm.cellAddress,
               TRUE,             "ok")
)</f>
        <v>ok</v>
      </c>
      <c r="K1023" cm="1">
        <f t="array" ref="K1023">IFERROR(_xlfn._xlws.SORT(
    _xlfn.UNIQUE(
        TRANSPOSE(
            _xlfn.FILTERXML("&lt;select&gt;&lt;x&gt;"&amp;SUBSTITUTE(选内存[[#This Row],[内存选项表]],",","&lt;/x&gt;&lt;x&gt;") &amp;"&lt;/x&gt;&lt;/select&gt;","//x")
        )
    )
),"无合适选项，请联系作者更新数据")</f>
        <v>320</v>
      </c>
    </row>
    <row r="1024" spans="2:12">
      <c r="B1024" s="6" t="s">
        <v>64</v>
      </c>
      <c r="C1024" s="6" t="s">
        <v>1874</v>
      </c>
      <c r="D1024" s="6" t="s">
        <v>2106</v>
      </c>
      <c r="E1024" s="6">
        <v>92</v>
      </c>
      <c r="F1024" s="6" t="s">
        <v>3293</v>
      </c>
      <c r="G1024" s="6" t="str">
        <f t="shared" si="15"/>
        <v>选内存!$K$1024#</v>
      </c>
      <c r="H1024" s="6" t="str" cm="1">
        <f t="array" ref="H1024">_xlfn.LET(_xlpm.x, K1024,
         _xlpm.cellAddress, "【 选内存!" &amp; ADDRESS(ROW(选内存[[#This Row],[自检]]),COLUMN(选内存[[#This Row],[自检]])) &amp; "】",
         _xlfn.IFS(ISBLANK(_xlpm.x),   "error:右侧选项不足:" &amp;  _xlpm.cellAddress,
               ISERROR(_xlpm.x),   "error:右侧选项执行失败:" &amp; _xlpm.cellAddress,
               TRUE,             "ok")
)</f>
        <v>ok</v>
      </c>
      <c r="K1024" cm="1">
        <f t="array" ref="K1024">IFERROR(_xlfn._xlws.SORT(
    _xlfn.UNIQUE(
        TRANSPOSE(
            _xlfn.FILTERXML("&lt;select&gt;&lt;x&gt;"&amp;SUBSTITUTE(选内存[[#This Row],[内存选项表]],",","&lt;/x&gt;&lt;x&gt;") &amp;"&lt;/x&gt;&lt;/select&gt;","//x")
        )
    )
),"无合适选项，请联系作者更新数据")</f>
        <v>432</v>
      </c>
    </row>
    <row r="1025" spans="2:12">
      <c r="B1025" s="6" t="s">
        <v>64</v>
      </c>
      <c r="C1025" s="6" t="s">
        <v>1874</v>
      </c>
      <c r="D1025" s="6" t="s">
        <v>2118</v>
      </c>
      <c r="E1025" s="6">
        <v>4</v>
      </c>
      <c r="F1025" s="6" t="s">
        <v>3448</v>
      </c>
      <c r="G1025" s="6" t="str">
        <f t="shared" si="15"/>
        <v>选内存!$K$1025#</v>
      </c>
      <c r="H1025" s="6" t="str" cm="1">
        <f t="array" ref="H1025">_xlfn.LET(_xlpm.x, K1025,
         _xlpm.cellAddress, "【 选内存!" &amp; ADDRESS(ROW(选内存[[#This Row],[自检]]),COLUMN(选内存[[#This Row],[自检]])) &amp; "】",
         _xlfn.IFS(ISBLANK(_xlpm.x),   "error:右侧选项不足:" &amp;  _xlpm.cellAddress,
               ISERROR(_xlpm.x),   "error:右侧选项执行失败:" &amp; _xlpm.cellAddress,
               TRUE,             "ok")
)</f>
        <v>ok</v>
      </c>
      <c r="K1025" cm="1">
        <f t="array" ref="K1025:L1025">IFERROR(_xlfn._xlws.SORT(
    _xlfn.UNIQUE(
        TRANSPOSE(
            _xlfn.FILTERXML("&lt;select&gt;&lt;x&gt;"&amp;SUBSTITUTE(选内存[[#This Row],[内存选项表]],",","&lt;/x&gt;&lt;x&gt;") &amp;"&lt;/x&gt;&lt;/select&gt;","//x")
        )
    )
),"无合适选项，请联系作者更新数据")</f>
        <v>8</v>
      </c>
      <c r="L1025">
        <v>16</v>
      </c>
    </row>
    <row r="1026" spans="2:12">
      <c r="B1026" s="6" t="s">
        <v>64</v>
      </c>
      <c r="C1026" s="6" t="s">
        <v>1874</v>
      </c>
      <c r="D1026" s="6" t="s">
        <v>2118</v>
      </c>
      <c r="E1026" s="6">
        <v>8</v>
      </c>
      <c r="F1026" s="6" t="s">
        <v>3449</v>
      </c>
      <c r="G1026" s="6" t="str">
        <f t="shared" ref="G1026:G1089" si="16">"选内存!" &amp; ADDRESS(ROW(K1026),COLUMN(K1026)) &amp; "#"</f>
        <v>选内存!$K$1026#</v>
      </c>
      <c r="H1026" s="6" t="str" cm="1">
        <f t="array" ref="H1026">_xlfn.LET(_xlpm.x, K1026,
         _xlpm.cellAddress, "【 选内存!" &amp; ADDRESS(ROW(选内存[[#This Row],[自检]]),COLUMN(选内存[[#This Row],[自检]])) &amp; "】",
         _xlfn.IFS(ISBLANK(_xlpm.x),   "error:右侧选项不足:" &amp;  _xlpm.cellAddress,
               ISERROR(_xlpm.x),   "error:右侧选项执行失败:" &amp; _xlpm.cellAddress,
               TRUE,             "ok")
)</f>
        <v>ok</v>
      </c>
      <c r="K1026" cm="1">
        <f t="array" ref="K1026:L1026">IFERROR(_xlfn._xlws.SORT(
    _xlfn.UNIQUE(
        TRANSPOSE(
            _xlfn.FILTERXML("&lt;select&gt;&lt;x&gt;"&amp;SUBSTITUTE(选内存[[#This Row],[内存选项表]],",","&lt;/x&gt;&lt;x&gt;") &amp;"&lt;/x&gt;&lt;/select&gt;","//x")
        )
    )
),"无合适选项，请联系作者更新数据")</f>
        <v>16</v>
      </c>
      <c r="L1026">
        <v>32</v>
      </c>
    </row>
    <row r="1027" spans="2:12">
      <c r="B1027" s="6" t="s">
        <v>64</v>
      </c>
      <c r="C1027" s="6" t="s">
        <v>1874</v>
      </c>
      <c r="D1027" s="6" t="s">
        <v>2118</v>
      </c>
      <c r="E1027" s="6">
        <v>16</v>
      </c>
      <c r="F1027" s="6" t="s">
        <v>3450</v>
      </c>
      <c r="G1027" s="6" t="str">
        <f t="shared" si="16"/>
        <v>选内存!$K$1027#</v>
      </c>
      <c r="H1027" s="6" t="str" cm="1">
        <f t="array" ref="H1027">_xlfn.LET(_xlpm.x, K1027,
         _xlpm.cellAddress, "【 选内存!" &amp; ADDRESS(ROW(选内存[[#This Row],[自检]]),COLUMN(选内存[[#This Row],[自检]])) &amp; "】",
         _xlfn.IFS(ISBLANK(_xlpm.x),   "error:右侧选项不足:" &amp;  _xlpm.cellAddress,
               ISERROR(_xlpm.x),   "error:右侧选项执行失败:" &amp; _xlpm.cellAddress,
               TRUE,             "ok")
)</f>
        <v>ok</v>
      </c>
      <c r="K1027" cm="1">
        <f t="array" ref="K1027:L1027">IFERROR(_xlfn._xlws.SORT(
    _xlfn.UNIQUE(
        TRANSPOSE(
            _xlfn.FILTERXML("&lt;select&gt;&lt;x&gt;"&amp;SUBSTITUTE(选内存[[#This Row],[内存选项表]],",","&lt;/x&gt;&lt;x&gt;") &amp;"&lt;/x&gt;&lt;/select&gt;","//x")
        )
    )
),"无合适选项，请联系作者更新数据")</f>
        <v>32</v>
      </c>
      <c r="L1027">
        <v>64</v>
      </c>
    </row>
    <row r="1028" spans="2:12">
      <c r="B1028" s="6" t="s">
        <v>64</v>
      </c>
      <c r="C1028" s="6" t="s">
        <v>1874</v>
      </c>
      <c r="D1028" s="6" t="s">
        <v>2118</v>
      </c>
      <c r="E1028" s="6">
        <v>32</v>
      </c>
      <c r="F1028" s="6" t="s">
        <v>3451</v>
      </c>
      <c r="G1028" s="6" t="str">
        <f t="shared" si="16"/>
        <v>选内存!$K$1028#</v>
      </c>
      <c r="H1028" s="6" t="str" cm="1">
        <f t="array" ref="H1028">_xlfn.LET(_xlpm.x, K1028,
         _xlpm.cellAddress, "【 选内存!" &amp; ADDRESS(ROW(选内存[[#This Row],[自检]]),COLUMN(选内存[[#This Row],[自检]])) &amp; "】",
         _xlfn.IFS(ISBLANK(_xlpm.x),   "error:右侧选项不足:" &amp;  _xlpm.cellAddress,
               ISERROR(_xlpm.x),   "error:右侧选项执行失败:" &amp; _xlpm.cellAddress,
               TRUE,             "ok")
)</f>
        <v>ok</v>
      </c>
      <c r="K1028" cm="1">
        <f t="array" ref="K1028:L1028">IFERROR(_xlfn._xlws.SORT(
    _xlfn.UNIQUE(
        TRANSPOSE(
            _xlfn.FILTERXML("&lt;select&gt;&lt;x&gt;"&amp;SUBSTITUTE(选内存[[#This Row],[内存选项表]],",","&lt;/x&gt;&lt;x&gt;") &amp;"&lt;/x&gt;&lt;/select&gt;","//x")
        )
    )
),"无合适选项，请联系作者更新数据")</f>
        <v>64</v>
      </c>
      <c r="L1028">
        <v>128</v>
      </c>
    </row>
    <row r="1029" spans="2:12">
      <c r="B1029" s="6" t="s">
        <v>64</v>
      </c>
      <c r="C1029" s="6" t="s">
        <v>1874</v>
      </c>
      <c r="D1029" s="6" t="s">
        <v>2118</v>
      </c>
      <c r="E1029" s="6">
        <v>48</v>
      </c>
      <c r="F1029" s="6" t="s">
        <v>3452</v>
      </c>
      <c r="G1029" s="6" t="str">
        <f t="shared" si="16"/>
        <v>选内存!$K$1029#</v>
      </c>
      <c r="H1029" s="6" t="str" cm="1">
        <f t="array" ref="H1029">_xlfn.LET(_xlpm.x, K1029,
         _xlpm.cellAddress, "【 选内存!" &amp; ADDRESS(ROW(选内存[[#This Row],[自检]]),COLUMN(选内存[[#This Row],[自检]])) &amp; "】",
         _xlfn.IFS(ISBLANK(_xlpm.x),   "error:右侧选项不足:" &amp;  _xlpm.cellAddress,
               ISERROR(_xlpm.x),   "error:右侧选项执行失败:" &amp; _xlpm.cellAddress,
               TRUE,             "ok")
)</f>
        <v>ok</v>
      </c>
      <c r="K1029" cm="1">
        <f t="array" ref="K1029:L1029">IFERROR(_xlfn._xlws.SORT(
    _xlfn.UNIQUE(
        TRANSPOSE(
            _xlfn.FILTERXML("&lt;select&gt;&lt;x&gt;"&amp;SUBSTITUTE(选内存[[#This Row],[内存选项表]],",","&lt;/x&gt;&lt;x&gt;") &amp;"&lt;/x&gt;&lt;/select&gt;","//x")
        )
    )
),"无合适选项，请联系作者更新数据")</f>
        <v>96</v>
      </c>
      <c r="L1029">
        <v>192</v>
      </c>
    </row>
    <row r="1030" spans="2:12">
      <c r="B1030" s="6" t="s">
        <v>64</v>
      </c>
      <c r="C1030" s="6" t="s">
        <v>1874</v>
      </c>
      <c r="D1030" s="6" t="s">
        <v>2118</v>
      </c>
      <c r="E1030" s="6">
        <v>52</v>
      </c>
      <c r="F1030" s="6" t="s">
        <v>3295</v>
      </c>
      <c r="G1030" s="6" t="str">
        <f t="shared" si="16"/>
        <v>选内存!$K$1030#</v>
      </c>
      <c r="H1030" s="6" t="str" cm="1">
        <f t="array" ref="H1030">_xlfn.LET(_xlpm.x, K1030,
         _xlpm.cellAddress, "【 选内存!" &amp; ADDRESS(ROW(选内存[[#This Row],[自检]]),COLUMN(选内存[[#This Row],[自检]])) &amp; "】",
         _xlfn.IFS(ISBLANK(_xlpm.x),   "error:右侧选项不足:" &amp;  _xlpm.cellAddress,
               ISERROR(_xlpm.x),   "error:右侧选项执行失败:" &amp; _xlpm.cellAddress,
               TRUE,             "ok")
)</f>
        <v>ok</v>
      </c>
      <c r="K1030" cm="1">
        <f t="array" ref="K1030">IFERROR(_xlfn._xlws.SORT(
    _xlfn.UNIQUE(
        TRANSPOSE(
            _xlfn.FILTERXML("&lt;select&gt;&lt;x&gt;"&amp;SUBSTITUTE(选内存[[#This Row],[内存选项表]],",","&lt;/x&gt;&lt;x&gt;") &amp;"&lt;/x&gt;&lt;/select&gt;","//x")
        )
    )
),"无合适选项，请联系作者更新数据")</f>
        <v>184</v>
      </c>
    </row>
    <row r="1031" spans="2:12">
      <c r="B1031" s="6" t="s">
        <v>64</v>
      </c>
      <c r="C1031" s="6" t="s">
        <v>1874</v>
      </c>
      <c r="D1031" s="6" t="s">
        <v>2118</v>
      </c>
      <c r="E1031" s="6">
        <v>64</v>
      </c>
      <c r="F1031" s="6" t="s">
        <v>3453</v>
      </c>
      <c r="G1031" s="6" t="str">
        <f t="shared" si="16"/>
        <v>选内存!$K$1031#</v>
      </c>
      <c r="H1031" s="6" t="str" cm="1">
        <f t="array" ref="H1031">_xlfn.LET(_xlpm.x, K1031,
         _xlpm.cellAddress, "【 选内存!" &amp; ADDRESS(ROW(选内存[[#This Row],[自检]]),COLUMN(选内存[[#This Row],[自检]])) &amp; "】",
         _xlfn.IFS(ISBLANK(_xlpm.x),   "error:右侧选项不足:" &amp;  _xlpm.cellAddress,
               ISERROR(_xlpm.x),   "error:右侧选项执行失败:" &amp; _xlpm.cellAddress,
               TRUE,             "ok")
)</f>
        <v>ok</v>
      </c>
      <c r="K1031" cm="1">
        <f t="array" ref="K1031:L1031">IFERROR(_xlfn._xlws.SORT(
    _xlfn.UNIQUE(
        TRANSPOSE(
            _xlfn.FILTERXML("&lt;select&gt;&lt;x&gt;"&amp;SUBSTITUTE(选内存[[#This Row],[内存选项表]],",","&lt;/x&gt;&lt;x&gt;") &amp;"&lt;/x&gt;&lt;/select&gt;","//x")
        )
    )
),"无合适选项，请联系作者更新数据")</f>
        <v>128</v>
      </c>
      <c r="L1031">
        <v>256</v>
      </c>
    </row>
    <row r="1032" spans="2:12">
      <c r="B1032" s="6" t="s">
        <v>64</v>
      </c>
      <c r="C1032" s="6" t="s">
        <v>1874</v>
      </c>
      <c r="D1032" s="6" t="s">
        <v>2118</v>
      </c>
      <c r="E1032" s="6">
        <v>104</v>
      </c>
      <c r="F1032" s="6" t="s">
        <v>3297</v>
      </c>
      <c r="G1032" s="6" t="str">
        <f t="shared" si="16"/>
        <v>选内存!$K$1032#</v>
      </c>
      <c r="H1032" s="6" t="str" cm="1">
        <f t="array" ref="H1032">_xlfn.LET(_xlpm.x, K1032,
         _xlpm.cellAddress, "【 选内存!" &amp; ADDRESS(ROW(选内存[[#This Row],[自检]]),COLUMN(选内存[[#This Row],[自检]])) &amp; "】",
         _xlfn.IFS(ISBLANK(_xlpm.x),   "error:右侧选项不足:" &amp;  _xlpm.cellAddress,
               ISERROR(_xlpm.x),   "error:右侧选项执行失败:" &amp; _xlpm.cellAddress,
               TRUE,             "ok")
)</f>
        <v>ok</v>
      </c>
      <c r="K1032" cm="1">
        <f t="array" ref="K1032">IFERROR(_xlfn._xlws.SORT(
    _xlfn.UNIQUE(
        TRANSPOSE(
            _xlfn.FILTERXML("&lt;select&gt;&lt;x&gt;"&amp;SUBSTITUTE(选内存[[#This Row],[内存选项表]],",","&lt;/x&gt;&lt;x&gt;") &amp;"&lt;/x&gt;&lt;/select&gt;","//x")
        )
    )
),"无合适选项，请联系作者更新数据")</f>
        <v>368</v>
      </c>
    </row>
    <row r="1033" spans="2:12">
      <c r="B1033" s="6" t="s">
        <v>64</v>
      </c>
      <c r="C1033" s="6" t="s">
        <v>1874</v>
      </c>
      <c r="D1033" s="6" t="s">
        <v>2133</v>
      </c>
      <c r="E1033" s="6">
        <v>4</v>
      </c>
      <c r="F1033" s="6" t="s">
        <v>3448</v>
      </c>
      <c r="G1033" s="6" t="str">
        <f t="shared" si="16"/>
        <v>选内存!$K$1033#</v>
      </c>
      <c r="H1033" s="6" t="str" cm="1">
        <f t="array" ref="H1033">_xlfn.LET(_xlpm.x, K1033,
         _xlpm.cellAddress, "【 选内存!" &amp; ADDRESS(ROW(选内存[[#This Row],[自检]]),COLUMN(选内存[[#This Row],[自检]])) &amp; "】",
         _xlfn.IFS(ISBLANK(_xlpm.x),   "error:右侧选项不足:" &amp;  _xlpm.cellAddress,
               ISERROR(_xlpm.x),   "error:右侧选项执行失败:" &amp; _xlpm.cellAddress,
               TRUE,             "ok")
)</f>
        <v>ok</v>
      </c>
      <c r="K1033" cm="1">
        <f t="array" ref="K1033:L1033">IFERROR(_xlfn._xlws.SORT(
    _xlfn.UNIQUE(
        TRANSPOSE(
            _xlfn.FILTERXML("&lt;select&gt;&lt;x&gt;"&amp;SUBSTITUTE(选内存[[#This Row],[内存选项表]],",","&lt;/x&gt;&lt;x&gt;") &amp;"&lt;/x&gt;&lt;/select&gt;","//x")
        )
    )
),"无合适选项，请联系作者更新数据")</f>
        <v>8</v>
      </c>
      <c r="L1033">
        <v>16</v>
      </c>
    </row>
    <row r="1034" spans="2:12">
      <c r="B1034" s="6" t="s">
        <v>64</v>
      </c>
      <c r="C1034" s="6" t="s">
        <v>1874</v>
      </c>
      <c r="D1034" s="6" t="s">
        <v>2133</v>
      </c>
      <c r="E1034" s="6">
        <v>8</v>
      </c>
      <c r="F1034" s="6" t="s">
        <v>3449</v>
      </c>
      <c r="G1034" s="6" t="str">
        <f t="shared" si="16"/>
        <v>选内存!$K$1034#</v>
      </c>
      <c r="H1034" s="6" t="str" cm="1">
        <f t="array" ref="H1034">_xlfn.LET(_xlpm.x, K1034,
         _xlpm.cellAddress, "【 选内存!" &amp; ADDRESS(ROW(选内存[[#This Row],[自检]]),COLUMN(选内存[[#This Row],[自检]])) &amp; "】",
         _xlfn.IFS(ISBLANK(_xlpm.x),   "error:右侧选项不足:" &amp;  _xlpm.cellAddress,
               ISERROR(_xlpm.x),   "error:右侧选项执行失败:" &amp; _xlpm.cellAddress,
               TRUE,             "ok")
)</f>
        <v>ok</v>
      </c>
      <c r="K1034" cm="1">
        <f t="array" ref="K1034:L1034">IFERROR(_xlfn._xlws.SORT(
    _xlfn.UNIQUE(
        TRANSPOSE(
            _xlfn.FILTERXML("&lt;select&gt;&lt;x&gt;"&amp;SUBSTITUTE(选内存[[#This Row],[内存选项表]],",","&lt;/x&gt;&lt;x&gt;") &amp;"&lt;/x&gt;&lt;/select&gt;","//x")
        )
    )
),"无合适选项，请联系作者更新数据")</f>
        <v>16</v>
      </c>
      <c r="L1034">
        <v>32</v>
      </c>
    </row>
    <row r="1035" spans="2:12">
      <c r="B1035" s="6" t="s">
        <v>64</v>
      </c>
      <c r="C1035" s="6" t="s">
        <v>1874</v>
      </c>
      <c r="D1035" s="6" t="s">
        <v>2133</v>
      </c>
      <c r="E1035" s="6">
        <v>16</v>
      </c>
      <c r="F1035" s="6" t="s">
        <v>3450</v>
      </c>
      <c r="G1035" s="6" t="str">
        <f t="shared" si="16"/>
        <v>选内存!$K$1035#</v>
      </c>
      <c r="H1035" s="6" t="str" cm="1">
        <f t="array" ref="H1035">_xlfn.LET(_xlpm.x, K1035,
         _xlpm.cellAddress, "【 选内存!" &amp; ADDRESS(ROW(选内存[[#This Row],[自检]]),COLUMN(选内存[[#This Row],[自检]])) &amp; "】",
         _xlfn.IFS(ISBLANK(_xlpm.x),   "error:右侧选项不足:" &amp;  _xlpm.cellAddress,
               ISERROR(_xlpm.x),   "error:右侧选项执行失败:" &amp; _xlpm.cellAddress,
               TRUE,             "ok")
)</f>
        <v>ok</v>
      </c>
      <c r="K1035" cm="1">
        <f t="array" ref="K1035:L1035">IFERROR(_xlfn._xlws.SORT(
    _xlfn.UNIQUE(
        TRANSPOSE(
            _xlfn.FILTERXML("&lt;select&gt;&lt;x&gt;"&amp;SUBSTITUTE(选内存[[#This Row],[内存选项表]],",","&lt;/x&gt;&lt;x&gt;") &amp;"&lt;/x&gt;&lt;/select&gt;","//x")
        )
    )
),"无合适选项，请联系作者更新数据")</f>
        <v>32</v>
      </c>
      <c r="L1035">
        <v>64</v>
      </c>
    </row>
    <row r="1036" spans="2:12">
      <c r="B1036" s="6" t="s">
        <v>64</v>
      </c>
      <c r="C1036" s="6" t="s">
        <v>1874</v>
      </c>
      <c r="D1036" s="6" t="s">
        <v>2133</v>
      </c>
      <c r="E1036" s="6">
        <v>32</v>
      </c>
      <c r="F1036" s="6" t="s">
        <v>3343</v>
      </c>
      <c r="G1036" s="6" t="str">
        <f t="shared" si="16"/>
        <v>选内存!$K$1036#</v>
      </c>
      <c r="H1036" s="6" t="str" cm="1">
        <f t="array" ref="H1036">_xlfn.LET(_xlpm.x, K1036,
         _xlpm.cellAddress, "【 选内存!" &amp; ADDRESS(ROW(选内存[[#This Row],[自检]]),COLUMN(选内存[[#This Row],[自检]])) &amp; "】",
         _xlfn.IFS(ISBLANK(_xlpm.x),   "error:右侧选项不足:" &amp;  _xlpm.cellAddress,
               ISERROR(_xlpm.x),   "error:右侧选项执行失败:" &amp; _xlpm.cellAddress,
               TRUE,             "ok")
)</f>
        <v>ok</v>
      </c>
      <c r="K1036" cm="1">
        <f t="array" ref="K1036">IFERROR(_xlfn._xlws.SORT(
    _xlfn.UNIQUE(
        TRANSPOSE(
            _xlfn.FILTERXML("&lt;select&gt;&lt;x&gt;"&amp;SUBSTITUTE(选内存[[#This Row],[内存选项表]],",","&lt;/x&gt;&lt;x&gt;") &amp;"&lt;/x&gt;&lt;/select&gt;","//x")
        )
    )
),"无合适选项，请联系作者更新数据")</f>
        <v>174</v>
      </c>
    </row>
    <row r="1037" spans="2:12">
      <c r="B1037" s="6" t="s">
        <v>64</v>
      </c>
      <c r="C1037" s="6" t="s">
        <v>1874</v>
      </c>
      <c r="D1037" s="6" t="s">
        <v>2133</v>
      </c>
      <c r="E1037" s="6">
        <v>64</v>
      </c>
      <c r="F1037" s="6" t="s">
        <v>3344</v>
      </c>
      <c r="G1037" s="6" t="str">
        <f t="shared" si="16"/>
        <v>选内存!$K$1037#</v>
      </c>
      <c r="H1037" s="6" t="str" cm="1">
        <f t="array" ref="H1037">_xlfn.LET(_xlpm.x, K1037,
         _xlpm.cellAddress, "【 选内存!" &amp; ADDRESS(ROW(选内存[[#This Row],[自检]]),COLUMN(选内存[[#This Row],[自检]])) &amp; "】",
         _xlfn.IFS(ISBLANK(_xlpm.x),   "error:右侧选项不足:" &amp;  _xlpm.cellAddress,
               ISERROR(_xlpm.x),   "error:右侧选项执行失败:" &amp; _xlpm.cellAddress,
               TRUE,             "ok")
)</f>
        <v>ok</v>
      </c>
      <c r="K1037" cm="1">
        <f t="array" ref="K1037">IFERROR(_xlfn._xlws.SORT(
    _xlfn.UNIQUE(
        TRANSPOSE(
            _xlfn.FILTERXML("&lt;select&gt;&lt;x&gt;"&amp;SUBSTITUTE(选内存[[#This Row],[内存选项表]],",","&lt;/x&gt;&lt;x&gt;") &amp;"&lt;/x&gt;&lt;/select&gt;","//x")
        )
    )
),"无合适选项，请联系作者更新数据")</f>
        <v>348</v>
      </c>
    </row>
    <row r="1038" spans="2:12">
      <c r="B1038" s="6" t="s">
        <v>64</v>
      </c>
      <c r="C1038" s="6" t="s">
        <v>1874</v>
      </c>
      <c r="D1038" s="6" t="s">
        <v>2097</v>
      </c>
      <c r="E1038" s="6">
        <v>4</v>
      </c>
      <c r="F1038" s="6" t="s">
        <v>3448</v>
      </c>
      <c r="G1038" s="6" t="str">
        <f t="shared" si="16"/>
        <v>选内存!$K$1038#</v>
      </c>
      <c r="H1038" s="6" t="str" cm="1">
        <f t="array" ref="H1038">_xlfn.LET(_xlpm.x, K1038,
         _xlpm.cellAddress, "【 选内存!" &amp; ADDRESS(ROW(选内存[[#This Row],[自检]]),COLUMN(选内存[[#This Row],[自检]])) &amp; "】",
         _xlfn.IFS(ISBLANK(_xlpm.x),   "error:右侧选项不足:" &amp;  _xlpm.cellAddress,
               ISERROR(_xlpm.x),   "error:右侧选项执行失败:" &amp; _xlpm.cellAddress,
               TRUE,             "ok")
)</f>
        <v>ok</v>
      </c>
      <c r="K1038" cm="1">
        <f t="array" ref="K1038:L1038">IFERROR(_xlfn._xlws.SORT(
    _xlfn.UNIQUE(
        TRANSPOSE(
            _xlfn.FILTERXML("&lt;select&gt;&lt;x&gt;"&amp;SUBSTITUTE(选内存[[#This Row],[内存选项表]],",","&lt;/x&gt;&lt;x&gt;") &amp;"&lt;/x&gt;&lt;/select&gt;","//x")
        )
    )
),"无合适选项，请联系作者更新数据")</f>
        <v>8</v>
      </c>
      <c r="L1038">
        <v>16</v>
      </c>
    </row>
    <row r="1039" spans="2:12">
      <c r="B1039" s="6" t="s">
        <v>64</v>
      </c>
      <c r="C1039" s="6" t="s">
        <v>1874</v>
      </c>
      <c r="D1039" s="6" t="s">
        <v>2097</v>
      </c>
      <c r="E1039" s="6">
        <v>8</v>
      </c>
      <c r="F1039" s="6" t="s">
        <v>3449</v>
      </c>
      <c r="G1039" s="6" t="str">
        <f t="shared" si="16"/>
        <v>选内存!$K$1039#</v>
      </c>
      <c r="H1039" s="6" t="str" cm="1">
        <f t="array" ref="H1039">_xlfn.LET(_xlpm.x, K1039,
         _xlpm.cellAddress, "【 选内存!" &amp; ADDRESS(ROW(选内存[[#This Row],[自检]]),COLUMN(选内存[[#This Row],[自检]])) &amp; "】",
         _xlfn.IFS(ISBLANK(_xlpm.x),   "error:右侧选项不足:" &amp;  _xlpm.cellAddress,
               ISERROR(_xlpm.x),   "error:右侧选项执行失败:" &amp; _xlpm.cellAddress,
               TRUE,             "ok")
)</f>
        <v>ok</v>
      </c>
      <c r="K1039" cm="1">
        <f t="array" ref="K1039:L1039">IFERROR(_xlfn._xlws.SORT(
    _xlfn.UNIQUE(
        TRANSPOSE(
            _xlfn.FILTERXML("&lt;select&gt;&lt;x&gt;"&amp;SUBSTITUTE(选内存[[#This Row],[内存选项表]],",","&lt;/x&gt;&lt;x&gt;") &amp;"&lt;/x&gt;&lt;/select&gt;","//x")
        )
    )
),"无合适选项，请联系作者更新数据")</f>
        <v>16</v>
      </c>
      <c r="L1039">
        <v>32</v>
      </c>
    </row>
    <row r="1040" spans="2:12">
      <c r="B1040" s="6" t="s">
        <v>64</v>
      </c>
      <c r="C1040" s="6" t="s">
        <v>1874</v>
      </c>
      <c r="D1040" s="6" t="s">
        <v>2097</v>
      </c>
      <c r="E1040" s="6">
        <v>16</v>
      </c>
      <c r="F1040" s="6" t="s">
        <v>3450</v>
      </c>
      <c r="G1040" s="6" t="str">
        <f t="shared" si="16"/>
        <v>选内存!$K$1040#</v>
      </c>
      <c r="H1040" s="6" t="str" cm="1">
        <f t="array" ref="H1040">_xlfn.LET(_xlpm.x, K1040,
         _xlpm.cellAddress, "【 选内存!" &amp; ADDRESS(ROW(选内存[[#This Row],[自检]]),COLUMN(选内存[[#This Row],[自检]])) &amp; "】",
         _xlfn.IFS(ISBLANK(_xlpm.x),   "error:右侧选项不足:" &amp;  _xlpm.cellAddress,
               ISERROR(_xlpm.x),   "error:右侧选项执行失败:" &amp; _xlpm.cellAddress,
               TRUE,             "ok")
)</f>
        <v>ok</v>
      </c>
      <c r="K1040" cm="1">
        <f t="array" ref="K1040:L1040">IFERROR(_xlfn._xlws.SORT(
    _xlfn.UNIQUE(
        TRANSPOSE(
            _xlfn.FILTERXML("&lt;select&gt;&lt;x&gt;"&amp;SUBSTITUTE(选内存[[#This Row],[内存选项表]],",","&lt;/x&gt;&lt;x&gt;") &amp;"&lt;/x&gt;&lt;/select&gt;","//x")
        )
    )
),"无合适选项，请联系作者更新数据")</f>
        <v>32</v>
      </c>
      <c r="L1040">
        <v>64</v>
      </c>
    </row>
    <row r="1041" spans="2:12">
      <c r="B1041" s="6" t="s">
        <v>64</v>
      </c>
      <c r="C1041" s="6" t="s">
        <v>1874</v>
      </c>
      <c r="D1041" s="6" t="s">
        <v>2097</v>
      </c>
      <c r="E1041" s="6">
        <v>32</v>
      </c>
      <c r="F1041" s="6" t="s">
        <v>3451</v>
      </c>
      <c r="G1041" s="6" t="str">
        <f t="shared" si="16"/>
        <v>选内存!$K$1041#</v>
      </c>
      <c r="H1041" s="6" t="str" cm="1">
        <f t="array" ref="H1041">_xlfn.LET(_xlpm.x, K1041,
         _xlpm.cellAddress, "【 选内存!" &amp; ADDRESS(ROW(选内存[[#This Row],[自检]]),COLUMN(选内存[[#This Row],[自检]])) &amp; "】",
         _xlfn.IFS(ISBLANK(_xlpm.x),   "error:右侧选项不足:" &amp;  _xlpm.cellAddress,
               ISERROR(_xlpm.x),   "error:右侧选项执行失败:" &amp; _xlpm.cellAddress,
               TRUE,             "ok")
)</f>
        <v>ok</v>
      </c>
      <c r="K1041" cm="1">
        <f t="array" ref="K1041:L1041">IFERROR(_xlfn._xlws.SORT(
    _xlfn.UNIQUE(
        TRANSPOSE(
            _xlfn.FILTERXML("&lt;select&gt;&lt;x&gt;"&amp;SUBSTITUTE(选内存[[#This Row],[内存选项表]],",","&lt;/x&gt;&lt;x&gt;") &amp;"&lt;/x&gt;&lt;/select&gt;","//x")
        )
    )
),"无合适选项，请联系作者更新数据")</f>
        <v>64</v>
      </c>
      <c r="L1041">
        <v>128</v>
      </c>
    </row>
    <row r="1042" spans="2:12">
      <c r="B1042" s="6" t="s">
        <v>64</v>
      </c>
      <c r="C1042" s="6" t="s">
        <v>1874</v>
      </c>
      <c r="D1042" s="6" t="s">
        <v>2142</v>
      </c>
      <c r="E1042" s="6">
        <v>4</v>
      </c>
      <c r="F1042" s="6" t="s">
        <v>3448</v>
      </c>
      <c r="G1042" s="6" t="str">
        <f t="shared" si="16"/>
        <v>选内存!$K$1042#</v>
      </c>
      <c r="H1042" s="6" t="str" cm="1">
        <f t="array" ref="H1042">_xlfn.LET(_xlpm.x, K1042,
         _xlpm.cellAddress, "【 选内存!" &amp; ADDRESS(ROW(选内存[[#This Row],[自检]]),COLUMN(选内存[[#This Row],[自检]])) &amp; "】",
         _xlfn.IFS(ISBLANK(_xlpm.x),   "error:右侧选项不足:" &amp;  _xlpm.cellAddress,
               ISERROR(_xlpm.x),   "error:右侧选项执行失败:" &amp; _xlpm.cellAddress,
               TRUE,             "ok")
)</f>
        <v>ok</v>
      </c>
      <c r="K1042" cm="1">
        <f t="array" ref="K1042:L1042">IFERROR(_xlfn._xlws.SORT(
    _xlfn.UNIQUE(
        TRANSPOSE(
            _xlfn.FILTERXML("&lt;select&gt;&lt;x&gt;"&amp;SUBSTITUTE(选内存[[#This Row],[内存选项表]],",","&lt;/x&gt;&lt;x&gt;") &amp;"&lt;/x&gt;&lt;/select&gt;","//x")
        )
    )
),"无合适选项，请联系作者更新数据")</f>
        <v>8</v>
      </c>
      <c r="L1042">
        <v>16</v>
      </c>
    </row>
    <row r="1043" spans="2:12">
      <c r="B1043" s="6" t="s">
        <v>64</v>
      </c>
      <c r="C1043" s="6" t="s">
        <v>1874</v>
      </c>
      <c r="D1043" s="6" t="s">
        <v>2142</v>
      </c>
      <c r="E1043" s="6">
        <v>8</v>
      </c>
      <c r="F1043" s="6" t="s">
        <v>3449</v>
      </c>
      <c r="G1043" s="6" t="str">
        <f t="shared" si="16"/>
        <v>选内存!$K$1043#</v>
      </c>
      <c r="H1043" s="6" t="str" cm="1">
        <f t="array" ref="H1043">_xlfn.LET(_xlpm.x, K1043,
         _xlpm.cellAddress, "【 选内存!" &amp; ADDRESS(ROW(选内存[[#This Row],[自检]]),COLUMN(选内存[[#This Row],[自检]])) &amp; "】",
         _xlfn.IFS(ISBLANK(_xlpm.x),   "error:右侧选项不足:" &amp;  _xlpm.cellAddress,
               ISERROR(_xlpm.x),   "error:右侧选项执行失败:" &amp; _xlpm.cellAddress,
               TRUE,             "ok")
)</f>
        <v>ok</v>
      </c>
      <c r="K1043" cm="1">
        <f t="array" ref="K1043:L1043">IFERROR(_xlfn._xlws.SORT(
    _xlfn.UNIQUE(
        TRANSPOSE(
            _xlfn.FILTERXML("&lt;select&gt;&lt;x&gt;"&amp;SUBSTITUTE(选内存[[#This Row],[内存选项表]],",","&lt;/x&gt;&lt;x&gt;") &amp;"&lt;/x&gt;&lt;/select&gt;","//x")
        )
    )
),"无合适选项，请联系作者更新数据")</f>
        <v>16</v>
      </c>
      <c r="L1043">
        <v>32</v>
      </c>
    </row>
    <row r="1044" spans="2:12">
      <c r="B1044" s="6" t="s">
        <v>64</v>
      </c>
      <c r="C1044" s="6" t="s">
        <v>1874</v>
      </c>
      <c r="D1044" s="6" t="s">
        <v>2142</v>
      </c>
      <c r="E1044" s="6">
        <v>16</v>
      </c>
      <c r="F1044" s="6" t="s">
        <v>3450</v>
      </c>
      <c r="G1044" s="6" t="str">
        <f t="shared" si="16"/>
        <v>选内存!$K$1044#</v>
      </c>
      <c r="H1044" s="6" t="str" cm="1">
        <f t="array" ref="H1044">_xlfn.LET(_xlpm.x, K1044,
         _xlpm.cellAddress, "【 选内存!" &amp; ADDRESS(ROW(选内存[[#This Row],[自检]]),COLUMN(选内存[[#This Row],[自检]])) &amp; "】",
         _xlfn.IFS(ISBLANK(_xlpm.x),   "error:右侧选项不足:" &amp;  _xlpm.cellAddress,
               ISERROR(_xlpm.x),   "error:右侧选项执行失败:" &amp; _xlpm.cellAddress,
               TRUE,             "ok")
)</f>
        <v>ok</v>
      </c>
      <c r="K1044" cm="1">
        <f t="array" ref="K1044:L1044">IFERROR(_xlfn._xlws.SORT(
    _xlfn.UNIQUE(
        TRANSPOSE(
            _xlfn.FILTERXML("&lt;select&gt;&lt;x&gt;"&amp;SUBSTITUTE(选内存[[#This Row],[内存选项表]],",","&lt;/x&gt;&lt;x&gt;") &amp;"&lt;/x&gt;&lt;/select&gt;","//x")
        )
    )
),"无合适选项，请联系作者更新数据")</f>
        <v>32</v>
      </c>
      <c r="L1044">
        <v>64</v>
      </c>
    </row>
    <row r="1045" spans="2:12">
      <c r="B1045" s="6" t="s">
        <v>64</v>
      </c>
      <c r="C1045" s="6" t="s">
        <v>1874</v>
      </c>
      <c r="D1045" s="6" t="s">
        <v>2142</v>
      </c>
      <c r="E1045" s="6">
        <v>32</v>
      </c>
      <c r="F1045" s="6" t="s">
        <v>3451</v>
      </c>
      <c r="G1045" s="6" t="str">
        <f t="shared" si="16"/>
        <v>选内存!$K$1045#</v>
      </c>
      <c r="H1045" s="6" t="str" cm="1">
        <f t="array" ref="H1045">_xlfn.LET(_xlpm.x, K1045,
         _xlpm.cellAddress, "【 选内存!" &amp; ADDRESS(ROW(选内存[[#This Row],[自检]]),COLUMN(选内存[[#This Row],[自检]])) &amp; "】",
         _xlfn.IFS(ISBLANK(_xlpm.x),   "error:右侧选项不足:" &amp;  _xlpm.cellAddress,
               ISERROR(_xlpm.x),   "error:右侧选项执行失败:" &amp; _xlpm.cellAddress,
               TRUE,             "ok")
)</f>
        <v>ok</v>
      </c>
      <c r="K1045" cm="1">
        <f t="array" ref="K1045:L1045">IFERROR(_xlfn._xlws.SORT(
    _xlfn.UNIQUE(
        TRANSPOSE(
            _xlfn.FILTERXML("&lt;select&gt;&lt;x&gt;"&amp;SUBSTITUTE(选内存[[#This Row],[内存选项表]],",","&lt;/x&gt;&lt;x&gt;") &amp;"&lt;/x&gt;&lt;/select&gt;","//x")
        )
    )
),"无合适选项，请联系作者更新数据")</f>
        <v>64</v>
      </c>
      <c r="L1045">
        <v>128</v>
      </c>
    </row>
    <row r="1046" spans="2:12">
      <c r="B1046" s="6" t="s">
        <v>64</v>
      </c>
      <c r="C1046" s="6" t="s">
        <v>1874</v>
      </c>
      <c r="D1046" s="6" t="s">
        <v>2151</v>
      </c>
      <c r="E1046" s="6">
        <v>4</v>
      </c>
      <c r="F1046" s="6" t="s">
        <v>3448</v>
      </c>
      <c r="G1046" s="6" t="str">
        <f t="shared" si="16"/>
        <v>选内存!$K$1046#</v>
      </c>
      <c r="H1046" s="6" t="str" cm="1">
        <f t="array" ref="H1046">_xlfn.LET(_xlpm.x, K1046,
         _xlpm.cellAddress, "【 选内存!" &amp; ADDRESS(ROW(选内存[[#This Row],[自检]]),COLUMN(选内存[[#This Row],[自检]])) &amp; "】",
         _xlfn.IFS(ISBLANK(_xlpm.x),   "error:右侧选项不足:" &amp;  _xlpm.cellAddress,
               ISERROR(_xlpm.x),   "error:右侧选项执行失败:" &amp; _xlpm.cellAddress,
               TRUE,             "ok")
)</f>
        <v>ok</v>
      </c>
      <c r="K1046" cm="1">
        <f t="array" ref="K1046:L1046">IFERROR(_xlfn._xlws.SORT(
    _xlfn.UNIQUE(
        TRANSPOSE(
            _xlfn.FILTERXML("&lt;select&gt;&lt;x&gt;"&amp;SUBSTITUTE(选内存[[#This Row],[内存选项表]],",","&lt;/x&gt;&lt;x&gt;") &amp;"&lt;/x&gt;&lt;/select&gt;","//x")
        )
    )
),"无合适选项，请联系作者更新数据")</f>
        <v>8</v>
      </c>
      <c r="L1046">
        <v>16</v>
      </c>
    </row>
    <row r="1047" spans="2:12">
      <c r="B1047" s="6" t="s">
        <v>64</v>
      </c>
      <c r="C1047" s="6" t="s">
        <v>1874</v>
      </c>
      <c r="D1047" s="6" t="s">
        <v>2151</v>
      </c>
      <c r="E1047" s="6">
        <v>8</v>
      </c>
      <c r="F1047" s="6" t="s">
        <v>3449</v>
      </c>
      <c r="G1047" s="6" t="str">
        <f t="shared" si="16"/>
        <v>选内存!$K$1047#</v>
      </c>
      <c r="H1047" s="6" t="str" cm="1">
        <f t="array" ref="H1047">_xlfn.LET(_xlpm.x, K1047,
         _xlpm.cellAddress, "【 选内存!" &amp; ADDRESS(ROW(选内存[[#This Row],[自检]]),COLUMN(选内存[[#This Row],[自检]])) &amp; "】",
         _xlfn.IFS(ISBLANK(_xlpm.x),   "error:右侧选项不足:" &amp;  _xlpm.cellAddress,
               ISERROR(_xlpm.x),   "error:右侧选项执行失败:" &amp; _xlpm.cellAddress,
               TRUE,             "ok")
)</f>
        <v>ok</v>
      </c>
      <c r="K1047" cm="1">
        <f t="array" ref="K1047:L1047">IFERROR(_xlfn._xlws.SORT(
    _xlfn.UNIQUE(
        TRANSPOSE(
            _xlfn.FILTERXML("&lt;select&gt;&lt;x&gt;"&amp;SUBSTITUTE(选内存[[#This Row],[内存选项表]],",","&lt;/x&gt;&lt;x&gt;") &amp;"&lt;/x&gt;&lt;/select&gt;","//x")
        )
    )
),"无合适选项，请联系作者更新数据")</f>
        <v>16</v>
      </c>
      <c r="L1047">
        <v>32</v>
      </c>
    </row>
    <row r="1048" spans="2:12">
      <c r="B1048" s="6" t="s">
        <v>64</v>
      </c>
      <c r="C1048" s="6" t="s">
        <v>1874</v>
      </c>
      <c r="D1048" s="6" t="s">
        <v>2151</v>
      </c>
      <c r="E1048" s="6">
        <v>16</v>
      </c>
      <c r="F1048" s="6" t="s">
        <v>3450</v>
      </c>
      <c r="G1048" s="6" t="str">
        <f t="shared" si="16"/>
        <v>选内存!$K$1048#</v>
      </c>
      <c r="H1048" s="6" t="str" cm="1">
        <f t="array" ref="H1048">_xlfn.LET(_xlpm.x, K1048,
         _xlpm.cellAddress, "【 选内存!" &amp; ADDRESS(ROW(选内存[[#This Row],[自检]]),COLUMN(选内存[[#This Row],[自检]])) &amp; "】",
         _xlfn.IFS(ISBLANK(_xlpm.x),   "error:右侧选项不足:" &amp;  _xlpm.cellAddress,
               ISERROR(_xlpm.x),   "error:右侧选项执行失败:" &amp; _xlpm.cellAddress,
               TRUE,             "ok")
)</f>
        <v>ok</v>
      </c>
      <c r="K1048" cm="1">
        <f t="array" ref="K1048:L1048">IFERROR(_xlfn._xlws.SORT(
    _xlfn.UNIQUE(
        TRANSPOSE(
            _xlfn.FILTERXML("&lt;select&gt;&lt;x&gt;"&amp;SUBSTITUTE(选内存[[#This Row],[内存选项表]],",","&lt;/x&gt;&lt;x&gt;") &amp;"&lt;/x&gt;&lt;/select&gt;","//x")
        )
    )
),"无合适选项，请联系作者更新数据")</f>
        <v>32</v>
      </c>
      <c r="L1048">
        <v>64</v>
      </c>
    </row>
    <row r="1049" spans="2:12">
      <c r="B1049" s="6" t="s">
        <v>64</v>
      </c>
      <c r="C1049" s="6" t="s">
        <v>1874</v>
      </c>
      <c r="D1049" s="6" t="s">
        <v>2151</v>
      </c>
      <c r="E1049" s="6">
        <v>32</v>
      </c>
      <c r="F1049" s="6" t="s">
        <v>3251</v>
      </c>
      <c r="G1049" s="6" t="str">
        <f t="shared" si="16"/>
        <v>选内存!$K$1049#</v>
      </c>
      <c r="H1049" s="6" t="str" cm="1">
        <f t="array" ref="H1049">_xlfn.LET(_xlpm.x, K1049,
         _xlpm.cellAddress, "【 选内存!" &amp; ADDRESS(ROW(选内存[[#This Row],[自检]]),COLUMN(选内存[[#This Row],[自检]])) &amp; "】",
         _xlfn.IFS(ISBLANK(_xlpm.x),   "error:右侧选项不足:" &amp;  _xlpm.cellAddress,
               ISERROR(_xlpm.x),   "error:右侧选项执行失败:" &amp; _xlpm.cellAddress,
               TRUE,             "ok")
)</f>
        <v>ok</v>
      </c>
      <c r="K1049" cm="1">
        <f t="array" ref="K1049">IFERROR(_xlfn._xlws.SORT(
    _xlfn.UNIQUE(
        TRANSPOSE(
            _xlfn.FILTERXML("&lt;select&gt;&lt;x&gt;"&amp;SUBSTITUTE(选内存[[#This Row],[内存选项表]],",","&lt;/x&gt;&lt;x&gt;") &amp;"&lt;/x&gt;&lt;/select&gt;","//x")
        )
    )
),"无合适选项，请联系作者更新数据")</f>
        <v>96</v>
      </c>
    </row>
    <row r="1050" spans="2:12">
      <c r="B1050" s="6" t="s">
        <v>64</v>
      </c>
      <c r="C1050" s="6" t="s">
        <v>1874</v>
      </c>
      <c r="D1050" s="6" t="s">
        <v>2848</v>
      </c>
      <c r="E1050" s="6">
        <v>28</v>
      </c>
      <c r="F1050" s="6" t="s">
        <v>3294</v>
      </c>
      <c r="G1050" s="6" t="str">
        <f t="shared" si="16"/>
        <v>选内存!$K$1050#</v>
      </c>
      <c r="H1050" s="6" t="str" cm="1">
        <f t="array" ref="H1050">_xlfn.LET(_xlpm.x, K1050,
         _xlpm.cellAddress, "【 选内存!" &amp; ADDRESS(ROW(选内存[[#This Row],[自检]]),COLUMN(选内存[[#This Row],[自检]])) &amp; "】",
         _xlfn.IFS(ISBLANK(_xlpm.x),   "error:右侧选项不足:" &amp;  _xlpm.cellAddress,
               ISERROR(_xlpm.x),   "error:右侧选项执行失败:" &amp; _xlpm.cellAddress,
               TRUE,             "ok")
)</f>
        <v>ok</v>
      </c>
      <c r="K1050" cm="1">
        <f t="array" ref="K1050">IFERROR(_xlfn._xlws.SORT(
    _xlfn.UNIQUE(
        TRANSPOSE(
            _xlfn.FILTERXML("&lt;select&gt;&lt;x&gt;"&amp;SUBSTITUTE(选内存[[#This Row],[内存选项表]],",","&lt;/x&gt;&lt;x&gt;") &amp;"&lt;/x&gt;&lt;/select&gt;","//x")
        )
    )
),"无合适选项，请联系作者更新数据")</f>
        <v>48</v>
      </c>
    </row>
    <row r="1051" spans="2:12">
      <c r="B1051" s="6" t="s">
        <v>64</v>
      </c>
      <c r="C1051" s="6" t="s">
        <v>1874</v>
      </c>
      <c r="D1051" s="6" t="s">
        <v>2848</v>
      </c>
      <c r="E1051" s="6">
        <v>56</v>
      </c>
      <c r="F1051" s="6" t="s">
        <v>3251</v>
      </c>
      <c r="G1051" s="6" t="str">
        <f t="shared" si="16"/>
        <v>选内存!$K$1051#</v>
      </c>
      <c r="H1051" s="6" t="str" cm="1">
        <f t="array" ref="H1051">_xlfn.LET(_xlpm.x, K1051,
         _xlpm.cellAddress, "【 选内存!" &amp; ADDRESS(ROW(选内存[[#This Row],[自检]]),COLUMN(选内存[[#This Row],[自检]])) &amp; "】",
         _xlfn.IFS(ISBLANK(_xlpm.x),   "error:右侧选项不足:" &amp;  _xlpm.cellAddress,
               ISERROR(_xlpm.x),   "error:右侧选项执行失败:" &amp; _xlpm.cellAddress,
               TRUE,             "ok")
)</f>
        <v>ok</v>
      </c>
      <c r="K1051" cm="1">
        <f t="array" ref="K1051">IFERROR(_xlfn._xlws.SORT(
    _xlfn.UNIQUE(
        TRANSPOSE(
            _xlfn.FILTERXML("&lt;select&gt;&lt;x&gt;"&amp;SUBSTITUTE(选内存[[#This Row],[内存选项表]],",","&lt;/x&gt;&lt;x&gt;") &amp;"&lt;/x&gt;&lt;/select&gt;","//x")
        )
    )
),"无合适选项，请联系作者更新数据")</f>
        <v>96</v>
      </c>
    </row>
    <row r="1052" spans="2:12">
      <c r="B1052" s="6" t="s">
        <v>64</v>
      </c>
      <c r="C1052" s="6" t="s">
        <v>1874</v>
      </c>
      <c r="D1052" s="6" t="s">
        <v>2482</v>
      </c>
      <c r="E1052" s="6">
        <v>4</v>
      </c>
      <c r="F1052" s="6" t="s">
        <v>3328</v>
      </c>
      <c r="G1052" s="6" t="str">
        <f t="shared" si="16"/>
        <v>选内存!$K$1052#</v>
      </c>
      <c r="H1052" s="6" t="str" cm="1">
        <f t="array" ref="H1052">_xlfn.LET(_xlpm.x, K1052,
         _xlpm.cellAddress, "【 选内存!" &amp; ADDRESS(ROW(选内存[[#This Row],[自检]]),COLUMN(选内存[[#This Row],[自检]])) &amp; "】",
         _xlfn.IFS(ISBLANK(_xlpm.x),   "error:右侧选项不足:" &amp;  _xlpm.cellAddress,
               ISERROR(_xlpm.x),   "error:右侧选项执行失败:" &amp; _xlpm.cellAddress,
               TRUE,             "ok")
)</f>
        <v>ok</v>
      </c>
      <c r="K1052" cm="1">
        <f t="array" ref="K1052">IFERROR(_xlfn._xlws.SORT(
    _xlfn.UNIQUE(
        TRANSPOSE(
            _xlfn.FILTERXML("&lt;select&gt;&lt;x&gt;"&amp;SUBSTITUTE(选内存[[#This Row],[内存选项表]],",","&lt;/x&gt;&lt;x&gt;") &amp;"&lt;/x&gt;&lt;/select&gt;","//x")
        )
    )
),"无合适选项，请联系作者更新数据")</f>
        <v>20</v>
      </c>
    </row>
    <row r="1053" spans="2:12">
      <c r="B1053" s="6" t="s">
        <v>64</v>
      </c>
      <c r="C1053" s="6" t="s">
        <v>1874</v>
      </c>
      <c r="D1053" s="6" t="s">
        <v>2482</v>
      </c>
      <c r="E1053" s="6">
        <v>8</v>
      </c>
      <c r="F1053" s="6" t="s">
        <v>3330</v>
      </c>
      <c r="G1053" s="6" t="str">
        <f t="shared" si="16"/>
        <v>选内存!$K$1053#</v>
      </c>
      <c r="H1053" s="6" t="str" cm="1">
        <f t="array" ref="H1053">_xlfn.LET(_xlpm.x, K1053,
         _xlpm.cellAddress, "【 选内存!" &amp; ADDRESS(ROW(选内存[[#This Row],[自检]]),COLUMN(选内存[[#This Row],[自检]])) &amp; "】",
         _xlfn.IFS(ISBLANK(_xlpm.x),   "error:右侧选项不足:" &amp;  _xlpm.cellAddress,
               ISERROR(_xlpm.x),   "error:右侧选项执行失败:" &amp; _xlpm.cellAddress,
               TRUE,             "ok")
)</f>
        <v>ok</v>
      </c>
      <c r="K1053" cm="1">
        <f t="array" ref="K1053">IFERROR(_xlfn._xlws.SORT(
    _xlfn.UNIQUE(
        TRANSPOSE(
            _xlfn.FILTERXML("&lt;select&gt;&lt;x&gt;"&amp;SUBSTITUTE(选内存[[#This Row],[内存选项表]],",","&lt;/x&gt;&lt;x&gt;") &amp;"&lt;/x&gt;&lt;/select&gt;","//x")
        )
    )
),"无合适选项，请联系作者更新数据")</f>
        <v>40</v>
      </c>
    </row>
    <row r="1054" spans="2:12">
      <c r="B1054" s="6" t="s">
        <v>64</v>
      </c>
      <c r="C1054" s="6" t="s">
        <v>1874</v>
      </c>
      <c r="D1054" s="6" t="s">
        <v>2474</v>
      </c>
      <c r="E1054" s="6">
        <v>4</v>
      </c>
      <c r="F1054" s="6" t="s">
        <v>3328</v>
      </c>
      <c r="G1054" s="6" t="str">
        <f t="shared" si="16"/>
        <v>选内存!$K$1054#</v>
      </c>
      <c r="H1054" s="6" t="str" cm="1">
        <f t="array" ref="H1054">_xlfn.LET(_xlpm.x, K1054,
         _xlpm.cellAddress, "【 选内存!" &amp; ADDRESS(ROW(选内存[[#This Row],[自检]]),COLUMN(选内存[[#This Row],[自检]])) &amp; "】",
         _xlfn.IFS(ISBLANK(_xlpm.x),   "error:右侧选项不足:" &amp;  _xlpm.cellAddress,
               ISERROR(_xlpm.x),   "error:右侧选项执行失败:" &amp; _xlpm.cellAddress,
               TRUE,             "ok")
)</f>
        <v>ok</v>
      </c>
      <c r="K1054" cm="1">
        <f t="array" ref="K1054">IFERROR(_xlfn._xlws.SORT(
    _xlfn.UNIQUE(
        TRANSPOSE(
            _xlfn.FILTERXML("&lt;select&gt;&lt;x&gt;"&amp;SUBSTITUTE(选内存[[#This Row],[内存选项表]],",","&lt;/x&gt;&lt;x&gt;") &amp;"&lt;/x&gt;&lt;/select&gt;","//x")
        )
    )
),"无合适选项，请联系作者更新数据")</f>
        <v>20</v>
      </c>
    </row>
    <row r="1055" spans="2:12">
      <c r="B1055" s="6" t="s">
        <v>64</v>
      </c>
      <c r="C1055" s="6" t="s">
        <v>1874</v>
      </c>
      <c r="D1055" s="6" t="s">
        <v>2474</v>
      </c>
      <c r="E1055" s="6">
        <v>8</v>
      </c>
      <c r="F1055" s="6" t="s">
        <v>3275</v>
      </c>
      <c r="G1055" s="6" t="str">
        <f t="shared" si="16"/>
        <v>选内存!$K$1055#</v>
      </c>
      <c r="H1055" s="6" t="str" cm="1">
        <f t="array" ref="H1055">_xlfn.LET(_xlpm.x, K1055,
         _xlpm.cellAddress, "【 选内存!" &amp; ADDRESS(ROW(选内存[[#This Row],[自检]]),COLUMN(选内存[[#This Row],[自检]])) &amp; "】",
         _xlfn.IFS(ISBLANK(_xlpm.x),   "error:右侧选项不足:" &amp;  _xlpm.cellAddress,
               ISERROR(_xlpm.x),   "error:右侧选项执行失败:" &amp; _xlpm.cellAddress,
               TRUE,             "ok")
)</f>
        <v>ok</v>
      </c>
      <c r="K1055" cm="1">
        <f t="array" ref="K1055">IFERROR(_xlfn._xlws.SORT(
    _xlfn.UNIQUE(
        TRANSPOSE(
            _xlfn.FILTERXML("&lt;select&gt;&lt;x&gt;"&amp;SUBSTITUTE(选内存[[#This Row],[内存选项表]],",","&lt;/x&gt;&lt;x&gt;") &amp;"&lt;/x&gt;&lt;/select&gt;","//x")
        )
    )
),"无合适选项，请联系作者更新数据")</f>
        <v>32</v>
      </c>
    </row>
    <row r="1056" spans="2:12">
      <c r="B1056" s="6" t="s">
        <v>64</v>
      </c>
      <c r="C1056" s="6" t="s">
        <v>1874</v>
      </c>
      <c r="D1056" s="6" t="s">
        <v>2474</v>
      </c>
      <c r="E1056" s="6">
        <v>10</v>
      </c>
      <c r="F1056" s="6" t="s">
        <v>3330</v>
      </c>
      <c r="G1056" s="6" t="str">
        <f t="shared" si="16"/>
        <v>选内存!$K$1056#</v>
      </c>
      <c r="H1056" s="6" t="str" cm="1">
        <f t="array" ref="H1056">_xlfn.LET(_xlpm.x, K1056,
         _xlpm.cellAddress, "【 选内存!" &amp; ADDRESS(ROW(选内存[[#This Row],[自检]]),COLUMN(选内存[[#This Row],[自检]])) &amp; "】",
         _xlfn.IFS(ISBLANK(_xlpm.x),   "error:右侧选项不足:" &amp;  _xlpm.cellAddress,
               ISERROR(_xlpm.x),   "error:右侧选项执行失败:" &amp; _xlpm.cellAddress,
               TRUE,             "ok")
)</f>
        <v>ok</v>
      </c>
      <c r="K1056" cm="1">
        <f t="array" ref="K1056">IFERROR(_xlfn._xlws.SORT(
    _xlfn.UNIQUE(
        TRANSPOSE(
            _xlfn.FILTERXML("&lt;select&gt;&lt;x&gt;"&amp;SUBSTITUTE(选内存[[#This Row],[内存选项表]],",","&lt;/x&gt;&lt;x&gt;") &amp;"&lt;/x&gt;&lt;/select&gt;","//x")
        )
    )
),"无合适选项，请联系作者更新数据")</f>
        <v>40</v>
      </c>
    </row>
    <row r="1057" spans="2:11">
      <c r="B1057" s="6" t="s">
        <v>64</v>
      </c>
      <c r="C1057" s="6" t="s">
        <v>1874</v>
      </c>
      <c r="D1057" s="6" t="s">
        <v>2474</v>
      </c>
      <c r="E1057" s="6">
        <v>20</v>
      </c>
      <c r="F1057" s="6" t="s">
        <v>3256</v>
      </c>
      <c r="G1057" s="6" t="str">
        <f t="shared" si="16"/>
        <v>选内存!$K$1057#</v>
      </c>
      <c r="H1057" s="6" t="str" cm="1">
        <f t="array" ref="H1057">_xlfn.LET(_xlpm.x, K1057,
         _xlpm.cellAddress, "【 选内存!" &amp; ADDRESS(ROW(选内存[[#This Row],[自检]]),COLUMN(选内存[[#This Row],[自检]])) &amp; "】",
         _xlfn.IFS(ISBLANK(_xlpm.x),   "error:右侧选项不足:" &amp;  _xlpm.cellAddress,
               ISERROR(_xlpm.x),   "error:右侧选项执行失败:" &amp; _xlpm.cellAddress,
               TRUE,             "ok")
)</f>
        <v>ok</v>
      </c>
      <c r="K1057" cm="1">
        <f t="array" ref="K1057">IFERROR(_xlfn._xlws.SORT(
    _xlfn.UNIQUE(
        TRANSPOSE(
            _xlfn.FILTERXML("&lt;select&gt;&lt;x&gt;"&amp;SUBSTITUTE(选内存[[#This Row],[内存选项表]],",","&lt;/x&gt;&lt;x&gt;") &amp;"&lt;/x&gt;&lt;/select&gt;","//x")
        )
    )
),"无合适选项，请联系作者更新数据")</f>
        <v>80</v>
      </c>
    </row>
    <row r="1058" spans="2:11">
      <c r="B1058" s="6" t="s">
        <v>64</v>
      </c>
      <c r="C1058" s="6" t="s">
        <v>1874</v>
      </c>
      <c r="D1058" s="6" t="s">
        <v>2474</v>
      </c>
      <c r="E1058" s="6">
        <v>32</v>
      </c>
      <c r="F1058" s="6" t="s">
        <v>3307</v>
      </c>
      <c r="G1058" s="6" t="str">
        <f t="shared" si="16"/>
        <v>选内存!$K$1058#</v>
      </c>
      <c r="H1058" s="6" t="str" cm="1">
        <f t="array" ref="H1058">_xlfn.LET(_xlpm.x, K1058,
         _xlpm.cellAddress, "【 选内存!" &amp; ADDRESS(ROW(选内存[[#This Row],[自检]]),COLUMN(选内存[[#This Row],[自检]])) &amp; "】",
         _xlfn.IFS(ISBLANK(_xlpm.x),   "error:右侧选项不足:" &amp;  _xlpm.cellAddress,
               ISERROR(_xlpm.x),   "error:右侧选项执行失败:" &amp; _xlpm.cellAddress,
               TRUE,             "ok")
)</f>
        <v>ok</v>
      </c>
      <c r="K1058" cm="1">
        <f t="array" ref="K1058">IFERROR(_xlfn._xlws.SORT(
    _xlfn.UNIQUE(
        TRANSPOSE(
            _xlfn.FILTERXML("&lt;select&gt;&lt;x&gt;"&amp;SUBSTITUTE(选内存[[#This Row],[内存选项表]],",","&lt;/x&gt;&lt;x&gt;") &amp;"&lt;/x&gt;&lt;/select&gt;","//x")
        )
    )
),"无合适选项，请联系作者更新数据")</f>
        <v>128</v>
      </c>
    </row>
    <row r="1059" spans="2:11">
      <c r="B1059" s="6" t="s">
        <v>64</v>
      </c>
      <c r="C1059" s="6" t="s">
        <v>1874</v>
      </c>
      <c r="D1059" s="6" t="s">
        <v>2474</v>
      </c>
      <c r="E1059" s="6">
        <v>40</v>
      </c>
      <c r="F1059" s="6" t="s">
        <v>3308</v>
      </c>
      <c r="G1059" s="6" t="str">
        <f t="shared" si="16"/>
        <v>选内存!$K$1059#</v>
      </c>
      <c r="H1059" s="6" t="str" cm="1">
        <f t="array" ref="H1059">_xlfn.LET(_xlpm.x, K1059,
         _xlpm.cellAddress, "【 选内存!" &amp; ADDRESS(ROW(选内存[[#This Row],[自检]]),COLUMN(选内存[[#This Row],[自检]])) &amp; "】",
         _xlfn.IFS(ISBLANK(_xlpm.x),   "error:右侧选项不足:" &amp;  _xlpm.cellAddress,
               ISERROR(_xlpm.x),   "error:右侧选项执行失败:" &amp; _xlpm.cellAddress,
               TRUE,             "ok")
)</f>
        <v>ok</v>
      </c>
      <c r="K1059" cm="1">
        <f t="array" ref="K1059">IFERROR(_xlfn._xlws.SORT(
    _xlfn.UNIQUE(
        TRANSPOSE(
            _xlfn.FILTERXML("&lt;select&gt;&lt;x&gt;"&amp;SUBSTITUTE(选内存[[#This Row],[内存选项表]],",","&lt;/x&gt;&lt;x&gt;") &amp;"&lt;/x&gt;&lt;/select&gt;","//x")
        )
    )
),"无合适选项，请联系作者更新数据")</f>
        <v>160</v>
      </c>
    </row>
    <row r="1060" spans="2:11">
      <c r="B1060" s="6" t="s">
        <v>64</v>
      </c>
      <c r="C1060" s="6" t="s">
        <v>1874</v>
      </c>
      <c r="D1060" s="6" t="s">
        <v>2474</v>
      </c>
      <c r="E1060" s="6">
        <v>80</v>
      </c>
      <c r="F1060" s="6" t="s">
        <v>3318</v>
      </c>
      <c r="G1060" s="6" t="str">
        <f t="shared" si="16"/>
        <v>选内存!$K$1060#</v>
      </c>
      <c r="H1060" s="6" t="str" cm="1">
        <f t="array" ref="H1060">_xlfn.LET(_xlpm.x, K1060,
         _xlpm.cellAddress, "【 选内存!" &amp; ADDRESS(ROW(选内存[[#This Row],[自检]]),COLUMN(选内存[[#This Row],[自检]])) &amp; "】",
         _xlfn.IFS(ISBLANK(_xlpm.x),   "error:右侧选项不足:" &amp;  _xlpm.cellAddress,
               ISERROR(_xlpm.x),   "error:右侧选项执行失败:" &amp; _xlpm.cellAddress,
               TRUE,             "ok")
)</f>
        <v>ok</v>
      </c>
      <c r="K1060" cm="1">
        <f t="array" ref="K1060">IFERROR(_xlfn._xlws.SORT(
    _xlfn.UNIQUE(
        TRANSPOSE(
            _xlfn.FILTERXML("&lt;select&gt;&lt;x&gt;"&amp;SUBSTITUTE(选内存[[#This Row],[内存选项表]],",","&lt;/x&gt;&lt;x&gt;") &amp;"&lt;/x&gt;&lt;/select&gt;","//x")
        )
    )
),"无合适选项，请联系作者更新数据")</f>
        <v>320</v>
      </c>
    </row>
    <row r="1061" spans="2:11">
      <c r="B1061" s="6" t="s">
        <v>64</v>
      </c>
      <c r="C1061" s="6" t="s">
        <v>1874</v>
      </c>
      <c r="D1061" s="6" t="s">
        <v>2469</v>
      </c>
      <c r="E1061" s="6">
        <v>6</v>
      </c>
      <c r="F1061" s="6" t="s">
        <v>3279</v>
      </c>
      <c r="G1061" s="6" t="str">
        <f t="shared" si="16"/>
        <v>选内存!$K$1061#</v>
      </c>
      <c r="H1061" s="6" t="str" cm="1">
        <f t="array" ref="H1061">_xlfn.LET(_xlpm.x, K1061,
         _xlpm.cellAddress, "【 选内存!" &amp; ADDRESS(ROW(选内存[[#This Row],[自检]]),COLUMN(选内存[[#This Row],[自检]])) &amp; "】",
         _xlfn.IFS(ISBLANK(_xlpm.x),   "error:右侧选项不足:" &amp;  _xlpm.cellAddress,
               ISERROR(_xlpm.x),   "error:右侧选项执行失败:" &amp; _xlpm.cellAddress,
               TRUE,             "ok")
)</f>
        <v>ok</v>
      </c>
      <c r="K1061" cm="1">
        <f t="array" ref="K1061">IFERROR(_xlfn._xlws.SORT(
    _xlfn.UNIQUE(
        TRANSPOSE(
            _xlfn.FILTERXML("&lt;select&gt;&lt;x&gt;"&amp;SUBSTITUTE(选内存[[#This Row],[内存选项表]],",","&lt;/x&gt;&lt;x&gt;") &amp;"&lt;/x&gt;&lt;/select&gt;","//x")
        )
    )
),"无合适选项，请联系作者更新数据")</f>
        <v>56</v>
      </c>
    </row>
    <row r="1062" spans="2:11">
      <c r="B1062" s="6" t="s">
        <v>64</v>
      </c>
      <c r="C1062" s="6" t="s">
        <v>1874</v>
      </c>
      <c r="D1062" s="6" t="s">
        <v>2469</v>
      </c>
      <c r="E1062" s="6">
        <v>14</v>
      </c>
      <c r="F1062" s="6" t="s">
        <v>3324</v>
      </c>
      <c r="G1062" s="6" t="str">
        <f t="shared" si="16"/>
        <v>选内存!$K$1062#</v>
      </c>
      <c r="H1062" s="6" t="str" cm="1">
        <f t="array" ref="H1062">_xlfn.LET(_xlpm.x, K1062,
         _xlpm.cellAddress, "【 选内存!" &amp; ADDRESS(ROW(选内存[[#This Row],[自检]]),COLUMN(选内存[[#This Row],[自检]])) &amp; "】",
         _xlfn.IFS(ISBLANK(_xlpm.x),   "error:右侧选项不足:" &amp;  _xlpm.cellAddress,
               ISERROR(_xlpm.x),   "error:右侧选项执行失败:" &amp; _xlpm.cellAddress,
               TRUE,             "ok")
)</f>
        <v>ok</v>
      </c>
      <c r="K1062" cm="1">
        <f t="array" ref="K1062">IFERROR(_xlfn._xlws.SORT(
    _xlfn.UNIQUE(
        TRANSPOSE(
            _xlfn.FILTERXML("&lt;select&gt;&lt;x&gt;"&amp;SUBSTITUTE(选内存[[#This Row],[内存选项表]],",","&lt;/x&gt;&lt;x&gt;") &amp;"&lt;/x&gt;&lt;/select&gt;","//x")
        )
    )
),"无合适选项，请联系作者更新数据")</f>
        <v>112</v>
      </c>
    </row>
    <row r="1063" spans="2:11">
      <c r="B1063" s="6" t="s">
        <v>64</v>
      </c>
      <c r="C1063" s="6" t="s">
        <v>1874</v>
      </c>
      <c r="D1063" s="6" t="s">
        <v>2469</v>
      </c>
      <c r="E1063" s="6">
        <v>28</v>
      </c>
      <c r="F1063" s="6" t="s">
        <v>3280</v>
      </c>
      <c r="G1063" s="6" t="str">
        <f t="shared" si="16"/>
        <v>选内存!$K$1063#</v>
      </c>
      <c r="H1063" s="6" t="str" cm="1">
        <f t="array" ref="H1063">_xlfn.LET(_xlpm.x, K1063,
         _xlpm.cellAddress, "【 选内存!" &amp; ADDRESS(ROW(选内存[[#This Row],[自检]]),COLUMN(选内存[[#This Row],[自检]])) &amp; "】",
         _xlfn.IFS(ISBLANK(_xlpm.x),   "error:右侧选项不足:" &amp;  _xlpm.cellAddress,
               ISERROR(_xlpm.x),   "error:右侧选项执行失败:" &amp; _xlpm.cellAddress,
               TRUE,             "ok")
)</f>
        <v>ok</v>
      </c>
      <c r="K1063" cm="1">
        <f t="array" ref="K1063">IFERROR(_xlfn._xlws.SORT(
    _xlfn.UNIQUE(
        TRANSPOSE(
            _xlfn.FILTERXML("&lt;select&gt;&lt;x&gt;"&amp;SUBSTITUTE(选内存[[#This Row],[内存选项表]],",","&lt;/x&gt;&lt;x&gt;") &amp;"&lt;/x&gt;&lt;/select&gt;","//x")
        )
    )
),"无合适选项，请联系作者更新数据")</f>
        <v>224</v>
      </c>
    </row>
    <row r="1064" spans="2:11">
      <c r="B1064" s="6" t="s">
        <v>64</v>
      </c>
      <c r="C1064" s="6" t="s">
        <v>1874</v>
      </c>
      <c r="D1064" s="6" t="s">
        <v>2469</v>
      </c>
      <c r="E1064" s="6">
        <v>56</v>
      </c>
      <c r="F1064" s="6" t="s">
        <v>3350</v>
      </c>
      <c r="G1064" s="6" t="str">
        <f t="shared" si="16"/>
        <v>选内存!$K$1064#</v>
      </c>
      <c r="H1064" s="6" t="str" cm="1">
        <f t="array" ref="H1064">_xlfn.LET(_xlpm.x, K1064,
         _xlpm.cellAddress, "【 选内存!" &amp; ADDRESS(ROW(选内存[[#This Row],[自检]]),COLUMN(选内存[[#This Row],[自检]])) &amp; "】",
         _xlfn.IFS(ISBLANK(_xlpm.x),   "error:右侧选项不足:" &amp;  _xlpm.cellAddress,
               ISERROR(_xlpm.x),   "error:右侧选项执行失败:" &amp; _xlpm.cellAddress,
               TRUE,             "ok")
)</f>
        <v>ok</v>
      </c>
      <c r="K1064" cm="1">
        <f t="array" ref="K1064">IFERROR(_xlfn._xlws.SORT(
    _xlfn.UNIQUE(
        TRANSPOSE(
            _xlfn.FILTERXML("&lt;select&gt;&lt;x&gt;"&amp;SUBSTITUTE(选内存[[#This Row],[内存选项表]],",","&lt;/x&gt;&lt;x&gt;") &amp;"&lt;/x&gt;&lt;/select&gt;","//x")
        )
    )
),"无合适选项，请联系作者更新数据")</f>
        <v>448</v>
      </c>
    </row>
    <row r="1065" spans="2:11">
      <c r="B1065" s="6" t="s">
        <v>64</v>
      </c>
      <c r="C1065" s="6" t="s">
        <v>1874</v>
      </c>
      <c r="D1065" s="6" t="s">
        <v>2490</v>
      </c>
      <c r="E1065" s="6">
        <v>8</v>
      </c>
      <c r="F1065" s="6" t="s">
        <v>3330</v>
      </c>
      <c r="G1065" s="6" t="str">
        <f t="shared" si="16"/>
        <v>选内存!$K$1065#</v>
      </c>
      <c r="H1065" s="6" t="str" cm="1">
        <f t="array" ref="H1065">_xlfn.LET(_xlpm.x, K1065,
         _xlpm.cellAddress, "【 选内存!" &amp; ADDRESS(ROW(选内存[[#This Row],[自检]]),COLUMN(选内存[[#This Row],[自检]])) &amp; "】",
         _xlfn.IFS(ISBLANK(_xlpm.x),   "error:右侧选项不足:" &amp;  _xlpm.cellAddress,
               ISERROR(_xlpm.x),   "error:右侧选项执行失败:" &amp; _xlpm.cellAddress,
               TRUE,             "ok")
)</f>
        <v>ok</v>
      </c>
      <c r="K1065" cm="1">
        <f t="array" ref="K1065">IFERROR(_xlfn._xlws.SORT(
    _xlfn.UNIQUE(
        TRANSPOSE(
            _xlfn.FILTERXML("&lt;select&gt;&lt;x&gt;"&amp;SUBSTITUTE(选内存[[#This Row],[内存选项表]],",","&lt;/x&gt;&lt;x&gt;") &amp;"&lt;/x&gt;&lt;/select&gt;","//x")
        )
    )
),"无合适选项，请联系作者更新数据")</f>
        <v>40</v>
      </c>
    </row>
    <row r="1066" spans="2:11">
      <c r="B1066" s="6" t="s">
        <v>64</v>
      </c>
      <c r="C1066" s="6" t="s">
        <v>1874</v>
      </c>
      <c r="D1066" s="6" t="s">
        <v>2490</v>
      </c>
      <c r="E1066" s="6">
        <v>36</v>
      </c>
      <c r="F1066" s="6" t="s">
        <v>3308</v>
      </c>
      <c r="G1066" s="6" t="str">
        <f t="shared" si="16"/>
        <v>选内存!$K$1066#</v>
      </c>
      <c r="H1066" s="6" t="str" cm="1">
        <f t="array" ref="H1066">_xlfn.LET(_xlpm.x, K1066,
         _xlpm.cellAddress, "【 选内存!" &amp; ADDRESS(ROW(选内存[[#This Row],[自检]]),COLUMN(选内存[[#This Row],[自检]])) &amp; "】",
         _xlfn.IFS(ISBLANK(_xlpm.x),   "error:右侧选项不足:" &amp;  _xlpm.cellAddress,
               ISERROR(_xlpm.x),   "error:右侧选项执行失败:" &amp; _xlpm.cellAddress,
               TRUE,             "ok")
)</f>
        <v>ok</v>
      </c>
      <c r="K1066" cm="1">
        <f t="array" ref="K1066">IFERROR(_xlfn._xlws.SORT(
    _xlfn.UNIQUE(
        TRANSPOSE(
            _xlfn.FILTERXML("&lt;select&gt;&lt;x&gt;"&amp;SUBSTITUTE(选内存[[#This Row],[内存选项表]],",","&lt;/x&gt;&lt;x&gt;") &amp;"&lt;/x&gt;&lt;/select&gt;","//x")
        )
    )
),"无合适选项，请联系作者更新数据")</f>
        <v>160</v>
      </c>
    </row>
    <row r="1067" spans="2:11">
      <c r="B1067" s="6" t="s">
        <v>64</v>
      </c>
      <c r="C1067" s="6" t="s">
        <v>1874</v>
      </c>
      <c r="D1067" s="6" t="s">
        <v>2490</v>
      </c>
      <c r="E1067" s="6">
        <v>72</v>
      </c>
      <c r="F1067" s="6" t="s">
        <v>3318</v>
      </c>
      <c r="G1067" s="6" t="str">
        <f t="shared" si="16"/>
        <v>选内存!$K$1067#</v>
      </c>
      <c r="H1067" s="6" t="str" cm="1">
        <f t="array" ref="H1067">_xlfn.LET(_xlpm.x, K1067,
         _xlpm.cellAddress, "【 选内存!" &amp; ADDRESS(ROW(选内存[[#This Row],[自检]]),COLUMN(选内存[[#This Row],[自检]])) &amp; "】",
         _xlfn.IFS(ISBLANK(_xlpm.x),   "error:右侧选项不足:" &amp;  _xlpm.cellAddress,
               ISERROR(_xlpm.x),   "error:右侧选项执行失败:" &amp; _xlpm.cellAddress,
               TRUE,             "ok")
)</f>
        <v>ok</v>
      </c>
      <c r="K1067" cm="1">
        <f t="array" ref="K1067">IFERROR(_xlfn._xlws.SORT(
    _xlfn.UNIQUE(
        TRANSPOSE(
            _xlfn.FILTERXML("&lt;select&gt;&lt;x&gt;"&amp;SUBSTITUTE(选内存[[#This Row],[内存选项表]],",","&lt;/x&gt;&lt;x&gt;") &amp;"&lt;/x&gt;&lt;/select&gt;","//x")
        )
    )
),"无合适选项，请联系作者更新数据")</f>
        <v>320</v>
      </c>
    </row>
    <row r="1068" spans="2:11">
      <c r="B1068" s="6" t="s">
        <v>64</v>
      </c>
      <c r="C1068" s="6" t="s">
        <v>1874</v>
      </c>
      <c r="D1068" s="6" t="s">
        <v>2485</v>
      </c>
      <c r="E1068" s="6">
        <v>10</v>
      </c>
      <c r="F1068" s="6" t="s">
        <v>3330</v>
      </c>
      <c r="G1068" s="6" t="str">
        <f t="shared" si="16"/>
        <v>选内存!$K$1068#</v>
      </c>
      <c r="H1068" s="6" t="str" cm="1">
        <f t="array" ref="H1068">_xlfn.LET(_xlpm.x, K1068,
         _xlpm.cellAddress, "【 选内存!" &amp; ADDRESS(ROW(选内存[[#This Row],[自检]]),COLUMN(选内存[[#This Row],[自检]])) &amp; "】",
         _xlfn.IFS(ISBLANK(_xlpm.x),   "error:右侧选项不足:" &amp;  _xlpm.cellAddress,
               ISERROR(_xlpm.x),   "error:右侧选项执行失败:" &amp; _xlpm.cellAddress,
               TRUE,             "ok")
)</f>
        <v>ok</v>
      </c>
      <c r="K1068" cm="1">
        <f t="array" ref="K1068">IFERROR(_xlfn._xlws.SORT(
    _xlfn.UNIQUE(
        TRANSPOSE(
            _xlfn.FILTERXML("&lt;select&gt;&lt;x&gt;"&amp;SUBSTITUTE(选内存[[#This Row],[内存选项表]],",","&lt;/x&gt;&lt;x&gt;") &amp;"&lt;/x&gt;&lt;/select&gt;","//x")
        )
    )
),"无合适选项，请联系作者更新数据")</f>
        <v>40</v>
      </c>
    </row>
    <row r="1069" spans="2:11">
      <c r="B1069" s="6" t="s">
        <v>64</v>
      </c>
      <c r="C1069" s="6" t="s">
        <v>1874</v>
      </c>
      <c r="D1069" s="6" t="s">
        <v>2485</v>
      </c>
      <c r="E1069" s="6">
        <v>20</v>
      </c>
      <c r="F1069" s="6" t="s">
        <v>3256</v>
      </c>
      <c r="G1069" s="6" t="str">
        <f t="shared" si="16"/>
        <v>选内存!$K$1069#</v>
      </c>
      <c r="H1069" s="6" t="str" cm="1">
        <f t="array" ref="H1069">_xlfn.LET(_xlpm.x, K1069,
         _xlpm.cellAddress, "【 选内存!" &amp; ADDRESS(ROW(选内存[[#This Row],[自检]]),COLUMN(选内存[[#This Row],[自检]])) &amp; "】",
         _xlfn.IFS(ISBLANK(_xlpm.x),   "error:右侧选项不足:" &amp;  _xlpm.cellAddress,
               ISERROR(_xlpm.x),   "error:右侧选项执行失败:" &amp; _xlpm.cellAddress,
               TRUE,             "ok")
)</f>
        <v>ok</v>
      </c>
      <c r="K1069" cm="1">
        <f t="array" ref="K1069">IFERROR(_xlfn._xlws.SORT(
    _xlfn.UNIQUE(
        TRANSPOSE(
            _xlfn.FILTERXML("&lt;select&gt;&lt;x&gt;"&amp;SUBSTITUTE(选内存[[#This Row],[内存选项表]],",","&lt;/x&gt;&lt;x&gt;") &amp;"&lt;/x&gt;&lt;/select&gt;","//x")
        )
    )
),"无合适选项，请联系作者更新数据")</f>
        <v>80</v>
      </c>
    </row>
    <row r="1070" spans="2:11">
      <c r="B1070" s="6" t="s">
        <v>64</v>
      </c>
      <c r="C1070" s="6" t="s">
        <v>1874</v>
      </c>
      <c r="D1070" s="6" t="s">
        <v>2485</v>
      </c>
      <c r="E1070" s="6">
        <v>40</v>
      </c>
      <c r="F1070" s="6" t="s">
        <v>3308</v>
      </c>
      <c r="G1070" s="6" t="str">
        <f t="shared" si="16"/>
        <v>选内存!$K$1070#</v>
      </c>
      <c r="H1070" s="6" t="str" cm="1">
        <f t="array" ref="H1070">_xlfn.LET(_xlpm.x, K1070,
         _xlpm.cellAddress, "【 选内存!" &amp; ADDRESS(ROW(选内存[[#This Row],[自检]]),COLUMN(选内存[[#This Row],[自检]])) &amp; "】",
         _xlfn.IFS(ISBLANK(_xlpm.x),   "error:右侧选项不足:" &amp;  _xlpm.cellAddress,
               ISERROR(_xlpm.x),   "error:右侧选项执行失败:" &amp; _xlpm.cellAddress,
               TRUE,             "ok")
)</f>
        <v>ok</v>
      </c>
      <c r="K1070" cm="1">
        <f t="array" ref="K1070">IFERROR(_xlfn._xlws.SORT(
    _xlfn.UNIQUE(
        TRANSPOSE(
            _xlfn.FILTERXML("&lt;select&gt;&lt;x&gt;"&amp;SUBSTITUTE(选内存[[#This Row],[内存选项表]],",","&lt;/x&gt;&lt;x&gt;") &amp;"&lt;/x&gt;&lt;/select&gt;","//x")
        )
    )
),"无合适选项，请联系作者更新数据")</f>
        <v>160</v>
      </c>
    </row>
    <row r="1071" spans="2:11">
      <c r="B1071" s="6" t="s">
        <v>64</v>
      </c>
      <c r="C1071" s="6" t="s">
        <v>1874</v>
      </c>
      <c r="D1071" s="6" t="s">
        <v>2485</v>
      </c>
      <c r="E1071" s="6">
        <v>80</v>
      </c>
      <c r="F1071" s="6" t="s">
        <v>3318</v>
      </c>
      <c r="G1071" s="6" t="str">
        <f t="shared" si="16"/>
        <v>选内存!$K$1071#</v>
      </c>
      <c r="H1071" s="6" t="str" cm="1">
        <f t="array" ref="H1071">_xlfn.LET(_xlpm.x, K1071,
         _xlpm.cellAddress, "【 选内存!" &amp; ADDRESS(ROW(选内存[[#This Row],[自检]]),COLUMN(选内存[[#This Row],[自检]])) &amp; "】",
         _xlfn.IFS(ISBLANK(_xlpm.x),   "error:右侧选项不足:" &amp;  _xlpm.cellAddress,
               ISERROR(_xlpm.x),   "error:右侧选项执行失败:" &amp; _xlpm.cellAddress,
               TRUE,             "ok")
)</f>
        <v>ok</v>
      </c>
      <c r="K1071" cm="1">
        <f t="array" ref="K1071">IFERROR(_xlfn._xlws.SORT(
    _xlfn.UNIQUE(
        TRANSPOSE(
            _xlfn.FILTERXML("&lt;select&gt;&lt;x&gt;"&amp;SUBSTITUTE(选内存[[#This Row],[内存选项表]],",","&lt;/x&gt;&lt;x&gt;") &amp;"&lt;/x&gt;&lt;/select&gt;","//x")
        )
    )
),"无合适选项，请联系作者更新数据")</f>
        <v>320</v>
      </c>
    </row>
    <row r="1072" spans="2:11">
      <c r="B1072" s="6" t="s">
        <v>64</v>
      </c>
      <c r="C1072" s="6" t="s">
        <v>1874</v>
      </c>
      <c r="D1072" s="6" t="s">
        <v>2495</v>
      </c>
      <c r="E1072" s="6">
        <v>32</v>
      </c>
      <c r="F1072" s="6" t="s">
        <v>3276</v>
      </c>
      <c r="G1072" s="6" t="str">
        <f t="shared" si="16"/>
        <v>选内存!$K$1072#</v>
      </c>
      <c r="H1072" s="6" t="str" cm="1">
        <f t="array" ref="H1072">_xlfn.LET(_xlpm.x, K1072,
         _xlpm.cellAddress, "【 选内存!" &amp; ADDRESS(ROW(选内存[[#This Row],[自检]]),COLUMN(选内存[[#This Row],[自检]])) &amp; "】",
         _xlfn.IFS(ISBLANK(_xlpm.x),   "error:右侧选项不足:" &amp;  _xlpm.cellAddress,
               ISERROR(_xlpm.x),   "error:右侧选项执行失败:" &amp; _xlpm.cellAddress,
               TRUE,             "ok")
)</f>
        <v>ok</v>
      </c>
      <c r="K1072" cm="1">
        <f t="array" ref="K1072">IFERROR(_xlfn._xlws.SORT(
    _xlfn.UNIQUE(
        TRANSPOSE(
            _xlfn.FILTERXML("&lt;select&gt;&lt;x&gt;"&amp;SUBSTITUTE(选内存[[#This Row],[内存选项表]],",","&lt;/x&gt;&lt;x&gt;") &amp;"&lt;/x&gt;&lt;/select&gt;","//x")
        )
    )
),"无合适选项，请联系作者更新数据")</f>
        <v>64</v>
      </c>
    </row>
    <row r="1073" spans="2:11">
      <c r="B1073" s="6" t="s">
        <v>64</v>
      </c>
      <c r="C1073" s="6" t="s">
        <v>1874</v>
      </c>
      <c r="D1073" s="6" t="s">
        <v>2495</v>
      </c>
      <c r="E1073" s="6">
        <v>90</v>
      </c>
      <c r="F1073" s="6" t="s">
        <v>3362</v>
      </c>
      <c r="G1073" s="6" t="str">
        <f t="shared" si="16"/>
        <v>选内存!$K$1073#</v>
      </c>
      <c r="H1073" s="6" t="str" cm="1">
        <f t="array" ref="H1073">_xlfn.LET(_xlpm.x, K1073,
         _xlpm.cellAddress, "【 选内存!" &amp; ADDRESS(ROW(选内存[[#This Row],[自检]]),COLUMN(选内存[[#This Row],[自检]])) &amp; "】",
         _xlfn.IFS(ISBLANK(_xlpm.x),   "error:右侧选项不足:" &amp;  _xlpm.cellAddress,
               ISERROR(_xlpm.x),   "error:右侧选项执行失败:" &amp; _xlpm.cellAddress,
               TRUE,             "ok")
)</f>
        <v>ok</v>
      </c>
      <c r="K1073" cm="1">
        <f t="array" ref="K1073">IFERROR(_xlfn._xlws.SORT(
    _xlfn.UNIQUE(
        TRANSPOSE(
            _xlfn.FILTERXML("&lt;select&gt;&lt;x&gt;"&amp;SUBSTITUTE(选内存[[#This Row],[内存选项表]],",","&lt;/x&gt;&lt;x&gt;") &amp;"&lt;/x&gt;&lt;/select&gt;","//x")
        )
    )
),"无合适选项，请联系作者更新数据")</f>
        <v>226</v>
      </c>
    </row>
    <row r="1074" spans="2:11">
      <c r="B1074" s="6" t="s">
        <v>64</v>
      </c>
      <c r="C1074" s="6" t="s">
        <v>1874</v>
      </c>
      <c r="D1074" s="6" t="s">
        <v>2495</v>
      </c>
      <c r="E1074" s="6">
        <v>180</v>
      </c>
      <c r="F1074" s="6" t="s">
        <v>3363</v>
      </c>
      <c r="G1074" s="6" t="str">
        <f t="shared" si="16"/>
        <v>选内存!$K$1074#</v>
      </c>
      <c r="H1074" s="6" t="str" cm="1">
        <f t="array" ref="H1074">_xlfn.LET(_xlpm.x, K1074,
         _xlpm.cellAddress, "【 选内存!" &amp; ADDRESS(ROW(选内存[[#This Row],[自检]]),COLUMN(选内存[[#This Row],[自检]])) &amp; "】",
         _xlfn.IFS(ISBLANK(_xlpm.x),   "error:右侧选项不足:" &amp;  _xlpm.cellAddress,
               ISERROR(_xlpm.x),   "error:右侧选项执行失败:" &amp; _xlpm.cellAddress,
               TRUE,             "ok")
)</f>
        <v>ok</v>
      </c>
      <c r="K1074" cm="1">
        <f t="array" ref="K1074">IFERROR(_xlfn._xlws.SORT(
    _xlfn.UNIQUE(
        TRANSPOSE(
            _xlfn.FILTERXML("&lt;select&gt;&lt;x&gt;"&amp;SUBSTITUTE(选内存[[#This Row],[内存选项表]],",","&lt;/x&gt;&lt;x&gt;") &amp;"&lt;/x&gt;&lt;/select&gt;","//x")
        )
    )
),"无合适选项，请联系作者更新数据")</f>
        <v>452</v>
      </c>
    </row>
    <row r="1075" spans="2:11">
      <c r="B1075" s="6" t="s">
        <v>64</v>
      </c>
      <c r="C1075" s="6" t="s">
        <v>1874</v>
      </c>
      <c r="D1075" s="6" t="s">
        <v>2464</v>
      </c>
      <c r="E1075" s="6">
        <v>16</v>
      </c>
      <c r="F1075" s="6" t="s">
        <v>3251</v>
      </c>
      <c r="G1075" s="6" t="str">
        <f t="shared" si="16"/>
        <v>选内存!$K$1075#</v>
      </c>
      <c r="H1075" s="6" t="str" cm="1">
        <f t="array" ref="H1075">_xlfn.LET(_xlpm.x, K1075,
         _xlpm.cellAddress, "【 选内存!" &amp; ADDRESS(ROW(选内存[[#This Row],[自检]]),COLUMN(选内存[[#This Row],[自检]])) &amp; "】",
         _xlfn.IFS(ISBLANK(_xlpm.x),   "error:右侧选项不足:" &amp;  _xlpm.cellAddress,
               ISERROR(_xlpm.x),   "error:右侧选项执行失败:" &amp; _xlpm.cellAddress,
               TRUE,             "ok")
)</f>
        <v>ok</v>
      </c>
      <c r="K1075" cm="1">
        <f t="array" ref="K1075">IFERROR(_xlfn._xlws.SORT(
    _xlfn.UNIQUE(
        TRANSPOSE(
            _xlfn.FILTERXML("&lt;select&gt;&lt;x&gt;"&amp;SUBSTITUTE(选内存[[#This Row],[内存选项表]],",","&lt;/x&gt;&lt;x&gt;") &amp;"&lt;/x&gt;&lt;/select&gt;","//x")
        )
    )
),"无合适选项，请联系作者更新数据")</f>
        <v>96</v>
      </c>
    </row>
    <row r="1076" spans="2:11">
      <c r="B1076" s="6" t="s">
        <v>64</v>
      </c>
      <c r="C1076" s="6" t="s">
        <v>1874</v>
      </c>
      <c r="D1076" s="6" t="s">
        <v>2464</v>
      </c>
      <c r="E1076" s="6">
        <v>32</v>
      </c>
      <c r="F1076" s="6" t="s">
        <v>3278</v>
      </c>
      <c r="G1076" s="6" t="str">
        <f t="shared" si="16"/>
        <v>选内存!$K$1076#</v>
      </c>
      <c r="H1076" s="6" t="str" cm="1">
        <f t="array" ref="H1076">_xlfn.LET(_xlpm.x, K1076,
         _xlpm.cellAddress, "【 选内存!" &amp; ADDRESS(ROW(选内存[[#This Row],[自检]]),COLUMN(选内存[[#This Row],[自检]])) &amp; "】",
         _xlfn.IFS(ISBLANK(_xlpm.x),   "error:右侧选项不足:" &amp;  _xlpm.cellAddress,
               ISERROR(_xlpm.x),   "error:右侧选项执行失败:" &amp; _xlpm.cellAddress,
               TRUE,             "ok")
)</f>
        <v>ok</v>
      </c>
      <c r="K1076" cm="1">
        <f t="array" ref="K1076">IFERROR(_xlfn._xlws.SORT(
    _xlfn.UNIQUE(
        TRANSPOSE(
            _xlfn.FILTERXML("&lt;select&gt;&lt;x&gt;"&amp;SUBSTITUTE(选内存[[#This Row],[内存选项表]],",","&lt;/x&gt;&lt;x&gt;") &amp;"&lt;/x&gt;&lt;/select&gt;","//x")
        )
    )
),"无合适选项，请联系作者更新数据")</f>
        <v>192</v>
      </c>
    </row>
    <row r="1077" spans="2:11">
      <c r="B1077" s="6" t="s">
        <v>64</v>
      </c>
      <c r="C1077" s="6" t="s">
        <v>1874</v>
      </c>
      <c r="D1077" s="6" t="s">
        <v>2464</v>
      </c>
      <c r="E1077" s="6">
        <v>82</v>
      </c>
      <c r="F1077" s="6" t="s">
        <v>3319</v>
      </c>
      <c r="G1077" s="6" t="str">
        <f t="shared" si="16"/>
        <v>选内存!$K$1077#</v>
      </c>
      <c r="H1077" s="6" t="str" cm="1">
        <f t="array" ref="H1077">_xlfn.LET(_xlpm.x, K1077,
         _xlpm.cellAddress, "【 选内存!" &amp; ADDRESS(ROW(选内存[[#This Row],[自检]]),COLUMN(选内存[[#This Row],[自检]])) &amp; "】",
         _xlfn.IFS(ISBLANK(_xlpm.x),   "error:右侧选项不足:" &amp;  _xlpm.cellAddress,
               ISERROR(_xlpm.x),   "error:右侧选项执行失败:" &amp; _xlpm.cellAddress,
               TRUE,             "ok")
)</f>
        <v>ok</v>
      </c>
      <c r="K1077" cm="1">
        <f t="array" ref="K1077">IFERROR(_xlfn._xlws.SORT(
    _xlfn.UNIQUE(
        TRANSPOSE(
            _xlfn.FILTERXML("&lt;select&gt;&lt;x&gt;"&amp;SUBSTITUTE(选内存[[#This Row],[内存选项表]],",","&lt;/x&gt;&lt;x&gt;") &amp;"&lt;/x&gt;&lt;/select&gt;","//x")
        )
    )
),"无合适选项，请联系作者更新数据")</f>
        <v>474</v>
      </c>
    </row>
    <row r="1078" spans="2:11">
      <c r="B1078" s="6" t="s">
        <v>64</v>
      </c>
      <c r="C1078" s="6" t="s">
        <v>1874</v>
      </c>
      <c r="D1078" s="6" t="s">
        <v>2464</v>
      </c>
      <c r="E1078" s="6">
        <v>164</v>
      </c>
      <c r="F1078" s="6" t="s">
        <v>3321</v>
      </c>
      <c r="G1078" s="6" t="str">
        <f t="shared" si="16"/>
        <v>选内存!$K$1078#</v>
      </c>
      <c r="H1078" s="6" t="str" cm="1">
        <f t="array" ref="H1078">_xlfn.LET(_xlpm.x, K1078,
         _xlpm.cellAddress, "【 选内存!" &amp; ADDRESS(ROW(选内存[[#This Row],[自检]]),COLUMN(选内存[[#This Row],[自检]])) &amp; "】",
         _xlfn.IFS(ISBLANK(_xlpm.x),   "error:右侧选项不足:" &amp;  _xlpm.cellAddress,
               ISERROR(_xlpm.x),   "error:右侧选项执行失败:" &amp; _xlpm.cellAddress,
               TRUE,             "ok")
)</f>
        <v>ok</v>
      </c>
      <c r="K1078" cm="1">
        <f t="array" ref="K1078">IFERROR(_xlfn._xlws.SORT(
    _xlfn.UNIQUE(
        TRANSPOSE(
            _xlfn.FILTERXML("&lt;select&gt;&lt;x&gt;"&amp;SUBSTITUTE(选内存[[#This Row],[内存选项表]],",","&lt;/x&gt;&lt;x&gt;") &amp;"&lt;/x&gt;&lt;/select&gt;","//x")
        )
    )
),"无合适选项，请联系作者更新数据")</f>
        <v>948</v>
      </c>
    </row>
    <row r="1079" spans="2:11">
      <c r="B1079" s="6" t="s">
        <v>64</v>
      </c>
      <c r="C1079" s="6" t="s">
        <v>1874</v>
      </c>
      <c r="D1079" s="6" t="s">
        <v>2501</v>
      </c>
      <c r="E1079" s="6">
        <v>10</v>
      </c>
      <c r="F1079" s="6" t="s">
        <v>3364</v>
      </c>
      <c r="G1079" s="6" t="str">
        <f t="shared" si="16"/>
        <v>选内存!$K$1079#</v>
      </c>
      <c r="H1079" s="6" t="str" cm="1">
        <f t="array" ref="H1079">_xlfn.LET(_xlpm.x, K1079,
         _xlpm.cellAddress, "【 选内存!" &amp; ADDRESS(ROW(选内存[[#This Row],[自检]]),COLUMN(选内存[[#This Row],[自检]])) &amp; "】",
         _xlfn.IFS(ISBLANK(_xlpm.x),   "error:右侧选项不足:" &amp;  _xlpm.cellAddress,
               ISERROR(_xlpm.x),   "error:右侧选项执行失败:" &amp; _xlpm.cellAddress,
               TRUE,             "ok")
)</f>
        <v>ok</v>
      </c>
      <c r="K1079" cm="1">
        <f t="array" ref="K1079">IFERROR(_xlfn._xlws.SORT(
    _xlfn.UNIQUE(
        TRANSPOSE(
            _xlfn.FILTERXML("&lt;select&gt;&lt;x&gt;"&amp;SUBSTITUTE(选内存[[#This Row],[内存选项表]],",","&lt;/x&gt;&lt;x&gt;") &amp;"&lt;/x&gt;&lt;/select&gt;","//x")
        )
    )
),"无合适选项，请联系作者更新数据")</f>
        <v>88</v>
      </c>
    </row>
    <row r="1080" spans="2:11">
      <c r="B1080" s="6" t="s">
        <v>64</v>
      </c>
      <c r="C1080" s="6" t="s">
        <v>1874</v>
      </c>
      <c r="D1080" s="6" t="s">
        <v>2501</v>
      </c>
      <c r="E1080" s="6">
        <v>22</v>
      </c>
      <c r="F1080" s="6" t="s">
        <v>3331</v>
      </c>
      <c r="G1080" s="6" t="str">
        <f t="shared" si="16"/>
        <v>选内存!$K$1080#</v>
      </c>
      <c r="H1080" s="6" t="str" cm="1">
        <f t="array" ref="H1080">_xlfn.LET(_xlpm.x, K1080,
         _xlpm.cellAddress, "【 选内存!" &amp; ADDRESS(ROW(选内存[[#This Row],[自检]]),COLUMN(选内存[[#This Row],[自检]])) &amp; "】",
         _xlfn.IFS(ISBLANK(_xlpm.x),   "error:右侧选项不足:" &amp;  _xlpm.cellAddress,
               ISERROR(_xlpm.x),   "error:右侧选项执行失败:" &amp; _xlpm.cellAddress,
               TRUE,             "ok")
)</f>
        <v>ok</v>
      </c>
      <c r="K1080" cm="1">
        <f t="array" ref="K1080">IFERROR(_xlfn._xlws.SORT(
    _xlfn.UNIQUE(
        TRANSPOSE(
            _xlfn.FILTERXML("&lt;select&gt;&lt;x&gt;"&amp;SUBSTITUTE(选内存[[#This Row],[内存选项表]],",","&lt;/x&gt;&lt;x&gt;") &amp;"&lt;/x&gt;&lt;/select&gt;","//x")
        )
    )
),"无合适选项，请联系作者更新数据")</f>
        <v>176</v>
      </c>
    </row>
    <row r="1081" spans="2:11">
      <c r="B1081" s="6" t="s">
        <v>64</v>
      </c>
      <c r="C1081" s="6" t="s">
        <v>1874</v>
      </c>
      <c r="D1081" s="6" t="s">
        <v>2501</v>
      </c>
      <c r="E1081" s="6">
        <v>44</v>
      </c>
      <c r="F1081" s="6" t="s">
        <v>3333</v>
      </c>
      <c r="G1081" s="6" t="str">
        <f t="shared" si="16"/>
        <v>选内存!$K$1081#</v>
      </c>
      <c r="H1081" s="6" t="str" cm="1">
        <f t="array" ref="H1081">_xlfn.LET(_xlpm.x, K1081,
         _xlpm.cellAddress, "【 选内存!" &amp; ADDRESS(ROW(选内存[[#This Row],[自检]]),COLUMN(选内存[[#This Row],[自检]])) &amp; "】",
         _xlfn.IFS(ISBLANK(_xlpm.x),   "error:右侧选项不足:" &amp;  _xlpm.cellAddress,
               ISERROR(_xlpm.x),   "error:右侧选项执行失败:" &amp; _xlpm.cellAddress,
               TRUE,             "ok")
)</f>
        <v>ok</v>
      </c>
      <c r="K1081" cm="1">
        <f t="array" ref="K1081">IFERROR(_xlfn._xlws.SORT(
    _xlfn.UNIQUE(
        TRANSPOSE(
            _xlfn.FILTERXML("&lt;select&gt;&lt;x&gt;"&amp;SUBSTITUTE(选内存[[#This Row],[内存选项表]],",","&lt;/x&gt;&lt;x&gt;") &amp;"&lt;/x&gt;&lt;/select&gt;","//x")
        )
    )
),"无合适选项，请联系作者更新数据")</f>
        <v>352</v>
      </c>
    </row>
    <row r="1082" spans="2:11">
      <c r="B1082" s="6" t="s">
        <v>64</v>
      </c>
      <c r="C1082" s="6" t="s">
        <v>1874</v>
      </c>
      <c r="D1082" s="6" t="s">
        <v>2380</v>
      </c>
      <c r="E1082" s="6">
        <v>8</v>
      </c>
      <c r="F1082" s="6" t="s">
        <v>3275</v>
      </c>
      <c r="G1082" s="6" t="str">
        <f t="shared" si="16"/>
        <v>选内存!$K$1082#</v>
      </c>
      <c r="H1082" s="6" t="str" cm="1">
        <f t="array" ref="H1082">_xlfn.LET(_xlpm.x, K1082,
         _xlpm.cellAddress, "【 选内存!" &amp; ADDRESS(ROW(选内存[[#This Row],[自检]]),COLUMN(选内存[[#This Row],[自检]])) &amp; "】",
         _xlfn.IFS(ISBLANK(_xlpm.x),   "error:右侧选项不足:" &amp;  _xlpm.cellAddress,
               ISERROR(_xlpm.x),   "error:右侧选项执行失败:" &amp; _xlpm.cellAddress,
               TRUE,             "ok")
)</f>
        <v>ok</v>
      </c>
      <c r="K1082" cm="1">
        <f t="array" ref="K1082">IFERROR(_xlfn._xlws.SORT(
    _xlfn.UNIQUE(
        TRANSPOSE(
            _xlfn.FILTERXML("&lt;select&gt;&lt;x&gt;"&amp;SUBSTITUTE(选内存[[#This Row],[内存选项表]],",","&lt;/x&gt;&lt;x&gt;") &amp;"&lt;/x&gt;&lt;/select&gt;","//x")
        )
    )
),"无合适选项，请联系作者更新数据")</f>
        <v>32</v>
      </c>
    </row>
    <row r="1083" spans="2:11">
      <c r="B1083" s="6" t="s">
        <v>64</v>
      </c>
      <c r="C1083" s="6" t="s">
        <v>1874</v>
      </c>
      <c r="D1083" s="6" t="s">
        <v>2380</v>
      </c>
      <c r="E1083" s="6">
        <v>16</v>
      </c>
      <c r="F1083" s="6" t="s">
        <v>3276</v>
      </c>
      <c r="G1083" s="6" t="str">
        <f t="shared" si="16"/>
        <v>选内存!$K$1083#</v>
      </c>
      <c r="H1083" s="6" t="str" cm="1">
        <f t="array" ref="H1083">_xlfn.LET(_xlpm.x, K1083,
         _xlpm.cellAddress, "【 选内存!" &amp; ADDRESS(ROW(选内存[[#This Row],[自检]]),COLUMN(选内存[[#This Row],[自检]])) &amp; "】",
         _xlfn.IFS(ISBLANK(_xlpm.x),   "error:右侧选项不足:" &amp;  _xlpm.cellAddress,
               ISERROR(_xlpm.x),   "error:右侧选项执行失败:" &amp; _xlpm.cellAddress,
               TRUE,             "ok")
)</f>
        <v>ok</v>
      </c>
      <c r="K1083" cm="1">
        <f t="array" ref="K1083">IFERROR(_xlfn._xlws.SORT(
    _xlfn.UNIQUE(
        TRANSPOSE(
            _xlfn.FILTERXML("&lt;select&gt;&lt;x&gt;"&amp;SUBSTITUTE(选内存[[#This Row],[内存选项表]],",","&lt;/x&gt;&lt;x&gt;") &amp;"&lt;/x&gt;&lt;/select&gt;","//x")
        )
    )
),"无合适选项，请联系作者更新数据")</f>
        <v>64</v>
      </c>
    </row>
    <row r="1084" spans="2:11">
      <c r="B1084" s="6" t="s">
        <v>64</v>
      </c>
      <c r="C1084" s="6" t="s">
        <v>1874</v>
      </c>
      <c r="D1084" s="6" t="s">
        <v>2380</v>
      </c>
      <c r="E1084" s="6">
        <v>32</v>
      </c>
      <c r="F1084" s="6" t="s">
        <v>3307</v>
      </c>
      <c r="G1084" s="6" t="str">
        <f t="shared" si="16"/>
        <v>选内存!$K$1084#</v>
      </c>
      <c r="H1084" s="6" t="str" cm="1">
        <f t="array" ref="H1084">_xlfn.LET(_xlpm.x, K1084,
         _xlpm.cellAddress, "【 选内存!" &amp; ADDRESS(ROW(选内存[[#This Row],[自检]]),COLUMN(选内存[[#This Row],[自检]])) &amp; "】",
         _xlfn.IFS(ISBLANK(_xlpm.x),   "error:右侧选项不足:" &amp;  _xlpm.cellAddress,
               ISERROR(_xlpm.x),   "error:右侧选项执行失败:" &amp; _xlpm.cellAddress,
               TRUE,             "ok")
)</f>
        <v>ok</v>
      </c>
      <c r="K1084" cm="1">
        <f t="array" ref="K1084">IFERROR(_xlfn._xlws.SORT(
    _xlfn.UNIQUE(
        TRANSPOSE(
            _xlfn.FILTERXML("&lt;select&gt;&lt;x&gt;"&amp;SUBSTITUTE(选内存[[#This Row],[内存选项表]],",","&lt;/x&gt;&lt;x&gt;") &amp;"&lt;/x&gt;&lt;/select&gt;","//x")
        )
    )
),"无合适选项，请联系作者更新数据")</f>
        <v>128</v>
      </c>
    </row>
    <row r="1085" spans="2:11">
      <c r="B1085" s="6" t="s">
        <v>64</v>
      </c>
      <c r="C1085" s="6" t="s">
        <v>1874</v>
      </c>
      <c r="D1085" s="6" t="s">
        <v>2380</v>
      </c>
      <c r="E1085" s="6">
        <v>64</v>
      </c>
      <c r="F1085" s="6" t="s">
        <v>3342</v>
      </c>
      <c r="G1085" s="6" t="str">
        <f t="shared" si="16"/>
        <v>选内存!$K$1085#</v>
      </c>
      <c r="H1085" s="6" t="str" cm="1">
        <f t="array" ref="H1085">_xlfn.LET(_xlpm.x, K1085,
         _xlpm.cellAddress, "【 选内存!" &amp; ADDRESS(ROW(选内存[[#This Row],[自检]]),COLUMN(选内存[[#This Row],[自检]])) &amp; "】",
         _xlfn.IFS(ISBLANK(_xlpm.x),   "error:右侧选项不足:" &amp;  _xlpm.cellAddress,
               ISERROR(_xlpm.x),   "error:右侧选项执行失败:" &amp; _xlpm.cellAddress,
               TRUE,             "ok")
)</f>
        <v>ok</v>
      </c>
      <c r="K1085" cm="1">
        <f t="array" ref="K1085">IFERROR(_xlfn._xlws.SORT(
    _xlfn.UNIQUE(
        TRANSPOSE(
            _xlfn.FILTERXML("&lt;select&gt;&lt;x&gt;"&amp;SUBSTITUTE(选内存[[#This Row],[内存选项表]],",","&lt;/x&gt;&lt;x&gt;") &amp;"&lt;/x&gt;&lt;/select&gt;","//x")
        )
    )
),"无合适选项，请联系作者更新数据")</f>
        <v>256</v>
      </c>
    </row>
    <row r="1086" spans="2:11">
      <c r="B1086" s="6" t="s">
        <v>64</v>
      </c>
      <c r="C1086" s="6" t="s">
        <v>1874</v>
      </c>
      <c r="D1086" s="6" t="s">
        <v>2380</v>
      </c>
      <c r="E1086" s="6">
        <v>84</v>
      </c>
      <c r="F1086" s="6" t="s">
        <v>3318</v>
      </c>
      <c r="G1086" s="6" t="str">
        <f t="shared" si="16"/>
        <v>选内存!$K$1086#</v>
      </c>
      <c r="H1086" s="6" t="str" cm="1">
        <f t="array" ref="H1086">_xlfn.LET(_xlpm.x, K1086,
         _xlpm.cellAddress, "【 选内存!" &amp; ADDRESS(ROW(选内存[[#This Row],[自检]]),COLUMN(选内存[[#This Row],[自检]])) &amp; "】",
         _xlfn.IFS(ISBLANK(_xlpm.x),   "error:右侧选项不足:" &amp;  _xlpm.cellAddress,
               ISERROR(_xlpm.x),   "error:右侧选项执行失败:" &amp; _xlpm.cellAddress,
               TRUE,             "ok")
)</f>
        <v>ok</v>
      </c>
      <c r="K1086" cm="1">
        <f t="array" ref="K1086">IFERROR(_xlfn._xlws.SORT(
    _xlfn.UNIQUE(
        TRANSPOSE(
            _xlfn.FILTERXML("&lt;select&gt;&lt;x&gt;"&amp;SUBSTITUTE(选内存[[#This Row],[内存选项表]],",","&lt;/x&gt;&lt;x&gt;") &amp;"&lt;/x&gt;&lt;/select&gt;","//x")
        )
    )
),"无合适选项，请联系作者更新数据")</f>
        <v>320</v>
      </c>
    </row>
    <row r="1087" spans="2:11">
      <c r="B1087" s="6" t="s">
        <v>64</v>
      </c>
      <c r="C1087" s="6" t="s">
        <v>1874</v>
      </c>
      <c r="D1087" s="6" t="s">
        <v>2386</v>
      </c>
      <c r="E1087" s="6">
        <v>8</v>
      </c>
      <c r="F1087" s="6" t="s">
        <v>3275</v>
      </c>
      <c r="G1087" s="6" t="str">
        <f t="shared" si="16"/>
        <v>选内存!$K$1087#</v>
      </c>
      <c r="H1087" s="6" t="str" cm="1">
        <f t="array" ref="H1087">_xlfn.LET(_xlpm.x, K1087,
         _xlpm.cellAddress, "【 选内存!" &amp; ADDRESS(ROW(选内存[[#This Row],[自检]]),COLUMN(选内存[[#This Row],[自检]])) &amp; "】",
         _xlfn.IFS(ISBLANK(_xlpm.x),   "error:右侧选项不足:" &amp;  _xlpm.cellAddress,
               ISERROR(_xlpm.x),   "error:右侧选项执行失败:" &amp; _xlpm.cellAddress,
               TRUE,             "ok")
)</f>
        <v>ok</v>
      </c>
      <c r="K1087" cm="1">
        <f t="array" ref="K1087">IFERROR(_xlfn._xlws.SORT(
    _xlfn.UNIQUE(
        TRANSPOSE(
            _xlfn.FILTERXML("&lt;select&gt;&lt;x&gt;"&amp;SUBSTITUTE(选内存[[#This Row],[内存选项表]],",","&lt;/x&gt;&lt;x&gt;") &amp;"&lt;/x&gt;&lt;/select&gt;","//x")
        )
    )
),"无合适选项，请联系作者更新数据")</f>
        <v>32</v>
      </c>
    </row>
    <row r="1088" spans="2:11">
      <c r="B1088" s="6" t="s">
        <v>64</v>
      </c>
      <c r="C1088" s="6" t="s">
        <v>1874</v>
      </c>
      <c r="D1088" s="6" t="s">
        <v>2386</v>
      </c>
      <c r="E1088" s="6">
        <v>16</v>
      </c>
      <c r="F1088" s="6" t="s">
        <v>3276</v>
      </c>
      <c r="G1088" s="6" t="str">
        <f t="shared" si="16"/>
        <v>选内存!$K$1088#</v>
      </c>
      <c r="H1088" s="6" t="str" cm="1">
        <f t="array" ref="H1088">_xlfn.LET(_xlpm.x, K1088,
         _xlpm.cellAddress, "【 选内存!" &amp; ADDRESS(ROW(选内存[[#This Row],[自检]]),COLUMN(选内存[[#This Row],[自检]])) &amp; "】",
         _xlfn.IFS(ISBLANK(_xlpm.x),   "error:右侧选项不足:" &amp;  _xlpm.cellAddress,
               ISERROR(_xlpm.x),   "error:右侧选项执行失败:" &amp; _xlpm.cellAddress,
               TRUE,             "ok")
)</f>
        <v>ok</v>
      </c>
      <c r="K1088" cm="1">
        <f t="array" ref="K1088">IFERROR(_xlfn._xlws.SORT(
    _xlfn.UNIQUE(
        TRANSPOSE(
            _xlfn.FILTERXML("&lt;select&gt;&lt;x&gt;"&amp;SUBSTITUTE(选内存[[#This Row],[内存选项表]],",","&lt;/x&gt;&lt;x&gt;") &amp;"&lt;/x&gt;&lt;/select&gt;","//x")
        )
    )
),"无合适选项，请联系作者更新数据")</f>
        <v>64</v>
      </c>
    </row>
    <row r="1089" spans="2:12">
      <c r="B1089" s="6" t="s">
        <v>64</v>
      </c>
      <c r="C1089" s="6" t="s">
        <v>1874</v>
      </c>
      <c r="D1089" s="6" t="s">
        <v>2386</v>
      </c>
      <c r="E1089" s="6">
        <v>24</v>
      </c>
      <c r="F1089" s="6" t="s">
        <v>3251</v>
      </c>
      <c r="G1089" s="6" t="str">
        <f t="shared" si="16"/>
        <v>选内存!$K$1089#</v>
      </c>
      <c r="H1089" s="6" t="str" cm="1">
        <f t="array" ref="H1089">_xlfn.LET(_xlpm.x, K1089,
         _xlpm.cellAddress, "【 选内存!" &amp; ADDRESS(ROW(选内存[[#This Row],[自检]]),COLUMN(选内存[[#This Row],[自检]])) &amp; "】",
         _xlfn.IFS(ISBLANK(_xlpm.x),   "error:右侧选项不足:" &amp;  _xlpm.cellAddress,
               ISERROR(_xlpm.x),   "error:右侧选项执行失败:" &amp; _xlpm.cellAddress,
               TRUE,             "ok")
)</f>
        <v>ok</v>
      </c>
      <c r="K1089" cm="1">
        <f t="array" ref="K1089">IFERROR(_xlfn._xlws.SORT(
    _xlfn.UNIQUE(
        TRANSPOSE(
            _xlfn.FILTERXML("&lt;select&gt;&lt;x&gt;"&amp;SUBSTITUTE(选内存[[#This Row],[内存选项表]],",","&lt;/x&gt;&lt;x&gt;") &amp;"&lt;/x&gt;&lt;/select&gt;","//x")
        )
    )
),"无合适选项，请联系作者更新数据")</f>
        <v>96</v>
      </c>
    </row>
    <row r="1090" spans="2:12">
      <c r="B1090" s="6" t="s">
        <v>64</v>
      </c>
      <c r="C1090" s="6" t="s">
        <v>1874</v>
      </c>
      <c r="D1090" s="6" t="s">
        <v>2386</v>
      </c>
      <c r="E1090" s="6">
        <v>32</v>
      </c>
      <c r="F1090" s="6" t="s">
        <v>3307</v>
      </c>
      <c r="G1090" s="6" t="str">
        <f t="shared" ref="G1090:G1153" si="17">"选内存!" &amp; ADDRESS(ROW(K1090),COLUMN(K1090)) &amp; "#"</f>
        <v>选内存!$K$1090#</v>
      </c>
      <c r="H1090" s="6" t="str" cm="1">
        <f t="array" ref="H1090">_xlfn.LET(_xlpm.x, K1090,
         _xlpm.cellAddress, "【 选内存!" &amp; ADDRESS(ROW(选内存[[#This Row],[自检]]),COLUMN(选内存[[#This Row],[自检]])) &amp; "】",
         _xlfn.IFS(ISBLANK(_xlpm.x),   "error:右侧选项不足:" &amp;  _xlpm.cellAddress,
               ISERROR(_xlpm.x),   "error:右侧选项执行失败:" &amp; _xlpm.cellAddress,
               TRUE,             "ok")
)</f>
        <v>ok</v>
      </c>
      <c r="K1090" cm="1">
        <f t="array" ref="K1090">IFERROR(_xlfn._xlws.SORT(
    _xlfn.UNIQUE(
        TRANSPOSE(
            _xlfn.FILTERXML("&lt;select&gt;&lt;x&gt;"&amp;SUBSTITUTE(选内存[[#This Row],[内存选项表]],",","&lt;/x&gt;&lt;x&gt;") &amp;"&lt;/x&gt;&lt;/select&gt;","//x")
        )
    )
),"无合适选项，请联系作者更新数据")</f>
        <v>128</v>
      </c>
    </row>
    <row r="1091" spans="2:12">
      <c r="B1091" s="6" t="s">
        <v>64</v>
      </c>
      <c r="C1091" s="6" t="s">
        <v>1874</v>
      </c>
      <c r="D1091" s="6" t="s">
        <v>2386</v>
      </c>
      <c r="E1091" s="6">
        <v>64</v>
      </c>
      <c r="F1091" s="6" t="s">
        <v>3342</v>
      </c>
      <c r="G1091" s="6" t="str">
        <f t="shared" si="17"/>
        <v>选内存!$K$1091#</v>
      </c>
      <c r="H1091" s="6" t="str" cm="1">
        <f t="array" ref="H1091">_xlfn.LET(_xlpm.x, K1091,
         _xlpm.cellAddress, "【 选内存!" &amp; ADDRESS(ROW(选内存[[#This Row],[自检]]),COLUMN(选内存[[#This Row],[自检]])) &amp; "】",
         _xlfn.IFS(ISBLANK(_xlpm.x),   "error:右侧选项不足:" &amp;  _xlpm.cellAddress,
               ISERROR(_xlpm.x),   "error:右侧选项执行失败:" &amp; _xlpm.cellAddress,
               TRUE,             "ok")
)</f>
        <v>ok</v>
      </c>
      <c r="K1091" cm="1">
        <f t="array" ref="K1091">IFERROR(_xlfn._xlws.SORT(
    _xlfn.UNIQUE(
        TRANSPOSE(
            _xlfn.FILTERXML("&lt;select&gt;&lt;x&gt;"&amp;SUBSTITUTE(选内存[[#This Row],[内存选项表]],",","&lt;/x&gt;&lt;x&gt;") &amp;"&lt;/x&gt;&lt;/select&gt;","//x")
        )
    )
),"无合适选项，请联系作者更新数据")</f>
        <v>256</v>
      </c>
    </row>
    <row r="1092" spans="2:12">
      <c r="B1092" s="6" t="s">
        <v>64</v>
      </c>
      <c r="C1092" s="6" t="s">
        <v>1874</v>
      </c>
      <c r="D1092" s="6" t="s">
        <v>2386</v>
      </c>
      <c r="E1092" s="6">
        <v>76</v>
      </c>
      <c r="F1092" s="6" t="s">
        <v>3318</v>
      </c>
      <c r="G1092" s="6" t="str">
        <f t="shared" si="17"/>
        <v>选内存!$K$1092#</v>
      </c>
      <c r="H1092" s="6" t="str" cm="1">
        <f t="array" ref="H1092">_xlfn.LET(_xlpm.x, K1092,
         _xlpm.cellAddress, "【 选内存!" &amp; ADDRESS(ROW(选内存[[#This Row],[自检]]),COLUMN(选内存[[#This Row],[自检]])) &amp; "】",
         _xlfn.IFS(ISBLANK(_xlpm.x),   "error:右侧选项不足:" &amp;  _xlpm.cellAddress,
               ISERROR(_xlpm.x),   "error:右侧选项执行失败:" &amp; _xlpm.cellAddress,
               TRUE,             "ok")
)</f>
        <v>ok</v>
      </c>
      <c r="K1092" cm="1">
        <f t="array" ref="K1092">IFERROR(_xlfn._xlws.SORT(
    _xlfn.UNIQUE(
        TRANSPOSE(
            _xlfn.FILTERXML("&lt;select&gt;&lt;x&gt;"&amp;SUBSTITUTE(选内存[[#This Row],[内存选项表]],",","&lt;/x&gt;&lt;x&gt;") &amp;"&lt;/x&gt;&lt;/select&gt;","//x")
        )
    )
),"无合适选项，请联系作者更新数据")</f>
        <v>320</v>
      </c>
    </row>
    <row r="1093" spans="2:12">
      <c r="B1093" s="6" t="s">
        <v>64</v>
      </c>
      <c r="C1093" s="6" t="s">
        <v>1874</v>
      </c>
      <c r="D1093" s="6" t="s">
        <v>2774</v>
      </c>
      <c r="E1093" s="6">
        <v>56</v>
      </c>
      <c r="F1093" s="6" t="s">
        <v>3280</v>
      </c>
      <c r="G1093" s="6" t="str">
        <f t="shared" si="17"/>
        <v>选内存!$K$1093#</v>
      </c>
      <c r="H1093" s="6" t="str" cm="1">
        <f t="array" ref="H1093">_xlfn.LET(_xlpm.x, K1093,
         _xlpm.cellAddress, "【 选内存!" &amp; ADDRESS(ROW(选内存[[#This Row],[自检]]),COLUMN(选内存[[#This Row],[自检]])) &amp; "】",
         _xlfn.IFS(ISBLANK(_xlpm.x),   "error:右侧选项不足:" &amp;  _xlpm.cellAddress,
               ISERROR(_xlpm.x),   "error:右侧选项执行失败:" &amp; _xlpm.cellAddress,
               TRUE,             "ok")
)</f>
        <v>ok</v>
      </c>
      <c r="K1093" cm="1">
        <f t="array" ref="K1093">IFERROR(_xlfn._xlws.SORT(
    _xlfn.UNIQUE(
        TRANSPOSE(
            _xlfn.FILTERXML("&lt;select&gt;&lt;x&gt;"&amp;SUBSTITUTE(选内存[[#This Row],[内存选项表]],",","&lt;/x&gt;&lt;x&gt;") &amp;"&lt;/x&gt;&lt;/select&gt;","//x")
        )
    )
),"无合适选项，请联系作者更新数据")</f>
        <v>224</v>
      </c>
    </row>
    <row r="1094" spans="2:12">
      <c r="B1094" s="6" t="s">
        <v>64</v>
      </c>
      <c r="C1094" s="6" t="s">
        <v>1874</v>
      </c>
      <c r="D1094" s="6" t="s">
        <v>2188</v>
      </c>
      <c r="E1094" s="6">
        <v>80</v>
      </c>
      <c r="F1094" s="6" t="s">
        <v>3252</v>
      </c>
      <c r="G1094" s="6" t="str">
        <f t="shared" si="17"/>
        <v>选内存!$K$1094#</v>
      </c>
      <c r="H1094" s="6" t="str" cm="1">
        <f t="array" ref="H1094">_xlfn.LET(_xlpm.x, K1094,
         _xlpm.cellAddress, "【 选内存!" &amp; ADDRESS(ROW(选内存[[#This Row],[自检]]),COLUMN(选内存[[#This Row],[自检]])) &amp; "】",
         _xlfn.IFS(ISBLANK(_xlpm.x),   "error:右侧选项不足:" &amp;  _xlpm.cellAddress,
               ISERROR(_xlpm.x),   "error:右侧选项执行失败:" &amp; _xlpm.cellAddress,
               TRUE,             "ok")
)</f>
        <v>ok</v>
      </c>
      <c r="K1094" cm="1">
        <f t="array" ref="K1094">IFERROR(_xlfn._xlws.SORT(
    _xlfn.UNIQUE(
        TRANSPOSE(
            _xlfn.FILTERXML("&lt;select&gt;&lt;x&gt;"&amp;SUBSTITUTE(选内存[[#This Row],[内存选项表]],",","&lt;/x&gt;&lt;x&gt;") &amp;"&lt;/x&gt;&lt;/select&gt;","//x")
        )
    )
),"无合适选项，请联系作者更新数据")</f>
        <v>384</v>
      </c>
    </row>
    <row r="1095" spans="2:12">
      <c r="B1095" s="6" t="s">
        <v>64</v>
      </c>
      <c r="C1095" s="6" t="s">
        <v>1874</v>
      </c>
      <c r="D1095" s="6" t="s">
        <v>2378</v>
      </c>
      <c r="E1095" s="6">
        <v>80</v>
      </c>
      <c r="F1095" s="6" t="s">
        <v>3252</v>
      </c>
      <c r="G1095" s="6" t="str">
        <f t="shared" si="17"/>
        <v>选内存!$K$1095#</v>
      </c>
      <c r="H1095" s="6" t="str" cm="1">
        <f t="array" ref="H1095">_xlfn.LET(_xlpm.x, K1095,
         _xlpm.cellAddress, "【 选内存!" &amp; ADDRESS(ROW(选内存[[#This Row],[自检]]),COLUMN(选内存[[#This Row],[自检]])) &amp; "】",
         _xlfn.IFS(ISBLANK(_xlpm.x),   "error:右侧选项不足:" &amp;  _xlpm.cellAddress,
               ISERROR(_xlpm.x),   "error:右侧选项执行失败:" &amp; _xlpm.cellAddress,
               TRUE,             "ok")
)</f>
        <v>ok</v>
      </c>
      <c r="K1095" cm="1">
        <f t="array" ref="K1095">IFERROR(_xlfn._xlws.SORT(
    _xlfn.UNIQUE(
        TRANSPOSE(
            _xlfn.FILTERXML("&lt;select&gt;&lt;x&gt;"&amp;SUBSTITUTE(选内存[[#This Row],[内存选项表]],",","&lt;/x&gt;&lt;x&gt;") &amp;"&lt;/x&gt;&lt;/select&gt;","//x")
        )
    )
),"无合适选项，请联系作者更新数据")</f>
        <v>384</v>
      </c>
    </row>
    <row r="1096" spans="2:12">
      <c r="B1096" s="6" t="s">
        <v>64</v>
      </c>
      <c r="C1096" s="6" t="s">
        <v>1874</v>
      </c>
      <c r="D1096" s="6" t="s">
        <v>2760</v>
      </c>
      <c r="E1096" s="6">
        <v>96</v>
      </c>
      <c r="F1096" s="6" t="s">
        <v>3278</v>
      </c>
      <c r="G1096" s="6" t="str">
        <f t="shared" si="17"/>
        <v>选内存!$K$1096#</v>
      </c>
      <c r="H1096" s="6" t="str" cm="1">
        <f t="array" ref="H1096">_xlfn.LET(_xlpm.x, K1096,
         _xlpm.cellAddress, "【 选内存!" &amp; ADDRESS(ROW(选内存[[#This Row],[自检]]),COLUMN(选内存[[#This Row],[自检]])) &amp; "】",
         _xlfn.IFS(ISBLANK(_xlpm.x),   "error:右侧选项不足:" &amp;  _xlpm.cellAddress,
               ISERROR(_xlpm.x),   "error:右侧选项执行失败:" &amp; _xlpm.cellAddress,
               TRUE,             "ok")
)</f>
        <v>ok</v>
      </c>
      <c r="K1096" cm="1">
        <f t="array" ref="K1096">IFERROR(_xlfn._xlws.SORT(
    _xlfn.UNIQUE(
        TRANSPOSE(
            _xlfn.FILTERXML("&lt;select&gt;&lt;x&gt;"&amp;SUBSTITUTE(选内存[[#This Row],[内存选项表]],",","&lt;/x&gt;&lt;x&gt;") &amp;"&lt;/x&gt;&lt;/select&gt;","//x")
        )
    )
),"无合适选项，请联系作者更新数据")</f>
        <v>192</v>
      </c>
    </row>
    <row r="1097" spans="2:12">
      <c r="B1097" s="6" t="s">
        <v>64</v>
      </c>
      <c r="C1097" s="6" t="s">
        <v>1874</v>
      </c>
      <c r="D1097" s="6" t="s">
        <v>2080</v>
      </c>
      <c r="E1097" s="6">
        <v>96</v>
      </c>
      <c r="F1097" s="6" t="s">
        <v>3252</v>
      </c>
      <c r="G1097" s="6" t="str">
        <f t="shared" si="17"/>
        <v>选内存!$K$1097#</v>
      </c>
      <c r="H1097" s="6" t="str" cm="1">
        <f t="array" ref="H1097">_xlfn.LET(_xlpm.x, K1097,
         _xlpm.cellAddress, "【 选内存!" &amp; ADDRESS(ROW(选内存[[#This Row],[自检]]),COLUMN(选内存[[#This Row],[自检]])) &amp; "】",
         _xlfn.IFS(ISBLANK(_xlpm.x),   "error:右侧选项不足:" &amp;  _xlpm.cellAddress,
               ISERROR(_xlpm.x),   "error:右侧选项执行失败:" &amp; _xlpm.cellAddress,
               TRUE,             "ok")
)</f>
        <v>ok</v>
      </c>
      <c r="K1097" cm="1">
        <f t="array" ref="K1097">IFERROR(_xlfn._xlws.SORT(
    _xlfn.UNIQUE(
        TRANSPOSE(
            _xlfn.FILTERXML("&lt;select&gt;&lt;x&gt;"&amp;SUBSTITUTE(选内存[[#This Row],[内存选项表]],",","&lt;/x&gt;&lt;x&gt;") &amp;"&lt;/x&gt;&lt;/select&gt;","//x")
        )
    )
),"无合适选项，请联系作者更新数据")</f>
        <v>384</v>
      </c>
    </row>
    <row r="1098" spans="2:12">
      <c r="B1098" s="6" t="s">
        <v>64</v>
      </c>
      <c r="C1098" s="6" t="s">
        <v>1874</v>
      </c>
      <c r="D1098" s="6" t="s">
        <v>2499</v>
      </c>
      <c r="E1098" s="6">
        <v>96</v>
      </c>
      <c r="F1098" s="6" t="s">
        <v>3252</v>
      </c>
      <c r="G1098" s="6" t="str">
        <f t="shared" si="17"/>
        <v>选内存!$K$1098#</v>
      </c>
      <c r="H1098" s="6" t="str" cm="1">
        <f t="array" ref="H1098">_xlfn.LET(_xlpm.x, K1098,
         _xlpm.cellAddress, "【 选内存!" &amp; ADDRESS(ROW(选内存[[#This Row],[自检]]),COLUMN(选内存[[#This Row],[自检]])) &amp; "】",
         _xlfn.IFS(ISBLANK(_xlpm.x),   "error:右侧选项不足:" &amp;  _xlpm.cellAddress,
               ISERROR(_xlpm.x),   "error:右侧选项执行失败:" &amp; _xlpm.cellAddress,
               TRUE,             "ok")
)</f>
        <v>ok</v>
      </c>
      <c r="K1098" cm="1">
        <f t="array" ref="K1098">IFERROR(_xlfn._xlws.SORT(
    _xlfn.UNIQUE(
        TRANSPOSE(
            _xlfn.FILTERXML("&lt;select&gt;&lt;x&gt;"&amp;SUBSTITUTE(选内存[[#This Row],[内存选项表]],",","&lt;/x&gt;&lt;x&gt;") &amp;"&lt;/x&gt;&lt;/select&gt;","//x")
        )
    )
),"无合适选项，请联系作者更新数据")</f>
        <v>384</v>
      </c>
    </row>
    <row r="1099" spans="2:12">
      <c r="B1099" s="6" t="s">
        <v>64</v>
      </c>
      <c r="C1099" s="6" t="s">
        <v>1874</v>
      </c>
      <c r="D1099" s="6" t="s">
        <v>2861</v>
      </c>
      <c r="E1099" s="6">
        <v>96</v>
      </c>
      <c r="F1099" s="6" t="s">
        <v>3252</v>
      </c>
      <c r="G1099" s="6" t="str">
        <f t="shared" si="17"/>
        <v>选内存!$K$1099#</v>
      </c>
      <c r="H1099" s="6" t="str" cm="1">
        <f t="array" ref="H1099">_xlfn.LET(_xlpm.x, K1099,
         _xlpm.cellAddress, "【 选内存!" &amp; ADDRESS(ROW(选内存[[#This Row],[自检]]),COLUMN(选内存[[#This Row],[自检]])) &amp; "】",
         _xlfn.IFS(ISBLANK(_xlpm.x),   "error:右侧选项不足:" &amp;  _xlpm.cellAddress,
               ISERROR(_xlpm.x),   "error:右侧选项执行失败:" &amp; _xlpm.cellAddress,
               TRUE,             "ok")
)</f>
        <v>ok</v>
      </c>
      <c r="K1099" cm="1">
        <f t="array" ref="K1099">IFERROR(_xlfn._xlws.SORT(
    _xlfn.UNIQUE(
        TRANSPOSE(
            _xlfn.FILTERXML("&lt;select&gt;&lt;x&gt;"&amp;SUBSTITUTE(选内存[[#This Row],[内存选项表]],",","&lt;/x&gt;&lt;x&gt;") &amp;"&lt;/x&gt;&lt;/select&gt;","//x")
        )
    )
),"无合适选项，请联系作者更新数据")</f>
        <v>384</v>
      </c>
    </row>
    <row r="1100" spans="2:12">
      <c r="B1100" s="6" t="s">
        <v>3516</v>
      </c>
      <c r="C1100" s="6" t="s">
        <v>1874</v>
      </c>
      <c r="D1100" s="6" t="s">
        <v>3517</v>
      </c>
      <c r="E1100" s="6">
        <v>2</v>
      </c>
      <c r="F1100" s="6" t="s">
        <v>3269</v>
      </c>
      <c r="G1100" s="6" t="str">
        <f t="shared" si="17"/>
        <v>选内存!$K$1100#</v>
      </c>
      <c r="H1100" s="6" t="str" cm="1">
        <f t="array" ref="H1100">_xlfn.LET(_xlpm.x, K1100,
         _xlpm.cellAddress, "【 选内存!" &amp; ADDRESS(ROW(选内存[[#This Row],[自检]]),COLUMN(选内存[[#This Row],[自检]])) &amp; "】",
         _xlfn.IFS(ISBLANK(_xlpm.x),   "error:右侧选项不足:" &amp;  _xlpm.cellAddress,
               ISERROR(_xlpm.x),   "error:右侧选项执行失败:" &amp; _xlpm.cellAddress,
               TRUE,             "ok")
)</f>
        <v>ok</v>
      </c>
      <c r="K1100" cm="1">
        <f t="array" ref="K1100:L1100">IFERROR(_xlfn._xlws.SORT(
    _xlfn.UNIQUE(
        TRANSPOSE(
            _xlfn.FILTERXML("&lt;select&gt;&lt;x&gt;"&amp;SUBSTITUTE(选内存[[#This Row],[内存选项表]],",","&lt;/x&gt;&lt;x&gt;") &amp;"&lt;/x&gt;&lt;/select&gt;","//x")
        )
    )
),"无合适选项，请联系作者更新数据")</f>
        <v>4</v>
      </c>
      <c r="L1100">
        <v>8</v>
      </c>
    </row>
    <row r="1101" spans="2:12">
      <c r="B1101" s="6" t="s">
        <v>3516</v>
      </c>
      <c r="C1101" s="6" t="s">
        <v>11</v>
      </c>
      <c r="D1101" s="6" t="s">
        <v>3517</v>
      </c>
      <c r="E1101" s="6">
        <v>2</v>
      </c>
      <c r="F1101" s="6" t="s">
        <v>3269</v>
      </c>
      <c r="G1101" s="6" t="str">
        <f t="shared" si="17"/>
        <v>选内存!$K$1101#</v>
      </c>
      <c r="H1101" s="6" t="str" cm="1">
        <f t="array" ref="H1101">_xlfn.LET(_xlpm.x, K1101,
         _xlpm.cellAddress, "【 选内存!" &amp; ADDRESS(ROW(选内存[[#This Row],[自检]]),COLUMN(选内存[[#This Row],[自检]])) &amp; "】",
         _xlfn.IFS(ISBLANK(_xlpm.x),   "error:右侧选项不足:" &amp;  _xlpm.cellAddress,
               ISERROR(_xlpm.x),   "error:右侧选项执行失败:" &amp; _xlpm.cellAddress,
               TRUE,             "ok")
)</f>
        <v>ok</v>
      </c>
      <c r="K1101" cm="1">
        <f t="array" ref="K1101:L1101">IFERROR(_xlfn._xlws.SORT(
    _xlfn.UNIQUE(
        TRANSPOSE(
            _xlfn.FILTERXML("&lt;select&gt;&lt;x&gt;"&amp;SUBSTITUTE(选内存[[#This Row],[内存选项表]],",","&lt;/x&gt;&lt;x&gt;") &amp;"&lt;/x&gt;&lt;/select&gt;","//x")
        )
    )
),"无合适选项，请联系作者更新数据")</f>
        <v>4</v>
      </c>
      <c r="L1101">
        <v>8</v>
      </c>
    </row>
    <row r="1102" spans="2:12">
      <c r="B1102" s="6" t="s">
        <v>3516</v>
      </c>
      <c r="C1102" s="6" t="s">
        <v>1873</v>
      </c>
      <c r="D1102" s="6" t="s">
        <v>3517</v>
      </c>
      <c r="E1102" s="6">
        <v>2</v>
      </c>
      <c r="F1102" s="6" t="s">
        <v>3269</v>
      </c>
      <c r="G1102" s="6" t="str">
        <f t="shared" si="17"/>
        <v>选内存!$K$1102#</v>
      </c>
      <c r="H1102" s="6" t="str" cm="1">
        <f t="array" ref="H1102">_xlfn.LET(_xlpm.x, K1102,
         _xlpm.cellAddress, "【 选内存!" &amp; ADDRESS(ROW(选内存[[#This Row],[自检]]),COLUMN(选内存[[#This Row],[自检]])) &amp; "】",
         _xlfn.IFS(ISBLANK(_xlpm.x),   "error:右侧选项不足:" &amp;  _xlpm.cellAddress,
               ISERROR(_xlpm.x),   "error:右侧选项执行失败:" &amp; _xlpm.cellAddress,
               TRUE,             "ok")
)</f>
        <v>ok</v>
      </c>
      <c r="K1102" cm="1">
        <f t="array" ref="K1102:L1102">IFERROR(_xlfn._xlws.SORT(
    _xlfn.UNIQUE(
        TRANSPOSE(
            _xlfn.FILTERXML("&lt;select&gt;&lt;x&gt;"&amp;SUBSTITUTE(选内存[[#This Row],[内存选项表]],",","&lt;/x&gt;&lt;x&gt;") &amp;"&lt;/x&gt;&lt;/select&gt;","//x")
        )
    )
),"无合适选项，请联系作者更新数据")</f>
        <v>4</v>
      </c>
      <c r="L1102">
        <v>8</v>
      </c>
    </row>
    <row r="1103" spans="2:12">
      <c r="B1103" s="6" t="s">
        <v>3516</v>
      </c>
      <c r="C1103" s="6" t="s">
        <v>1874</v>
      </c>
      <c r="D1103" s="6" t="s">
        <v>3517</v>
      </c>
      <c r="E1103" s="6">
        <v>4</v>
      </c>
      <c r="F1103" s="6" t="s">
        <v>3448</v>
      </c>
      <c r="G1103" s="6" t="str">
        <f t="shared" si="17"/>
        <v>选内存!$K$1103#</v>
      </c>
      <c r="H1103" s="6" t="str" cm="1">
        <f t="array" ref="H1103">_xlfn.LET(_xlpm.x, K1103,
         _xlpm.cellAddress, "【 选内存!" &amp; ADDRESS(ROW(选内存[[#This Row],[自检]]),COLUMN(选内存[[#This Row],[自检]])) &amp; "】",
         _xlfn.IFS(ISBLANK(_xlpm.x),   "error:右侧选项不足:" &amp;  _xlpm.cellAddress,
               ISERROR(_xlpm.x),   "error:右侧选项执行失败:" &amp; _xlpm.cellAddress,
               TRUE,             "ok")
)</f>
        <v>ok</v>
      </c>
      <c r="K1103" cm="1">
        <f t="array" ref="K1103:L1103">IFERROR(_xlfn._xlws.SORT(
    _xlfn.UNIQUE(
        TRANSPOSE(
            _xlfn.FILTERXML("&lt;select&gt;&lt;x&gt;"&amp;SUBSTITUTE(选内存[[#This Row],[内存选项表]],",","&lt;/x&gt;&lt;x&gt;") &amp;"&lt;/x&gt;&lt;/select&gt;","//x")
        )
    )
),"无合适选项，请联系作者更新数据")</f>
        <v>8</v>
      </c>
      <c r="L1103">
        <v>16</v>
      </c>
    </row>
    <row r="1104" spans="2:12">
      <c r="B1104" s="6" t="s">
        <v>3516</v>
      </c>
      <c r="C1104" s="6" t="s">
        <v>11</v>
      </c>
      <c r="D1104" s="6" t="s">
        <v>3517</v>
      </c>
      <c r="E1104" s="6">
        <v>4</v>
      </c>
      <c r="F1104" s="6" t="s">
        <v>3448</v>
      </c>
      <c r="G1104" s="6" t="str">
        <f t="shared" si="17"/>
        <v>选内存!$K$1104#</v>
      </c>
      <c r="H1104" s="6" t="str" cm="1">
        <f t="array" ref="H1104">_xlfn.LET(_xlpm.x, K1104,
         _xlpm.cellAddress, "【 选内存!" &amp; ADDRESS(ROW(选内存[[#This Row],[自检]]),COLUMN(选内存[[#This Row],[自检]])) &amp; "】",
         _xlfn.IFS(ISBLANK(_xlpm.x),   "error:右侧选项不足:" &amp;  _xlpm.cellAddress,
               ISERROR(_xlpm.x),   "error:右侧选项执行失败:" &amp; _xlpm.cellAddress,
               TRUE,             "ok")
)</f>
        <v>ok</v>
      </c>
      <c r="K1104" cm="1">
        <f t="array" ref="K1104:L1104">IFERROR(_xlfn._xlws.SORT(
    _xlfn.UNIQUE(
        TRANSPOSE(
            _xlfn.FILTERXML("&lt;select&gt;&lt;x&gt;"&amp;SUBSTITUTE(选内存[[#This Row],[内存选项表]],",","&lt;/x&gt;&lt;x&gt;") &amp;"&lt;/x&gt;&lt;/select&gt;","//x")
        )
    )
),"无合适选项，请联系作者更新数据")</f>
        <v>8</v>
      </c>
      <c r="L1104">
        <v>16</v>
      </c>
    </row>
    <row r="1105" spans="2:13">
      <c r="B1105" s="6" t="s">
        <v>3516</v>
      </c>
      <c r="C1105" s="6" t="s">
        <v>1873</v>
      </c>
      <c r="D1105" s="6" t="s">
        <v>3517</v>
      </c>
      <c r="E1105" s="6">
        <v>4</v>
      </c>
      <c r="F1105" s="6" t="s">
        <v>3448</v>
      </c>
      <c r="G1105" s="6" t="str">
        <f t="shared" si="17"/>
        <v>选内存!$K$1105#</v>
      </c>
      <c r="H1105" s="6" t="str" cm="1">
        <f t="array" ref="H1105">_xlfn.LET(_xlpm.x, K1105,
         _xlpm.cellAddress, "【 选内存!" &amp; ADDRESS(ROW(选内存[[#This Row],[自检]]),COLUMN(选内存[[#This Row],[自检]])) &amp; "】",
         _xlfn.IFS(ISBLANK(_xlpm.x),   "error:右侧选项不足:" &amp;  _xlpm.cellAddress,
               ISERROR(_xlpm.x),   "error:右侧选项执行失败:" &amp; _xlpm.cellAddress,
               TRUE,             "ok")
)</f>
        <v>ok</v>
      </c>
      <c r="K1105" cm="1">
        <f t="array" ref="K1105:L1105">IFERROR(_xlfn._xlws.SORT(
    _xlfn.UNIQUE(
        TRANSPOSE(
            _xlfn.FILTERXML("&lt;select&gt;&lt;x&gt;"&amp;SUBSTITUTE(选内存[[#This Row],[内存选项表]],",","&lt;/x&gt;&lt;x&gt;") &amp;"&lt;/x&gt;&lt;/select&gt;","//x")
        )
    )
),"无合适选项，请联系作者更新数据")</f>
        <v>8</v>
      </c>
      <c r="L1105">
        <v>16</v>
      </c>
    </row>
    <row r="1106" spans="2:13">
      <c r="B1106" s="6" t="s">
        <v>3516</v>
      </c>
      <c r="C1106" s="6" t="s">
        <v>1874</v>
      </c>
      <c r="D1106" s="6" t="s">
        <v>3517</v>
      </c>
      <c r="E1106" s="6">
        <v>8</v>
      </c>
      <c r="F1106" s="6" t="s">
        <v>3449</v>
      </c>
      <c r="G1106" s="6" t="str">
        <f t="shared" si="17"/>
        <v>选内存!$K$1106#</v>
      </c>
      <c r="H1106" s="6" t="str" cm="1">
        <f t="array" ref="H1106">_xlfn.LET(_xlpm.x, K1106,
         _xlpm.cellAddress, "【 选内存!" &amp; ADDRESS(ROW(选内存[[#This Row],[自检]]),COLUMN(选内存[[#This Row],[自检]])) &amp; "】",
         _xlfn.IFS(ISBLANK(_xlpm.x),   "error:右侧选项不足:" &amp;  _xlpm.cellAddress,
               ISERROR(_xlpm.x),   "error:右侧选项执行失败:" &amp; _xlpm.cellAddress,
               TRUE,             "ok")
)</f>
        <v>ok</v>
      </c>
      <c r="K1106" cm="1">
        <f t="array" ref="K1106:L1106">IFERROR(_xlfn._xlws.SORT(
    _xlfn.UNIQUE(
        TRANSPOSE(
            _xlfn.FILTERXML("&lt;select&gt;&lt;x&gt;"&amp;SUBSTITUTE(选内存[[#This Row],[内存选项表]],",","&lt;/x&gt;&lt;x&gt;") &amp;"&lt;/x&gt;&lt;/select&gt;","//x")
        )
    )
),"无合适选项，请联系作者更新数据")</f>
        <v>16</v>
      </c>
      <c r="L1106">
        <v>32</v>
      </c>
    </row>
    <row r="1107" spans="2:13">
      <c r="B1107" s="6" t="s">
        <v>3516</v>
      </c>
      <c r="C1107" s="6" t="s">
        <v>11</v>
      </c>
      <c r="D1107" s="6" t="s">
        <v>3517</v>
      </c>
      <c r="E1107" s="6">
        <v>8</v>
      </c>
      <c r="F1107" s="6" t="s">
        <v>3449</v>
      </c>
      <c r="G1107" s="6" t="str">
        <f t="shared" si="17"/>
        <v>选内存!$K$1107#</v>
      </c>
      <c r="H1107" s="6" t="str" cm="1">
        <f t="array" ref="H1107">_xlfn.LET(_xlpm.x, K1107,
         _xlpm.cellAddress, "【 选内存!" &amp; ADDRESS(ROW(选内存[[#This Row],[自检]]),COLUMN(选内存[[#This Row],[自检]])) &amp; "】",
         _xlfn.IFS(ISBLANK(_xlpm.x),   "error:右侧选项不足:" &amp;  _xlpm.cellAddress,
               ISERROR(_xlpm.x),   "error:右侧选项执行失败:" &amp; _xlpm.cellAddress,
               TRUE,             "ok")
)</f>
        <v>ok</v>
      </c>
      <c r="K1107" cm="1">
        <f t="array" ref="K1107:L1107">IFERROR(_xlfn._xlws.SORT(
    _xlfn.UNIQUE(
        TRANSPOSE(
            _xlfn.FILTERXML("&lt;select&gt;&lt;x&gt;"&amp;SUBSTITUTE(选内存[[#This Row],[内存选项表]],",","&lt;/x&gt;&lt;x&gt;") &amp;"&lt;/x&gt;&lt;/select&gt;","//x")
        )
    )
),"无合适选项，请联系作者更新数据")</f>
        <v>16</v>
      </c>
      <c r="L1107">
        <v>32</v>
      </c>
    </row>
    <row r="1108" spans="2:13">
      <c r="B1108" s="6" t="s">
        <v>3516</v>
      </c>
      <c r="C1108" s="6" t="s">
        <v>1873</v>
      </c>
      <c r="D1108" s="6" t="s">
        <v>3517</v>
      </c>
      <c r="E1108" s="6">
        <v>8</v>
      </c>
      <c r="F1108" s="6" t="s">
        <v>3449</v>
      </c>
      <c r="G1108" s="6" t="str">
        <f t="shared" si="17"/>
        <v>选内存!$K$1108#</v>
      </c>
      <c r="H1108" s="6" t="str" cm="1">
        <f t="array" ref="H1108">_xlfn.LET(_xlpm.x, K1108,
         _xlpm.cellAddress, "【 选内存!" &amp; ADDRESS(ROW(选内存[[#This Row],[自检]]),COLUMN(选内存[[#This Row],[自检]])) &amp; "】",
         _xlfn.IFS(ISBLANK(_xlpm.x),   "error:右侧选项不足:" &amp;  _xlpm.cellAddress,
               ISERROR(_xlpm.x),   "error:右侧选项执行失败:" &amp; _xlpm.cellAddress,
               TRUE,             "ok")
)</f>
        <v>ok</v>
      </c>
      <c r="K1108" cm="1">
        <f t="array" ref="K1108:L1108">IFERROR(_xlfn._xlws.SORT(
    _xlfn.UNIQUE(
        TRANSPOSE(
            _xlfn.FILTERXML("&lt;select&gt;&lt;x&gt;"&amp;SUBSTITUTE(选内存[[#This Row],[内存选项表]],",","&lt;/x&gt;&lt;x&gt;") &amp;"&lt;/x&gt;&lt;/select&gt;","//x")
        )
    )
),"无合适选项，请联系作者更新数据")</f>
        <v>16</v>
      </c>
      <c r="L1108">
        <v>32</v>
      </c>
    </row>
    <row r="1109" spans="2:13">
      <c r="B1109" s="6" t="s">
        <v>3516</v>
      </c>
      <c r="C1109" s="6" t="s">
        <v>1874</v>
      </c>
      <c r="D1109" s="6" t="s">
        <v>3517</v>
      </c>
      <c r="E1109" s="6">
        <v>16</v>
      </c>
      <c r="F1109" s="6" t="s">
        <v>3450</v>
      </c>
      <c r="G1109" s="6" t="str">
        <f t="shared" si="17"/>
        <v>选内存!$K$1109#</v>
      </c>
      <c r="H1109" s="6" t="str" cm="1">
        <f t="array" ref="H1109">_xlfn.LET(_xlpm.x, K1109,
         _xlpm.cellAddress, "【 选内存!" &amp; ADDRESS(ROW(选内存[[#This Row],[自检]]),COLUMN(选内存[[#This Row],[自检]])) &amp; "】",
         _xlfn.IFS(ISBLANK(_xlpm.x),   "error:右侧选项不足:" &amp;  _xlpm.cellAddress,
               ISERROR(_xlpm.x),   "error:右侧选项执行失败:" &amp; _xlpm.cellAddress,
               TRUE,             "ok")
)</f>
        <v>ok</v>
      </c>
      <c r="K1109" cm="1">
        <f t="array" ref="K1109:L1109">IFERROR(_xlfn._xlws.SORT(
    _xlfn.UNIQUE(
        TRANSPOSE(
            _xlfn.FILTERXML("&lt;select&gt;&lt;x&gt;"&amp;SUBSTITUTE(选内存[[#This Row],[内存选项表]],",","&lt;/x&gt;&lt;x&gt;") &amp;"&lt;/x&gt;&lt;/select&gt;","//x")
        )
    )
),"无合适选项，请联系作者更新数据")</f>
        <v>32</v>
      </c>
      <c r="L1109">
        <v>64</v>
      </c>
    </row>
    <row r="1110" spans="2:13">
      <c r="B1110" s="6" t="s">
        <v>3516</v>
      </c>
      <c r="C1110" s="6" t="s">
        <v>11</v>
      </c>
      <c r="D1110" s="6" t="s">
        <v>3517</v>
      </c>
      <c r="E1110" s="6">
        <v>16</v>
      </c>
      <c r="F1110" s="6" t="s">
        <v>3450</v>
      </c>
      <c r="G1110" s="6" t="str">
        <f t="shared" si="17"/>
        <v>选内存!$K$1110#</v>
      </c>
      <c r="H1110" s="6" t="str" cm="1">
        <f t="array" ref="H1110">_xlfn.LET(_xlpm.x, K1110,
         _xlpm.cellAddress, "【 选内存!" &amp; ADDRESS(ROW(选内存[[#This Row],[自检]]),COLUMN(选内存[[#This Row],[自检]])) &amp; "】",
         _xlfn.IFS(ISBLANK(_xlpm.x),   "error:右侧选项不足:" &amp;  _xlpm.cellAddress,
               ISERROR(_xlpm.x),   "error:右侧选项执行失败:" &amp; _xlpm.cellAddress,
               TRUE,             "ok")
)</f>
        <v>ok</v>
      </c>
      <c r="K1110" cm="1">
        <f t="array" ref="K1110:L1110">IFERROR(_xlfn._xlws.SORT(
    _xlfn.UNIQUE(
        TRANSPOSE(
            _xlfn.FILTERXML("&lt;select&gt;&lt;x&gt;"&amp;SUBSTITUTE(选内存[[#This Row],[内存选项表]],",","&lt;/x&gt;&lt;x&gt;") &amp;"&lt;/x&gt;&lt;/select&gt;","//x")
        )
    )
),"无合适选项，请联系作者更新数据")</f>
        <v>32</v>
      </c>
      <c r="L1110">
        <v>64</v>
      </c>
    </row>
    <row r="1111" spans="2:13">
      <c r="B1111" s="6" t="s">
        <v>3516</v>
      </c>
      <c r="C1111" s="6" t="s">
        <v>1873</v>
      </c>
      <c r="D1111" s="6" t="s">
        <v>3517</v>
      </c>
      <c r="E1111" s="6">
        <v>16</v>
      </c>
      <c r="F1111" s="6" t="s">
        <v>3450</v>
      </c>
      <c r="G1111" s="6" t="str">
        <f t="shared" si="17"/>
        <v>选内存!$K$1111#</v>
      </c>
      <c r="H1111" s="6" t="str" cm="1">
        <f t="array" ref="H1111">_xlfn.LET(_xlpm.x, K1111,
         _xlpm.cellAddress, "【 选内存!" &amp; ADDRESS(ROW(选内存[[#This Row],[自检]]),COLUMN(选内存[[#This Row],[自检]])) &amp; "】",
         _xlfn.IFS(ISBLANK(_xlpm.x),   "error:右侧选项不足:" &amp;  _xlpm.cellAddress,
               ISERROR(_xlpm.x),   "error:右侧选项执行失败:" &amp; _xlpm.cellAddress,
               TRUE,             "ok")
)</f>
        <v>ok</v>
      </c>
      <c r="K1111" cm="1">
        <f t="array" ref="K1111:L1111">IFERROR(_xlfn._xlws.SORT(
    _xlfn.UNIQUE(
        TRANSPOSE(
            _xlfn.FILTERXML("&lt;select&gt;&lt;x&gt;"&amp;SUBSTITUTE(选内存[[#This Row],[内存选项表]],",","&lt;/x&gt;&lt;x&gt;") &amp;"&lt;/x&gt;&lt;/select&gt;","//x")
        )
    )
),"无合适选项，请联系作者更新数据")</f>
        <v>32</v>
      </c>
      <c r="L1111">
        <v>64</v>
      </c>
    </row>
    <row r="1112" spans="2:13">
      <c r="B1112" s="6" t="s">
        <v>3516</v>
      </c>
      <c r="C1112" s="6" t="s">
        <v>1874</v>
      </c>
      <c r="D1112" s="6" t="s">
        <v>3517</v>
      </c>
      <c r="E1112" s="6">
        <v>24</v>
      </c>
      <c r="F1112" s="6" t="s">
        <v>3564</v>
      </c>
      <c r="G1112" s="6" t="str">
        <f t="shared" si="17"/>
        <v>选内存!$K$1112#</v>
      </c>
      <c r="H1112" s="6" t="str" cm="1">
        <f t="array" ref="H1112">_xlfn.LET(_xlpm.x, K1112,
         _xlpm.cellAddress, "【 选内存!" &amp; ADDRESS(ROW(选内存[[#This Row],[自检]]),COLUMN(选内存[[#This Row],[自检]])) &amp; "】",
         _xlfn.IFS(ISBLANK(_xlpm.x),   "error:右侧选项不足:" &amp;  _xlpm.cellAddress,
               ISERROR(_xlpm.x),   "error:右侧选项执行失败:" &amp; _xlpm.cellAddress,
               TRUE,             "ok")
)</f>
        <v>ok</v>
      </c>
      <c r="K1112" cm="1">
        <f t="array" ref="K1112:M1112">IFERROR(_xlfn._xlws.SORT(
    _xlfn.UNIQUE(
        TRANSPOSE(
            _xlfn.FILTERXML("&lt;select&gt;&lt;x&gt;"&amp;SUBSTITUTE(选内存[[#This Row],[内存选项表]],",","&lt;/x&gt;&lt;x&gt;") &amp;"&lt;/x&gt;&lt;/select&gt;","//x")
        )
    )
),"无合适选项，请联系作者更新数据")</f>
        <v>48</v>
      </c>
      <c r="L1112">
        <v>64</v>
      </c>
      <c r="M1112">
        <v>96</v>
      </c>
    </row>
    <row r="1113" spans="2:13">
      <c r="B1113" s="6" t="s">
        <v>3516</v>
      </c>
      <c r="C1113" s="6" t="s">
        <v>11</v>
      </c>
      <c r="D1113" s="6" t="s">
        <v>3517</v>
      </c>
      <c r="E1113" s="6">
        <v>24</v>
      </c>
      <c r="F1113" s="6" t="s">
        <v>3564</v>
      </c>
      <c r="G1113" s="6" t="str">
        <f t="shared" si="17"/>
        <v>选内存!$K$1113#</v>
      </c>
      <c r="H1113" s="6" t="str" cm="1">
        <f t="array" ref="H1113">_xlfn.LET(_xlpm.x, K1113,
         _xlpm.cellAddress, "【 选内存!" &amp; ADDRESS(ROW(选内存[[#This Row],[自检]]),COLUMN(选内存[[#This Row],[自检]])) &amp; "】",
         _xlfn.IFS(ISBLANK(_xlpm.x),   "error:右侧选项不足:" &amp;  _xlpm.cellAddress,
               ISERROR(_xlpm.x),   "error:右侧选项执行失败:" &amp; _xlpm.cellAddress,
               TRUE,             "ok")
)</f>
        <v>ok</v>
      </c>
      <c r="K1113" cm="1">
        <f t="array" ref="K1113:M1113">IFERROR(_xlfn._xlws.SORT(
    _xlfn.UNIQUE(
        TRANSPOSE(
            _xlfn.FILTERXML("&lt;select&gt;&lt;x&gt;"&amp;SUBSTITUTE(选内存[[#This Row],[内存选项表]],",","&lt;/x&gt;&lt;x&gt;") &amp;"&lt;/x&gt;&lt;/select&gt;","//x")
        )
    )
),"无合适选项，请联系作者更新数据")</f>
        <v>48</v>
      </c>
      <c r="L1113">
        <v>64</v>
      </c>
      <c r="M1113">
        <v>96</v>
      </c>
    </row>
    <row r="1114" spans="2:13">
      <c r="B1114" s="6" t="s">
        <v>3516</v>
      </c>
      <c r="C1114" s="6" t="s">
        <v>1873</v>
      </c>
      <c r="D1114" s="6" t="s">
        <v>3517</v>
      </c>
      <c r="E1114" s="6">
        <v>24</v>
      </c>
      <c r="F1114" s="6" t="s">
        <v>3564</v>
      </c>
      <c r="G1114" s="6" t="str">
        <f t="shared" si="17"/>
        <v>选内存!$K$1114#</v>
      </c>
      <c r="H1114" s="6" t="str" cm="1">
        <f t="array" ref="H1114">_xlfn.LET(_xlpm.x, K1114,
         _xlpm.cellAddress, "【 选内存!" &amp; ADDRESS(ROW(选内存[[#This Row],[自检]]),COLUMN(选内存[[#This Row],[自检]])) &amp; "】",
         _xlfn.IFS(ISBLANK(_xlpm.x),   "error:右侧选项不足:" &amp;  _xlpm.cellAddress,
               ISERROR(_xlpm.x),   "error:右侧选项执行失败:" &amp; _xlpm.cellAddress,
               TRUE,             "ok")
)</f>
        <v>ok</v>
      </c>
      <c r="K1114" cm="1">
        <f t="array" ref="K1114:M1114">IFERROR(_xlfn._xlws.SORT(
    _xlfn.UNIQUE(
        TRANSPOSE(
            _xlfn.FILTERXML("&lt;select&gt;&lt;x&gt;"&amp;SUBSTITUTE(选内存[[#This Row],[内存选项表]],",","&lt;/x&gt;&lt;x&gt;") &amp;"&lt;/x&gt;&lt;/select&gt;","//x")
        )
    )
),"无合适选项，请联系作者更新数据")</f>
        <v>48</v>
      </c>
      <c r="L1114">
        <v>64</v>
      </c>
      <c r="M1114">
        <v>96</v>
      </c>
    </row>
    <row r="1115" spans="2:13">
      <c r="B1115" s="6" t="s">
        <v>3516</v>
      </c>
      <c r="C1115" s="6" t="s">
        <v>1874</v>
      </c>
      <c r="D1115" s="6" t="s">
        <v>3517</v>
      </c>
      <c r="E1115" s="6">
        <v>32</v>
      </c>
      <c r="F1115" s="6" t="s">
        <v>3451</v>
      </c>
      <c r="G1115" s="6" t="str">
        <f t="shared" si="17"/>
        <v>选内存!$K$1115#</v>
      </c>
      <c r="H1115" s="6" t="str" cm="1">
        <f t="array" ref="H1115">_xlfn.LET(_xlpm.x, K1115,
         _xlpm.cellAddress, "【 选内存!" &amp; ADDRESS(ROW(选内存[[#This Row],[自检]]),COLUMN(选内存[[#This Row],[自检]])) &amp; "】",
         _xlfn.IFS(ISBLANK(_xlpm.x),   "error:右侧选项不足:" &amp;  _xlpm.cellAddress,
               ISERROR(_xlpm.x),   "error:右侧选项执行失败:" &amp; _xlpm.cellAddress,
               TRUE,             "ok")
)</f>
        <v>ok</v>
      </c>
      <c r="K1115" cm="1">
        <f t="array" ref="K1115:L1115">IFERROR(_xlfn._xlws.SORT(
    _xlfn.UNIQUE(
        TRANSPOSE(
            _xlfn.FILTERXML("&lt;select&gt;&lt;x&gt;"&amp;SUBSTITUTE(选内存[[#This Row],[内存选项表]],",","&lt;/x&gt;&lt;x&gt;") &amp;"&lt;/x&gt;&lt;/select&gt;","//x")
        )
    )
),"无合适选项，请联系作者更新数据")</f>
        <v>64</v>
      </c>
      <c r="L1115">
        <v>128</v>
      </c>
    </row>
    <row r="1116" spans="2:13">
      <c r="B1116" s="6" t="s">
        <v>3516</v>
      </c>
      <c r="C1116" s="6" t="s">
        <v>11</v>
      </c>
      <c r="D1116" s="6" t="s">
        <v>3517</v>
      </c>
      <c r="E1116" s="6">
        <v>32</v>
      </c>
      <c r="F1116" s="6" t="s">
        <v>3451</v>
      </c>
      <c r="G1116" s="6" t="str">
        <f t="shared" si="17"/>
        <v>选内存!$K$1116#</v>
      </c>
      <c r="H1116" s="6" t="str" cm="1">
        <f t="array" ref="H1116">_xlfn.LET(_xlpm.x, K1116,
         _xlpm.cellAddress, "【 选内存!" &amp; ADDRESS(ROW(选内存[[#This Row],[自检]]),COLUMN(选内存[[#This Row],[自检]])) &amp; "】",
         _xlfn.IFS(ISBLANK(_xlpm.x),   "error:右侧选项不足:" &amp;  _xlpm.cellAddress,
               ISERROR(_xlpm.x),   "error:右侧选项执行失败:" &amp; _xlpm.cellAddress,
               TRUE,             "ok")
)</f>
        <v>ok</v>
      </c>
      <c r="K1116" cm="1">
        <f t="array" ref="K1116:L1116">IFERROR(_xlfn._xlws.SORT(
    _xlfn.UNIQUE(
        TRANSPOSE(
            _xlfn.FILTERXML("&lt;select&gt;&lt;x&gt;"&amp;SUBSTITUTE(选内存[[#This Row],[内存选项表]],",","&lt;/x&gt;&lt;x&gt;") &amp;"&lt;/x&gt;&lt;/select&gt;","//x")
        )
    )
),"无合适选项，请联系作者更新数据")</f>
        <v>64</v>
      </c>
      <c r="L1116">
        <v>128</v>
      </c>
    </row>
    <row r="1117" spans="2:13">
      <c r="B1117" s="6" t="s">
        <v>3516</v>
      </c>
      <c r="C1117" s="6" t="s">
        <v>1873</v>
      </c>
      <c r="D1117" s="6" t="s">
        <v>3517</v>
      </c>
      <c r="E1117" s="6">
        <v>32</v>
      </c>
      <c r="F1117" s="6" t="s">
        <v>3451</v>
      </c>
      <c r="G1117" s="6" t="str">
        <f t="shared" si="17"/>
        <v>选内存!$K$1117#</v>
      </c>
      <c r="H1117" s="6" t="str" cm="1">
        <f t="array" ref="H1117">_xlfn.LET(_xlpm.x, K1117,
         _xlpm.cellAddress, "【 选内存!" &amp; ADDRESS(ROW(选内存[[#This Row],[自检]]),COLUMN(选内存[[#This Row],[自检]])) &amp; "】",
         _xlfn.IFS(ISBLANK(_xlpm.x),   "error:右侧选项不足:" &amp;  _xlpm.cellAddress,
               ISERROR(_xlpm.x),   "error:右侧选项执行失败:" &amp; _xlpm.cellAddress,
               TRUE,             "ok")
)</f>
        <v>ok</v>
      </c>
      <c r="K1117" cm="1">
        <f t="array" ref="K1117:L1117">IFERROR(_xlfn._xlws.SORT(
    _xlfn.UNIQUE(
        TRANSPOSE(
            _xlfn.FILTERXML("&lt;select&gt;&lt;x&gt;"&amp;SUBSTITUTE(选内存[[#This Row],[内存选项表]],",","&lt;/x&gt;&lt;x&gt;") &amp;"&lt;/x&gt;&lt;/select&gt;","//x")
        )
    )
),"无合适选项，请联系作者更新数据")</f>
        <v>64</v>
      </c>
      <c r="L1117">
        <v>128</v>
      </c>
    </row>
    <row r="1118" spans="2:13">
      <c r="B1118" s="6" t="s">
        <v>3516</v>
      </c>
      <c r="C1118" s="6" t="s">
        <v>1874</v>
      </c>
      <c r="D1118" s="6" t="s">
        <v>3517</v>
      </c>
      <c r="E1118" s="6">
        <v>48</v>
      </c>
      <c r="F1118" s="6" t="s">
        <v>3452</v>
      </c>
      <c r="G1118" s="6" t="str">
        <f t="shared" si="17"/>
        <v>选内存!$K$1118#</v>
      </c>
      <c r="H1118" s="6" t="str" cm="1">
        <f t="array" ref="H1118">_xlfn.LET(_xlpm.x, K1118,
         _xlpm.cellAddress, "【 选内存!" &amp; ADDRESS(ROW(选内存[[#This Row],[自检]]),COLUMN(选内存[[#This Row],[自检]])) &amp; "】",
         _xlfn.IFS(ISBLANK(_xlpm.x),   "error:右侧选项不足:" &amp;  _xlpm.cellAddress,
               ISERROR(_xlpm.x),   "error:右侧选项执行失败:" &amp; _xlpm.cellAddress,
               TRUE,             "ok")
)</f>
        <v>ok</v>
      </c>
      <c r="K1118" cm="1">
        <f t="array" ref="K1118:L1118">IFERROR(_xlfn._xlws.SORT(
    _xlfn.UNIQUE(
        TRANSPOSE(
            _xlfn.FILTERXML("&lt;select&gt;&lt;x&gt;"&amp;SUBSTITUTE(选内存[[#This Row],[内存选项表]],",","&lt;/x&gt;&lt;x&gt;") &amp;"&lt;/x&gt;&lt;/select&gt;","//x")
        )
    )
),"无合适选项，请联系作者更新数据")</f>
        <v>96</v>
      </c>
      <c r="L1118">
        <v>192</v>
      </c>
    </row>
    <row r="1119" spans="2:13">
      <c r="B1119" s="6" t="s">
        <v>3516</v>
      </c>
      <c r="C1119" s="6" t="s">
        <v>11</v>
      </c>
      <c r="D1119" s="6" t="s">
        <v>3517</v>
      </c>
      <c r="E1119" s="6">
        <v>48</v>
      </c>
      <c r="F1119" s="6" t="s">
        <v>3452</v>
      </c>
      <c r="G1119" s="6" t="str">
        <f t="shared" si="17"/>
        <v>选内存!$K$1119#</v>
      </c>
      <c r="H1119" s="6" t="str" cm="1">
        <f t="array" ref="H1119">_xlfn.LET(_xlpm.x, K1119,
         _xlpm.cellAddress, "【 选内存!" &amp; ADDRESS(ROW(选内存[[#This Row],[自检]]),COLUMN(选内存[[#This Row],[自检]])) &amp; "】",
         _xlfn.IFS(ISBLANK(_xlpm.x),   "error:右侧选项不足:" &amp;  _xlpm.cellAddress,
               ISERROR(_xlpm.x),   "error:右侧选项执行失败:" &amp; _xlpm.cellAddress,
               TRUE,             "ok")
)</f>
        <v>ok</v>
      </c>
      <c r="K1119" cm="1">
        <f t="array" ref="K1119:L1119">IFERROR(_xlfn._xlws.SORT(
    _xlfn.UNIQUE(
        TRANSPOSE(
            _xlfn.FILTERXML("&lt;select&gt;&lt;x&gt;"&amp;SUBSTITUTE(选内存[[#This Row],[内存选项表]],",","&lt;/x&gt;&lt;x&gt;") &amp;"&lt;/x&gt;&lt;/select&gt;","//x")
        )
    )
),"无合适选项，请联系作者更新数据")</f>
        <v>96</v>
      </c>
      <c r="L1119">
        <v>192</v>
      </c>
    </row>
    <row r="1120" spans="2:13">
      <c r="B1120" s="6" t="s">
        <v>3516</v>
      </c>
      <c r="C1120" s="6" t="s">
        <v>1873</v>
      </c>
      <c r="D1120" s="6" t="s">
        <v>3517</v>
      </c>
      <c r="E1120" s="6">
        <v>48</v>
      </c>
      <c r="F1120" s="6" t="s">
        <v>3452</v>
      </c>
      <c r="G1120" s="6" t="str">
        <f t="shared" si="17"/>
        <v>选内存!$K$1120#</v>
      </c>
      <c r="H1120" s="6" t="str" cm="1">
        <f t="array" ref="H1120">_xlfn.LET(_xlpm.x, K1120,
         _xlpm.cellAddress, "【 选内存!" &amp; ADDRESS(ROW(选内存[[#This Row],[自检]]),COLUMN(选内存[[#This Row],[自检]])) &amp; "】",
         _xlfn.IFS(ISBLANK(_xlpm.x),   "error:右侧选项不足:" &amp;  _xlpm.cellAddress,
               ISERROR(_xlpm.x),   "error:右侧选项执行失败:" &amp; _xlpm.cellAddress,
               TRUE,             "ok")
)</f>
        <v>ok</v>
      </c>
      <c r="K1120" cm="1">
        <f t="array" ref="K1120:L1120">IFERROR(_xlfn._xlws.SORT(
    _xlfn.UNIQUE(
        TRANSPOSE(
            _xlfn.FILTERXML("&lt;select&gt;&lt;x&gt;"&amp;SUBSTITUTE(选内存[[#This Row],[内存选项表]],",","&lt;/x&gt;&lt;x&gt;") &amp;"&lt;/x&gt;&lt;/select&gt;","//x")
        )
    )
),"无合适选项，请联系作者更新数据")</f>
        <v>96</v>
      </c>
      <c r="L1120">
        <v>192</v>
      </c>
    </row>
    <row r="1121" spans="2:12">
      <c r="B1121" s="6" t="s">
        <v>3516</v>
      </c>
      <c r="C1121" s="6" t="s">
        <v>1874</v>
      </c>
      <c r="D1121" s="6" t="s">
        <v>3517</v>
      </c>
      <c r="E1121" s="6">
        <v>64</v>
      </c>
      <c r="F1121" s="6" t="s">
        <v>3459</v>
      </c>
      <c r="G1121" s="6" t="str">
        <f t="shared" si="17"/>
        <v>选内存!$K$1121#</v>
      </c>
      <c r="H1121" s="6" t="str" cm="1">
        <f t="array" ref="H1121">_xlfn.LET(_xlpm.x, K1121,
         _xlpm.cellAddress, "【 选内存!" &amp; ADDRESS(ROW(选内存[[#This Row],[自检]]),COLUMN(选内存[[#This Row],[自检]])) &amp; "】",
         _xlfn.IFS(ISBLANK(_xlpm.x),   "error:右侧选项不足:" &amp;  _xlpm.cellAddress,
               ISERROR(_xlpm.x),   "error:右侧选项执行失败:" &amp; _xlpm.cellAddress,
               TRUE,             "ok")
)</f>
        <v>ok</v>
      </c>
      <c r="K1121" cm="1">
        <f t="array" ref="K1121:L1121">IFERROR(_xlfn._xlws.SORT(
    _xlfn.UNIQUE(
        TRANSPOSE(
            _xlfn.FILTERXML("&lt;select&gt;&lt;x&gt;"&amp;SUBSTITUTE(选内存[[#This Row],[内存选项表]],",","&lt;/x&gt;&lt;x&gt;") &amp;"&lt;/x&gt;&lt;/select&gt;","//x")
        )
    )
),"无合适选项，请联系作者更新数据")</f>
        <v>192</v>
      </c>
      <c r="L1121">
        <v>256</v>
      </c>
    </row>
    <row r="1122" spans="2:12">
      <c r="B1122" s="6" t="s">
        <v>3516</v>
      </c>
      <c r="C1122" s="6" t="s">
        <v>11</v>
      </c>
      <c r="D1122" s="6" t="s">
        <v>3517</v>
      </c>
      <c r="E1122" s="6">
        <v>64</v>
      </c>
      <c r="F1122" s="6" t="s">
        <v>3459</v>
      </c>
      <c r="G1122" s="6" t="str">
        <f t="shared" si="17"/>
        <v>选内存!$K$1122#</v>
      </c>
      <c r="H1122" s="6" t="str" cm="1">
        <f t="array" ref="H1122">_xlfn.LET(_xlpm.x, K1122,
         _xlpm.cellAddress, "【 选内存!" &amp; ADDRESS(ROW(选内存[[#This Row],[自检]]),COLUMN(选内存[[#This Row],[自检]])) &amp; "】",
         _xlfn.IFS(ISBLANK(_xlpm.x),   "error:右侧选项不足:" &amp;  _xlpm.cellAddress,
               ISERROR(_xlpm.x),   "error:右侧选项执行失败:" &amp; _xlpm.cellAddress,
               TRUE,             "ok")
)</f>
        <v>ok</v>
      </c>
      <c r="K1122" cm="1">
        <f t="array" ref="K1122:L1122">IFERROR(_xlfn._xlws.SORT(
    _xlfn.UNIQUE(
        TRANSPOSE(
            _xlfn.FILTERXML("&lt;select&gt;&lt;x&gt;"&amp;SUBSTITUTE(选内存[[#This Row],[内存选项表]],",","&lt;/x&gt;&lt;x&gt;") &amp;"&lt;/x&gt;&lt;/select&gt;","//x")
        )
    )
),"无合适选项，请联系作者更新数据")</f>
        <v>192</v>
      </c>
      <c r="L1122">
        <v>256</v>
      </c>
    </row>
    <row r="1123" spans="2:12">
      <c r="B1123" s="6" t="s">
        <v>3516</v>
      </c>
      <c r="C1123" s="6" t="s">
        <v>1873</v>
      </c>
      <c r="D1123" s="6" t="s">
        <v>3517</v>
      </c>
      <c r="E1123" s="6">
        <v>64</v>
      </c>
      <c r="F1123" s="6" t="s">
        <v>3459</v>
      </c>
      <c r="G1123" s="6" t="str">
        <f t="shared" si="17"/>
        <v>选内存!$K$1123#</v>
      </c>
      <c r="H1123" s="6" t="str" cm="1">
        <f t="array" ref="H1123">_xlfn.LET(_xlpm.x, K1123,
         _xlpm.cellAddress, "【 选内存!" &amp; ADDRESS(ROW(选内存[[#This Row],[自检]]),COLUMN(选内存[[#This Row],[自检]])) &amp; "】",
         _xlfn.IFS(ISBLANK(_xlpm.x),   "error:右侧选项不足:" &amp;  _xlpm.cellAddress,
               ISERROR(_xlpm.x),   "error:右侧选项执行失败:" &amp; _xlpm.cellAddress,
               TRUE,             "ok")
)</f>
        <v>ok</v>
      </c>
      <c r="K1123" cm="1">
        <f t="array" ref="K1123:L1123">IFERROR(_xlfn._xlws.SORT(
    _xlfn.UNIQUE(
        TRANSPOSE(
            _xlfn.FILTERXML("&lt;select&gt;&lt;x&gt;"&amp;SUBSTITUTE(选内存[[#This Row],[内存选项表]],",","&lt;/x&gt;&lt;x&gt;") &amp;"&lt;/x&gt;&lt;/select&gt;","//x")
        )
    )
),"无合适选项，请联系作者更新数据")</f>
        <v>192</v>
      </c>
      <c r="L1123">
        <v>256</v>
      </c>
    </row>
    <row r="1124" spans="2:12">
      <c r="B1124" s="6" t="s">
        <v>3516</v>
      </c>
      <c r="C1124" s="6" t="s">
        <v>1874</v>
      </c>
      <c r="D1124" s="6" t="s">
        <v>3517</v>
      </c>
      <c r="E1124" s="6">
        <v>76</v>
      </c>
      <c r="F1124" s="6" t="s">
        <v>3342</v>
      </c>
      <c r="G1124" s="6" t="str">
        <f t="shared" si="17"/>
        <v>选内存!$K$1124#</v>
      </c>
      <c r="H1124" s="6" t="str" cm="1">
        <f t="array" ref="H1124">_xlfn.LET(_xlpm.x, K1124,
         _xlpm.cellAddress, "【 选内存!" &amp; ADDRESS(ROW(选内存[[#This Row],[自检]]),COLUMN(选内存[[#This Row],[自检]])) &amp; "】",
         _xlfn.IFS(ISBLANK(_xlpm.x),   "error:右侧选项不足:" &amp;  _xlpm.cellAddress,
               ISERROR(_xlpm.x),   "error:右侧选项执行失败:" &amp; _xlpm.cellAddress,
               TRUE,             "ok")
)</f>
        <v>ok</v>
      </c>
      <c r="K1124" cm="1">
        <f t="array" ref="K1124">IFERROR(_xlfn._xlws.SORT(
    _xlfn.UNIQUE(
        TRANSPOSE(
            _xlfn.FILTERXML("&lt;select&gt;&lt;x&gt;"&amp;SUBSTITUTE(选内存[[#This Row],[内存选项表]],",","&lt;/x&gt;&lt;x&gt;") &amp;"&lt;/x&gt;&lt;/select&gt;","//x")
        )
    )
),"无合适选项，请联系作者更新数据")</f>
        <v>256</v>
      </c>
    </row>
    <row r="1125" spans="2:12">
      <c r="B1125" s="6" t="s">
        <v>3516</v>
      </c>
      <c r="C1125" s="6" t="s">
        <v>11</v>
      </c>
      <c r="D1125" s="6" t="s">
        <v>3517</v>
      </c>
      <c r="E1125" s="6">
        <v>76</v>
      </c>
      <c r="F1125" s="6" t="s">
        <v>3342</v>
      </c>
      <c r="G1125" s="6" t="str">
        <f t="shared" si="17"/>
        <v>选内存!$K$1125#</v>
      </c>
      <c r="H1125" s="6" t="str" cm="1">
        <f t="array" ref="H1125">_xlfn.LET(_xlpm.x, K1125,
         _xlpm.cellAddress, "【 选内存!" &amp; ADDRESS(ROW(选内存[[#This Row],[自检]]),COLUMN(选内存[[#This Row],[自检]])) &amp; "】",
         _xlfn.IFS(ISBLANK(_xlpm.x),   "error:右侧选项不足:" &amp;  _xlpm.cellAddress,
               ISERROR(_xlpm.x),   "error:右侧选项执行失败:" &amp; _xlpm.cellAddress,
               TRUE,             "ok")
)</f>
        <v>ok</v>
      </c>
      <c r="K1125" cm="1">
        <f t="array" ref="K1125">IFERROR(_xlfn._xlws.SORT(
    _xlfn.UNIQUE(
        TRANSPOSE(
            _xlfn.FILTERXML("&lt;select&gt;&lt;x&gt;"&amp;SUBSTITUTE(选内存[[#This Row],[内存选项表]],",","&lt;/x&gt;&lt;x&gt;") &amp;"&lt;/x&gt;&lt;/select&gt;","//x")
        )
    )
),"无合适选项，请联系作者更新数据")</f>
        <v>256</v>
      </c>
    </row>
    <row r="1126" spans="2:12">
      <c r="B1126" s="6" t="s">
        <v>3516</v>
      </c>
      <c r="C1126" s="6" t="s">
        <v>1873</v>
      </c>
      <c r="D1126" s="6" t="s">
        <v>3517</v>
      </c>
      <c r="E1126" s="6">
        <v>76</v>
      </c>
      <c r="F1126" s="6" t="s">
        <v>3342</v>
      </c>
      <c r="G1126" s="6" t="str">
        <f t="shared" si="17"/>
        <v>选内存!$K$1126#</v>
      </c>
      <c r="H1126" s="6" t="str" cm="1">
        <f t="array" ref="H1126">_xlfn.LET(_xlpm.x, K1126,
         _xlpm.cellAddress, "【 选内存!" &amp; ADDRESS(ROW(选内存[[#This Row],[自检]]),COLUMN(选内存[[#This Row],[自检]])) &amp; "】",
         _xlfn.IFS(ISBLANK(_xlpm.x),   "error:右侧选项不足:" &amp;  _xlpm.cellAddress,
               ISERROR(_xlpm.x),   "error:右侧选项执行失败:" &amp; _xlpm.cellAddress,
               TRUE,             "ok")
)</f>
        <v>ok</v>
      </c>
      <c r="K1126" cm="1">
        <f t="array" ref="K1126">IFERROR(_xlfn._xlws.SORT(
    _xlfn.UNIQUE(
        TRANSPOSE(
            _xlfn.FILTERXML("&lt;select&gt;&lt;x&gt;"&amp;SUBSTITUTE(选内存[[#This Row],[内存选项表]],",","&lt;/x&gt;&lt;x&gt;") &amp;"&lt;/x&gt;&lt;/select&gt;","//x")
        )
    )
),"无合适选项，请联系作者更新数据")</f>
        <v>256</v>
      </c>
    </row>
    <row r="1127" spans="2:12">
      <c r="B1127" s="6" t="s">
        <v>3516</v>
      </c>
      <c r="C1127" s="6" t="s">
        <v>1874</v>
      </c>
      <c r="D1127" s="6" t="s">
        <v>3518</v>
      </c>
      <c r="E1127" s="6">
        <v>2</v>
      </c>
      <c r="F1127" s="6" t="s">
        <v>3269</v>
      </c>
      <c r="G1127" s="6" t="str">
        <f t="shared" si="17"/>
        <v>选内存!$K$1127#</v>
      </c>
      <c r="H1127" s="6" t="str" cm="1">
        <f t="array" ref="H1127">_xlfn.LET(_xlpm.x, K1127,
         _xlpm.cellAddress, "【 选内存!" &amp; ADDRESS(ROW(选内存[[#This Row],[自检]]),COLUMN(选内存[[#This Row],[自检]])) &amp; "】",
         _xlfn.IFS(ISBLANK(_xlpm.x),   "error:右侧选项不足:" &amp;  _xlpm.cellAddress,
               ISERROR(_xlpm.x),   "error:右侧选项执行失败:" &amp; _xlpm.cellAddress,
               TRUE,             "ok")
)</f>
        <v>ok</v>
      </c>
      <c r="K1127" cm="1">
        <f t="array" ref="K1127:L1127">IFERROR(_xlfn._xlws.SORT(
    _xlfn.UNIQUE(
        TRANSPOSE(
            _xlfn.FILTERXML("&lt;select&gt;&lt;x&gt;"&amp;SUBSTITUTE(选内存[[#This Row],[内存选项表]],",","&lt;/x&gt;&lt;x&gt;") &amp;"&lt;/x&gt;&lt;/select&gt;","//x")
        )
    )
),"无合适选项，请联系作者更新数据")</f>
        <v>4</v>
      </c>
      <c r="L1127">
        <v>8</v>
      </c>
    </row>
    <row r="1128" spans="2:12">
      <c r="B1128" s="6" t="s">
        <v>3516</v>
      </c>
      <c r="C1128" s="6" t="s">
        <v>11</v>
      </c>
      <c r="D1128" s="6" t="s">
        <v>3518</v>
      </c>
      <c r="E1128" s="6">
        <v>2</v>
      </c>
      <c r="F1128" s="6" t="s">
        <v>3269</v>
      </c>
      <c r="G1128" s="6" t="str">
        <f t="shared" si="17"/>
        <v>选内存!$K$1128#</v>
      </c>
      <c r="H1128" s="6" t="str" cm="1">
        <f t="array" ref="H1128">_xlfn.LET(_xlpm.x, K1128,
         _xlpm.cellAddress, "【 选内存!" &amp; ADDRESS(ROW(选内存[[#This Row],[自检]]),COLUMN(选内存[[#This Row],[自检]])) &amp; "】",
         _xlfn.IFS(ISBLANK(_xlpm.x),   "error:右侧选项不足:" &amp;  _xlpm.cellAddress,
               ISERROR(_xlpm.x),   "error:右侧选项执行失败:" &amp; _xlpm.cellAddress,
               TRUE,             "ok")
)</f>
        <v>ok</v>
      </c>
      <c r="K1128" cm="1">
        <f t="array" ref="K1128:L1128">IFERROR(_xlfn._xlws.SORT(
    _xlfn.UNIQUE(
        TRANSPOSE(
            _xlfn.FILTERXML("&lt;select&gt;&lt;x&gt;"&amp;SUBSTITUTE(选内存[[#This Row],[内存选项表]],",","&lt;/x&gt;&lt;x&gt;") &amp;"&lt;/x&gt;&lt;/select&gt;","//x")
        )
    )
),"无合适选项，请联系作者更新数据")</f>
        <v>4</v>
      </c>
      <c r="L1128">
        <v>8</v>
      </c>
    </row>
    <row r="1129" spans="2:12">
      <c r="B1129" s="6" t="s">
        <v>3516</v>
      </c>
      <c r="C1129" s="6" t="s">
        <v>1873</v>
      </c>
      <c r="D1129" s="6" t="s">
        <v>3518</v>
      </c>
      <c r="E1129" s="6">
        <v>2</v>
      </c>
      <c r="F1129" s="6" t="s">
        <v>3269</v>
      </c>
      <c r="G1129" s="6" t="str">
        <f t="shared" si="17"/>
        <v>选内存!$K$1129#</v>
      </c>
      <c r="H1129" s="6" t="str" cm="1">
        <f t="array" ref="H1129">_xlfn.LET(_xlpm.x, K1129,
         _xlpm.cellAddress, "【 选内存!" &amp; ADDRESS(ROW(选内存[[#This Row],[自检]]),COLUMN(选内存[[#This Row],[自检]])) &amp; "】",
         _xlfn.IFS(ISBLANK(_xlpm.x),   "error:右侧选项不足:" &amp;  _xlpm.cellAddress,
               ISERROR(_xlpm.x),   "error:右侧选项执行失败:" &amp; _xlpm.cellAddress,
               TRUE,             "ok")
)</f>
        <v>ok</v>
      </c>
      <c r="K1129" cm="1">
        <f t="array" ref="K1129:L1129">IFERROR(_xlfn._xlws.SORT(
    _xlfn.UNIQUE(
        TRANSPOSE(
            _xlfn.FILTERXML("&lt;select&gt;&lt;x&gt;"&amp;SUBSTITUTE(选内存[[#This Row],[内存选项表]],",","&lt;/x&gt;&lt;x&gt;") &amp;"&lt;/x&gt;&lt;/select&gt;","//x")
        )
    )
),"无合适选项，请联系作者更新数据")</f>
        <v>4</v>
      </c>
      <c r="L1129">
        <v>8</v>
      </c>
    </row>
    <row r="1130" spans="2:12">
      <c r="B1130" s="6" t="s">
        <v>3516</v>
      </c>
      <c r="C1130" s="6" t="s">
        <v>1874</v>
      </c>
      <c r="D1130" s="6" t="s">
        <v>3518</v>
      </c>
      <c r="E1130" s="6">
        <v>4</v>
      </c>
      <c r="F1130" s="6" t="s">
        <v>3448</v>
      </c>
      <c r="G1130" s="6" t="str">
        <f t="shared" si="17"/>
        <v>选内存!$K$1130#</v>
      </c>
      <c r="H1130" s="6" t="str" cm="1">
        <f t="array" ref="H1130">_xlfn.LET(_xlpm.x, K1130,
         _xlpm.cellAddress, "【 选内存!" &amp; ADDRESS(ROW(选内存[[#This Row],[自检]]),COLUMN(选内存[[#This Row],[自检]])) &amp; "】",
         _xlfn.IFS(ISBLANK(_xlpm.x),   "error:右侧选项不足:" &amp;  _xlpm.cellAddress,
               ISERROR(_xlpm.x),   "error:右侧选项执行失败:" &amp; _xlpm.cellAddress,
               TRUE,             "ok")
)</f>
        <v>ok</v>
      </c>
      <c r="K1130" cm="1">
        <f t="array" ref="K1130:L1130">IFERROR(_xlfn._xlws.SORT(
    _xlfn.UNIQUE(
        TRANSPOSE(
            _xlfn.FILTERXML("&lt;select&gt;&lt;x&gt;"&amp;SUBSTITUTE(选内存[[#This Row],[内存选项表]],",","&lt;/x&gt;&lt;x&gt;") &amp;"&lt;/x&gt;&lt;/select&gt;","//x")
        )
    )
),"无合适选项，请联系作者更新数据")</f>
        <v>8</v>
      </c>
      <c r="L1130">
        <v>16</v>
      </c>
    </row>
    <row r="1131" spans="2:12">
      <c r="B1131" s="6" t="s">
        <v>3516</v>
      </c>
      <c r="C1131" s="6" t="s">
        <v>11</v>
      </c>
      <c r="D1131" s="6" t="s">
        <v>3518</v>
      </c>
      <c r="E1131" s="6">
        <v>4</v>
      </c>
      <c r="F1131" s="6" t="s">
        <v>3448</v>
      </c>
      <c r="G1131" s="6" t="str">
        <f t="shared" si="17"/>
        <v>选内存!$K$1131#</v>
      </c>
      <c r="H1131" s="6" t="str" cm="1">
        <f t="array" ref="H1131">_xlfn.LET(_xlpm.x, K1131,
         _xlpm.cellAddress, "【 选内存!" &amp; ADDRESS(ROW(选内存[[#This Row],[自检]]),COLUMN(选内存[[#This Row],[自检]])) &amp; "】",
         _xlfn.IFS(ISBLANK(_xlpm.x),   "error:右侧选项不足:" &amp;  _xlpm.cellAddress,
               ISERROR(_xlpm.x),   "error:右侧选项执行失败:" &amp; _xlpm.cellAddress,
               TRUE,             "ok")
)</f>
        <v>ok</v>
      </c>
      <c r="K1131" cm="1">
        <f t="array" ref="K1131:L1131">IFERROR(_xlfn._xlws.SORT(
    _xlfn.UNIQUE(
        TRANSPOSE(
            _xlfn.FILTERXML("&lt;select&gt;&lt;x&gt;"&amp;SUBSTITUTE(选内存[[#This Row],[内存选项表]],",","&lt;/x&gt;&lt;x&gt;") &amp;"&lt;/x&gt;&lt;/select&gt;","//x")
        )
    )
),"无合适选项，请联系作者更新数据")</f>
        <v>8</v>
      </c>
      <c r="L1131">
        <v>16</v>
      </c>
    </row>
    <row r="1132" spans="2:12">
      <c r="B1132" s="6" t="s">
        <v>3516</v>
      </c>
      <c r="C1132" s="6" t="s">
        <v>1873</v>
      </c>
      <c r="D1132" s="6" t="s">
        <v>3518</v>
      </c>
      <c r="E1132" s="6">
        <v>4</v>
      </c>
      <c r="F1132" s="6" t="s">
        <v>3448</v>
      </c>
      <c r="G1132" s="6" t="str">
        <f t="shared" si="17"/>
        <v>选内存!$K$1132#</v>
      </c>
      <c r="H1132" s="6" t="str" cm="1">
        <f t="array" ref="H1132">_xlfn.LET(_xlpm.x, K1132,
         _xlpm.cellAddress, "【 选内存!" &amp; ADDRESS(ROW(选内存[[#This Row],[自检]]),COLUMN(选内存[[#This Row],[自检]])) &amp; "】",
         _xlfn.IFS(ISBLANK(_xlpm.x),   "error:右侧选项不足:" &amp;  _xlpm.cellAddress,
               ISERROR(_xlpm.x),   "error:右侧选项执行失败:" &amp; _xlpm.cellAddress,
               TRUE,             "ok")
)</f>
        <v>ok</v>
      </c>
      <c r="K1132" cm="1">
        <f t="array" ref="K1132:L1132">IFERROR(_xlfn._xlws.SORT(
    _xlfn.UNIQUE(
        TRANSPOSE(
            _xlfn.FILTERXML("&lt;select&gt;&lt;x&gt;"&amp;SUBSTITUTE(选内存[[#This Row],[内存选项表]],",","&lt;/x&gt;&lt;x&gt;") &amp;"&lt;/x&gt;&lt;/select&gt;","//x")
        )
    )
),"无合适选项，请联系作者更新数据")</f>
        <v>8</v>
      </c>
      <c r="L1132">
        <v>16</v>
      </c>
    </row>
    <row r="1133" spans="2:12">
      <c r="B1133" s="6" t="s">
        <v>3516</v>
      </c>
      <c r="C1133" s="6" t="s">
        <v>1874</v>
      </c>
      <c r="D1133" s="6" t="s">
        <v>3518</v>
      </c>
      <c r="E1133" s="6">
        <v>8</v>
      </c>
      <c r="F1133" s="6" t="s">
        <v>3449</v>
      </c>
      <c r="G1133" s="6" t="str">
        <f t="shared" si="17"/>
        <v>选内存!$K$1133#</v>
      </c>
      <c r="H1133" s="6" t="str" cm="1">
        <f t="array" ref="H1133">_xlfn.LET(_xlpm.x, K1133,
         _xlpm.cellAddress, "【 选内存!" &amp; ADDRESS(ROW(选内存[[#This Row],[自检]]),COLUMN(选内存[[#This Row],[自检]])) &amp; "】",
         _xlfn.IFS(ISBLANK(_xlpm.x),   "error:右侧选项不足:" &amp;  _xlpm.cellAddress,
               ISERROR(_xlpm.x),   "error:右侧选项执行失败:" &amp; _xlpm.cellAddress,
               TRUE,             "ok")
)</f>
        <v>ok</v>
      </c>
      <c r="K1133" cm="1">
        <f t="array" ref="K1133:L1133">IFERROR(_xlfn._xlws.SORT(
    _xlfn.UNIQUE(
        TRANSPOSE(
            _xlfn.FILTERXML("&lt;select&gt;&lt;x&gt;"&amp;SUBSTITUTE(选内存[[#This Row],[内存选项表]],",","&lt;/x&gt;&lt;x&gt;") &amp;"&lt;/x&gt;&lt;/select&gt;","//x")
        )
    )
),"无合适选项，请联系作者更新数据")</f>
        <v>16</v>
      </c>
      <c r="L1133">
        <v>32</v>
      </c>
    </row>
    <row r="1134" spans="2:12">
      <c r="B1134" s="6" t="s">
        <v>3516</v>
      </c>
      <c r="C1134" s="6" t="s">
        <v>11</v>
      </c>
      <c r="D1134" s="6" t="s">
        <v>3518</v>
      </c>
      <c r="E1134" s="6">
        <v>8</v>
      </c>
      <c r="F1134" s="6" t="s">
        <v>3449</v>
      </c>
      <c r="G1134" s="6" t="str">
        <f t="shared" si="17"/>
        <v>选内存!$K$1134#</v>
      </c>
      <c r="H1134" s="6" t="str" cm="1">
        <f t="array" ref="H1134">_xlfn.LET(_xlpm.x, K1134,
         _xlpm.cellAddress, "【 选内存!" &amp; ADDRESS(ROW(选内存[[#This Row],[自检]]),COLUMN(选内存[[#This Row],[自检]])) &amp; "】",
         _xlfn.IFS(ISBLANK(_xlpm.x),   "error:右侧选项不足:" &amp;  _xlpm.cellAddress,
               ISERROR(_xlpm.x),   "error:右侧选项执行失败:" &amp; _xlpm.cellAddress,
               TRUE,             "ok")
)</f>
        <v>ok</v>
      </c>
      <c r="K1134" cm="1">
        <f t="array" ref="K1134:L1134">IFERROR(_xlfn._xlws.SORT(
    _xlfn.UNIQUE(
        TRANSPOSE(
            _xlfn.FILTERXML("&lt;select&gt;&lt;x&gt;"&amp;SUBSTITUTE(选内存[[#This Row],[内存选项表]],",","&lt;/x&gt;&lt;x&gt;") &amp;"&lt;/x&gt;&lt;/select&gt;","//x")
        )
    )
),"无合适选项，请联系作者更新数据")</f>
        <v>16</v>
      </c>
      <c r="L1134">
        <v>32</v>
      </c>
    </row>
    <row r="1135" spans="2:12">
      <c r="B1135" s="6" t="s">
        <v>3516</v>
      </c>
      <c r="C1135" s="6" t="s">
        <v>1873</v>
      </c>
      <c r="D1135" s="6" t="s">
        <v>3518</v>
      </c>
      <c r="E1135" s="6">
        <v>8</v>
      </c>
      <c r="F1135" s="6" t="s">
        <v>3449</v>
      </c>
      <c r="G1135" s="6" t="str">
        <f t="shared" si="17"/>
        <v>选内存!$K$1135#</v>
      </c>
      <c r="H1135" s="6" t="str" cm="1">
        <f t="array" ref="H1135">_xlfn.LET(_xlpm.x, K1135,
         _xlpm.cellAddress, "【 选内存!" &amp; ADDRESS(ROW(选内存[[#This Row],[自检]]),COLUMN(选内存[[#This Row],[自检]])) &amp; "】",
         _xlfn.IFS(ISBLANK(_xlpm.x),   "error:右侧选项不足:" &amp;  _xlpm.cellAddress,
               ISERROR(_xlpm.x),   "error:右侧选项执行失败:" &amp; _xlpm.cellAddress,
               TRUE,             "ok")
)</f>
        <v>ok</v>
      </c>
      <c r="K1135" cm="1">
        <f t="array" ref="K1135:L1135">IFERROR(_xlfn._xlws.SORT(
    _xlfn.UNIQUE(
        TRANSPOSE(
            _xlfn.FILTERXML("&lt;select&gt;&lt;x&gt;"&amp;SUBSTITUTE(选内存[[#This Row],[内存选项表]],",","&lt;/x&gt;&lt;x&gt;") &amp;"&lt;/x&gt;&lt;/select&gt;","//x")
        )
    )
),"无合适选项，请联系作者更新数据")</f>
        <v>16</v>
      </c>
      <c r="L1135">
        <v>32</v>
      </c>
    </row>
    <row r="1136" spans="2:12">
      <c r="B1136" s="6" t="s">
        <v>3516</v>
      </c>
      <c r="C1136" s="6" t="s">
        <v>1874</v>
      </c>
      <c r="D1136" s="6" t="s">
        <v>3518</v>
      </c>
      <c r="E1136" s="6">
        <v>16</v>
      </c>
      <c r="F1136" s="6" t="s">
        <v>3450</v>
      </c>
      <c r="G1136" s="6" t="str">
        <f t="shared" si="17"/>
        <v>选内存!$K$1136#</v>
      </c>
      <c r="H1136" s="6" t="str" cm="1">
        <f t="array" ref="H1136">_xlfn.LET(_xlpm.x, K1136,
         _xlpm.cellAddress, "【 选内存!" &amp; ADDRESS(ROW(选内存[[#This Row],[自检]]),COLUMN(选内存[[#This Row],[自检]])) &amp; "】",
         _xlfn.IFS(ISBLANK(_xlpm.x),   "error:右侧选项不足:" &amp;  _xlpm.cellAddress,
               ISERROR(_xlpm.x),   "error:右侧选项执行失败:" &amp; _xlpm.cellAddress,
               TRUE,             "ok")
)</f>
        <v>ok</v>
      </c>
      <c r="K1136" cm="1">
        <f t="array" ref="K1136:L1136">IFERROR(_xlfn._xlws.SORT(
    _xlfn.UNIQUE(
        TRANSPOSE(
            _xlfn.FILTERXML("&lt;select&gt;&lt;x&gt;"&amp;SUBSTITUTE(选内存[[#This Row],[内存选项表]],",","&lt;/x&gt;&lt;x&gt;") &amp;"&lt;/x&gt;&lt;/select&gt;","//x")
        )
    )
),"无合适选项，请联系作者更新数据")</f>
        <v>32</v>
      </c>
      <c r="L1136">
        <v>64</v>
      </c>
    </row>
    <row r="1137" spans="2:12">
      <c r="B1137" s="6" t="s">
        <v>3516</v>
      </c>
      <c r="C1137" s="6" t="s">
        <v>11</v>
      </c>
      <c r="D1137" s="6" t="s">
        <v>3518</v>
      </c>
      <c r="E1137" s="6">
        <v>16</v>
      </c>
      <c r="F1137" s="6" t="s">
        <v>3450</v>
      </c>
      <c r="G1137" s="6" t="str">
        <f t="shared" si="17"/>
        <v>选内存!$K$1137#</v>
      </c>
      <c r="H1137" s="6" t="str" cm="1">
        <f t="array" ref="H1137">_xlfn.LET(_xlpm.x, K1137,
         _xlpm.cellAddress, "【 选内存!" &amp; ADDRESS(ROW(选内存[[#This Row],[自检]]),COLUMN(选内存[[#This Row],[自检]])) &amp; "】",
         _xlfn.IFS(ISBLANK(_xlpm.x),   "error:右侧选项不足:" &amp;  _xlpm.cellAddress,
               ISERROR(_xlpm.x),   "error:右侧选项执行失败:" &amp; _xlpm.cellAddress,
               TRUE,             "ok")
)</f>
        <v>ok</v>
      </c>
      <c r="K1137" cm="1">
        <f t="array" ref="K1137:L1137">IFERROR(_xlfn._xlws.SORT(
    _xlfn.UNIQUE(
        TRANSPOSE(
            _xlfn.FILTERXML("&lt;select&gt;&lt;x&gt;"&amp;SUBSTITUTE(选内存[[#This Row],[内存选项表]],",","&lt;/x&gt;&lt;x&gt;") &amp;"&lt;/x&gt;&lt;/select&gt;","//x")
        )
    )
),"无合适选项，请联系作者更新数据")</f>
        <v>32</v>
      </c>
      <c r="L1137">
        <v>64</v>
      </c>
    </row>
    <row r="1138" spans="2:12">
      <c r="B1138" s="6" t="s">
        <v>3516</v>
      </c>
      <c r="C1138" s="6" t="s">
        <v>1873</v>
      </c>
      <c r="D1138" s="6" t="s">
        <v>3518</v>
      </c>
      <c r="E1138" s="6">
        <v>16</v>
      </c>
      <c r="F1138" s="6" t="s">
        <v>3450</v>
      </c>
      <c r="G1138" s="6" t="str">
        <f t="shared" si="17"/>
        <v>选内存!$K$1138#</v>
      </c>
      <c r="H1138" s="6" t="str" cm="1">
        <f t="array" ref="H1138">_xlfn.LET(_xlpm.x, K1138,
         _xlpm.cellAddress, "【 选内存!" &amp; ADDRESS(ROW(选内存[[#This Row],[自检]]),COLUMN(选内存[[#This Row],[自检]])) &amp; "】",
         _xlfn.IFS(ISBLANK(_xlpm.x),   "error:右侧选项不足:" &amp;  _xlpm.cellAddress,
               ISERROR(_xlpm.x),   "error:右侧选项执行失败:" &amp; _xlpm.cellAddress,
               TRUE,             "ok")
)</f>
        <v>ok</v>
      </c>
      <c r="K1138" cm="1">
        <f t="array" ref="K1138:L1138">IFERROR(_xlfn._xlws.SORT(
    _xlfn.UNIQUE(
        TRANSPOSE(
            _xlfn.FILTERXML("&lt;select&gt;&lt;x&gt;"&amp;SUBSTITUTE(选内存[[#This Row],[内存选项表]],",","&lt;/x&gt;&lt;x&gt;") &amp;"&lt;/x&gt;&lt;/select&gt;","//x")
        )
    )
),"无合适选项，请联系作者更新数据")</f>
        <v>32</v>
      </c>
      <c r="L1138">
        <v>64</v>
      </c>
    </row>
    <row r="1139" spans="2:12">
      <c r="B1139" s="6" t="s">
        <v>3516</v>
      </c>
      <c r="C1139" s="6" t="s">
        <v>1874</v>
      </c>
      <c r="D1139" s="6" t="s">
        <v>3518</v>
      </c>
      <c r="E1139" s="6">
        <v>32</v>
      </c>
      <c r="F1139" s="6" t="s">
        <v>3451</v>
      </c>
      <c r="G1139" s="6" t="str">
        <f t="shared" si="17"/>
        <v>选内存!$K$1139#</v>
      </c>
      <c r="H1139" s="6" t="str" cm="1">
        <f t="array" ref="H1139">_xlfn.LET(_xlpm.x, K1139,
         _xlpm.cellAddress, "【 选内存!" &amp; ADDRESS(ROW(选内存[[#This Row],[自检]]),COLUMN(选内存[[#This Row],[自检]])) &amp; "】",
         _xlfn.IFS(ISBLANK(_xlpm.x),   "error:右侧选项不足:" &amp;  _xlpm.cellAddress,
               ISERROR(_xlpm.x),   "error:右侧选项执行失败:" &amp; _xlpm.cellAddress,
               TRUE,             "ok")
)</f>
        <v>ok</v>
      </c>
      <c r="K1139" cm="1">
        <f t="array" ref="K1139:L1139">IFERROR(_xlfn._xlws.SORT(
    _xlfn.UNIQUE(
        TRANSPOSE(
            _xlfn.FILTERXML("&lt;select&gt;&lt;x&gt;"&amp;SUBSTITUTE(选内存[[#This Row],[内存选项表]],",","&lt;/x&gt;&lt;x&gt;") &amp;"&lt;/x&gt;&lt;/select&gt;","//x")
        )
    )
),"无合适选项，请联系作者更新数据")</f>
        <v>64</v>
      </c>
      <c r="L1139">
        <v>128</v>
      </c>
    </row>
    <row r="1140" spans="2:12">
      <c r="B1140" s="6" t="s">
        <v>3516</v>
      </c>
      <c r="C1140" s="6" t="s">
        <v>11</v>
      </c>
      <c r="D1140" s="6" t="s">
        <v>3518</v>
      </c>
      <c r="E1140" s="6">
        <v>32</v>
      </c>
      <c r="F1140" s="6" t="s">
        <v>3451</v>
      </c>
      <c r="G1140" s="6" t="str">
        <f t="shared" si="17"/>
        <v>选内存!$K$1140#</v>
      </c>
      <c r="H1140" s="6" t="str" cm="1">
        <f t="array" ref="H1140">_xlfn.LET(_xlpm.x, K1140,
         _xlpm.cellAddress, "【 选内存!" &amp; ADDRESS(ROW(选内存[[#This Row],[自检]]),COLUMN(选内存[[#This Row],[自检]])) &amp; "】",
         _xlfn.IFS(ISBLANK(_xlpm.x),   "error:右侧选项不足:" &amp;  _xlpm.cellAddress,
               ISERROR(_xlpm.x),   "error:右侧选项执行失败:" &amp; _xlpm.cellAddress,
               TRUE,             "ok")
)</f>
        <v>ok</v>
      </c>
      <c r="K1140" cm="1">
        <f t="array" ref="K1140:L1140">IFERROR(_xlfn._xlws.SORT(
    _xlfn.UNIQUE(
        TRANSPOSE(
            _xlfn.FILTERXML("&lt;select&gt;&lt;x&gt;"&amp;SUBSTITUTE(选内存[[#This Row],[内存选项表]],",","&lt;/x&gt;&lt;x&gt;") &amp;"&lt;/x&gt;&lt;/select&gt;","//x")
        )
    )
),"无合适选项，请联系作者更新数据")</f>
        <v>64</v>
      </c>
      <c r="L1140">
        <v>128</v>
      </c>
    </row>
    <row r="1141" spans="2:12">
      <c r="B1141" s="6" t="s">
        <v>3516</v>
      </c>
      <c r="C1141" s="6" t="s">
        <v>1873</v>
      </c>
      <c r="D1141" s="6" t="s">
        <v>3518</v>
      </c>
      <c r="E1141" s="6">
        <v>32</v>
      </c>
      <c r="F1141" s="6" t="s">
        <v>3451</v>
      </c>
      <c r="G1141" s="6" t="str">
        <f t="shared" si="17"/>
        <v>选内存!$K$1141#</v>
      </c>
      <c r="H1141" s="6" t="str" cm="1">
        <f t="array" ref="H1141">_xlfn.LET(_xlpm.x, K1141,
         _xlpm.cellAddress, "【 选内存!" &amp; ADDRESS(ROW(选内存[[#This Row],[自检]]),COLUMN(选内存[[#This Row],[自检]])) &amp; "】",
         _xlfn.IFS(ISBLANK(_xlpm.x),   "error:右侧选项不足:" &amp;  _xlpm.cellAddress,
               ISERROR(_xlpm.x),   "error:右侧选项执行失败:" &amp; _xlpm.cellAddress,
               TRUE,             "ok")
)</f>
        <v>ok</v>
      </c>
      <c r="K1141" cm="1">
        <f t="array" ref="K1141:L1141">IFERROR(_xlfn._xlws.SORT(
    _xlfn.UNIQUE(
        TRANSPOSE(
            _xlfn.FILTERXML("&lt;select&gt;&lt;x&gt;"&amp;SUBSTITUTE(选内存[[#This Row],[内存选项表]],",","&lt;/x&gt;&lt;x&gt;") &amp;"&lt;/x&gt;&lt;/select&gt;","//x")
        )
    )
),"无合适选项，请联系作者更新数据")</f>
        <v>64</v>
      </c>
      <c r="L1141">
        <v>128</v>
      </c>
    </row>
    <row r="1142" spans="2:12">
      <c r="B1142" s="6" t="s">
        <v>3516</v>
      </c>
      <c r="C1142" s="6" t="s">
        <v>1874</v>
      </c>
      <c r="D1142" s="6" t="s">
        <v>3518</v>
      </c>
      <c r="E1142" s="6">
        <v>48</v>
      </c>
      <c r="F1142" s="6" t="s">
        <v>3452</v>
      </c>
      <c r="G1142" s="6" t="str">
        <f t="shared" si="17"/>
        <v>选内存!$K$1142#</v>
      </c>
      <c r="H1142" s="6" t="str" cm="1">
        <f t="array" ref="H1142">_xlfn.LET(_xlpm.x, K1142,
         _xlpm.cellAddress, "【 选内存!" &amp; ADDRESS(ROW(选内存[[#This Row],[自检]]),COLUMN(选内存[[#This Row],[自检]])) &amp; "】",
         _xlfn.IFS(ISBLANK(_xlpm.x),   "error:右侧选项不足:" &amp;  _xlpm.cellAddress,
               ISERROR(_xlpm.x),   "error:右侧选项执行失败:" &amp; _xlpm.cellAddress,
               TRUE,             "ok")
)</f>
        <v>ok</v>
      </c>
      <c r="K1142" cm="1">
        <f t="array" ref="K1142:L1142">IFERROR(_xlfn._xlws.SORT(
    _xlfn.UNIQUE(
        TRANSPOSE(
            _xlfn.FILTERXML("&lt;select&gt;&lt;x&gt;"&amp;SUBSTITUTE(选内存[[#This Row],[内存选项表]],",","&lt;/x&gt;&lt;x&gt;") &amp;"&lt;/x&gt;&lt;/select&gt;","//x")
        )
    )
),"无合适选项，请联系作者更新数据")</f>
        <v>96</v>
      </c>
      <c r="L1142">
        <v>192</v>
      </c>
    </row>
    <row r="1143" spans="2:12">
      <c r="B1143" s="6" t="s">
        <v>3516</v>
      </c>
      <c r="C1143" s="6" t="s">
        <v>11</v>
      </c>
      <c r="D1143" s="6" t="s">
        <v>3518</v>
      </c>
      <c r="E1143" s="6">
        <v>48</v>
      </c>
      <c r="F1143" s="6" t="s">
        <v>3452</v>
      </c>
      <c r="G1143" s="6" t="str">
        <f t="shared" si="17"/>
        <v>选内存!$K$1143#</v>
      </c>
      <c r="H1143" s="6" t="str" cm="1">
        <f t="array" ref="H1143">_xlfn.LET(_xlpm.x, K1143,
         _xlpm.cellAddress, "【 选内存!" &amp; ADDRESS(ROW(选内存[[#This Row],[自检]]),COLUMN(选内存[[#This Row],[自检]])) &amp; "】",
         _xlfn.IFS(ISBLANK(_xlpm.x),   "error:右侧选项不足:" &amp;  _xlpm.cellAddress,
               ISERROR(_xlpm.x),   "error:右侧选项执行失败:" &amp; _xlpm.cellAddress,
               TRUE,             "ok")
)</f>
        <v>ok</v>
      </c>
      <c r="K1143" cm="1">
        <f t="array" ref="K1143:L1143">IFERROR(_xlfn._xlws.SORT(
    _xlfn.UNIQUE(
        TRANSPOSE(
            _xlfn.FILTERXML("&lt;select&gt;&lt;x&gt;"&amp;SUBSTITUTE(选内存[[#This Row],[内存选项表]],",","&lt;/x&gt;&lt;x&gt;") &amp;"&lt;/x&gt;&lt;/select&gt;","//x")
        )
    )
),"无合适选项，请联系作者更新数据")</f>
        <v>96</v>
      </c>
      <c r="L1143">
        <v>192</v>
      </c>
    </row>
    <row r="1144" spans="2:12">
      <c r="B1144" s="6" t="s">
        <v>3516</v>
      </c>
      <c r="C1144" s="6" t="s">
        <v>1873</v>
      </c>
      <c r="D1144" s="6" t="s">
        <v>3518</v>
      </c>
      <c r="E1144" s="6">
        <v>48</v>
      </c>
      <c r="F1144" s="6" t="s">
        <v>3452</v>
      </c>
      <c r="G1144" s="6" t="str">
        <f t="shared" si="17"/>
        <v>选内存!$K$1144#</v>
      </c>
      <c r="H1144" s="6" t="str" cm="1">
        <f t="array" ref="H1144">_xlfn.LET(_xlpm.x, K1144,
         _xlpm.cellAddress, "【 选内存!" &amp; ADDRESS(ROW(选内存[[#This Row],[自检]]),COLUMN(选内存[[#This Row],[自检]])) &amp; "】",
         _xlfn.IFS(ISBLANK(_xlpm.x),   "error:右侧选项不足:" &amp;  _xlpm.cellAddress,
               ISERROR(_xlpm.x),   "error:右侧选项执行失败:" &amp; _xlpm.cellAddress,
               TRUE,             "ok")
)</f>
        <v>ok</v>
      </c>
      <c r="K1144" cm="1">
        <f t="array" ref="K1144:L1144">IFERROR(_xlfn._xlws.SORT(
    _xlfn.UNIQUE(
        TRANSPOSE(
            _xlfn.FILTERXML("&lt;select&gt;&lt;x&gt;"&amp;SUBSTITUTE(选内存[[#This Row],[内存选项表]],",","&lt;/x&gt;&lt;x&gt;") &amp;"&lt;/x&gt;&lt;/select&gt;","//x")
        )
    )
),"无合适选项，请联系作者更新数据")</f>
        <v>96</v>
      </c>
      <c r="L1144">
        <v>192</v>
      </c>
    </row>
    <row r="1145" spans="2:12">
      <c r="B1145" s="6" t="s">
        <v>3516</v>
      </c>
      <c r="C1145" s="6" t="s">
        <v>1874</v>
      </c>
      <c r="D1145" s="6" t="s">
        <v>3518</v>
      </c>
      <c r="E1145" s="6">
        <v>64</v>
      </c>
      <c r="F1145" s="6" t="s">
        <v>3453</v>
      </c>
      <c r="G1145" s="6" t="str">
        <f t="shared" si="17"/>
        <v>选内存!$K$1145#</v>
      </c>
      <c r="H1145" s="6" t="str" cm="1">
        <f t="array" ref="H1145">_xlfn.LET(_xlpm.x, K1145,
         _xlpm.cellAddress, "【 选内存!" &amp; ADDRESS(ROW(选内存[[#This Row],[自检]]),COLUMN(选内存[[#This Row],[自检]])) &amp; "】",
         _xlfn.IFS(ISBLANK(_xlpm.x),   "error:右侧选项不足:" &amp;  _xlpm.cellAddress,
               ISERROR(_xlpm.x),   "error:右侧选项执行失败:" &amp; _xlpm.cellAddress,
               TRUE,             "ok")
)</f>
        <v>ok</v>
      </c>
      <c r="K1145" cm="1">
        <f t="array" ref="K1145:L1145">IFERROR(_xlfn._xlws.SORT(
    _xlfn.UNIQUE(
        TRANSPOSE(
            _xlfn.FILTERXML("&lt;select&gt;&lt;x&gt;"&amp;SUBSTITUTE(选内存[[#This Row],[内存选项表]],",","&lt;/x&gt;&lt;x&gt;") &amp;"&lt;/x&gt;&lt;/select&gt;","//x")
        )
    )
),"无合适选项，请联系作者更新数据")</f>
        <v>128</v>
      </c>
      <c r="L1145">
        <v>256</v>
      </c>
    </row>
    <row r="1146" spans="2:12">
      <c r="B1146" s="6" t="s">
        <v>3516</v>
      </c>
      <c r="C1146" s="6" t="s">
        <v>11</v>
      </c>
      <c r="D1146" s="6" t="s">
        <v>3518</v>
      </c>
      <c r="E1146" s="6">
        <v>64</v>
      </c>
      <c r="F1146" s="6" t="s">
        <v>3453</v>
      </c>
      <c r="G1146" s="6" t="str">
        <f t="shared" si="17"/>
        <v>选内存!$K$1146#</v>
      </c>
      <c r="H1146" s="6" t="str" cm="1">
        <f t="array" ref="H1146">_xlfn.LET(_xlpm.x, K1146,
         _xlpm.cellAddress, "【 选内存!" &amp; ADDRESS(ROW(选内存[[#This Row],[自检]]),COLUMN(选内存[[#This Row],[自检]])) &amp; "】",
         _xlfn.IFS(ISBLANK(_xlpm.x),   "error:右侧选项不足:" &amp;  _xlpm.cellAddress,
               ISERROR(_xlpm.x),   "error:右侧选项执行失败:" &amp; _xlpm.cellAddress,
               TRUE,             "ok")
)</f>
        <v>ok</v>
      </c>
      <c r="K1146" cm="1">
        <f t="array" ref="K1146:L1146">IFERROR(_xlfn._xlws.SORT(
    _xlfn.UNIQUE(
        TRANSPOSE(
            _xlfn.FILTERXML("&lt;select&gt;&lt;x&gt;"&amp;SUBSTITUTE(选内存[[#This Row],[内存选项表]],",","&lt;/x&gt;&lt;x&gt;") &amp;"&lt;/x&gt;&lt;/select&gt;","//x")
        )
    )
),"无合适选项，请联系作者更新数据")</f>
        <v>128</v>
      </c>
      <c r="L1146">
        <v>256</v>
      </c>
    </row>
    <row r="1147" spans="2:12">
      <c r="B1147" s="6" t="s">
        <v>3516</v>
      </c>
      <c r="C1147" s="6" t="s">
        <v>1873</v>
      </c>
      <c r="D1147" s="6" t="s">
        <v>3518</v>
      </c>
      <c r="E1147" s="6">
        <v>64</v>
      </c>
      <c r="F1147" s="6" t="s">
        <v>3453</v>
      </c>
      <c r="G1147" s="6" t="str">
        <f t="shared" si="17"/>
        <v>选内存!$K$1147#</v>
      </c>
      <c r="H1147" s="6" t="str" cm="1">
        <f t="array" ref="H1147">_xlfn.LET(_xlpm.x, K1147,
         _xlpm.cellAddress, "【 选内存!" &amp; ADDRESS(ROW(选内存[[#This Row],[自检]]),COLUMN(选内存[[#This Row],[自检]])) &amp; "】",
         _xlfn.IFS(ISBLANK(_xlpm.x),   "error:右侧选项不足:" &amp;  _xlpm.cellAddress,
               ISERROR(_xlpm.x),   "error:右侧选项执行失败:" &amp; _xlpm.cellAddress,
               TRUE,             "ok")
)</f>
        <v>ok</v>
      </c>
      <c r="K1147" cm="1">
        <f t="array" ref="K1147:L1147">IFERROR(_xlfn._xlws.SORT(
    _xlfn.UNIQUE(
        TRANSPOSE(
            _xlfn.FILTERXML("&lt;select&gt;&lt;x&gt;"&amp;SUBSTITUTE(选内存[[#This Row],[内存选项表]],",","&lt;/x&gt;&lt;x&gt;") &amp;"&lt;/x&gt;&lt;/select&gt;","//x")
        )
    )
),"无合适选项，请联系作者更新数据")</f>
        <v>128</v>
      </c>
      <c r="L1147">
        <v>256</v>
      </c>
    </row>
    <row r="1148" spans="2:12">
      <c r="B1148" s="6" t="s">
        <v>3516</v>
      </c>
      <c r="C1148" s="6" t="s">
        <v>1874</v>
      </c>
      <c r="D1148" s="6" t="s">
        <v>3518</v>
      </c>
      <c r="E1148" s="6">
        <v>80</v>
      </c>
      <c r="F1148" s="6" t="s">
        <v>3455</v>
      </c>
      <c r="G1148" s="6" t="str">
        <f t="shared" si="17"/>
        <v>选内存!$K$1148#</v>
      </c>
      <c r="H1148" s="6" t="str" cm="1">
        <f t="array" ref="H1148">_xlfn.LET(_xlpm.x, K1148,
         _xlpm.cellAddress, "【 选内存!" &amp; ADDRESS(ROW(选内存[[#This Row],[自检]]),COLUMN(选内存[[#This Row],[自检]])) &amp; "】",
         _xlfn.IFS(ISBLANK(_xlpm.x),   "error:右侧选项不足:" &amp;  _xlpm.cellAddress,
               ISERROR(_xlpm.x),   "error:右侧选项执行失败:" &amp; _xlpm.cellAddress,
               TRUE,             "ok")
)</f>
        <v>ok</v>
      </c>
      <c r="K1148" cm="1">
        <f t="array" ref="K1148:L1148">IFERROR(_xlfn._xlws.SORT(
    _xlfn.UNIQUE(
        TRANSPOSE(
            _xlfn.FILTERXML("&lt;select&gt;&lt;x&gt;"&amp;SUBSTITUTE(选内存[[#This Row],[内存选项表]],",","&lt;/x&gt;&lt;x&gt;") &amp;"&lt;/x&gt;&lt;/select&gt;","//x")
        )
    )
),"无合适选项，请联系作者更新数据")</f>
        <v>160</v>
      </c>
      <c r="L1148">
        <v>320</v>
      </c>
    </row>
    <row r="1149" spans="2:12">
      <c r="B1149" s="6" t="s">
        <v>3516</v>
      </c>
      <c r="C1149" s="6" t="s">
        <v>11</v>
      </c>
      <c r="D1149" s="6" t="s">
        <v>3518</v>
      </c>
      <c r="E1149" s="6">
        <v>80</v>
      </c>
      <c r="F1149" s="6" t="s">
        <v>3455</v>
      </c>
      <c r="G1149" s="6" t="str">
        <f t="shared" si="17"/>
        <v>选内存!$K$1149#</v>
      </c>
      <c r="H1149" s="6" t="str" cm="1">
        <f t="array" ref="H1149">_xlfn.LET(_xlpm.x, K1149,
         _xlpm.cellAddress, "【 选内存!" &amp; ADDRESS(ROW(选内存[[#This Row],[自检]]),COLUMN(选内存[[#This Row],[自检]])) &amp; "】",
         _xlfn.IFS(ISBLANK(_xlpm.x),   "error:右侧选项不足:" &amp;  _xlpm.cellAddress,
               ISERROR(_xlpm.x),   "error:右侧选项执行失败:" &amp; _xlpm.cellAddress,
               TRUE,             "ok")
)</f>
        <v>ok</v>
      </c>
      <c r="K1149" cm="1">
        <f t="array" ref="K1149:L1149">IFERROR(_xlfn._xlws.SORT(
    _xlfn.UNIQUE(
        TRANSPOSE(
            _xlfn.FILTERXML("&lt;select&gt;&lt;x&gt;"&amp;SUBSTITUTE(选内存[[#This Row],[内存选项表]],",","&lt;/x&gt;&lt;x&gt;") &amp;"&lt;/x&gt;&lt;/select&gt;","//x")
        )
    )
),"无合适选项，请联系作者更新数据")</f>
        <v>160</v>
      </c>
      <c r="L1149">
        <v>320</v>
      </c>
    </row>
    <row r="1150" spans="2:12">
      <c r="B1150" s="6" t="s">
        <v>3516</v>
      </c>
      <c r="C1150" s="6" t="s">
        <v>1873</v>
      </c>
      <c r="D1150" s="6" t="s">
        <v>3518</v>
      </c>
      <c r="E1150" s="6">
        <v>80</v>
      </c>
      <c r="F1150" s="6" t="s">
        <v>3455</v>
      </c>
      <c r="G1150" s="6" t="str">
        <f t="shared" si="17"/>
        <v>选内存!$K$1150#</v>
      </c>
      <c r="H1150" s="6" t="str" cm="1">
        <f t="array" ref="H1150">_xlfn.LET(_xlpm.x, K1150,
         _xlpm.cellAddress, "【 选内存!" &amp; ADDRESS(ROW(选内存[[#This Row],[自检]]),COLUMN(选内存[[#This Row],[自检]])) &amp; "】",
         _xlfn.IFS(ISBLANK(_xlpm.x),   "error:右侧选项不足:" &amp;  _xlpm.cellAddress,
               ISERROR(_xlpm.x),   "error:右侧选项执行失败:" &amp; _xlpm.cellAddress,
               TRUE,             "ok")
)</f>
        <v>ok</v>
      </c>
      <c r="K1150" cm="1">
        <f t="array" ref="K1150:L1150">IFERROR(_xlfn._xlws.SORT(
    _xlfn.UNIQUE(
        TRANSPOSE(
            _xlfn.FILTERXML("&lt;select&gt;&lt;x&gt;"&amp;SUBSTITUTE(选内存[[#This Row],[内存选项表]],",","&lt;/x&gt;&lt;x&gt;") &amp;"&lt;/x&gt;&lt;/select&gt;","//x")
        )
    )
),"无合适选项，请联系作者更新数据")</f>
        <v>160</v>
      </c>
      <c r="L1150">
        <v>320</v>
      </c>
    </row>
    <row r="1151" spans="2:12">
      <c r="B1151" s="6" t="s">
        <v>3516</v>
      </c>
      <c r="C1151" s="6" t="s">
        <v>1874</v>
      </c>
      <c r="D1151" s="6" t="s">
        <v>3518</v>
      </c>
      <c r="E1151" s="6">
        <v>96</v>
      </c>
      <c r="F1151" s="6" t="s">
        <v>3456</v>
      </c>
      <c r="G1151" s="6" t="str">
        <f t="shared" si="17"/>
        <v>选内存!$K$1151#</v>
      </c>
      <c r="H1151" s="6" t="str" cm="1">
        <f t="array" ref="H1151">_xlfn.LET(_xlpm.x, K1151,
         _xlpm.cellAddress, "【 选内存!" &amp; ADDRESS(ROW(选内存[[#This Row],[自检]]),COLUMN(选内存[[#This Row],[自检]])) &amp; "】",
         _xlfn.IFS(ISBLANK(_xlpm.x),   "error:右侧选项不足:" &amp;  _xlpm.cellAddress,
               ISERROR(_xlpm.x),   "error:右侧选项执行失败:" &amp; _xlpm.cellAddress,
               TRUE,             "ok")
)</f>
        <v>ok</v>
      </c>
      <c r="K1151" cm="1">
        <f t="array" ref="K1151:L1151">IFERROR(_xlfn._xlws.SORT(
    _xlfn.UNIQUE(
        TRANSPOSE(
            _xlfn.FILTERXML("&lt;select&gt;&lt;x&gt;"&amp;SUBSTITUTE(选内存[[#This Row],[内存选项表]],",","&lt;/x&gt;&lt;x&gt;") &amp;"&lt;/x&gt;&lt;/select&gt;","//x")
        )
    )
),"无合适选项，请联系作者更新数据")</f>
        <v>192</v>
      </c>
      <c r="L1151">
        <v>384</v>
      </c>
    </row>
    <row r="1152" spans="2:12">
      <c r="B1152" s="6" t="s">
        <v>3516</v>
      </c>
      <c r="C1152" s="6" t="s">
        <v>11</v>
      </c>
      <c r="D1152" s="6" t="s">
        <v>3518</v>
      </c>
      <c r="E1152" s="6">
        <v>96</v>
      </c>
      <c r="F1152" s="6" t="s">
        <v>3456</v>
      </c>
      <c r="G1152" s="6" t="str">
        <f t="shared" si="17"/>
        <v>选内存!$K$1152#</v>
      </c>
      <c r="H1152" s="6" t="str" cm="1">
        <f t="array" ref="H1152">_xlfn.LET(_xlpm.x, K1152,
         _xlpm.cellAddress, "【 选内存!" &amp; ADDRESS(ROW(选内存[[#This Row],[自检]]),COLUMN(选内存[[#This Row],[自检]])) &amp; "】",
         _xlfn.IFS(ISBLANK(_xlpm.x),   "error:右侧选项不足:" &amp;  _xlpm.cellAddress,
               ISERROR(_xlpm.x),   "error:右侧选项执行失败:" &amp; _xlpm.cellAddress,
               TRUE,             "ok")
)</f>
        <v>ok</v>
      </c>
      <c r="K1152" cm="1">
        <f t="array" ref="K1152:L1152">IFERROR(_xlfn._xlws.SORT(
    _xlfn.UNIQUE(
        TRANSPOSE(
            _xlfn.FILTERXML("&lt;select&gt;&lt;x&gt;"&amp;SUBSTITUTE(选内存[[#This Row],[内存选项表]],",","&lt;/x&gt;&lt;x&gt;") &amp;"&lt;/x&gt;&lt;/select&gt;","//x")
        )
    )
),"无合适选项，请联系作者更新数据")</f>
        <v>192</v>
      </c>
      <c r="L1152">
        <v>384</v>
      </c>
    </row>
    <row r="1153" spans="2:12">
      <c r="B1153" s="6" t="s">
        <v>3516</v>
      </c>
      <c r="C1153" s="6" t="s">
        <v>1873</v>
      </c>
      <c r="D1153" s="6" t="s">
        <v>3518</v>
      </c>
      <c r="E1153" s="6">
        <v>96</v>
      </c>
      <c r="F1153" s="6" t="s">
        <v>3456</v>
      </c>
      <c r="G1153" s="6" t="str">
        <f t="shared" si="17"/>
        <v>选内存!$K$1153#</v>
      </c>
      <c r="H1153" s="6" t="str" cm="1">
        <f t="array" ref="H1153">_xlfn.LET(_xlpm.x, K1153,
         _xlpm.cellAddress, "【 选内存!" &amp; ADDRESS(ROW(选内存[[#This Row],[自检]]),COLUMN(选内存[[#This Row],[自检]])) &amp; "】",
         _xlfn.IFS(ISBLANK(_xlpm.x),   "error:右侧选项不足:" &amp;  _xlpm.cellAddress,
               ISERROR(_xlpm.x),   "error:右侧选项执行失败:" &amp; _xlpm.cellAddress,
               TRUE,             "ok")
)</f>
        <v>ok</v>
      </c>
      <c r="K1153" cm="1">
        <f t="array" ref="K1153:L1153">IFERROR(_xlfn._xlws.SORT(
    _xlfn.UNIQUE(
        TRANSPOSE(
            _xlfn.FILTERXML("&lt;select&gt;&lt;x&gt;"&amp;SUBSTITUTE(选内存[[#This Row],[内存选项表]],",","&lt;/x&gt;&lt;x&gt;") &amp;"&lt;/x&gt;&lt;/select&gt;","//x")
        )
    )
),"无合适选项，请联系作者更新数据")</f>
        <v>192</v>
      </c>
      <c r="L1153">
        <v>384</v>
      </c>
    </row>
    <row r="1154" spans="2:12">
      <c r="B1154" s="6" t="s">
        <v>3516</v>
      </c>
      <c r="C1154" s="6" t="s">
        <v>1874</v>
      </c>
      <c r="D1154" s="6" t="s">
        <v>3518</v>
      </c>
      <c r="E1154" s="6">
        <v>116</v>
      </c>
      <c r="F1154" s="6" t="s">
        <v>3305</v>
      </c>
      <c r="G1154" s="6" t="str">
        <f t="shared" ref="G1154:G1217" si="18">"选内存!" &amp; ADDRESS(ROW(K1154),COLUMN(K1154)) &amp; "#"</f>
        <v>选内存!$K$1154#</v>
      </c>
      <c r="H1154" s="6" t="str" cm="1">
        <f t="array" ref="H1154">_xlfn.LET(_xlpm.x, K1154,
         _xlpm.cellAddress, "【 选内存!" &amp; ADDRESS(ROW(选内存[[#This Row],[自检]]),COLUMN(选内存[[#This Row],[自检]])) &amp; "】",
         _xlfn.IFS(ISBLANK(_xlpm.x),   "error:右侧选项不足:" &amp;  _xlpm.cellAddress,
               ISERROR(_xlpm.x),   "error:右侧选项执行失败:" &amp; _xlpm.cellAddress,
               TRUE,             "ok")
)</f>
        <v>ok</v>
      </c>
      <c r="K1154" cm="1">
        <f t="array" ref="K1154:L1154">IFERROR(_xlfn._xlws.SORT(
    _xlfn.UNIQUE(
        TRANSPOSE(
            _xlfn.FILTERXML("&lt;select&gt;&lt;x&gt;"&amp;SUBSTITUTE(选内存[[#This Row],[内存选项表]],",","&lt;/x&gt;&lt;x&gt;") &amp;"&lt;/x&gt;&lt;/select&gt;","//x")
        )
    )
),"无合适选项，请联系作者更新数据")</f>
        <v>216</v>
      </c>
      <c r="L1154">
        <v>470</v>
      </c>
    </row>
    <row r="1155" spans="2:12">
      <c r="B1155" s="6" t="s">
        <v>3516</v>
      </c>
      <c r="C1155" s="6" t="s">
        <v>11</v>
      </c>
      <c r="D1155" s="6" t="s">
        <v>3518</v>
      </c>
      <c r="E1155" s="6">
        <v>116</v>
      </c>
      <c r="F1155" s="6" t="s">
        <v>3305</v>
      </c>
      <c r="G1155" s="6" t="str">
        <f t="shared" si="18"/>
        <v>选内存!$K$1155#</v>
      </c>
      <c r="H1155" s="6" t="str" cm="1">
        <f t="array" ref="H1155">_xlfn.LET(_xlpm.x, K1155,
         _xlpm.cellAddress, "【 选内存!" &amp; ADDRESS(ROW(选内存[[#This Row],[自检]]),COLUMN(选内存[[#This Row],[自检]])) &amp; "】",
         _xlfn.IFS(ISBLANK(_xlpm.x),   "error:右侧选项不足:" &amp;  _xlpm.cellAddress,
               ISERROR(_xlpm.x),   "error:右侧选项执行失败:" &amp; _xlpm.cellAddress,
               TRUE,             "ok")
)</f>
        <v>ok</v>
      </c>
      <c r="K1155" cm="1">
        <f t="array" ref="K1155:L1155">IFERROR(_xlfn._xlws.SORT(
    _xlfn.UNIQUE(
        TRANSPOSE(
            _xlfn.FILTERXML("&lt;select&gt;&lt;x&gt;"&amp;SUBSTITUTE(选内存[[#This Row],[内存选项表]],",","&lt;/x&gt;&lt;x&gt;") &amp;"&lt;/x&gt;&lt;/select&gt;","//x")
        )
    )
),"无合适选项，请联系作者更新数据")</f>
        <v>216</v>
      </c>
      <c r="L1155">
        <v>470</v>
      </c>
    </row>
    <row r="1156" spans="2:12">
      <c r="B1156" s="6" t="s">
        <v>3516</v>
      </c>
      <c r="C1156" s="6" t="s">
        <v>1873</v>
      </c>
      <c r="D1156" s="6" t="s">
        <v>3518</v>
      </c>
      <c r="E1156" s="6">
        <v>116</v>
      </c>
      <c r="F1156" s="6" t="s">
        <v>3305</v>
      </c>
      <c r="G1156" s="6" t="str">
        <f t="shared" si="18"/>
        <v>选内存!$K$1156#</v>
      </c>
      <c r="H1156" s="6" t="str" cm="1">
        <f t="array" ref="H1156">_xlfn.LET(_xlpm.x, K1156,
         _xlpm.cellAddress, "【 选内存!" &amp; ADDRESS(ROW(选内存[[#This Row],[自检]]),COLUMN(选内存[[#This Row],[自检]])) &amp; "】",
         _xlfn.IFS(ISBLANK(_xlpm.x),   "error:右侧选项不足:" &amp;  _xlpm.cellAddress,
               ISERROR(_xlpm.x),   "error:右侧选项执行失败:" &amp; _xlpm.cellAddress,
               TRUE,             "ok")
)</f>
        <v>ok</v>
      </c>
      <c r="K1156" cm="1">
        <f t="array" ref="K1156:L1156">IFERROR(_xlfn._xlws.SORT(
    _xlfn.UNIQUE(
        TRANSPOSE(
            _xlfn.FILTERXML("&lt;select&gt;&lt;x&gt;"&amp;SUBSTITUTE(选内存[[#This Row],[内存选项表]],",","&lt;/x&gt;&lt;x&gt;") &amp;"&lt;/x&gt;&lt;/select&gt;","//x")
        )
    )
),"无合适选项，请联系作者更新数据")</f>
        <v>216</v>
      </c>
      <c r="L1156">
        <v>470</v>
      </c>
    </row>
    <row r="1157" spans="2:12">
      <c r="B1157" s="6" t="s">
        <v>3516</v>
      </c>
      <c r="C1157" s="6" t="s">
        <v>1874</v>
      </c>
      <c r="D1157" s="6" t="s">
        <v>3518</v>
      </c>
      <c r="E1157" s="6">
        <v>128</v>
      </c>
      <c r="F1157" s="6" t="s">
        <v>3577</v>
      </c>
      <c r="G1157" s="6" t="str">
        <f t="shared" si="18"/>
        <v>选内存!$K$1157#</v>
      </c>
      <c r="H1157" s="6" t="str" cm="1">
        <f t="array" ref="H1157">_xlfn.LET(_xlpm.x, K1157,
         _xlpm.cellAddress, "【 选内存!" &amp; ADDRESS(ROW(选内存[[#This Row],[自检]]),COLUMN(选内存[[#This Row],[自检]])) &amp; "】",
         _xlfn.IFS(ISBLANK(_xlpm.x),   "error:右侧选项不足:" &amp;  _xlpm.cellAddress,
               ISERROR(_xlpm.x),   "error:右侧选项执行失败:" &amp; _xlpm.cellAddress,
               TRUE,             "ok")
)</f>
        <v>ok</v>
      </c>
      <c r="K1157" cm="1">
        <f t="array" ref="K1157:L1157">IFERROR(_xlfn._xlws.SORT(
    _xlfn.UNIQUE(
        TRANSPOSE(
            _xlfn.FILTERXML("&lt;select&gt;&lt;x&gt;"&amp;SUBSTITUTE(选内存[[#This Row],[内存选项表]],",","&lt;/x&gt;&lt;x&gt;") &amp;"&lt;/x&gt;&lt;/select&gt;","//x")
        )
    )
),"无合适选项，请联系作者更新数据")</f>
        <v>256</v>
      </c>
      <c r="L1157">
        <v>512</v>
      </c>
    </row>
    <row r="1158" spans="2:12">
      <c r="B1158" s="6" t="s">
        <v>3516</v>
      </c>
      <c r="C1158" s="6" t="s">
        <v>11</v>
      </c>
      <c r="D1158" s="6" t="s">
        <v>3518</v>
      </c>
      <c r="E1158" s="6">
        <v>128</v>
      </c>
      <c r="F1158" s="6" t="s">
        <v>3577</v>
      </c>
      <c r="G1158" s="6" t="str">
        <f t="shared" si="18"/>
        <v>选内存!$K$1158#</v>
      </c>
      <c r="H1158" s="6" t="str" cm="1">
        <f t="array" ref="H1158">_xlfn.LET(_xlpm.x, K1158,
         _xlpm.cellAddress, "【 选内存!" &amp; ADDRESS(ROW(选内存[[#This Row],[自检]]),COLUMN(选内存[[#This Row],[自检]])) &amp; "】",
         _xlfn.IFS(ISBLANK(_xlpm.x),   "error:右侧选项不足:" &amp;  _xlpm.cellAddress,
               ISERROR(_xlpm.x),   "error:右侧选项执行失败:" &amp; _xlpm.cellAddress,
               TRUE,             "ok")
)</f>
        <v>ok</v>
      </c>
      <c r="K1158" cm="1">
        <f t="array" ref="K1158:L1158">IFERROR(_xlfn._xlws.SORT(
    _xlfn.UNIQUE(
        TRANSPOSE(
            _xlfn.FILTERXML("&lt;select&gt;&lt;x&gt;"&amp;SUBSTITUTE(选内存[[#This Row],[内存选项表]],",","&lt;/x&gt;&lt;x&gt;") &amp;"&lt;/x&gt;&lt;/select&gt;","//x")
        )
    )
),"无合适选项，请联系作者更新数据")</f>
        <v>256</v>
      </c>
      <c r="L1158">
        <v>512</v>
      </c>
    </row>
    <row r="1159" spans="2:12">
      <c r="B1159" s="6" t="s">
        <v>3516</v>
      </c>
      <c r="C1159" s="6" t="s">
        <v>1873</v>
      </c>
      <c r="D1159" s="6" t="s">
        <v>3518</v>
      </c>
      <c r="E1159" s="6">
        <v>128</v>
      </c>
      <c r="F1159" s="6" t="s">
        <v>3577</v>
      </c>
      <c r="G1159" s="6" t="str">
        <f t="shared" si="18"/>
        <v>选内存!$K$1159#</v>
      </c>
      <c r="H1159" s="6" t="str" cm="1">
        <f t="array" ref="H1159">_xlfn.LET(_xlpm.x, K1159,
         _xlpm.cellAddress, "【 选内存!" &amp; ADDRESS(ROW(选内存[[#This Row],[自检]]),COLUMN(选内存[[#This Row],[自检]])) &amp; "】",
         _xlfn.IFS(ISBLANK(_xlpm.x),   "error:右侧选项不足:" &amp;  _xlpm.cellAddress,
               ISERROR(_xlpm.x),   "error:右侧选项执行失败:" &amp; _xlpm.cellAddress,
               TRUE,             "ok")
)</f>
        <v>ok</v>
      </c>
      <c r="K1159" cm="1">
        <f t="array" ref="K1159:L1159">IFERROR(_xlfn._xlws.SORT(
    _xlfn.UNIQUE(
        TRANSPOSE(
            _xlfn.FILTERXML("&lt;select&gt;&lt;x&gt;"&amp;SUBSTITUTE(选内存[[#This Row],[内存选项表]],",","&lt;/x&gt;&lt;x&gt;") &amp;"&lt;/x&gt;&lt;/select&gt;","//x")
        )
    )
),"无合适选项，请联系作者更新数据")</f>
        <v>256</v>
      </c>
      <c r="L1159">
        <v>512</v>
      </c>
    </row>
    <row r="1160" spans="2:12">
      <c r="B1160" s="6" t="s">
        <v>3516</v>
      </c>
      <c r="C1160" s="6" t="s">
        <v>1874</v>
      </c>
      <c r="D1160" s="6" t="s">
        <v>3518</v>
      </c>
      <c r="E1160" s="6">
        <v>160</v>
      </c>
      <c r="F1160" s="6" t="s">
        <v>3386</v>
      </c>
      <c r="G1160" s="6" t="str">
        <f t="shared" si="18"/>
        <v>选内存!$K$1160#</v>
      </c>
      <c r="H1160" s="6" t="str" cm="1">
        <f t="array" ref="H1160">_xlfn.LET(_xlpm.x, K1160,
         _xlpm.cellAddress, "【 选内存!" &amp; ADDRESS(ROW(选内存[[#This Row],[自检]]),COLUMN(选内存[[#This Row],[自检]])) &amp; "】",
         _xlfn.IFS(ISBLANK(_xlpm.x),   "error:右侧选项不足:" &amp;  _xlpm.cellAddress,
               ISERROR(_xlpm.x),   "error:右侧选项执行失败:" &amp; _xlpm.cellAddress,
               TRUE,             "ok")
)</f>
        <v>ok</v>
      </c>
      <c r="K1160" cm="1">
        <f t="array" ref="K1160:L1160">IFERROR(_xlfn._xlws.SORT(
    _xlfn.UNIQUE(
        TRANSPOSE(
            _xlfn.FILTERXML("&lt;select&gt;&lt;x&gt;"&amp;SUBSTITUTE(选内存[[#This Row],[内存选项表]],",","&lt;/x&gt;&lt;x&gt;") &amp;"&lt;/x&gt;&lt;/select&gt;","//x")
        )
    )
),"无合适选项，请联系作者更新数据")</f>
        <v>320</v>
      </c>
      <c r="L1160">
        <v>640</v>
      </c>
    </row>
    <row r="1161" spans="2:12">
      <c r="B1161" s="6" t="s">
        <v>3516</v>
      </c>
      <c r="C1161" s="6" t="s">
        <v>11</v>
      </c>
      <c r="D1161" s="6" t="s">
        <v>3518</v>
      </c>
      <c r="E1161" s="6">
        <v>160</v>
      </c>
      <c r="F1161" s="6" t="s">
        <v>3386</v>
      </c>
      <c r="G1161" s="6" t="str">
        <f t="shared" si="18"/>
        <v>选内存!$K$1161#</v>
      </c>
      <c r="H1161" s="6" t="str" cm="1">
        <f t="array" ref="H1161">_xlfn.LET(_xlpm.x, K1161,
         _xlpm.cellAddress, "【 选内存!" &amp; ADDRESS(ROW(选内存[[#This Row],[自检]]),COLUMN(选内存[[#This Row],[自检]])) &amp; "】",
         _xlfn.IFS(ISBLANK(_xlpm.x),   "error:右侧选项不足:" &amp;  _xlpm.cellAddress,
               ISERROR(_xlpm.x),   "error:右侧选项执行失败:" &amp; _xlpm.cellAddress,
               TRUE,             "ok")
)</f>
        <v>ok</v>
      </c>
      <c r="K1161" cm="1">
        <f t="array" ref="K1161:L1161">IFERROR(_xlfn._xlws.SORT(
    _xlfn.UNIQUE(
        TRANSPOSE(
            _xlfn.FILTERXML("&lt;select&gt;&lt;x&gt;"&amp;SUBSTITUTE(选内存[[#This Row],[内存选项表]],",","&lt;/x&gt;&lt;x&gt;") &amp;"&lt;/x&gt;&lt;/select&gt;","//x")
        )
    )
),"无合适选项，请联系作者更新数据")</f>
        <v>320</v>
      </c>
      <c r="L1161">
        <v>640</v>
      </c>
    </row>
    <row r="1162" spans="2:12">
      <c r="B1162" s="6" t="s">
        <v>3516</v>
      </c>
      <c r="C1162" s="6" t="s">
        <v>1873</v>
      </c>
      <c r="D1162" s="6" t="s">
        <v>3518</v>
      </c>
      <c r="E1162" s="6">
        <v>160</v>
      </c>
      <c r="F1162" s="6" t="s">
        <v>3386</v>
      </c>
      <c r="G1162" s="6" t="str">
        <f t="shared" si="18"/>
        <v>选内存!$K$1162#</v>
      </c>
      <c r="H1162" s="6" t="str" cm="1">
        <f t="array" ref="H1162">_xlfn.LET(_xlpm.x, K1162,
         _xlpm.cellAddress, "【 选内存!" &amp; ADDRESS(ROW(选内存[[#This Row],[自检]]),COLUMN(选内存[[#This Row],[自检]])) &amp; "】",
         _xlfn.IFS(ISBLANK(_xlpm.x),   "error:右侧选项不足:" &amp;  _xlpm.cellAddress,
               ISERROR(_xlpm.x),   "error:右侧选项执行失败:" &amp; _xlpm.cellAddress,
               TRUE,             "ok")
)</f>
        <v>ok</v>
      </c>
      <c r="K1162" cm="1">
        <f t="array" ref="K1162:L1162">IFERROR(_xlfn._xlws.SORT(
    _xlfn.UNIQUE(
        TRANSPOSE(
            _xlfn.FILTERXML("&lt;select&gt;&lt;x&gt;"&amp;SUBSTITUTE(选内存[[#This Row],[内存选项表]],",","&lt;/x&gt;&lt;x&gt;") &amp;"&lt;/x&gt;&lt;/select&gt;","//x")
        )
    )
),"无合适选项，请联系作者更新数据")</f>
        <v>320</v>
      </c>
      <c r="L1162">
        <v>640</v>
      </c>
    </row>
    <row r="1163" spans="2:12">
      <c r="B1163" s="6" t="s">
        <v>3516</v>
      </c>
      <c r="C1163" s="6" t="s">
        <v>1874</v>
      </c>
      <c r="D1163" s="6" t="s">
        <v>3518</v>
      </c>
      <c r="E1163" s="6">
        <v>232</v>
      </c>
      <c r="F1163" s="6" t="s">
        <v>3309</v>
      </c>
      <c r="G1163" s="6" t="str">
        <f t="shared" si="18"/>
        <v>选内存!$K$1163#</v>
      </c>
      <c r="H1163" s="6" t="str" cm="1">
        <f t="array" ref="H1163">_xlfn.LET(_xlpm.x, K1163,
         _xlpm.cellAddress, "【 选内存!" &amp; ADDRESS(ROW(选内存[[#This Row],[自检]]),COLUMN(选内存[[#This Row],[自检]])) &amp; "】",
         _xlfn.IFS(ISBLANK(_xlpm.x),   "error:右侧选项不足:" &amp;  _xlpm.cellAddress,
               ISERROR(_xlpm.x),   "error:右侧选项执行失败:" &amp; _xlpm.cellAddress,
               TRUE,             "ok")
)</f>
        <v>ok</v>
      </c>
      <c r="K1163" cm="1">
        <f t="array" ref="K1163:L1163">IFERROR(_xlfn._xlws.SORT(
    _xlfn.UNIQUE(
        TRANSPOSE(
            _xlfn.FILTERXML("&lt;select&gt;&lt;x&gt;"&amp;SUBSTITUTE(选内存[[#This Row],[内存选项表]],",","&lt;/x&gt;&lt;x&gt;") &amp;"&lt;/x&gt;&lt;/select&gt;","//x")
        )
    )
),"无合适选项，请联系作者更新数据")</f>
        <v>432</v>
      </c>
      <c r="L1163">
        <v>940</v>
      </c>
    </row>
    <row r="1164" spans="2:12">
      <c r="B1164" s="6" t="s">
        <v>3516</v>
      </c>
      <c r="C1164" s="6" t="s">
        <v>11</v>
      </c>
      <c r="D1164" s="6" t="s">
        <v>3518</v>
      </c>
      <c r="E1164" s="6">
        <v>232</v>
      </c>
      <c r="F1164" s="6" t="s">
        <v>3309</v>
      </c>
      <c r="G1164" s="6" t="str">
        <f t="shared" si="18"/>
        <v>选内存!$K$1164#</v>
      </c>
      <c r="H1164" s="6" t="str" cm="1">
        <f t="array" ref="H1164">_xlfn.LET(_xlpm.x, K1164,
         _xlpm.cellAddress, "【 选内存!" &amp; ADDRESS(ROW(选内存[[#This Row],[自检]]),COLUMN(选内存[[#This Row],[自检]])) &amp; "】",
         _xlfn.IFS(ISBLANK(_xlpm.x),   "error:右侧选项不足:" &amp;  _xlpm.cellAddress,
               ISERROR(_xlpm.x),   "error:右侧选项执行失败:" &amp; _xlpm.cellAddress,
               TRUE,             "ok")
)</f>
        <v>ok</v>
      </c>
      <c r="K1164" cm="1">
        <f t="array" ref="K1164:L1164">IFERROR(_xlfn._xlws.SORT(
    _xlfn.UNIQUE(
        TRANSPOSE(
            _xlfn.FILTERXML("&lt;select&gt;&lt;x&gt;"&amp;SUBSTITUTE(选内存[[#This Row],[内存选项表]],",","&lt;/x&gt;&lt;x&gt;") &amp;"&lt;/x&gt;&lt;/select&gt;","//x")
        )
    )
),"无合适选项，请联系作者更新数据")</f>
        <v>432</v>
      </c>
      <c r="L1164">
        <v>940</v>
      </c>
    </row>
    <row r="1165" spans="2:12">
      <c r="B1165" s="6" t="s">
        <v>3516</v>
      </c>
      <c r="C1165" s="6" t="s">
        <v>1873</v>
      </c>
      <c r="D1165" s="6" t="s">
        <v>3518</v>
      </c>
      <c r="E1165" s="6">
        <v>232</v>
      </c>
      <c r="F1165" s="6" t="s">
        <v>3309</v>
      </c>
      <c r="G1165" s="6" t="str">
        <f t="shared" si="18"/>
        <v>选内存!$K$1165#</v>
      </c>
      <c r="H1165" s="6" t="str" cm="1">
        <f t="array" ref="H1165">_xlfn.LET(_xlpm.x, K1165,
         _xlpm.cellAddress, "【 选内存!" &amp; ADDRESS(ROW(选内存[[#This Row],[自检]]),COLUMN(选内存[[#This Row],[自检]])) &amp; "】",
         _xlfn.IFS(ISBLANK(_xlpm.x),   "error:右侧选项不足:" &amp;  _xlpm.cellAddress,
               ISERROR(_xlpm.x),   "error:右侧选项执行失败:" &amp; _xlpm.cellAddress,
               TRUE,             "ok")
)</f>
        <v>ok</v>
      </c>
      <c r="K1165" cm="1">
        <f t="array" ref="K1165:L1165">IFERROR(_xlfn._xlws.SORT(
    _xlfn.UNIQUE(
        TRANSPOSE(
            _xlfn.FILTERXML("&lt;select&gt;&lt;x&gt;"&amp;SUBSTITUTE(选内存[[#This Row],[内存选项表]],",","&lt;/x&gt;&lt;x&gt;") &amp;"&lt;/x&gt;&lt;/select&gt;","//x")
        )
    )
),"无合适选项，请联系作者更新数据")</f>
        <v>432</v>
      </c>
      <c r="L1165">
        <v>940</v>
      </c>
    </row>
    <row r="1166" spans="2:12">
      <c r="B1166" s="6" t="s">
        <v>3516</v>
      </c>
      <c r="C1166" s="6" t="s">
        <v>1874</v>
      </c>
      <c r="D1166" s="6" t="s">
        <v>3519</v>
      </c>
      <c r="E1166" s="6">
        <v>2</v>
      </c>
      <c r="F1166" s="6" t="s">
        <v>3291</v>
      </c>
      <c r="G1166" s="6" t="str">
        <f t="shared" si="18"/>
        <v>选内存!$K$1166#</v>
      </c>
      <c r="H1166" s="6" t="str" cm="1">
        <f t="array" ref="H1166">_xlfn.LET(_xlpm.x, K1166,
         _xlpm.cellAddress, "【 选内存!" &amp; ADDRESS(ROW(选内存[[#This Row],[自检]]),COLUMN(选内存[[#This Row],[自检]])) &amp; "】",
         _xlfn.IFS(ISBLANK(_xlpm.x),   "error:右侧选项不足:" &amp;  _xlpm.cellAddress,
               ISERROR(_xlpm.x),   "error:右侧选项执行失败:" &amp; _xlpm.cellAddress,
               TRUE,             "ok")
)</f>
        <v>ok</v>
      </c>
      <c r="K1166" cm="1">
        <f t="array" ref="K1166">IFERROR(_xlfn._xlws.SORT(
    _xlfn.UNIQUE(
        TRANSPOSE(
            _xlfn.FILTERXML("&lt;select&gt;&lt;x&gt;"&amp;SUBSTITUTE(选内存[[#This Row],[内存选项表]],",","&lt;/x&gt;&lt;x&gt;") &amp;"&lt;/x&gt;&lt;/select&gt;","//x")
        )
    )
),"无合适选项，请联系作者更新数据")</f>
        <v>4</v>
      </c>
    </row>
    <row r="1167" spans="2:12">
      <c r="B1167" s="6" t="s">
        <v>3516</v>
      </c>
      <c r="C1167" s="6" t="s">
        <v>11</v>
      </c>
      <c r="D1167" s="6" t="s">
        <v>3519</v>
      </c>
      <c r="E1167" s="6">
        <v>2</v>
      </c>
      <c r="F1167" s="6" t="s">
        <v>3291</v>
      </c>
      <c r="G1167" s="6" t="str">
        <f t="shared" si="18"/>
        <v>选内存!$K$1167#</v>
      </c>
      <c r="H1167" s="6" t="str" cm="1">
        <f t="array" ref="H1167">_xlfn.LET(_xlpm.x, K1167,
         _xlpm.cellAddress, "【 选内存!" &amp; ADDRESS(ROW(选内存[[#This Row],[自检]]),COLUMN(选内存[[#This Row],[自检]])) &amp; "】",
         _xlfn.IFS(ISBLANK(_xlpm.x),   "error:右侧选项不足:" &amp;  _xlpm.cellAddress,
               ISERROR(_xlpm.x),   "error:右侧选项执行失败:" &amp; _xlpm.cellAddress,
               TRUE,             "ok")
)</f>
        <v>ok</v>
      </c>
      <c r="K1167" cm="1">
        <f t="array" ref="K1167">IFERROR(_xlfn._xlws.SORT(
    _xlfn.UNIQUE(
        TRANSPOSE(
            _xlfn.FILTERXML("&lt;select&gt;&lt;x&gt;"&amp;SUBSTITUTE(选内存[[#This Row],[内存选项表]],",","&lt;/x&gt;&lt;x&gt;") &amp;"&lt;/x&gt;&lt;/select&gt;","//x")
        )
    )
),"无合适选项，请联系作者更新数据")</f>
        <v>4</v>
      </c>
    </row>
    <row r="1168" spans="2:12">
      <c r="B1168" s="6" t="s">
        <v>3516</v>
      </c>
      <c r="C1168" s="6" t="s">
        <v>1873</v>
      </c>
      <c r="D1168" s="6" t="s">
        <v>3519</v>
      </c>
      <c r="E1168" s="6">
        <v>2</v>
      </c>
      <c r="F1168" s="6" t="s">
        <v>3291</v>
      </c>
      <c r="G1168" s="6" t="str">
        <f t="shared" si="18"/>
        <v>选内存!$K$1168#</v>
      </c>
      <c r="H1168" s="6" t="str" cm="1">
        <f t="array" ref="H1168">_xlfn.LET(_xlpm.x, K1168,
         _xlpm.cellAddress, "【 选内存!" &amp; ADDRESS(ROW(选内存[[#This Row],[自检]]),COLUMN(选内存[[#This Row],[自检]])) &amp; "】",
         _xlfn.IFS(ISBLANK(_xlpm.x),   "error:右侧选项不足:" &amp;  _xlpm.cellAddress,
               ISERROR(_xlpm.x),   "error:右侧选项执行失败:" &amp; _xlpm.cellAddress,
               TRUE,             "ok")
)</f>
        <v>ok</v>
      </c>
      <c r="K1168" cm="1">
        <f t="array" ref="K1168">IFERROR(_xlfn._xlws.SORT(
    _xlfn.UNIQUE(
        TRANSPOSE(
            _xlfn.FILTERXML("&lt;select&gt;&lt;x&gt;"&amp;SUBSTITUTE(选内存[[#This Row],[内存选项表]],",","&lt;/x&gt;&lt;x&gt;") &amp;"&lt;/x&gt;&lt;/select&gt;","//x")
        )
    )
),"无合适选项，请联系作者更新数据")</f>
        <v>4</v>
      </c>
    </row>
    <row r="1169" spans="2:12">
      <c r="B1169" s="6" t="s">
        <v>3516</v>
      </c>
      <c r="C1169" s="6" t="s">
        <v>1874</v>
      </c>
      <c r="D1169" s="6" t="s">
        <v>3519</v>
      </c>
      <c r="E1169" s="6">
        <v>4</v>
      </c>
      <c r="F1169" s="6" t="s">
        <v>3269</v>
      </c>
      <c r="G1169" s="6" t="str">
        <f t="shared" si="18"/>
        <v>选内存!$K$1169#</v>
      </c>
      <c r="H1169" s="6" t="str" cm="1">
        <f t="array" ref="H1169">_xlfn.LET(_xlpm.x, K1169,
         _xlpm.cellAddress, "【 选内存!" &amp; ADDRESS(ROW(选内存[[#This Row],[自检]]),COLUMN(选内存[[#This Row],[自检]])) &amp; "】",
         _xlfn.IFS(ISBLANK(_xlpm.x),   "error:右侧选项不足:" &amp;  _xlpm.cellAddress,
               ISERROR(_xlpm.x),   "error:右侧选项执行失败:" &amp; _xlpm.cellAddress,
               TRUE,             "ok")
)</f>
        <v>ok</v>
      </c>
      <c r="K1169" cm="1">
        <f t="array" ref="K1169:L1169">IFERROR(_xlfn._xlws.SORT(
    _xlfn.UNIQUE(
        TRANSPOSE(
            _xlfn.FILTERXML("&lt;select&gt;&lt;x&gt;"&amp;SUBSTITUTE(选内存[[#This Row],[内存选项表]],",","&lt;/x&gt;&lt;x&gt;") &amp;"&lt;/x&gt;&lt;/select&gt;","//x")
        )
    )
),"无合适选项，请联系作者更新数据")</f>
        <v>4</v>
      </c>
      <c r="L1169">
        <v>8</v>
      </c>
    </row>
    <row r="1170" spans="2:12">
      <c r="B1170" s="6" t="s">
        <v>3516</v>
      </c>
      <c r="C1170" s="6" t="s">
        <v>11</v>
      </c>
      <c r="D1170" s="6" t="s">
        <v>3519</v>
      </c>
      <c r="E1170" s="6">
        <v>4</v>
      </c>
      <c r="F1170" s="6" t="s">
        <v>3269</v>
      </c>
      <c r="G1170" s="6" t="str">
        <f t="shared" si="18"/>
        <v>选内存!$K$1170#</v>
      </c>
      <c r="H1170" s="6" t="str" cm="1">
        <f t="array" ref="H1170">_xlfn.LET(_xlpm.x, K1170,
         _xlpm.cellAddress, "【 选内存!" &amp; ADDRESS(ROW(选内存[[#This Row],[自检]]),COLUMN(选内存[[#This Row],[自检]])) &amp; "】",
         _xlfn.IFS(ISBLANK(_xlpm.x),   "error:右侧选项不足:" &amp;  _xlpm.cellAddress,
               ISERROR(_xlpm.x),   "error:右侧选项执行失败:" &amp; _xlpm.cellAddress,
               TRUE,             "ok")
)</f>
        <v>ok</v>
      </c>
      <c r="K1170" cm="1">
        <f t="array" ref="K1170:L1170">IFERROR(_xlfn._xlws.SORT(
    _xlfn.UNIQUE(
        TRANSPOSE(
            _xlfn.FILTERXML("&lt;select&gt;&lt;x&gt;"&amp;SUBSTITUTE(选内存[[#This Row],[内存选项表]],",","&lt;/x&gt;&lt;x&gt;") &amp;"&lt;/x&gt;&lt;/select&gt;","//x")
        )
    )
),"无合适选项，请联系作者更新数据")</f>
        <v>4</v>
      </c>
      <c r="L1170">
        <v>8</v>
      </c>
    </row>
    <row r="1171" spans="2:12">
      <c r="B1171" s="6" t="s">
        <v>3516</v>
      </c>
      <c r="C1171" s="6" t="s">
        <v>1873</v>
      </c>
      <c r="D1171" s="6" t="s">
        <v>3519</v>
      </c>
      <c r="E1171" s="6">
        <v>4</v>
      </c>
      <c r="F1171" s="6" t="s">
        <v>3269</v>
      </c>
      <c r="G1171" s="6" t="str">
        <f t="shared" si="18"/>
        <v>选内存!$K$1171#</v>
      </c>
      <c r="H1171" s="6" t="str" cm="1">
        <f t="array" ref="H1171">_xlfn.LET(_xlpm.x, K1171,
         _xlpm.cellAddress, "【 选内存!" &amp; ADDRESS(ROW(选内存[[#This Row],[自检]]),COLUMN(选内存[[#This Row],[自检]])) &amp; "】",
         _xlfn.IFS(ISBLANK(_xlpm.x),   "error:右侧选项不足:" &amp;  _xlpm.cellAddress,
               ISERROR(_xlpm.x),   "error:右侧选项执行失败:" &amp; _xlpm.cellAddress,
               TRUE,             "ok")
)</f>
        <v>ok</v>
      </c>
      <c r="K1171" cm="1">
        <f t="array" ref="K1171:L1171">IFERROR(_xlfn._xlws.SORT(
    _xlfn.UNIQUE(
        TRANSPOSE(
            _xlfn.FILTERXML("&lt;select&gt;&lt;x&gt;"&amp;SUBSTITUTE(选内存[[#This Row],[内存选项表]],",","&lt;/x&gt;&lt;x&gt;") &amp;"&lt;/x&gt;&lt;/select&gt;","//x")
        )
    )
),"无合适选项，请联系作者更新数据")</f>
        <v>4</v>
      </c>
      <c r="L1171">
        <v>8</v>
      </c>
    </row>
    <row r="1172" spans="2:12">
      <c r="B1172" s="6" t="s">
        <v>3516</v>
      </c>
      <c r="C1172" s="6" t="s">
        <v>1874</v>
      </c>
      <c r="D1172" s="6" t="s">
        <v>3519</v>
      </c>
      <c r="E1172" s="6">
        <v>8</v>
      </c>
      <c r="F1172" s="6" t="s">
        <v>3448</v>
      </c>
      <c r="G1172" s="6" t="str">
        <f t="shared" si="18"/>
        <v>选内存!$K$1172#</v>
      </c>
      <c r="H1172" s="6" t="str" cm="1">
        <f t="array" ref="H1172">_xlfn.LET(_xlpm.x, K1172,
         _xlpm.cellAddress, "【 选内存!" &amp; ADDRESS(ROW(选内存[[#This Row],[自检]]),COLUMN(选内存[[#This Row],[自检]])) &amp; "】",
         _xlfn.IFS(ISBLANK(_xlpm.x),   "error:右侧选项不足:" &amp;  _xlpm.cellAddress,
               ISERROR(_xlpm.x),   "error:右侧选项执行失败:" &amp; _xlpm.cellAddress,
               TRUE,             "ok")
)</f>
        <v>ok</v>
      </c>
      <c r="K1172" cm="1">
        <f t="array" ref="K1172:L1172">IFERROR(_xlfn._xlws.SORT(
    _xlfn.UNIQUE(
        TRANSPOSE(
            _xlfn.FILTERXML("&lt;select&gt;&lt;x&gt;"&amp;SUBSTITUTE(选内存[[#This Row],[内存选项表]],",","&lt;/x&gt;&lt;x&gt;") &amp;"&lt;/x&gt;&lt;/select&gt;","//x")
        )
    )
),"无合适选项，请联系作者更新数据")</f>
        <v>8</v>
      </c>
      <c r="L1172">
        <v>16</v>
      </c>
    </row>
    <row r="1173" spans="2:12">
      <c r="B1173" s="6" t="s">
        <v>3516</v>
      </c>
      <c r="C1173" s="6" t="s">
        <v>11</v>
      </c>
      <c r="D1173" s="6" t="s">
        <v>3519</v>
      </c>
      <c r="E1173" s="6">
        <v>8</v>
      </c>
      <c r="F1173" s="6" t="s">
        <v>3448</v>
      </c>
      <c r="G1173" s="6" t="str">
        <f t="shared" si="18"/>
        <v>选内存!$K$1173#</v>
      </c>
      <c r="H1173" s="6" t="str" cm="1">
        <f t="array" ref="H1173">_xlfn.LET(_xlpm.x, K1173,
         _xlpm.cellAddress, "【 选内存!" &amp; ADDRESS(ROW(选内存[[#This Row],[自检]]),COLUMN(选内存[[#This Row],[自检]])) &amp; "】",
         _xlfn.IFS(ISBLANK(_xlpm.x),   "error:右侧选项不足:" &amp;  _xlpm.cellAddress,
               ISERROR(_xlpm.x),   "error:右侧选项执行失败:" &amp; _xlpm.cellAddress,
               TRUE,             "ok")
)</f>
        <v>ok</v>
      </c>
      <c r="K1173" cm="1">
        <f t="array" ref="K1173:L1173">IFERROR(_xlfn._xlws.SORT(
    _xlfn.UNIQUE(
        TRANSPOSE(
            _xlfn.FILTERXML("&lt;select&gt;&lt;x&gt;"&amp;SUBSTITUTE(选内存[[#This Row],[内存选项表]],",","&lt;/x&gt;&lt;x&gt;") &amp;"&lt;/x&gt;&lt;/select&gt;","//x")
        )
    )
),"无合适选项，请联系作者更新数据")</f>
        <v>8</v>
      </c>
      <c r="L1173">
        <v>16</v>
      </c>
    </row>
    <row r="1174" spans="2:12">
      <c r="B1174" s="6" t="s">
        <v>3516</v>
      </c>
      <c r="C1174" s="6" t="s">
        <v>1873</v>
      </c>
      <c r="D1174" s="6" t="s">
        <v>3519</v>
      </c>
      <c r="E1174" s="6">
        <v>8</v>
      </c>
      <c r="F1174" s="6" t="s">
        <v>3448</v>
      </c>
      <c r="G1174" s="6" t="str">
        <f t="shared" si="18"/>
        <v>选内存!$K$1174#</v>
      </c>
      <c r="H1174" s="6" t="str" cm="1">
        <f t="array" ref="H1174">_xlfn.LET(_xlpm.x, K1174,
         _xlpm.cellAddress, "【 选内存!" &amp; ADDRESS(ROW(选内存[[#This Row],[自检]]),COLUMN(选内存[[#This Row],[自检]])) &amp; "】",
         _xlfn.IFS(ISBLANK(_xlpm.x),   "error:右侧选项不足:" &amp;  _xlpm.cellAddress,
               ISERROR(_xlpm.x),   "error:右侧选项执行失败:" &amp; _xlpm.cellAddress,
               TRUE,             "ok")
)</f>
        <v>ok</v>
      </c>
      <c r="K1174" cm="1">
        <f t="array" ref="K1174:L1174">IFERROR(_xlfn._xlws.SORT(
    _xlfn.UNIQUE(
        TRANSPOSE(
            _xlfn.FILTERXML("&lt;select&gt;&lt;x&gt;"&amp;SUBSTITUTE(选内存[[#This Row],[内存选项表]],",","&lt;/x&gt;&lt;x&gt;") &amp;"&lt;/x&gt;&lt;/select&gt;","//x")
        )
    )
),"无合适选项，请联系作者更新数据")</f>
        <v>8</v>
      </c>
      <c r="L1174">
        <v>16</v>
      </c>
    </row>
    <row r="1175" spans="2:12">
      <c r="B1175" s="6" t="s">
        <v>3516</v>
      </c>
      <c r="C1175" s="6" t="s">
        <v>1874</v>
      </c>
      <c r="D1175" s="6" t="s">
        <v>3519</v>
      </c>
      <c r="E1175" s="6">
        <v>16</v>
      </c>
      <c r="F1175" s="6" t="s">
        <v>3450</v>
      </c>
      <c r="G1175" s="6" t="str">
        <f t="shared" si="18"/>
        <v>选内存!$K$1175#</v>
      </c>
      <c r="H1175" s="6" t="str" cm="1">
        <f t="array" ref="H1175">_xlfn.LET(_xlpm.x, K1175,
         _xlpm.cellAddress, "【 选内存!" &amp; ADDRESS(ROW(选内存[[#This Row],[自检]]),COLUMN(选内存[[#This Row],[自检]])) &amp; "】",
         _xlfn.IFS(ISBLANK(_xlpm.x),   "error:右侧选项不足:" &amp;  _xlpm.cellAddress,
               ISERROR(_xlpm.x),   "error:右侧选项执行失败:" &amp; _xlpm.cellAddress,
               TRUE,             "ok")
)</f>
        <v>ok</v>
      </c>
      <c r="K1175" cm="1">
        <f t="array" ref="K1175:L1175">IFERROR(_xlfn._xlws.SORT(
    _xlfn.UNIQUE(
        TRANSPOSE(
            _xlfn.FILTERXML("&lt;select&gt;&lt;x&gt;"&amp;SUBSTITUTE(选内存[[#This Row],[内存选项表]],",","&lt;/x&gt;&lt;x&gt;") &amp;"&lt;/x&gt;&lt;/select&gt;","//x")
        )
    )
),"无合适选项，请联系作者更新数据")</f>
        <v>32</v>
      </c>
      <c r="L1175">
        <v>64</v>
      </c>
    </row>
    <row r="1176" spans="2:12">
      <c r="B1176" s="6" t="s">
        <v>3516</v>
      </c>
      <c r="C1176" s="6" t="s">
        <v>11</v>
      </c>
      <c r="D1176" s="6" t="s">
        <v>3519</v>
      </c>
      <c r="E1176" s="6">
        <v>16</v>
      </c>
      <c r="F1176" s="6" t="s">
        <v>3450</v>
      </c>
      <c r="G1176" s="6" t="str">
        <f t="shared" si="18"/>
        <v>选内存!$K$1176#</v>
      </c>
      <c r="H1176" s="6" t="str" cm="1">
        <f t="array" ref="H1176">_xlfn.LET(_xlpm.x, K1176,
         _xlpm.cellAddress, "【 选内存!" &amp; ADDRESS(ROW(选内存[[#This Row],[自检]]),COLUMN(选内存[[#This Row],[自检]])) &amp; "】",
         _xlfn.IFS(ISBLANK(_xlpm.x),   "error:右侧选项不足:" &amp;  _xlpm.cellAddress,
               ISERROR(_xlpm.x),   "error:右侧选项执行失败:" &amp; _xlpm.cellAddress,
               TRUE,             "ok")
)</f>
        <v>ok</v>
      </c>
      <c r="K1176" cm="1">
        <f t="array" ref="K1176:L1176">IFERROR(_xlfn._xlws.SORT(
    _xlfn.UNIQUE(
        TRANSPOSE(
            _xlfn.FILTERXML("&lt;select&gt;&lt;x&gt;"&amp;SUBSTITUTE(选内存[[#This Row],[内存选项表]],",","&lt;/x&gt;&lt;x&gt;") &amp;"&lt;/x&gt;&lt;/select&gt;","//x")
        )
    )
),"无合适选项，请联系作者更新数据")</f>
        <v>32</v>
      </c>
      <c r="L1176">
        <v>64</v>
      </c>
    </row>
    <row r="1177" spans="2:12">
      <c r="B1177" s="6" t="s">
        <v>3516</v>
      </c>
      <c r="C1177" s="6" t="s">
        <v>1873</v>
      </c>
      <c r="D1177" s="6" t="s">
        <v>3519</v>
      </c>
      <c r="E1177" s="6">
        <v>16</v>
      </c>
      <c r="F1177" s="6" t="s">
        <v>3450</v>
      </c>
      <c r="G1177" s="6" t="str">
        <f t="shared" si="18"/>
        <v>选内存!$K$1177#</v>
      </c>
      <c r="H1177" s="6" t="str" cm="1">
        <f t="array" ref="H1177">_xlfn.LET(_xlpm.x, K1177,
         _xlpm.cellAddress, "【 选内存!" &amp; ADDRESS(ROW(选内存[[#This Row],[自检]]),COLUMN(选内存[[#This Row],[自检]])) &amp; "】",
         _xlfn.IFS(ISBLANK(_xlpm.x),   "error:右侧选项不足:" &amp;  _xlpm.cellAddress,
               ISERROR(_xlpm.x),   "error:右侧选项执行失败:" &amp; _xlpm.cellAddress,
               TRUE,             "ok")
)</f>
        <v>ok</v>
      </c>
      <c r="K1177" cm="1">
        <f t="array" ref="K1177:L1177">IFERROR(_xlfn._xlws.SORT(
    _xlfn.UNIQUE(
        TRANSPOSE(
            _xlfn.FILTERXML("&lt;select&gt;&lt;x&gt;"&amp;SUBSTITUTE(选内存[[#This Row],[内存选项表]],",","&lt;/x&gt;&lt;x&gt;") &amp;"&lt;/x&gt;&lt;/select&gt;","//x")
        )
    )
),"无合适选项，请联系作者更新数据")</f>
        <v>32</v>
      </c>
      <c r="L1177">
        <v>64</v>
      </c>
    </row>
    <row r="1178" spans="2:12">
      <c r="B1178" s="6" t="s">
        <v>3516</v>
      </c>
      <c r="C1178" s="6" t="s">
        <v>1874</v>
      </c>
      <c r="D1178" s="6" t="s">
        <v>3519</v>
      </c>
      <c r="E1178" s="6">
        <v>32</v>
      </c>
      <c r="F1178" s="6" t="s">
        <v>3276</v>
      </c>
      <c r="G1178" s="6" t="str">
        <f t="shared" si="18"/>
        <v>选内存!$K$1178#</v>
      </c>
      <c r="H1178" s="6" t="str" cm="1">
        <f t="array" ref="H1178">_xlfn.LET(_xlpm.x, K1178,
         _xlpm.cellAddress, "【 选内存!" &amp; ADDRESS(ROW(选内存[[#This Row],[自检]]),COLUMN(选内存[[#This Row],[自检]])) &amp; "】",
         _xlfn.IFS(ISBLANK(_xlpm.x),   "error:右侧选项不足:" &amp;  _xlpm.cellAddress,
               ISERROR(_xlpm.x),   "error:右侧选项执行失败:" &amp; _xlpm.cellAddress,
               TRUE,             "ok")
)</f>
        <v>ok</v>
      </c>
      <c r="K1178" cm="1">
        <f t="array" ref="K1178">IFERROR(_xlfn._xlws.SORT(
    _xlfn.UNIQUE(
        TRANSPOSE(
            _xlfn.FILTERXML("&lt;select&gt;&lt;x&gt;"&amp;SUBSTITUTE(选内存[[#This Row],[内存选项表]],",","&lt;/x&gt;&lt;x&gt;") &amp;"&lt;/x&gt;&lt;/select&gt;","//x")
        )
    )
),"无合适选项，请联系作者更新数据")</f>
        <v>64</v>
      </c>
    </row>
    <row r="1179" spans="2:12">
      <c r="B1179" s="6" t="s">
        <v>3516</v>
      </c>
      <c r="C1179" s="6" t="s">
        <v>11</v>
      </c>
      <c r="D1179" s="6" t="s">
        <v>3519</v>
      </c>
      <c r="E1179" s="6">
        <v>32</v>
      </c>
      <c r="F1179" s="6" t="s">
        <v>3276</v>
      </c>
      <c r="G1179" s="6" t="str">
        <f t="shared" si="18"/>
        <v>选内存!$K$1179#</v>
      </c>
      <c r="H1179" s="6" t="str" cm="1">
        <f t="array" ref="H1179">_xlfn.LET(_xlpm.x, K1179,
         _xlpm.cellAddress, "【 选内存!" &amp; ADDRESS(ROW(选内存[[#This Row],[自检]]),COLUMN(选内存[[#This Row],[自检]])) &amp; "】",
         _xlfn.IFS(ISBLANK(_xlpm.x),   "error:右侧选项不足:" &amp;  _xlpm.cellAddress,
               ISERROR(_xlpm.x),   "error:右侧选项执行失败:" &amp; _xlpm.cellAddress,
               TRUE,             "ok")
)</f>
        <v>ok</v>
      </c>
      <c r="K1179" cm="1">
        <f t="array" ref="K1179">IFERROR(_xlfn._xlws.SORT(
    _xlfn.UNIQUE(
        TRANSPOSE(
            _xlfn.FILTERXML("&lt;select&gt;&lt;x&gt;"&amp;SUBSTITUTE(选内存[[#This Row],[内存选项表]],",","&lt;/x&gt;&lt;x&gt;") &amp;"&lt;/x&gt;&lt;/select&gt;","//x")
        )
    )
),"无合适选项，请联系作者更新数据")</f>
        <v>64</v>
      </c>
    </row>
    <row r="1180" spans="2:12">
      <c r="B1180" s="6" t="s">
        <v>3516</v>
      </c>
      <c r="C1180" s="6" t="s">
        <v>1873</v>
      </c>
      <c r="D1180" s="6" t="s">
        <v>3519</v>
      </c>
      <c r="E1180" s="6">
        <v>32</v>
      </c>
      <c r="F1180" s="6" t="s">
        <v>3276</v>
      </c>
      <c r="G1180" s="6" t="str">
        <f t="shared" si="18"/>
        <v>选内存!$K$1180#</v>
      </c>
      <c r="H1180" s="6" t="str" cm="1">
        <f t="array" ref="H1180">_xlfn.LET(_xlpm.x, K1180,
         _xlpm.cellAddress, "【 选内存!" &amp; ADDRESS(ROW(选内存[[#This Row],[自检]]),COLUMN(选内存[[#This Row],[自检]])) &amp; "】",
         _xlfn.IFS(ISBLANK(_xlpm.x),   "error:右侧选项不足:" &amp;  _xlpm.cellAddress,
               ISERROR(_xlpm.x),   "error:右侧选项执行失败:" &amp; _xlpm.cellAddress,
               TRUE,             "ok")
)</f>
        <v>ok</v>
      </c>
      <c r="K1180" cm="1">
        <f t="array" ref="K1180">IFERROR(_xlfn._xlws.SORT(
    _xlfn.UNIQUE(
        TRANSPOSE(
            _xlfn.FILTERXML("&lt;select&gt;&lt;x&gt;"&amp;SUBSTITUTE(选内存[[#This Row],[内存选项表]],",","&lt;/x&gt;&lt;x&gt;") &amp;"&lt;/x&gt;&lt;/select&gt;","//x")
        )
    )
),"无合适选项，请联系作者更新数据")</f>
        <v>64</v>
      </c>
    </row>
    <row r="1181" spans="2:12">
      <c r="B1181" s="6" t="s">
        <v>3516</v>
      </c>
      <c r="C1181" s="6" t="s">
        <v>1874</v>
      </c>
      <c r="D1181" s="6" t="s">
        <v>3519</v>
      </c>
      <c r="E1181" s="6">
        <v>64</v>
      </c>
      <c r="F1181" s="6" t="s">
        <v>3465</v>
      </c>
      <c r="G1181" s="6" t="str">
        <f t="shared" si="18"/>
        <v>选内存!$K$1181#</v>
      </c>
      <c r="H1181" s="6" t="str" cm="1">
        <f t="array" ref="H1181">_xlfn.LET(_xlpm.x, K1181,
         _xlpm.cellAddress, "【 选内存!" &amp; ADDRESS(ROW(选内存[[#This Row],[自检]]),COLUMN(选内存[[#This Row],[自检]])) &amp; "】",
         _xlfn.IFS(ISBLANK(_xlpm.x),   "error:右侧选项不足:" &amp;  _xlpm.cellAddress,
               ISERROR(_xlpm.x),   "error:右侧选项执行失败:" &amp; _xlpm.cellAddress,
               TRUE,             "ok")
)</f>
        <v>ok</v>
      </c>
      <c r="K1181" cm="1">
        <f t="array" ref="K1181:L1181">IFERROR(_xlfn._xlws.SORT(
    _xlfn.UNIQUE(
        TRANSPOSE(
            _xlfn.FILTERXML("&lt;select&gt;&lt;x&gt;"&amp;SUBSTITUTE(选内存[[#This Row],[内存选项表]],",","&lt;/x&gt;&lt;x&gt;") &amp;"&lt;/x&gt;&lt;/select&gt;","//x")
        )
    )
),"无合适选项，请联系作者更新数据")</f>
        <v>128</v>
      </c>
      <c r="L1181">
        <v>192</v>
      </c>
    </row>
    <row r="1182" spans="2:12">
      <c r="B1182" s="6" t="s">
        <v>3516</v>
      </c>
      <c r="C1182" s="6" t="s">
        <v>11</v>
      </c>
      <c r="D1182" s="6" t="s">
        <v>3519</v>
      </c>
      <c r="E1182" s="6">
        <v>64</v>
      </c>
      <c r="F1182" s="6" t="s">
        <v>3465</v>
      </c>
      <c r="G1182" s="6" t="str">
        <f t="shared" si="18"/>
        <v>选内存!$K$1182#</v>
      </c>
      <c r="H1182" s="6" t="str" cm="1">
        <f t="array" ref="H1182">_xlfn.LET(_xlpm.x, K1182,
         _xlpm.cellAddress, "【 选内存!" &amp; ADDRESS(ROW(选内存[[#This Row],[自检]]),COLUMN(选内存[[#This Row],[自检]])) &amp; "】",
         _xlfn.IFS(ISBLANK(_xlpm.x),   "error:右侧选项不足:" &amp;  _xlpm.cellAddress,
               ISERROR(_xlpm.x),   "error:右侧选项执行失败:" &amp; _xlpm.cellAddress,
               TRUE,             "ok")
)</f>
        <v>ok</v>
      </c>
      <c r="K1182" cm="1">
        <f t="array" ref="K1182:L1182">IFERROR(_xlfn._xlws.SORT(
    _xlfn.UNIQUE(
        TRANSPOSE(
            _xlfn.FILTERXML("&lt;select&gt;&lt;x&gt;"&amp;SUBSTITUTE(选内存[[#This Row],[内存选项表]],",","&lt;/x&gt;&lt;x&gt;") &amp;"&lt;/x&gt;&lt;/select&gt;","//x")
        )
    )
),"无合适选项，请联系作者更新数据")</f>
        <v>128</v>
      </c>
      <c r="L1182">
        <v>192</v>
      </c>
    </row>
    <row r="1183" spans="2:12">
      <c r="B1183" s="6" t="s">
        <v>3516</v>
      </c>
      <c r="C1183" s="6" t="s">
        <v>1873</v>
      </c>
      <c r="D1183" s="6" t="s">
        <v>3519</v>
      </c>
      <c r="E1183" s="6">
        <v>64</v>
      </c>
      <c r="F1183" s="6" t="s">
        <v>3465</v>
      </c>
      <c r="G1183" s="6" t="str">
        <f t="shared" si="18"/>
        <v>选内存!$K$1183#</v>
      </c>
      <c r="H1183" s="6" t="str" cm="1">
        <f t="array" ref="H1183">_xlfn.LET(_xlpm.x, K1183,
         _xlpm.cellAddress, "【 选内存!" &amp; ADDRESS(ROW(选内存[[#This Row],[自检]]),COLUMN(选内存[[#This Row],[自检]])) &amp; "】",
         _xlfn.IFS(ISBLANK(_xlpm.x),   "error:右侧选项不足:" &amp;  _xlpm.cellAddress,
               ISERROR(_xlpm.x),   "error:右侧选项执行失败:" &amp; _xlpm.cellAddress,
               TRUE,             "ok")
)</f>
        <v>ok</v>
      </c>
      <c r="K1183" cm="1">
        <f t="array" ref="K1183:L1183">IFERROR(_xlfn._xlws.SORT(
    _xlfn.UNIQUE(
        TRANSPOSE(
            _xlfn.FILTERXML("&lt;select&gt;&lt;x&gt;"&amp;SUBSTITUTE(选内存[[#This Row],[内存选项表]],",","&lt;/x&gt;&lt;x&gt;") &amp;"&lt;/x&gt;&lt;/select&gt;","//x")
        )
    )
),"无合适选项，请联系作者更新数据")</f>
        <v>128</v>
      </c>
      <c r="L1183">
        <v>192</v>
      </c>
    </row>
    <row r="1184" spans="2:12">
      <c r="B1184" s="6" t="s">
        <v>3516</v>
      </c>
      <c r="C1184" s="6" t="s">
        <v>1874</v>
      </c>
      <c r="D1184" s="6" t="s">
        <v>3519</v>
      </c>
      <c r="E1184" s="6">
        <v>80</v>
      </c>
      <c r="F1184" s="6" t="s">
        <v>3308</v>
      </c>
      <c r="G1184" s="6" t="str">
        <f t="shared" si="18"/>
        <v>选内存!$K$1184#</v>
      </c>
      <c r="H1184" s="6" t="str" cm="1">
        <f t="array" ref="H1184">_xlfn.LET(_xlpm.x, K1184,
         _xlpm.cellAddress, "【 选内存!" &amp; ADDRESS(ROW(选内存[[#This Row],[自检]]),COLUMN(选内存[[#This Row],[自检]])) &amp; "】",
         _xlfn.IFS(ISBLANK(_xlpm.x),   "error:右侧选项不足:" &amp;  _xlpm.cellAddress,
               ISERROR(_xlpm.x),   "error:右侧选项执行失败:" &amp; _xlpm.cellAddress,
               TRUE,             "ok")
)</f>
        <v>ok</v>
      </c>
      <c r="K1184" cm="1">
        <f t="array" ref="K1184">IFERROR(_xlfn._xlws.SORT(
    _xlfn.UNIQUE(
        TRANSPOSE(
            _xlfn.FILTERXML("&lt;select&gt;&lt;x&gt;"&amp;SUBSTITUTE(选内存[[#This Row],[内存选项表]],",","&lt;/x&gt;&lt;x&gt;") &amp;"&lt;/x&gt;&lt;/select&gt;","//x")
        )
    )
),"无合适选项，请联系作者更新数据")</f>
        <v>160</v>
      </c>
    </row>
    <row r="1185" spans="2:11">
      <c r="B1185" s="6" t="s">
        <v>3516</v>
      </c>
      <c r="C1185" s="6" t="s">
        <v>11</v>
      </c>
      <c r="D1185" s="6" t="s">
        <v>3519</v>
      </c>
      <c r="E1185" s="6">
        <v>80</v>
      </c>
      <c r="F1185" s="6" t="s">
        <v>3308</v>
      </c>
      <c r="G1185" s="6" t="str">
        <f t="shared" si="18"/>
        <v>选内存!$K$1185#</v>
      </c>
      <c r="H1185" s="6" t="str" cm="1">
        <f t="array" ref="H1185">_xlfn.LET(_xlpm.x, K1185,
         _xlpm.cellAddress, "【 选内存!" &amp; ADDRESS(ROW(选内存[[#This Row],[自检]]),COLUMN(选内存[[#This Row],[自检]])) &amp; "】",
         _xlfn.IFS(ISBLANK(_xlpm.x),   "error:右侧选项不足:" &amp;  _xlpm.cellAddress,
               ISERROR(_xlpm.x),   "error:右侧选项执行失败:" &amp; _xlpm.cellAddress,
               TRUE,             "ok")
)</f>
        <v>ok</v>
      </c>
      <c r="K1185" cm="1">
        <f t="array" ref="K1185">IFERROR(_xlfn._xlws.SORT(
    _xlfn.UNIQUE(
        TRANSPOSE(
            _xlfn.FILTERXML("&lt;select&gt;&lt;x&gt;"&amp;SUBSTITUTE(选内存[[#This Row],[内存选项表]],",","&lt;/x&gt;&lt;x&gt;") &amp;"&lt;/x&gt;&lt;/select&gt;","//x")
        )
    )
),"无合适选项，请联系作者更新数据")</f>
        <v>160</v>
      </c>
    </row>
    <row r="1186" spans="2:11">
      <c r="B1186" s="6" t="s">
        <v>3516</v>
      </c>
      <c r="C1186" s="6" t="s">
        <v>1873</v>
      </c>
      <c r="D1186" s="6" t="s">
        <v>3519</v>
      </c>
      <c r="E1186" s="6">
        <v>80</v>
      </c>
      <c r="F1186" s="6" t="s">
        <v>3308</v>
      </c>
      <c r="G1186" s="6" t="str">
        <f t="shared" si="18"/>
        <v>选内存!$K$1186#</v>
      </c>
      <c r="H1186" s="6" t="str" cm="1">
        <f t="array" ref="H1186">_xlfn.LET(_xlpm.x, K1186,
         _xlpm.cellAddress, "【 选内存!" &amp; ADDRESS(ROW(选内存[[#This Row],[自检]]),COLUMN(选内存[[#This Row],[自检]])) &amp; "】",
         _xlfn.IFS(ISBLANK(_xlpm.x),   "error:右侧选项不足:" &amp;  _xlpm.cellAddress,
               ISERROR(_xlpm.x),   "error:右侧选项执行失败:" &amp; _xlpm.cellAddress,
               TRUE,             "ok")
)</f>
        <v>ok</v>
      </c>
      <c r="K1186" cm="1">
        <f t="array" ref="K1186">IFERROR(_xlfn._xlws.SORT(
    _xlfn.UNIQUE(
        TRANSPOSE(
            _xlfn.FILTERXML("&lt;select&gt;&lt;x&gt;"&amp;SUBSTITUTE(选内存[[#This Row],[内存选项表]],",","&lt;/x&gt;&lt;x&gt;") &amp;"&lt;/x&gt;&lt;/select&gt;","//x")
        )
    )
),"无合适选项，请联系作者更新数据")</f>
        <v>160</v>
      </c>
    </row>
    <row r="1187" spans="2:11">
      <c r="B1187" s="6" t="s">
        <v>3516</v>
      </c>
      <c r="C1187" s="6" t="s">
        <v>1874</v>
      </c>
      <c r="D1187" s="6" t="s">
        <v>3519</v>
      </c>
      <c r="E1187" s="6">
        <v>128</v>
      </c>
      <c r="F1187" s="6" t="s">
        <v>3342</v>
      </c>
      <c r="G1187" s="6" t="str">
        <f t="shared" si="18"/>
        <v>选内存!$K$1187#</v>
      </c>
      <c r="H1187" s="6" t="str" cm="1">
        <f t="array" ref="H1187">_xlfn.LET(_xlpm.x, K1187,
         _xlpm.cellAddress, "【 选内存!" &amp; ADDRESS(ROW(选内存[[#This Row],[自检]]),COLUMN(选内存[[#This Row],[自检]])) &amp; "】",
         _xlfn.IFS(ISBLANK(_xlpm.x),   "error:右侧选项不足:" &amp;  _xlpm.cellAddress,
               ISERROR(_xlpm.x),   "error:右侧选项执行失败:" &amp; _xlpm.cellAddress,
               TRUE,             "ok")
)</f>
        <v>ok</v>
      </c>
      <c r="K1187" cm="1">
        <f t="array" ref="K1187">IFERROR(_xlfn._xlws.SORT(
    _xlfn.UNIQUE(
        TRANSPOSE(
            _xlfn.FILTERXML("&lt;select&gt;&lt;x&gt;"&amp;SUBSTITUTE(选内存[[#This Row],[内存选项表]],",","&lt;/x&gt;&lt;x&gt;") &amp;"&lt;/x&gt;&lt;/select&gt;","//x")
        )
    )
),"无合适选项，请联系作者更新数据")</f>
        <v>256</v>
      </c>
    </row>
    <row r="1188" spans="2:11">
      <c r="B1188" s="6" t="s">
        <v>3516</v>
      </c>
      <c r="C1188" s="6" t="s">
        <v>11</v>
      </c>
      <c r="D1188" s="6" t="s">
        <v>3519</v>
      </c>
      <c r="E1188" s="6">
        <v>128</v>
      </c>
      <c r="F1188" s="6" t="s">
        <v>3342</v>
      </c>
      <c r="G1188" s="6" t="str">
        <f t="shared" si="18"/>
        <v>选内存!$K$1188#</v>
      </c>
      <c r="H1188" s="6" t="str" cm="1">
        <f t="array" ref="H1188">_xlfn.LET(_xlpm.x, K1188,
         _xlpm.cellAddress, "【 选内存!" &amp; ADDRESS(ROW(选内存[[#This Row],[自检]]),COLUMN(选内存[[#This Row],[自检]])) &amp; "】",
         _xlfn.IFS(ISBLANK(_xlpm.x),   "error:右侧选项不足:" &amp;  _xlpm.cellAddress,
               ISERROR(_xlpm.x),   "error:右侧选项执行失败:" &amp; _xlpm.cellAddress,
               TRUE,             "ok")
)</f>
        <v>ok</v>
      </c>
      <c r="K1188" cm="1">
        <f t="array" ref="K1188">IFERROR(_xlfn._xlws.SORT(
    _xlfn.UNIQUE(
        TRANSPOSE(
            _xlfn.FILTERXML("&lt;select&gt;&lt;x&gt;"&amp;SUBSTITUTE(选内存[[#This Row],[内存选项表]],",","&lt;/x&gt;&lt;x&gt;") &amp;"&lt;/x&gt;&lt;/select&gt;","//x")
        )
    )
),"无合适选项，请联系作者更新数据")</f>
        <v>256</v>
      </c>
    </row>
    <row r="1189" spans="2:11">
      <c r="B1189" s="6" t="s">
        <v>3516</v>
      </c>
      <c r="C1189" s="6" t="s">
        <v>1873</v>
      </c>
      <c r="D1189" s="6" t="s">
        <v>3519</v>
      </c>
      <c r="E1189" s="6">
        <v>128</v>
      </c>
      <c r="F1189" s="6" t="s">
        <v>3342</v>
      </c>
      <c r="G1189" s="6" t="str">
        <f t="shared" si="18"/>
        <v>选内存!$K$1189#</v>
      </c>
      <c r="H1189" s="6" t="str" cm="1">
        <f t="array" ref="H1189">_xlfn.LET(_xlpm.x, K1189,
         _xlpm.cellAddress, "【 选内存!" &amp; ADDRESS(ROW(选内存[[#This Row],[自检]]),COLUMN(选内存[[#This Row],[自检]])) &amp; "】",
         _xlfn.IFS(ISBLANK(_xlpm.x),   "error:右侧选项不足:" &amp;  _xlpm.cellAddress,
               ISERROR(_xlpm.x),   "error:右侧选项执行失败:" &amp; _xlpm.cellAddress,
               TRUE,             "ok")
)</f>
        <v>ok</v>
      </c>
      <c r="K1189" cm="1">
        <f t="array" ref="K1189">IFERROR(_xlfn._xlws.SORT(
    _xlfn.UNIQUE(
        TRANSPOSE(
            _xlfn.FILTERXML("&lt;select&gt;&lt;x&gt;"&amp;SUBSTITUTE(选内存[[#This Row],[内存选项表]],",","&lt;/x&gt;&lt;x&gt;") &amp;"&lt;/x&gt;&lt;/select&gt;","//x")
        )
    )
),"无合适选项，请联系作者更新数据")</f>
        <v>256</v>
      </c>
    </row>
    <row r="1190" spans="2:11">
      <c r="B1190" s="6" t="s">
        <v>3516</v>
      </c>
      <c r="C1190" s="6" t="s">
        <v>1874</v>
      </c>
      <c r="D1190" s="6" t="s">
        <v>3519</v>
      </c>
      <c r="E1190" s="6">
        <v>160</v>
      </c>
      <c r="F1190" s="6" t="s">
        <v>3318</v>
      </c>
      <c r="G1190" s="6" t="str">
        <f t="shared" si="18"/>
        <v>选内存!$K$1190#</v>
      </c>
      <c r="H1190" s="6" t="str" cm="1">
        <f t="array" ref="H1190">_xlfn.LET(_xlpm.x, K1190,
         _xlpm.cellAddress, "【 选内存!" &amp; ADDRESS(ROW(选内存[[#This Row],[自检]]),COLUMN(选内存[[#This Row],[自检]])) &amp; "】",
         _xlfn.IFS(ISBLANK(_xlpm.x),   "error:右侧选项不足:" &amp;  _xlpm.cellAddress,
               ISERROR(_xlpm.x),   "error:右侧选项执行失败:" &amp; _xlpm.cellAddress,
               TRUE,             "ok")
)</f>
        <v>ok</v>
      </c>
      <c r="K1190" cm="1">
        <f t="array" ref="K1190">IFERROR(_xlfn._xlws.SORT(
    _xlfn.UNIQUE(
        TRANSPOSE(
            _xlfn.FILTERXML("&lt;select&gt;&lt;x&gt;"&amp;SUBSTITUTE(选内存[[#This Row],[内存选项表]],",","&lt;/x&gt;&lt;x&gt;") &amp;"&lt;/x&gt;&lt;/select&gt;","//x")
        )
    )
),"无合适选项，请联系作者更新数据")</f>
        <v>320</v>
      </c>
    </row>
    <row r="1191" spans="2:11">
      <c r="B1191" s="6" t="s">
        <v>3516</v>
      </c>
      <c r="C1191" s="6" t="s">
        <v>11</v>
      </c>
      <c r="D1191" s="6" t="s">
        <v>3519</v>
      </c>
      <c r="E1191" s="6">
        <v>160</v>
      </c>
      <c r="F1191" s="6" t="s">
        <v>3318</v>
      </c>
      <c r="G1191" s="6" t="str">
        <f t="shared" si="18"/>
        <v>选内存!$K$1191#</v>
      </c>
      <c r="H1191" s="6" t="str" cm="1">
        <f t="array" ref="H1191">_xlfn.LET(_xlpm.x, K1191,
         _xlpm.cellAddress, "【 选内存!" &amp; ADDRESS(ROW(选内存[[#This Row],[自检]]),COLUMN(选内存[[#This Row],[自检]])) &amp; "】",
         _xlfn.IFS(ISBLANK(_xlpm.x),   "error:右侧选项不足:" &amp;  _xlpm.cellAddress,
               ISERROR(_xlpm.x),   "error:右侧选项执行失败:" &amp; _xlpm.cellAddress,
               TRUE,             "ok")
)</f>
        <v>ok</v>
      </c>
      <c r="K1191" cm="1">
        <f t="array" ref="K1191">IFERROR(_xlfn._xlws.SORT(
    _xlfn.UNIQUE(
        TRANSPOSE(
            _xlfn.FILTERXML("&lt;select&gt;&lt;x&gt;"&amp;SUBSTITUTE(选内存[[#This Row],[内存选项表]],",","&lt;/x&gt;&lt;x&gt;") &amp;"&lt;/x&gt;&lt;/select&gt;","//x")
        )
    )
),"无合适选项，请联系作者更新数据")</f>
        <v>320</v>
      </c>
    </row>
    <row r="1192" spans="2:11">
      <c r="B1192" s="6" t="s">
        <v>3516</v>
      </c>
      <c r="C1192" s="6" t="s">
        <v>1873</v>
      </c>
      <c r="D1192" s="6" t="s">
        <v>3519</v>
      </c>
      <c r="E1192" s="6">
        <v>160</v>
      </c>
      <c r="F1192" s="6" t="s">
        <v>3318</v>
      </c>
      <c r="G1192" s="6" t="str">
        <f t="shared" si="18"/>
        <v>选内存!$K$1192#</v>
      </c>
      <c r="H1192" s="6" t="str" cm="1">
        <f t="array" ref="H1192">_xlfn.LET(_xlpm.x, K1192,
         _xlpm.cellAddress, "【 选内存!" &amp; ADDRESS(ROW(选内存[[#This Row],[自检]]),COLUMN(选内存[[#This Row],[自检]])) &amp; "】",
         _xlfn.IFS(ISBLANK(_xlpm.x),   "error:右侧选项不足:" &amp;  _xlpm.cellAddress,
               ISERROR(_xlpm.x),   "error:右侧选项执行失败:" &amp; _xlpm.cellAddress,
               TRUE,             "ok")
)</f>
        <v>ok</v>
      </c>
      <c r="K1192" cm="1">
        <f t="array" ref="K1192">IFERROR(_xlfn._xlws.SORT(
    _xlfn.UNIQUE(
        TRANSPOSE(
            _xlfn.FILTERXML("&lt;select&gt;&lt;x&gt;"&amp;SUBSTITUTE(选内存[[#This Row],[内存选项表]],",","&lt;/x&gt;&lt;x&gt;") &amp;"&lt;/x&gt;&lt;/select&gt;","//x")
        )
    )
),"无合适选项，请联系作者更新数据")</f>
        <v>320</v>
      </c>
    </row>
    <row r="1193" spans="2:11">
      <c r="B1193" s="6" t="s">
        <v>3516</v>
      </c>
      <c r="C1193" s="6" t="s">
        <v>1874</v>
      </c>
      <c r="D1193" s="6" t="s">
        <v>3520</v>
      </c>
      <c r="E1193" s="6">
        <v>16</v>
      </c>
      <c r="F1193" s="6" t="s">
        <v>3276</v>
      </c>
      <c r="G1193" s="6" t="str">
        <f t="shared" si="18"/>
        <v>选内存!$K$1193#</v>
      </c>
      <c r="H1193" s="6" t="str" cm="1">
        <f t="array" ref="H1193">_xlfn.LET(_xlpm.x, K1193,
         _xlpm.cellAddress, "【 选内存!" &amp; ADDRESS(ROW(选内存[[#This Row],[自检]]),COLUMN(选内存[[#This Row],[自检]])) &amp; "】",
         _xlfn.IFS(ISBLANK(_xlpm.x),   "error:右侧选项不足:" &amp;  _xlpm.cellAddress,
               ISERROR(_xlpm.x),   "error:右侧选项执行失败:" &amp; _xlpm.cellAddress,
               TRUE,             "ok")
)</f>
        <v>ok</v>
      </c>
      <c r="K1193" cm="1">
        <f t="array" ref="K1193">IFERROR(_xlfn._xlws.SORT(
    _xlfn.UNIQUE(
        TRANSPOSE(
            _xlfn.FILTERXML("&lt;select&gt;&lt;x&gt;"&amp;SUBSTITUTE(选内存[[#This Row],[内存选项表]],",","&lt;/x&gt;&lt;x&gt;") &amp;"&lt;/x&gt;&lt;/select&gt;","//x")
        )
    )
),"无合适选项，请联系作者更新数据")</f>
        <v>64</v>
      </c>
    </row>
    <row r="1194" spans="2:11">
      <c r="B1194" s="6" t="s">
        <v>3516</v>
      </c>
      <c r="C1194" s="6" t="s">
        <v>11</v>
      </c>
      <c r="D1194" s="6" t="s">
        <v>3520</v>
      </c>
      <c r="E1194" s="6">
        <v>16</v>
      </c>
      <c r="F1194" s="6" t="s">
        <v>3276</v>
      </c>
      <c r="G1194" s="6" t="str">
        <f t="shared" si="18"/>
        <v>选内存!$K$1194#</v>
      </c>
      <c r="H1194" s="6" t="str" cm="1">
        <f t="array" ref="H1194">_xlfn.LET(_xlpm.x, K1194,
         _xlpm.cellAddress, "【 选内存!" &amp; ADDRESS(ROW(选内存[[#This Row],[自检]]),COLUMN(选内存[[#This Row],[自检]])) &amp; "】",
         _xlfn.IFS(ISBLANK(_xlpm.x),   "error:右侧选项不足:" &amp;  _xlpm.cellAddress,
               ISERROR(_xlpm.x),   "error:右侧选项执行失败:" &amp; _xlpm.cellAddress,
               TRUE,             "ok")
)</f>
        <v>ok</v>
      </c>
      <c r="K1194" cm="1">
        <f t="array" ref="K1194">IFERROR(_xlfn._xlws.SORT(
    _xlfn.UNIQUE(
        TRANSPOSE(
            _xlfn.FILTERXML("&lt;select&gt;&lt;x&gt;"&amp;SUBSTITUTE(选内存[[#This Row],[内存选项表]],",","&lt;/x&gt;&lt;x&gt;") &amp;"&lt;/x&gt;&lt;/select&gt;","//x")
        )
    )
),"无合适选项，请联系作者更新数据")</f>
        <v>64</v>
      </c>
    </row>
    <row r="1195" spans="2:11">
      <c r="B1195" s="6" t="s">
        <v>3516</v>
      </c>
      <c r="C1195" s="6" t="s">
        <v>1873</v>
      </c>
      <c r="D1195" s="6" t="s">
        <v>3520</v>
      </c>
      <c r="E1195" s="6">
        <v>16</v>
      </c>
      <c r="F1195" s="6" t="s">
        <v>3276</v>
      </c>
      <c r="G1195" s="6" t="str">
        <f t="shared" si="18"/>
        <v>选内存!$K$1195#</v>
      </c>
      <c r="H1195" s="6" t="str" cm="1">
        <f t="array" ref="H1195">_xlfn.LET(_xlpm.x, K1195,
         _xlpm.cellAddress, "【 选内存!" &amp; ADDRESS(ROW(选内存[[#This Row],[自检]]),COLUMN(选内存[[#This Row],[自检]])) &amp; "】",
         _xlfn.IFS(ISBLANK(_xlpm.x),   "error:右侧选项不足:" &amp;  _xlpm.cellAddress,
               ISERROR(_xlpm.x),   "error:右侧选项执行失败:" &amp; _xlpm.cellAddress,
               TRUE,             "ok")
)</f>
        <v>ok</v>
      </c>
      <c r="K1195" cm="1">
        <f t="array" ref="K1195">IFERROR(_xlfn._xlws.SORT(
    _xlfn.UNIQUE(
        TRANSPOSE(
            _xlfn.FILTERXML("&lt;select&gt;&lt;x&gt;"&amp;SUBSTITUTE(选内存[[#This Row],[内存选项表]],",","&lt;/x&gt;&lt;x&gt;") &amp;"&lt;/x&gt;&lt;/select&gt;","//x")
        )
    )
),"无合适选项，请联系作者更新数据")</f>
        <v>64</v>
      </c>
    </row>
    <row r="1196" spans="2:11">
      <c r="B1196" s="6" t="s">
        <v>3516</v>
      </c>
      <c r="C1196" s="6" t="s">
        <v>1874</v>
      </c>
      <c r="D1196" s="6" t="s">
        <v>3520</v>
      </c>
      <c r="E1196" s="6">
        <v>32</v>
      </c>
      <c r="F1196" s="6" t="s">
        <v>3307</v>
      </c>
      <c r="G1196" s="6" t="str">
        <f t="shared" si="18"/>
        <v>选内存!$K$1196#</v>
      </c>
      <c r="H1196" s="6" t="str" cm="1">
        <f t="array" ref="H1196">_xlfn.LET(_xlpm.x, K1196,
         _xlpm.cellAddress, "【 选内存!" &amp; ADDRESS(ROW(选内存[[#This Row],[自检]]),COLUMN(选内存[[#This Row],[自检]])) &amp; "】",
         _xlfn.IFS(ISBLANK(_xlpm.x),   "error:右侧选项不足:" &amp;  _xlpm.cellAddress,
               ISERROR(_xlpm.x),   "error:右侧选项执行失败:" &amp; _xlpm.cellAddress,
               TRUE,             "ok")
)</f>
        <v>ok</v>
      </c>
      <c r="K1196" cm="1">
        <f t="array" ref="K1196">IFERROR(_xlfn._xlws.SORT(
    _xlfn.UNIQUE(
        TRANSPOSE(
            _xlfn.FILTERXML("&lt;select&gt;&lt;x&gt;"&amp;SUBSTITUTE(选内存[[#This Row],[内存选项表]],",","&lt;/x&gt;&lt;x&gt;") &amp;"&lt;/x&gt;&lt;/select&gt;","//x")
        )
    )
),"无合适选项，请联系作者更新数据")</f>
        <v>128</v>
      </c>
    </row>
    <row r="1197" spans="2:11">
      <c r="B1197" s="6" t="s">
        <v>3516</v>
      </c>
      <c r="C1197" s="6" t="s">
        <v>11</v>
      </c>
      <c r="D1197" s="6" t="s">
        <v>3520</v>
      </c>
      <c r="E1197" s="6">
        <v>32</v>
      </c>
      <c r="F1197" s="6" t="s">
        <v>3307</v>
      </c>
      <c r="G1197" s="6" t="str">
        <f t="shared" si="18"/>
        <v>选内存!$K$1197#</v>
      </c>
      <c r="H1197" s="6" t="str" cm="1">
        <f t="array" ref="H1197">_xlfn.LET(_xlpm.x, K1197,
         _xlpm.cellAddress, "【 选内存!" &amp; ADDRESS(ROW(选内存[[#This Row],[自检]]),COLUMN(选内存[[#This Row],[自检]])) &amp; "】",
         _xlfn.IFS(ISBLANK(_xlpm.x),   "error:右侧选项不足:" &amp;  _xlpm.cellAddress,
               ISERROR(_xlpm.x),   "error:右侧选项执行失败:" &amp; _xlpm.cellAddress,
               TRUE,             "ok")
)</f>
        <v>ok</v>
      </c>
      <c r="K1197" cm="1">
        <f t="array" ref="K1197">IFERROR(_xlfn._xlws.SORT(
    _xlfn.UNIQUE(
        TRANSPOSE(
            _xlfn.FILTERXML("&lt;select&gt;&lt;x&gt;"&amp;SUBSTITUTE(选内存[[#This Row],[内存选项表]],",","&lt;/x&gt;&lt;x&gt;") &amp;"&lt;/x&gt;&lt;/select&gt;","//x")
        )
    )
),"无合适选项，请联系作者更新数据")</f>
        <v>128</v>
      </c>
    </row>
    <row r="1198" spans="2:11">
      <c r="B1198" s="6" t="s">
        <v>3516</v>
      </c>
      <c r="C1198" s="6" t="s">
        <v>1873</v>
      </c>
      <c r="D1198" s="6" t="s">
        <v>3520</v>
      </c>
      <c r="E1198" s="6">
        <v>32</v>
      </c>
      <c r="F1198" s="6" t="s">
        <v>3307</v>
      </c>
      <c r="G1198" s="6" t="str">
        <f t="shared" si="18"/>
        <v>选内存!$K$1198#</v>
      </c>
      <c r="H1198" s="6" t="str" cm="1">
        <f t="array" ref="H1198">_xlfn.LET(_xlpm.x, K1198,
         _xlpm.cellAddress, "【 选内存!" &amp; ADDRESS(ROW(选内存[[#This Row],[自检]]),COLUMN(选内存[[#This Row],[自检]])) &amp; "】",
         _xlfn.IFS(ISBLANK(_xlpm.x),   "error:右侧选项不足:" &amp;  _xlpm.cellAddress,
               ISERROR(_xlpm.x),   "error:右侧选项执行失败:" &amp; _xlpm.cellAddress,
               TRUE,             "ok")
)</f>
        <v>ok</v>
      </c>
      <c r="K1198" cm="1">
        <f t="array" ref="K1198">IFERROR(_xlfn._xlws.SORT(
    _xlfn.UNIQUE(
        TRANSPOSE(
            _xlfn.FILTERXML("&lt;select&gt;&lt;x&gt;"&amp;SUBSTITUTE(选内存[[#This Row],[内存选项表]],",","&lt;/x&gt;&lt;x&gt;") &amp;"&lt;/x&gt;&lt;/select&gt;","//x")
        )
    )
),"无合适选项，请联系作者更新数据")</f>
        <v>128</v>
      </c>
    </row>
    <row r="1199" spans="2:11">
      <c r="B1199" s="6" t="s">
        <v>3516</v>
      </c>
      <c r="C1199" s="6" t="s">
        <v>1874</v>
      </c>
      <c r="D1199" s="6" t="s">
        <v>3520</v>
      </c>
      <c r="E1199" s="6">
        <v>64</v>
      </c>
      <c r="F1199" s="6" t="s">
        <v>3342</v>
      </c>
      <c r="G1199" s="6" t="str">
        <f t="shared" si="18"/>
        <v>选内存!$K$1199#</v>
      </c>
      <c r="H1199" s="6" t="str" cm="1">
        <f t="array" ref="H1199">_xlfn.LET(_xlpm.x, K1199,
         _xlpm.cellAddress, "【 选内存!" &amp; ADDRESS(ROW(选内存[[#This Row],[自检]]),COLUMN(选内存[[#This Row],[自检]])) &amp; "】",
         _xlfn.IFS(ISBLANK(_xlpm.x),   "error:右侧选项不足:" &amp;  _xlpm.cellAddress,
               ISERROR(_xlpm.x),   "error:右侧选项执行失败:" &amp; _xlpm.cellAddress,
               TRUE,             "ok")
)</f>
        <v>ok</v>
      </c>
      <c r="K1199" cm="1">
        <f t="array" ref="K1199">IFERROR(_xlfn._xlws.SORT(
    _xlfn.UNIQUE(
        TRANSPOSE(
            _xlfn.FILTERXML("&lt;select&gt;&lt;x&gt;"&amp;SUBSTITUTE(选内存[[#This Row],[内存选项表]],",","&lt;/x&gt;&lt;x&gt;") &amp;"&lt;/x&gt;&lt;/select&gt;","//x")
        )
    )
),"无合适选项，请联系作者更新数据")</f>
        <v>256</v>
      </c>
    </row>
    <row r="1200" spans="2:11">
      <c r="B1200" s="6" t="s">
        <v>3516</v>
      </c>
      <c r="C1200" s="6" t="s">
        <v>11</v>
      </c>
      <c r="D1200" s="6" t="s">
        <v>3520</v>
      </c>
      <c r="E1200" s="6">
        <v>64</v>
      </c>
      <c r="F1200" s="6" t="s">
        <v>3342</v>
      </c>
      <c r="G1200" s="6" t="str">
        <f t="shared" si="18"/>
        <v>选内存!$K$1200#</v>
      </c>
      <c r="H1200" s="6" t="str" cm="1">
        <f t="array" ref="H1200">_xlfn.LET(_xlpm.x, K1200,
         _xlpm.cellAddress, "【 选内存!" &amp; ADDRESS(ROW(选内存[[#This Row],[自检]]),COLUMN(选内存[[#This Row],[自检]])) &amp; "】",
         _xlfn.IFS(ISBLANK(_xlpm.x),   "error:右侧选项不足:" &amp;  _xlpm.cellAddress,
               ISERROR(_xlpm.x),   "error:右侧选项执行失败:" &amp; _xlpm.cellAddress,
               TRUE,             "ok")
)</f>
        <v>ok</v>
      </c>
      <c r="K1200" cm="1">
        <f t="array" ref="K1200">IFERROR(_xlfn._xlws.SORT(
    _xlfn.UNIQUE(
        TRANSPOSE(
            _xlfn.FILTERXML("&lt;select&gt;&lt;x&gt;"&amp;SUBSTITUTE(选内存[[#This Row],[内存选项表]],",","&lt;/x&gt;&lt;x&gt;") &amp;"&lt;/x&gt;&lt;/select&gt;","//x")
        )
    )
),"无合适选项，请联系作者更新数据")</f>
        <v>256</v>
      </c>
    </row>
    <row r="1201" spans="2:11">
      <c r="B1201" s="6" t="s">
        <v>3516</v>
      </c>
      <c r="C1201" s="6" t="s">
        <v>1873</v>
      </c>
      <c r="D1201" s="6" t="s">
        <v>3520</v>
      </c>
      <c r="E1201" s="6">
        <v>64</v>
      </c>
      <c r="F1201" s="6" t="s">
        <v>3342</v>
      </c>
      <c r="G1201" s="6" t="str">
        <f t="shared" si="18"/>
        <v>选内存!$K$1201#</v>
      </c>
      <c r="H1201" s="6" t="str" cm="1">
        <f t="array" ref="H1201">_xlfn.LET(_xlpm.x, K1201,
         _xlpm.cellAddress, "【 选内存!" &amp; ADDRESS(ROW(选内存[[#This Row],[自检]]),COLUMN(选内存[[#This Row],[自检]])) &amp; "】",
         _xlfn.IFS(ISBLANK(_xlpm.x),   "error:右侧选项不足:" &amp;  _xlpm.cellAddress,
               ISERROR(_xlpm.x),   "error:右侧选项执行失败:" &amp; _xlpm.cellAddress,
               TRUE,             "ok")
)</f>
        <v>ok</v>
      </c>
      <c r="K1201" cm="1">
        <f t="array" ref="K1201">IFERROR(_xlfn._xlws.SORT(
    _xlfn.UNIQUE(
        TRANSPOSE(
            _xlfn.FILTERXML("&lt;select&gt;&lt;x&gt;"&amp;SUBSTITUTE(选内存[[#This Row],[内存选项表]],",","&lt;/x&gt;&lt;x&gt;") &amp;"&lt;/x&gt;&lt;/select&gt;","//x")
        )
    )
),"无合适选项，请联系作者更新数据")</f>
        <v>256</v>
      </c>
    </row>
    <row r="1202" spans="2:11">
      <c r="B1202" s="6" t="s">
        <v>3516</v>
      </c>
      <c r="C1202" s="6" t="s">
        <v>1874</v>
      </c>
      <c r="D1202" s="6" t="s">
        <v>3521</v>
      </c>
      <c r="E1202" s="6">
        <v>4</v>
      </c>
      <c r="F1202" s="6" t="s">
        <v>3275</v>
      </c>
      <c r="G1202" s="6" t="str">
        <f t="shared" si="18"/>
        <v>选内存!$K$1202#</v>
      </c>
      <c r="H1202" s="6" t="str" cm="1">
        <f t="array" ref="H1202">_xlfn.LET(_xlpm.x, K1202,
         _xlpm.cellAddress, "【 选内存!" &amp; ADDRESS(ROW(选内存[[#This Row],[自检]]),COLUMN(选内存[[#This Row],[自检]])) &amp; "】",
         _xlfn.IFS(ISBLANK(_xlpm.x),   "error:右侧选项不足:" &amp;  _xlpm.cellAddress,
               ISERROR(_xlpm.x),   "error:右侧选项执行失败:" &amp; _xlpm.cellAddress,
               TRUE,             "ok")
)</f>
        <v>ok</v>
      </c>
      <c r="K1202" cm="1">
        <f t="array" ref="K1202">IFERROR(_xlfn._xlws.SORT(
    _xlfn.UNIQUE(
        TRANSPOSE(
            _xlfn.FILTERXML("&lt;select&gt;&lt;x&gt;"&amp;SUBSTITUTE(选内存[[#This Row],[内存选项表]],",","&lt;/x&gt;&lt;x&gt;") &amp;"&lt;/x&gt;&lt;/select&gt;","//x")
        )
    )
),"无合适选项，请联系作者更新数据")</f>
        <v>32</v>
      </c>
    </row>
    <row r="1203" spans="2:11">
      <c r="B1203" s="6" t="s">
        <v>3516</v>
      </c>
      <c r="C1203" s="6" t="s">
        <v>11</v>
      </c>
      <c r="D1203" s="6" t="s">
        <v>3521</v>
      </c>
      <c r="E1203" s="6">
        <v>4</v>
      </c>
      <c r="F1203" s="6" t="s">
        <v>3275</v>
      </c>
      <c r="G1203" s="6" t="str">
        <f t="shared" si="18"/>
        <v>选内存!$K$1203#</v>
      </c>
      <c r="H1203" s="6" t="str" cm="1">
        <f t="array" ref="H1203">_xlfn.LET(_xlpm.x, K1203,
         _xlpm.cellAddress, "【 选内存!" &amp; ADDRESS(ROW(选内存[[#This Row],[自检]]),COLUMN(选内存[[#This Row],[自检]])) &amp; "】",
         _xlfn.IFS(ISBLANK(_xlpm.x),   "error:右侧选项不足:" &amp;  _xlpm.cellAddress,
               ISERROR(_xlpm.x),   "error:右侧选项执行失败:" &amp; _xlpm.cellAddress,
               TRUE,             "ok")
)</f>
        <v>ok</v>
      </c>
      <c r="K1203" cm="1">
        <f t="array" ref="K1203">IFERROR(_xlfn._xlws.SORT(
    _xlfn.UNIQUE(
        TRANSPOSE(
            _xlfn.FILTERXML("&lt;select&gt;&lt;x&gt;"&amp;SUBSTITUTE(选内存[[#This Row],[内存选项表]],",","&lt;/x&gt;&lt;x&gt;") &amp;"&lt;/x&gt;&lt;/select&gt;","//x")
        )
    )
),"无合适选项，请联系作者更新数据")</f>
        <v>32</v>
      </c>
    </row>
    <row r="1204" spans="2:11">
      <c r="B1204" s="6" t="s">
        <v>3516</v>
      </c>
      <c r="C1204" s="6" t="s">
        <v>1873</v>
      </c>
      <c r="D1204" s="6" t="s">
        <v>3521</v>
      </c>
      <c r="E1204" s="6">
        <v>4</v>
      </c>
      <c r="F1204" s="6" t="s">
        <v>3275</v>
      </c>
      <c r="G1204" s="6" t="str">
        <f t="shared" si="18"/>
        <v>选内存!$K$1204#</v>
      </c>
      <c r="H1204" s="6" t="str" cm="1">
        <f t="array" ref="H1204">_xlfn.LET(_xlpm.x, K1204,
         _xlpm.cellAddress, "【 选内存!" &amp; ADDRESS(ROW(选内存[[#This Row],[自检]]),COLUMN(选内存[[#This Row],[自检]])) &amp; "】",
         _xlfn.IFS(ISBLANK(_xlpm.x),   "error:右侧选项不足:" &amp;  _xlpm.cellAddress,
               ISERROR(_xlpm.x),   "error:右侧选项执行失败:" &amp; _xlpm.cellAddress,
               TRUE,             "ok")
)</f>
        <v>ok</v>
      </c>
      <c r="K1204" cm="1">
        <f t="array" ref="K1204">IFERROR(_xlfn._xlws.SORT(
    _xlfn.UNIQUE(
        TRANSPOSE(
            _xlfn.FILTERXML("&lt;select&gt;&lt;x&gt;"&amp;SUBSTITUTE(选内存[[#This Row],[内存选项表]],",","&lt;/x&gt;&lt;x&gt;") &amp;"&lt;/x&gt;&lt;/select&gt;","//x")
        )
    )
),"无合适选项，请联系作者更新数据")</f>
        <v>32</v>
      </c>
    </row>
    <row r="1205" spans="2:11">
      <c r="B1205" s="6" t="s">
        <v>3516</v>
      </c>
      <c r="C1205" s="6" t="s">
        <v>1874</v>
      </c>
      <c r="D1205" s="6" t="s">
        <v>3521</v>
      </c>
      <c r="E1205" s="6">
        <v>8</v>
      </c>
      <c r="F1205" s="6" t="s">
        <v>3276</v>
      </c>
      <c r="G1205" s="6" t="str">
        <f t="shared" si="18"/>
        <v>选内存!$K$1205#</v>
      </c>
      <c r="H1205" s="6" t="str" cm="1">
        <f t="array" ref="H1205">_xlfn.LET(_xlpm.x, K1205,
         _xlpm.cellAddress, "【 选内存!" &amp; ADDRESS(ROW(选内存[[#This Row],[自检]]),COLUMN(选内存[[#This Row],[自检]])) &amp; "】",
         _xlfn.IFS(ISBLANK(_xlpm.x),   "error:右侧选项不足:" &amp;  _xlpm.cellAddress,
               ISERROR(_xlpm.x),   "error:右侧选项执行失败:" &amp; _xlpm.cellAddress,
               TRUE,             "ok")
)</f>
        <v>ok</v>
      </c>
      <c r="K1205" cm="1">
        <f t="array" ref="K1205">IFERROR(_xlfn._xlws.SORT(
    _xlfn.UNIQUE(
        TRANSPOSE(
            _xlfn.FILTERXML("&lt;select&gt;&lt;x&gt;"&amp;SUBSTITUTE(选内存[[#This Row],[内存选项表]],",","&lt;/x&gt;&lt;x&gt;") &amp;"&lt;/x&gt;&lt;/select&gt;","//x")
        )
    )
),"无合适选项，请联系作者更新数据")</f>
        <v>64</v>
      </c>
    </row>
    <row r="1206" spans="2:11">
      <c r="B1206" s="6" t="s">
        <v>3516</v>
      </c>
      <c r="C1206" s="6" t="s">
        <v>11</v>
      </c>
      <c r="D1206" s="6" t="s">
        <v>3521</v>
      </c>
      <c r="E1206" s="6">
        <v>8</v>
      </c>
      <c r="F1206" s="6" t="s">
        <v>3276</v>
      </c>
      <c r="G1206" s="6" t="str">
        <f t="shared" si="18"/>
        <v>选内存!$K$1206#</v>
      </c>
      <c r="H1206" s="6" t="str" cm="1">
        <f t="array" ref="H1206">_xlfn.LET(_xlpm.x, K1206,
         _xlpm.cellAddress, "【 选内存!" &amp; ADDRESS(ROW(选内存[[#This Row],[自检]]),COLUMN(选内存[[#This Row],[自检]])) &amp; "】",
         _xlfn.IFS(ISBLANK(_xlpm.x),   "error:右侧选项不足:" &amp;  _xlpm.cellAddress,
               ISERROR(_xlpm.x),   "error:右侧选项执行失败:" &amp; _xlpm.cellAddress,
               TRUE,             "ok")
)</f>
        <v>ok</v>
      </c>
      <c r="K1206" cm="1">
        <f t="array" ref="K1206">IFERROR(_xlfn._xlws.SORT(
    _xlfn.UNIQUE(
        TRANSPOSE(
            _xlfn.FILTERXML("&lt;select&gt;&lt;x&gt;"&amp;SUBSTITUTE(选内存[[#This Row],[内存选项表]],",","&lt;/x&gt;&lt;x&gt;") &amp;"&lt;/x&gt;&lt;/select&gt;","//x")
        )
    )
),"无合适选项，请联系作者更新数据")</f>
        <v>64</v>
      </c>
    </row>
    <row r="1207" spans="2:11">
      <c r="B1207" s="6" t="s">
        <v>3516</v>
      </c>
      <c r="C1207" s="6" t="s">
        <v>1873</v>
      </c>
      <c r="D1207" s="6" t="s">
        <v>3521</v>
      </c>
      <c r="E1207" s="6">
        <v>8</v>
      </c>
      <c r="F1207" s="6" t="s">
        <v>3276</v>
      </c>
      <c r="G1207" s="6" t="str">
        <f t="shared" si="18"/>
        <v>选内存!$K$1207#</v>
      </c>
      <c r="H1207" s="6" t="str" cm="1">
        <f t="array" ref="H1207">_xlfn.LET(_xlpm.x, K1207,
         _xlpm.cellAddress, "【 选内存!" &amp; ADDRESS(ROW(选内存[[#This Row],[自检]]),COLUMN(选内存[[#This Row],[自检]])) &amp; "】",
         _xlfn.IFS(ISBLANK(_xlpm.x),   "error:右侧选项不足:" &amp;  _xlpm.cellAddress,
               ISERROR(_xlpm.x),   "error:右侧选项执行失败:" &amp; _xlpm.cellAddress,
               TRUE,             "ok")
)</f>
        <v>ok</v>
      </c>
      <c r="K1207" cm="1">
        <f t="array" ref="K1207">IFERROR(_xlfn._xlws.SORT(
    _xlfn.UNIQUE(
        TRANSPOSE(
            _xlfn.FILTERXML("&lt;select&gt;&lt;x&gt;"&amp;SUBSTITUTE(选内存[[#This Row],[内存选项表]],",","&lt;/x&gt;&lt;x&gt;") &amp;"&lt;/x&gt;&lt;/select&gt;","//x")
        )
    )
),"无合适选项，请联系作者更新数据")</f>
        <v>64</v>
      </c>
    </row>
    <row r="1208" spans="2:11">
      <c r="B1208" s="6" t="s">
        <v>3516</v>
      </c>
      <c r="C1208" s="6" t="s">
        <v>1874</v>
      </c>
      <c r="D1208" s="6" t="s">
        <v>3521</v>
      </c>
      <c r="E1208" s="6">
        <v>16</v>
      </c>
      <c r="F1208" s="6" t="s">
        <v>3307</v>
      </c>
      <c r="G1208" s="6" t="str">
        <f t="shared" si="18"/>
        <v>选内存!$K$1208#</v>
      </c>
      <c r="H1208" s="6" t="str" cm="1">
        <f t="array" ref="H1208">_xlfn.LET(_xlpm.x, K1208,
         _xlpm.cellAddress, "【 选内存!" &amp; ADDRESS(ROW(选内存[[#This Row],[自检]]),COLUMN(选内存[[#This Row],[自检]])) &amp; "】",
         _xlfn.IFS(ISBLANK(_xlpm.x),   "error:右侧选项不足:" &amp;  _xlpm.cellAddress,
               ISERROR(_xlpm.x),   "error:右侧选项执行失败:" &amp; _xlpm.cellAddress,
               TRUE,             "ok")
)</f>
        <v>ok</v>
      </c>
      <c r="K1208" cm="1">
        <f t="array" ref="K1208">IFERROR(_xlfn._xlws.SORT(
    _xlfn.UNIQUE(
        TRANSPOSE(
            _xlfn.FILTERXML("&lt;select&gt;&lt;x&gt;"&amp;SUBSTITUTE(选内存[[#This Row],[内存选项表]],",","&lt;/x&gt;&lt;x&gt;") &amp;"&lt;/x&gt;&lt;/select&gt;","//x")
        )
    )
),"无合适选项，请联系作者更新数据")</f>
        <v>128</v>
      </c>
    </row>
    <row r="1209" spans="2:11">
      <c r="B1209" s="6" t="s">
        <v>3516</v>
      </c>
      <c r="C1209" s="6" t="s">
        <v>11</v>
      </c>
      <c r="D1209" s="6" t="s">
        <v>3521</v>
      </c>
      <c r="E1209" s="6">
        <v>16</v>
      </c>
      <c r="F1209" s="6" t="s">
        <v>3307</v>
      </c>
      <c r="G1209" s="6" t="str">
        <f t="shared" si="18"/>
        <v>选内存!$K$1209#</v>
      </c>
      <c r="H1209" s="6" t="str" cm="1">
        <f t="array" ref="H1209">_xlfn.LET(_xlpm.x, K1209,
         _xlpm.cellAddress, "【 选内存!" &amp; ADDRESS(ROW(选内存[[#This Row],[自检]]),COLUMN(选内存[[#This Row],[自检]])) &amp; "】",
         _xlfn.IFS(ISBLANK(_xlpm.x),   "error:右侧选项不足:" &amp;  _xlpm.cellAddress,
               ISERROR(_xlpm.x),   "error:右侧选项执行失败:" &amp; _xlpm.cellAddress,
               TRUE,             "ok")
)</f>
        <v>ok</v>
      </c>
      <c r="K1209" cm="1">
        <f t="array" ref="K1209">IFERROR(_xlfn._xlws.SORT(
    _xlfn.UNIQUE(
        TRANSPOSE(
            _xlfn.FILTERXML("&lt;select&gt;&lt;x&gt;"&amp;SUBSTITUTE(选内存[[#This Row],[内存选项表]],",","&lt;/x&gt;&lt;x&gt;") &amp;"&lt;/x&gt;&lt;/select&gt;","//x")
        )
    )
),"无合适选项，请联系作者更新数据")</f>
        <v>128</v>
      </c>
    </row>
    <row r="1210" spans="2:11">
      <c r="B1210" s="6" t="s">
        <v>3516</v>
      </c>
      <c r="C1210" s="6" t="s">
        <v>1873</v>
      </c>
      <c r="D1210" s="6" t="s">
        <v>3521</v>
      </c>
      <c r="E1210" s="6">
        <v>16</v>
      </c>
      <c r="F1210" s="6" t="s">
        <v>3307</v>
      </c>
      <c r="G1210" s="6" t="str">
        <f t="shared" si="18"/>
        <v>选内存!$K$1210#</v>
      </c>
      <c r="H1210" s="6" t="str" cm="1">
        <f t="array" ref="H1210">_xlfn.LET(_xlpm.x, K1210,
         _xlpm.cellAddress, "【 选内存!" &amp; ADDRESS(ROW(选内存[[#This Row],[自检]]),COLUMN(选内存[[#This Row],[自检]])) &amp; "】",
         _xlfn.IFS(ISBLANK(_xlpm.x),   "error:右侧选项不足:" &amp;  _xlpm.cellAddress,
               ISERROR(_xlpm.x),   "error:右侧选项执行失败:" &amp; _xlpm.cellAddress,
               TRUE,             "ok")
)</f>
        <v>ok</v>
      </c>
      <c r="K1210" cm="1">
        <f t="array" ref="K1210">IFERROR(_xlfn._xlws.SORT(
    _xlfn.UNIQUE(
        TRANSPOSE(
            _xlfn.FILTERXML("&lt;select&gt;&lt;x&gt;"&amp;SUBSTITUTE(选内存[[#This Row],[内存选项表]],",","&lt;/x&gt;&lt;x&gt;") &amp;"&lt;/x&gt;&lt;/select&gt;","//x")
        )
    )
),"无合适选项，请联系作者更新数据")</f>
        <v>128</v>
      </c>
    </row>
    <row r="1211" spans="2:11">
      <c r="B1211" s="6" t="s">
        <v>3516</v>
      </c>
      <c r="C1211" s="6" t="s">
        <v>1874</v>
      </c>
      <c r="D1211" s="6" t="s">
        <v>3521</v>
      </c>
      <c r="E1211" s="6">
        <v>32</v>
      </c>
      <c r="F1211" s="6" t="s">
        <v>3342</v>
      </c>
      <c r="G1211" s="6" t="str">
        <f t="shared" si="18"/>
        <v>选内存!$K$1211#</v>
      </c>
      <c r="H1211" s="6" t="str" cm="1">
        <f t="array" ref="H1211">_xlfn.LET(_xlpm.x, K1211,
         _xlpm.cellAddress, "【 选内存!" &amp; ADDRESS(ROW(选内存[[#This Row],[自检]]),COLUMN(选内存[[#This Row],[自检]])) &amp; "】",
         _xlfn.IFS(ISBLANK(_xlpm.x),   "error:右侧选项不足:" &amp;  _xlpm.cellAddress,
               ISERROR(_xlpm.x),   "error:右侧选项执行失败:" &amp; _xlpm.cellAddress,
               TRUE,             "ok")
)</f>
        <v>ok</v>
      </c>
      <c r="K1211" cm="1">
        <f t="array" ref="K1211">IFERROR(_xlfn._xlws.SORT(
    _xlfn.UNIQUE(
        TRANSPOSE(
            _xlfn.FILTERXML("&lt;select&gt;&lt;x&gt;"&amp;SUBSTITUTE(选内存[[#This Row],[内存选项表]],",","&lt;/x&gt;&lt;x&gt;") &amp;"&lt;/x&gt;&lt;/select&gt;","//x")
        )
    )
),"无合适选项，请联系作者更新数据")</f>
        <v>256</v>
      </c>
    </row>
    <row r="1212" spans="2:11">
      <c r="B1212" s="6" t="s">
        <v>3516</v>
      </c>
      <c r="C1212" s="6" t="s">
        <v>11</v>
      </c>
      <c r="D1212" s="6" t="s">
        <v>3521</v>
      </c>
      <c r="E1212" s="6">
        <v>32</v>
      </c>
      <c r="F1212" s="6" t="s">
        <v>3342</v>
      </c>
      <c r="G1212" s="6" t="str">
        <f t="shared" si="18"/>
        <v>选内存!$K$1212#</v>
      </c>
      <c r="H1212" s="6" t="str" cm="1">
        <f t="array" ref="H1212">_xlfn.LET(_xlpm.x, K1212,
         _xlpm.cellAddress, "【 选内存!" &amp; ADDRESS(ROW(选内存[[#This Row],[自检]]),COLUMN(选内存[[#This Row],[自检]])) &amp; "】",
         _xlfn.IFS(ISBLANK(_xlpm.x),   "error:右侧选项不足:" &amp;  _xlpm.cellAddress,
               ISERROR(_xlpm.x),   "error:右侧选项执行失败:" &amp; _xlpm.cellAddress,
               TRUE,             "ok")
)</f>
        <v>ok</v>
      </c>
      <c r="K1212" cm="1">
        <f t="array" ref="K1212">IFERROR(_xlfn._xlws.SORT(
    _xlfn.UNIQUE(
        TRANSPOSE(
            _xlfn.FILTERXML("&lt;select&gt;&lt;x&gt;"&amp;SUBSTITUTE(选内存[[#This Row],[内存选项表]],",","&lt;/x&gt;&lt;x&gt;") &amp;"&lt;/x&gt;&lt;/select&gt;","//x")
        )
    )
),"无合适选项，请联系作者更新数据")</f>
        <v>256</v>
      </c>
    </row>
    <row r="1213" spans="2:11">
      <c r="B1213" s="6" t="s">
        <v>3516</v>
      </c>
      <c r="C1213" s="6" t="s">
        <v>1873</v>
      </c>
      <c r="D1213" s="6" t="s">
        <v>3521</v>
      </c>
      <c r="E1213" s="6">
        <v>32</v>
      </c>
      <c r="F1213" s="6" t="s">
        <v>3342</v>
      </c>
      <c r="G1213" s="6" t="str">
        <f t="shared" si="18"/>
        <v>选内存!$K$1213#</v>
      </c>
      <c r="H1213" s="6" t="str" cm="1">
        <f t="array" ref="H1213">_xlfn.LET(_xlpm.x, K1213,
         _xlpm.cellAddress, "【 选内存!" &amp; ADDRESS(ROW(选内存[[#This Row],[自检]]),COLUMN(选内存[[#This Row],[自检]])) &amp; "】",
         _xlfn.IFS(ISBLANK(_xlpm.x),   "error:右侧选项不足:" &amp;  _xlpm.cellAddress,
               ISERROR(_xlpm.x),   "error:右侧选项执行失败:" &amp; _xlpm.cellAddress,
               TRUE,             "ok")
)</f>
        <v>ok</v>
      </c>
      <c r="K1213" cm="1">
        <f t="array" ref="K1213">IFERROR(_xlfn._xlws.SORT(
    _xlfn.UNIQUE(
        TRANSPOSE(
            _xlfn.FILTERXML("&lt;select&gt;&lt;x&gt;"&amp;SUBSTITUTE(选内存[[#This Row],[内存选项表]],",","&lt;/x&gt;&lt;x&gt;") &amp;"&lt;/x&gt;&lt;/select&gt;","//x")
        )
    )
),"无合适选项，请联系作者更新数据")</f>
        <v>256</v>
      </c>
    </row>
    <row r="1214" spans="2:11">
      <c r="B1214" s="6" t="s">
        <v>3516</v>
      </c>
      <c r="C1214" s="6" t="s">
        <v>1874</v>
      </c>
      <c r="D1214" s="6" t="s">
        <v>3521</v>
      </c>
      <c r="E1214" s="6">
        <v>48</v>
      </c>
      <c r="F1214" s="6" t="s">
        <v>3252</v>
      </c>
      <c r="G1214" s="6" t="str">
        <f t="shared" si="18"/>
        <v>选内存!$K$1214#</v>
      </c>
      <c r="H1214" s="6" t="str" cm="1">
        <f t="array" ref="H1214">_xlfn.LET(_xlpm.x, K1214,
         _xlpm.cellAddress, "【 选内存!" &amp; ADDRESS(ROW(选内存[[#This Row],[自检]]),COLUMN(选内存[[#This Row],[自检]])) &amp; "】",
         _xlfn.IFS(ISBLANK(_xlpm.x),   "error:右侧选项不足:" &amp;  _xlpm.cellAddress,
               ISERROR(_xlpm.x),   "error:右侧选项执行失败:" &amp; _xlpm.cellAddress,
               TRUE,             "ok")
)</f>
        <v>ok</v>
      </c>
      <c r="K1214" cm="1">
        <f t="array" ref="K1214">IFERROR(_xlfn._xlws.SORT(
    _xlfn.UNIQUE(
        TRANSPOSE(
            _xlfn.FILTERXML("&lt;select&gt;&lt;x&gt;"&amp;SUBSTITUTE(选内存[[#This Row],[内存选项表]],",","&lt;/x&gt;&lt;x&gt;") &amp;"&lt;/x&gt;&lt;/select&gt;","//x")
        )
    )
),"无合适选项，请联系作者更新数据")</f>
        <v>384</v>
      </c>
    </row>
    <row r="1215" spans="2:11">
      <c r="B1215" s="6" t="s">
        <v>3516</v>
      </c>
      <c r="C1215" s="6" t="s">
        <v>11</v>
      </c>
      <c r="D1215" s="6" t="s">
        <v>3521</v>
      </c>
      <c r="E1215" s="6">
        <v>48</v>
      </c>
      <c r="F1215" s="6" t="s">
        <v>3252</v>
      </c>
      <c r="G1215" s="6" t="str">
        <f t="shared" si="18"/>
        <v>选内存!$K$1215#</v>
      </c>
      <c r="H1215" s="6" t="str" cm="1">
        <f t="array" ref="H1215">_xlfn.LET(_xlpm.x, K1215,
         _xlpm.cellAddress, "【 选内存!" &amp; ADDRESS(ROW(选内存[[#This Row],[自检]]),COLUMN(选内存[[#This Row],[自检]])) &amp; "】",
         _xlfn.IFS(ISBLANK(_xlpm.x),   "error:右侧选项不足:" &amp;  _xlpm.cellAddress,
               ISERROR(_xlpm.x),   "error:右侧选项执行失败:" &amp; _xlpm.cellAddress,
               TRUE,             "ok")
)</f>
        <v>ok</v>
      </c>
      <c r="K1215" cm="1">
        <f t="array" ref="K1215">IFERROR(_xlfn._xlws.SORT(
    _xlfn.UNIQUE(
        TRANSPOSE(
            _xlfn.FILTERXML("&lt;select&gt;&lt;x&gt;"&amp;SUBSTITUTE(选内存[[#This Row],[内存选项表]],",","&lt;/x&gt;&lt;x&gt;") &amp;"&lt;/x&gt;&lt;/select&gt;","//x")
        )
    )
),"无合适选项，请联系作者更新数据")</f>
        <v>384</v>
      </c>
    </row>
    <row r="1216" spans="2:11">
      <c r="B1216" s="6" t="s">
        <v>3516</v>
      </c>
      <c r="C1216" s="6" t="s">
        <v>1873</v>
      </c>
      <c r="D1216" s="6" t="s">
        <v>3521</v>
      </c>
      <c r="E1216" s="6">
        <v>48</v>
      </c>
      <c r="F1216" s="6" t="s">
        <v>3252</v>
      </c>
      <c r="G1216" s="6" t="str">
        <f t="shared" si="18"/>
        <v>选内存!$K$1216#</v>
      </c>
      <c r="H1216" s="6" t="str" cm="1">
        <f t="array" ref="H1216">_xlfn.LET(_xlpm.x, K1216,
         _xlpm.cellAddress, "【 选内存!" &amp; ADDRESS(ROW(选内存[[#This Row],[自检]]),COLUMN(选内存[[#This Row],[自检]])) &amp; "】",
         _xlfn.IFS(ISBLANK(_xlpm.x),   "error:右侧选项不足:" &amp;  _xlpm.cellAddress,
               ISERROR(_xlpm.x),   "error:右侧选项执行失败:" &amp; _xlpm.cellAddress,
               TRUE,             "ok")
)</f>
        <v>ok</v>
      </c>
      <c r="K1216" cm="1">
        <f t="array" ref="K1216">IFERROR(_xlfn._xlws.SORT(
    _xlfn.UNIQUE(
        TRANSPOSE(
            _xlfn.FILTERXML("&lt;select&gt;&lt;x&gt;"&amp;SUBSTITUTE(选内存[[#This Row],[内存选项表]],",","&lt;/x&gt;&lt;x&gt;") &amp;"&lt;/x&gt;&lt;/select&gt;","//x")
        )
    )
),"无合适选项，请联系作者更新数据")</f>
        <v>384</v>
      </c>
    </row>
    <row r="1217" spans="2:11">
      <c r="B1217" s="6" t="s">
        <v>3516</v>
      </c>
      <c r="C1217" s="6" t="s">
        <v>1874</v>
      </c>
      <c r="D1217" s="6" t="s">
        <v>3522</v>
      </c>
      <c r="E1217" s="6">
        <v>2</v>
      </c>
      <c r="F1217" s="6" t="s">
        <v>3286</v>
      </c>
      <c r="G1217" s="6" t="str">
        <f t="shared" si="18"/>
        <v>选内存!$K$1217#</v>
      </c>
      <c r="H1217" s="6" t="str" cm="1">
        <f t="array" ref="H1217">_xlfn.LET(_xlpm.x, K1217,
         _xlpm.cellAddress, "【 选内存!" &amp; ADDRESS(ROW(选内存[[#This Row],[自检]]),COLUMN(选内存[[#This Row],[自检]])) &amp; "】",
         _xlfn.IFS(ISBLANK(_xlpm.x),   "error:右侧选项不足:" &amp;  _xlpm.cellAddress,
               ISERROR(_xlpm.x),   "error:右侧选项执行失败:" &amp; _xlpm.cellAddress,
               TRUE,             "ok")
)</f>
        <v>ok</v>
      </c>
      <c r="K1217" cm="1">
        <f t="array" ref="K1217">IFERROR(_xlfn._xlws.SORT(
    _xlfn.UNIQUE(
        TRANSPOSE(
            _xlfn.FILTERXML("&lt;select&gt;&lt;x&gt;"&amp;SUBSTITUTE(选内存[[#This Row],[内存选项表]],",","&lt;/x&gt;&lt;x&gt;") &amp;"&lt;/x&gt;&lt;/select&gt;","//x")
        )
    )
),"无合适选项，请联系作者更新数据")</f>
        <v>16</v>
      </c>
    </row>
    <row r="1218" spans="2:11">
      <c r="B1218" s="6" t="s">
        <v>3516</v>
      </c>
      <c r="C1218" s="6" t="s">
        <v>11</v>
      </c>
      <c r="D1218" s="6" t="s">
        <v>3522</v>
      </c>
      <c r="E1218" s="6">
        <v>2</v>
      </c>
      <c r="F1218" s="6" t="s">
        <v>3286</v>
      </c>
      <c r="G1218" s="6" t="str">
        <f t="shared" ref="G1218:G1231" si="19">"选内存!" &amp; ADDRESS(ROW(K1218),COLUMN(K1218)) &amp; "#"</f>
        <v>选内存!$K$1218#</v>
      </c>
      <c r="H1218" s="6" t="str" cm="1">
        <f t="array" ref="H1218">_xlfn.LET(_xlpm.x, K1218,
         _xlpm.cellAddress, "【 选内存!" &amp; ADDRESS(ROW(选内存[[#This Row],[自检]]),COLUMN(选内存[[#This Row],[自检]])) &amp; "】",
         _xlfn.IFS(ISBLANK(_xlpm.x),   "error:右侧选项不足:" &amp;  _xlpm.cellAddress,
               ISERROR(_xlpm.x),   "error:右侧选项执行失败:" &amp; _xlpm.cellAddress,
               TRUE,             "ok")
)</f>
        <v>ok</v>
      </c>
      <c r="K1218" cm="1">
        <f t="array" ref="K1218">IFERROR(_xlfn._xlws.SORT(
    _xlfn.UNIQUE(
        TRANSPOSE(
            _xlfn.FILTERXML("&lt;select&gt;&lt;x&gt;"&amp;SUBSTITUTE(选内存[[#This Row],[内存选项表]],",","&lt;/x&gt;&lt;x&gt;") &amp;"&lt;/x&gt;&lt;/select&gt;","//x")
        )
    )
),"无合适选项，请联系作者更新数据")</f>
        <v>16</v>
      </c>
    </row>
    <row r="1219" spans="2:11">
      <c r="B1219" s="6" t="s">
        <v>3516</v>
      </c>
      <c r="C1219" s="6" t="s">
        <v>1873</v>
      </c>
      <c r="D1219" s="6" t="s">
        <v>3522</v>
      </c>
      <c r="E1219" s="6">
        <v>2</v>
      </c>
      <c r="F1219" s="6" t="s">
        <v>3286</v>
      </c>
      <c r="G1219" s="6" t="str">
        <f t="shared" si="19"/>
        <v>选内存!$K$1219#</v>
      </c>
      <c r="H1219" s="6" t="str" cm="1">
        <f t="array" ref="H1219">_xlfn.LET(_xlpm.x, K1219,
         _xlpm.cellAddress, "【 选内存!" &amp; ADDRESS(ROW(选内存[[#This Row],[自检]]),COLUMN(选内存[[#This Row],[自检]])) &amp; "】",
         _xlfn.IFS(ISBLANK(_xlpm.x),   "error:右侧选项不足:" &amp;  _xlpm.cellAddress,
               ISERROR(_xlpm.x),   "error:右侧选项执行失败:" &amp; _xlpm.cellAddress,
               TRUE,             "ok")
)</f>
        <v>ok</v>
      </c>
      <c r="K1219" cm="1">
        <f t="array" ref="K1219">IFERROR(_xlfn._xlws.SORT(
    _xlfn.UNIQUE(
        TRANSPOSE(
            _xlfn.FILTERXML("&lt;select&gt;&lt;x&gt;"&amp;SUBSTITUTE(选内存[[#This Row],[内存选项表]],",","&lt;/x&gt;&lt;x&gt;") &amp;"&lt;/x&gt;&lt;/select&gt;","//x")
        )
    )
),"无合适选项，请联系作者更新数据")</f>
        <v>16</v>
      </c>
    </row>
    <row r="1220" spans="2:11">
      <c r="B1220" s="6" t="s">
        <v>3516</v>
      </c>
      <c r="C1220" s="6" t="s">
        <v>1874</v>
      </c>
      <c r="D1220" s="6" t="s">
        <v>3522</v>
      </c>
      <c r="E1220" s="6">
        <v>4</v>
      </c>
      <c r="F1220" s="6" t="s">
        <v>3275</v>
      </c>
      <c r="G1220" s="6" t="str">
        <f t="shared" si="19"/>
        <v>选内存!$K$1220#</v>
      </c>
      <c r="H1220" s="6" t="str" cm="1">
        <f t="array" ref="H1220">_xlfn.LET(_xlpm.x, K1220,
         _xlpm.cellAddress, "【 选内存!" &amp; ADDRESS(ROW(选内存[[#This Row],[自检]]),COLUMN(选内存[[#This Row],[自检]])) &amp; "】",
         _xlfn.IFS(ISBLANK(_xlpm.x),   "error:右侧选项不足:" &amp;  _xlpm.cellAddress,
               ISERROR(_xlpm.x),   "error:右侧选项执行失败:" &amp; _xlpm.cellAddress,
               TRUE,             "ok")
)</f>
        <v>ok</v>
      </c>
      <c r="K1220" cm="1">
        <f t="array" ref="K1220">IFERROR(_xlfn._xlws.SORT(
    _xlfn.UNIQUE(
        TRANSPOSE(
            _xlfn.FILTERXML("&lt;select&gt;&lt;x&gt;"&amp;SUBSTITUTE(选内存[[#This Row],[内存选项表]],",","&lt;/x&gt;&lt;x&gt;") &amp;"&lt;/x&gt;&lt;/select&gt;","//x")
        )
    )
),"无合适选项，请联系作者更新数据")</f>
        <v>32</v>
      </c>
    </row>
    <row r="1221" spans="2:11">
      <c r="B1221" s="6" t="s">
        <v>3516</v>
      </c>
      <c r="C1221" s="6" t="s">
        <v>11</v>
      </c>
      <c r="D1221" s="6" t="s">
        <v>3522</v>
      </c>
      <c r="E1221" s="6">
        <v>4</v>
      </c>
      <c r="F1221" s="6" t="s">
        <v>3275</v>
      </c>
      <c r="G1221" s="6" t="str">
        <f t="shared" si="19"/>
        <v>选内存!$K$1221#</v>
      </c>
      <c r="H1221" s="6" t="str" cm="1">
        <f t="array" ref="H1221">_xlfn.LET(_xlpm.x, K1221,
         _xlpm.cellAddress, "【 选内存!" &amp; ADDRESS(ROW(选内存[[#This Row],[自检]]),COLUMN(选内存[[#This Row],[自检]])) &amp; "】",
         _xlfn.IFS(ISBLANK(_xlpm.x),   "error:右侧选项不足:" &amp;  _xlpm.cellAddress,
               ISERROR(_xlpm.x),   "error:右侧选项执行失败:" &amp; _xlpm.cellAddress,
               TRUE,             "ok")
)</f>
        <v>ok</v>
      </c>
      <c r="K1221" cm="1">
        <f t="array" ref="K1221">IFERROR(_xlfn._xlws.SORT(
    _xlfn.UNIQUE(
        TRANSPOSE(
            _xlfn.FILTERXML("&lt;select&gt;&lt;x&gt;"&amp;SUBSTITUTE(选内存[[#This Row],[内存选项表]],",","&lt;/x&gt;&lt;x&gt;") &amp;"&lt;/x&gt;&lt;/select&gt;","//x")
        )
    )
),"无合适选项，请联系作者更新数据")</f>
        <v>32</v>
      </c>
    </row>
    <row r="1222" spans="2:11">
      <c r="B1222" s="6" t="s">
        <v>3516</v>
      </c>
      <c r="C1222" s="6" t="s">
        <v>1873</v>
      </c>
      <c r="D1222" s="6" t="s">
        <v>3522</v>
      </c>
      <c r="E1222" s="6">
        <v>4</v>
      </c>
      <c r="F1222" s="6" t="s">
        <v>3275</v>
      </c>
      <c r="G1222" s="6" t="str">
        <f t="shared" si="19"/>
        <v>选内存!$K$1222#</v>
      </c>
      <c r="H1222" s="6" t="str" cm="1">
        <f t="array" ref="H1222">_xlfn.LET(_xlpm.x, K1222,
         _xlpm.cellAddress, "【 选内存!" &amp; ADDRESS(ROW(选内存[[#This Row],[自检]]),COLUMN(选内存[[#This Row],[自检]])) &amp; "】",
         _xlfn.IFS(ISBLANK(_xlpm.x),   "error:右侧选项不足:" &amp;  _xlpm.cellAddress,
               ISERROR(_xlpm.x),   "error:右侧选项执行失败:" &amp; _xlpm.cellAddress,
               TRUE,             "ok")
)</f>
        <v>ok</v>
      </c>
      <c r="K1222" cm="1">
        <f t="array" ref="K1222">IFERROR(_xlfn._xlws.SORT(
    _xlfn.UNIQUE(
        TRANSPOSE(
            _xlfn.FILTERXML("&lt;select&gt;&lt;x&gt;"&amp;SUBSTITUTE(选内存[[#This Row],[内存选项表]],",","&lt;/x&gt;&lt;x&gt;") &amp;"&lt;/x&gt;&lt;/select&gt;","//x")
        )
    )
),"无合适选项，请联系作者更新数据")</f>
        <v>32</v>
      </c>
    </row>
    <row r="1223" spans="2:11">
      <c r="B1223" s="6" t="s">
        <v>3516</v>
      </c>
      <c r="C1223" s="6" t="s">
        <v>1874</v>
      </c>
      <c r="D1223" s="6" t="s">
        <v>3522</v>
      </c>
      <c r="E1223" s="6">
        <v>8</v>
      </c>
      <c r="F1223" s="6" t="s">
        <v>3276</v>
      </c>
      <c r="G1223" s="6" t="str">
        <f t="shared" si="19"/>
        <v>选内存!$K$1223#</v>
      </c>
      <c r="H1223" s="6" t="str" cm="1">
        <f t="array" ref="H1223">_xlfn.LET(_xlpm.x, K1223,
         _xlpm.cellAddress, "【 选内存!" &amp; ADDRESS(ROW(选内存[[#This Row],[自检]]),COLUMN(选内存[[#This Row],[自检]])) &amp; "】",
         _xlfn.IFS(ISBLANK(_xlpm.x),   "error:右侧选项不足:" &amp;  _xlpm.cellAddress,
               ISERROR(_xlpm.x),   "error:右侧选项执行失败:" &amp; _xlpm.cellAddress,
               TRUE,             "ok")
)</f>
        <v>ok</v>
      </c>
      <c r="K1223" cm="1">
        <f t="array" ref="K1223">IFERROR(_xlfn._xlws.SORT(
    _xlfn.UNIQUE(
        TRANSPOSE(
            _xlfn.FILTERXML("&lt;select&gt;&lt;x&gt;"&amp;SUBSTITUTE(选内存[[#This Row],[内存选项表]],",","&lt;/x&gt;&lt;x&gt;") &amp;"&lt;/x&gt;&lt;/select&gt;","//x")
        )
    )
),"无合适选项，请联系作者更新数据")</f>
        <v>64</v>
      </c>
    </row>
    <row r="1224" spans="2:11">
      <c r="B1224" s="6" t="s">
        <v>3516</v>
      </c>
      <c r="C1224" s="6" t="s">
        <v>11</v>
      </c>
      <c r="D1224" s="6" t="s">
        <v>3522</v>
      </c>
      <c r="E1224" s="6">
        <v>8</v>
      </c>
      <c r="F1224" s="6" t="s">
        <v>3276</v>
      </c>
      <c r="G1224" s="6" t="str">
        <f t="shared" si="19"/>
        <v>选内存!$K$1224#</v>
      </c>
      <c r="H1224" s="6" t="str" cm="1">
        <f t="array" ref="H1224">_xlfn.LET(_xlpm.x, K1224,
         _xlpm.cellAddress, "【 选内存!" &amp; ADDRESS(ROW(选内存[[#This Row],[自检]]),COLUMN(选内存[[#This Row],[自检]])) &amp; "】",
         _xlfn.IFS(ISBLANK(_xlpm.x),   "error:右侧选项不足:" &amp;  _xlpm.cellAddress,
               ISERROR(_xlpm.x),   "error:右侧选项执行失败:" &amp; _xlpm.cellAddress,
               TRUE,             "ok")
)</f>
        <v>ok</v>
      </c>
      <c r="K1224" cm="1">
        <f t="array" ref="K1224">IFERROR(_xlfn._xlws.SORT(
    _xlfn.UNIQUE(
        TRANSPOSE(
            _xlfn.FILTERXML("&lt;select&gt;&lt;x&gt;"&amp;SUBSTITUTE(选内存[[#This Row],[内存选项表]],",","&lt;/x&gt;&lt;x&gt;") &amp;"&lt;/x&gt;&lt;/select&gt;","//x")
        )
    )
),"无合适选项，请联系作者更新数据")</f>
        <v>64</v>
      </c>
    </row>
    <row r="1225" spans="2:11">
      <c r="B1225" s="6" t="s">
        <v>3516</v>
      </c>
      <c r="C1225" s="6" t="s">
        <v>1873</v>
      </c>
      <c r="D1225" s="6" t="s">
        <v>3522</v>
      </c>
      <c r="E1225" s="6">
        <v>8</v>
      </c>
      <c r="F1225" s="6" t="s">
        <v>3276</v>
      </c>
      <c r="G1225" s="6" t="str">
        <f t="shared" si="19"/>
        <v>选内存!$K$1225#</v>
      </c>
      <c r="H1225" s="6" t="str" cm="1">
        <f t="array" ref="H1225">_xlfn.LET(_xlpm.x, K1225,
         _xlpm.cellAddress, "【 选内存!" &amp; ADDRESS(ROW(选内存[[#This Row],[自检]]),COLUMN(选内存[[#This Row],[自检]])) &amp; "】",
         _xlfn.IFS(ISBLANK(_xlpm.x),   "error:右侧选项不足:" &amp;  _xlpm.cellAddress,
               ISERROR(_xlpm.x),   "error:右侧选项执行失败:" &amp; _xlpm.cellAddress,
               TRUE,             "ok")
)</f>
        <v>ok</v>
      </c>
      <c r="K1225" cm="1">
        <f t="array" ref="K1225">IFERROR(_xlfn._xlws.SORT(
    _xlfn.UNIQUE(
        TRANSPOSE(
            _xlfn.FILTERXML("&lt;select&gt;&lt;x&gt;"&amp;SUBSTITUTE(选内存[[#This Row],[内存选项表]],",","&lt;/x&gt;&lt;x&gt;") &amp;"&lt;/x&gt;&lt;/select&gt;","//x")
        )
    )
),"无合适选项，请联系作者更新数据")</f>
        <v>64</v>
      </c>
    </row>
    <row r="1226" spans="2:11">
      <c r="B1226" s="6" t="s">
        <v>3516</v>
      </c>
      <c r="C1226" s="6" t="s">
        <v>1874</v>
      </c>
      <c r="D1226" s="6" t="s">
        <v>3522</v>
      </c>
      <c r="E1226" s="6">
        <v>12</v>
      </c>
      <c r="F1226" s="6" t="s">
        <v>3251</v>
      </c>
      <c r="G1226" s="6" t="str">
        <f t="shared" si="19"/>
        <v>选内存!$K$1226#</v>
      </c>
      <c r="H1226" s="6" t="str" cm="1">
        <f t="array" ref="H1226">_xlfn.LET(_xlpm.x, K1226,
         _xlpm.cellAddress, "【 选内存!" &amp; ADDRESS(ROW(选内存[[#This Row],[自检]]),COLUMN(选内存[[#This Row],[自检]])) &amp; "】",
         _xlfn.IFS(ISBLANK(_xlpm.x),   "error:右侧选项不足:" &amp;  _xlpm.cellAddress,
               ISERROR(_xlpm.x),   "error:右侧选项执行失败:" &amp; _xlpm.cellAddress,
               TRUE,             "ok")
)</f>
        <v>ok</v>
      </c>
      <c r="K1226" cm="1">
        <f t="array" ref="K1226">IFERROR(_xlfn._xlws.SORT(
    _xlfn.UNIQUE(
        TRANSPOSE(
            _xlfn.FILTERXML("&lt;select&gt;&lt;x&gt;"&amp;SUBSTITUTE(选内存[[#This Row],[内存选项表]],",","&lt;/x&gt;&lt;x&gt;") &amp;"&lt;/x&gt;&lt;/select&gt;","//x")
        )
    )
),"无合适选项，请联系作者更新数据")</f>
        <v>96</v>
      </c>
    </row>
    <row r="1227" spans="2:11">
      <c r="B1227" s="6" t="s">
        <v>3516</v>
      </c>
      <c r="C1227" s="6" t="s">
        <v>11</v>
      </c>
      <c r="D1227" s="6" t="s">
        <v>3522</v>
      </c>
      <c r="E1227" s="6">
        <v>12</v>
      </c>
      <c r="F1227" s="6" t="s">
        <v>3251</v>
      </c>
      <c r="G1227" s="6" t="str">
        <f t="shared" si="19"/>
        <v>选内存!$K$1227#</v>
      </c>
      <c r="H1227" s="6" t="str" cm="1">
        <f t="array" ref="H1227">_xlfn.LET(_xlpm.x, K1227,
         _xlpm.cellAddress, "【 选内存!" &amp; ADDRESS(ROW(选内存[[#This Row],[自检]]),COLUMN(选内存[[#This Row],[自检]])) &amp; "】",
         _xlfn.IFS(ISBLANK(_xlpm.x),   "error:右侧选项不足:" &amp;  _xlpm.cellAddress,
               ISERROR(_xlpm.x),   "error:右侧选项执行失败:" &amp; _xlpm.cellAddress,
               TRUE,             "ok")
)</f>
        <v>ok</v>
      </c>
      <c r="K1227" cm="1">
        <f t="array" ref="K1227">IFERROR(_xlfn._xlws.SORT(
    _xlfn.UNIQUE(
        TRANSPOSE(
            _xlfn.FILTERXML("&lt;select&gt;&lt;x&gt;"&amp;SUBSTITUTE(选内存[[#This Row],[内存选项表]],",","&lt;/x&gt;&lt;x&gt;") &amp;"&lt;/x&gt;&lt;/select&gt;","//x")
        )
    )
),"无合适选项，请联系作者更新数据")</f>
        <v>96</v>
      </c>
    </row>
    <row r="1228" spans="2:11">
      <c r="B1228" s="6" t="s">
        <v>3516</v>
      </c>
      <c r="C1228" s="6" t="s">
        <v>1873</v>
      </c>
      <c r="D1228" s="6" t="s">
        <v>3522</v>
      </c>
      <c r="E1228" s="6">
        <v>12</v>
      </c>
      <c r="F1228" s="6" t="s">
        <v>3251</v>
      </c>
      <c r="G1228" s="6" t="str">
        <f t="shared" si="19"/>
        <v>选内存!$K$1228#</v>
      </c>
      <c r="H1228" s="6" t="str" cm="1">
        <f t="array" ref="H1228">_xlfn.LET(_xlpm.x, K1228,
         _xlpm.cellAddress, "【 选内存!" &amp; ADDRESS(ROW(选内存[[#This Row],[自检]]),COLUMN(选内存[[#This Row],[自检]])) &amp; "】",
         _xlfn.IFS(ISBLANK(_xlpm.x),   "error:右侧选项不足:" &amp;  _xlpm.cellAddress,
               ISERROR(_xlpm.x),   "error:右侧选项执行失败:" &amp; _xlpm.cellAddress,
               TRUE,             "ok")
)</f>
        <v>ok</v>
      </c>
      <c r="K1228" cm="1">
        <f t="array" ref="K1228">IFERROR(_xlfn._xlws.SORT(
    _xlfn.UNIQUE(
        TRANSPOSE(
            _xlfn.FILTERXML("&lt;select&gt;&lt;x&gt;"&amp;SUBSTITUTE(选内存[[#This Row],[内存选项表]],",","&lt;/x&gt;&lt;x&gt;") &amp;"&lt;/x&gt;&lt;/select&gt;","//x")
        )
    )
),"无合适选项，请联系作者更新数据")</f>
        <v>96</v>
      </c>
    </row>
    <row r="1229" spans="2:11">
      <c r="B1229" s="6" t="s">
        <v>3516</v>
      </c>
      <c r="C1229" s="6" t="s">
        <v>1874</v>
      </c>
      <c r="D1229" s="6" t="s">
        <v>3522</v>
      </c>
      <c r="E1229" s="6">
        <v>32</v>
      </c>
      <c r="F1229" s="6" t="s">
        <v>3342</v>
      </c>
      <c r="G1229" s="6" t="str">
        <f t="shared" si="19"/>
        <v>选内存!$K$1229#</v>
      </c>
      <c r="H1229" s="6" t="str" cm="1">
        <f t="array" ref="H1229">_xlfn.LET(_xlpm.x, K1229,
         _xlpm.cellAddress, "【 选内存!" &amp; ADDRESS(ROW(选内存[[#This Row],[自检]]),COLUMN(选内存[[#This Row],[自检]])) &amp; "】",
         _xlfn.IFS(ISBLANK(_xlpm.x),   "error:右侧选项不足:" &amp;  _xlpm.cellAddress,
               ISERROR(_xlpm.x),   "error:右侧选项执行失败:" &amp; _xlpm.cellAddress,
               TRUE,             "ok")
)</f>
        <v>ok</v>
      </c>
      <c r="K1229" cm="1">
        <f t="array" ref="K1229">IFERROR(_xlfn._xlws.SORT(
    _xlfn.UNIQUE(
        TRANSPOSE(
            _xlfn.FILTERXML("&lt;select&gt;&lt;x&gt;"&amp;SUBSTITUTE(选内存[[#This Row],[内存选项表]],",","&lt;/x&gt;&lt;x&gt;") &amp;"&lt;/x&gt;&lt;/select&gt;","//x")
        )
    )
),"无合适选项，请联系作者更新数据")</f>
        <v>256</v>
      </c>
    </row>
    <row r="1230" spans="2:11">
      <c r="B1230" s="6" t="s">
        <v>3516</v>
      </c>
      <c r="C1230" s="6" t="s">
        <v>11</v>
      </c>
      <c r="D1230" s="6" t="s">
        <v>3522</v>
      </c>
      <c r="E1230" s="6">
        <v>32</v>
      </c>
      <c r="F1230" s="6" t="s">
        <v>3342</v>
      </c>
      <c r="G1230" s="6" t="str">
        <f t="shared" si="19"/>
        <v>选内存!$K$1230#</v>
      </c>
      <c r="H1230" s="6" t="str" cm="1">
        <f t="array" ref="H1230">_xlfn.LET(_xlpm.x, K1230,
         _xlpm.cellAddress, "【 选内存!" &amp; ADDRESS(ROW(选内存[[#This Row],[自检]]),COLUMN(选内存[[#This Row],[自检]])) &amp; "】",
         _xlfn.IFS(ISBLANK(_xlpm.x),   "error:右侧选项不足:" &amp;  _xlpm.cellAddress,
               ISERROR(_xlpm.x),   "error:右侧选项执行失败:" &amp; _xlpm.cellAddress,
               TRUE,             "ok")
)</f>
        <v>ok</v>
      </c>
      <c r="K1230" cm="1">
        <f t="array" ref="K1230">IFERROR(_xlfn._xlws.SORT(
    _xlfn.UNIQUE(
        TRANSPOSE(
            _xlfn.FILTERXML("&lt;select&gt;&lt;x&gt;"&amp;SUBSTITUTE(选内存[[#This Row],[内存选项表]],",","&lt;/x&gt;&lt;x&gt;") &amp;"&lt;/x&gt;&lt;/select&gt;","//x")
        )
    )
),"无合适选项，请联系作者更新数据")</f>
        <v>256</v>
      </c>
    </row>
    <row r="1231" spans="2:11">
      <c r="B1231" s="6" t="s">
        <v>3516</v>
      </c>
      <c r="C1231" s="6" t="s">
        <v>1873</v>
      </c>
      <c r="D1231" s="6" t="s">
        <v>3522</v>
      </c>
      <c r="E1231" s="6">
        <v>32</v>
      </c>
      <c r="F1231" s="6" t="s">
        <v>3342</v>
      </c>
      <c r="G1231" s="6" t="str">
        <f t="shared" si="19"/>
        <v>选内存!$K$1231#</v>
      </c>
      <c r="H1231" s="6" t="str" cm="1">
        <f t="array" ref="H1231">_xlfn.LET(_xlpm.x, K1231,
         _xlpm.cellAddress, "【 选内存!" &amp; ADDRESS(ROW(选内存[[#This Row],[自检]]),COLUMN(选内存[[#This Row],[自检]])) &amp; "】",
         _xlfn.IFS(ISBLANK(_xlpm.x),   "error:右侧选项不足:" &amp;  _xlpm.cellAddress,
               ISERROR(_xlpm.x),   "error:右侧选项执行失败:" &amp; _xlpm.cellAddress,
               TRUE,             "ok")
)</f>
        <v>ok</v>
      </c>
      <c r="K1231" cm="1">
        <f t="array" ref="K1231">IFERROR(_xlfn._xlws.SORT(
    _xlfn.UNIQUE(
        TRANSPOSE(
            _xlfn.FILTERXML("&lt;select&gt;&lt;x&gt;"&amp;SUBSTITUTE(选内存[[#This Row],[内存选项表]],",","&lt;/x&gt;&lt;x&gt;") &amp;"&lt;/x&gt;&lt;/select&gt;","//x")
        )
    )
),"无合适选项，请联系作者更新数据")</f>
        <v>256</v>
      </c>
    </row>
    <row r="1232" spans="2:11">
      <c r="K1232" t="str" cm="1">
        <f t="array" ref="K1232">IFERROR(_xlfn._xlws.SORT(
    _xlfn.UNIQUE(
        TRANSPOSE(
            _xlfn.FILTERXML("&lt;select&gt;&lt;x&gt;"&amp;SUBSTITUTE(选内存[[#This Row],[内存选项表]],",","&lt;/x&gt;&lt;x&gt;") &amp;"&lt;/x&gt;&lt;/select&gt;","//x")
        )
    )
),"无合适选项，请联系作者更新数据")</f>
        <v>无合适选项，请联系作者更新数据</v>
      </c>
    </row>
    <row r="1233" spans="11:11">
      <c r="K1233" t="str" cm="1">
        <f t="array" ref="K1233">IFERROR(_xlfn._xlws.SORT(
    _xlfn.UNIQUE(
        TRANSPOSE(
            _xlfn.FILTERXML("&lt;select&gt;&lt;x&gt;"&amp;SUBSTITUTE(选内存[[#This Row],[内存选项表]],",","&lt;/x&gt;&lt;x&gt;") &amp;"&lt;/x&gt;&lt;/select&gt;","//x")
        )
    )
),"无合适选项，请联系作者更新数据")</f>
        <v>无合适选项，请联系作者更新数据</v>
      </c>
    </row>
    <row r="1234" spans="11:11">
      <c r="K1234" t="str" cm="1">
        <f t="array" ref="K1234">IFERROR(_xlfn._xlws.SORT(
    _xlfn.UNIQUE(
        TRANSPOSE(
            _xlfn.FILTERXML("&lt;select&gt;&lt;x&gt;"&amp;SUBSTITUTE(选内存[[#This Row],[内存选项表]],",","&lt;/x&gt;&lt;x&gt;") &amp;"&lt;/x&gt;&lt;/select&gt;","//x")
        )
    )
),"无合适选项，请联系作者更新数据")</f>
        <v>无合适选项，请联系作者更新数据</v>
      </c>
    </row>
    <row r="1235" spans="11:11">
      <c r="K1235" t="str" cm="1">
        <f t="array" ref="K1235">IFERROR(_xlfn._xlws.SORT(
    _xlfn.UNIQUE(
        TRANSPOSE(
            _xlfn.FILTERXML("&lt;select&gt;&lt;x&gt;"&amp;SUBSTITUTE(选内存[[#This Row],[内存选项表]],",","&lt;/x&gt;&lt;x&gt;") &amp;"&lt;/x&gt;&lt;/select&gt;","//x")
        )
    )
),"无合适选项，请联系作者更新数据")</f>
        <v>无合适选项，请联系作者更新数据</v>
      </c>
    </row>
    <row r="1236" spans="11:11">
      <c r="K1236" t="str" cm="1">
        <f t="array" ref="K1236">IFERROR(_xlfn._xlws.SORT(
    _xlfn.UNIQUE(
        TRANSPOSE(
            _xlfn.FILTERXML("&lt;select&gt;&lt;x&gt;"&amp;SUBSTITUTE(选内存[[#This Row],[内存选项表]],",","&lt;/x&gt;&lt;x&gt;") &amp;"&lt;/x&gt;&lt;/select&gt;","//x")
        )
    )
),"无合适选项，请联系作者更新数据")</f>
        <v>无合适选项，请联系作者更新数据</v>
      </c>
    </row>
    <row r="1237" spans="11:11">
      <c r="K1237" t="str" cm="1">
        <f t="array" ref="K1237">IFERROR(_xlfn._xlws.SORT(
    _xlfn.UNIQUE(
        TRANSPOSE(
            _xlfn.FILTERXML("&lt;select&gt;&lt;x&gt;"&amp;SUBSTITUTE(选内存[[#This Row],[内存选项表]],",","&lt;/x&gt;&lt;x&gt;") &amp;"&lt;/x&gt;&lt;/select&gt;","//x")
        )
    )
),"无合适选项，请联系作者更新数据")</f>
        <v>无合适选项，请联系作者更新数据</v>
      </c>
    </row>
    <row r="1238" spans="11:11">
      <c r="K1238" t="str" cm="1">
        <f t="array" ref="K1238">IFERROR(_xlfn._xlws.SORT(
    _xlfn.UNIQUE(
        TRANSPOSE(
            _xlfn.FILTERXML("&lt;select&gt;&lt;x&gt;"&amp;SUBSTITUTE(选内存[[#This Row],[内存选项表]],",","&lt;/x&gt;&lt;x&gt;") &amp;"&lt;/x&gt;&lt;/select&gt;","//x")
        )
    )
),"无合适选项，请联系作者更新数据")</f>
        <v>无合适选项，请联系作者更新数据</v>
      </c>
    </row>
    <row r="1239" spans="11:11">
      <c r="K1239" t="str" cm="1">
        <f t="array" ref="K1239">IFERROR(_xlfn._xlws.SORT(
    _xlfn.UNIQUE(
        TRANSPOSE(
            _xlfn.FILTERXML("&lt;select&gt;&lt;x&gt;"&amp;SUBSTITUTE(选内存[[#This Row],[内存选项表]],",","&lt;/x&gt;&lt;x&gt;") &amp;"&lt;/x&gt;&lt;/select&gt;","//x")
        )
    )
),"无合适选项，请联系作者更新数据")</f>
        <v>无合适选项，请联系作者更新数据</v>
      </c>
    </row>
    <row r="1240" spans="11:11">
      <c r="K1240" t="str" cm="1">
        <f t="array" ref="K1240">IFERROR(_xlfn._xlws.SORT(
    _xlfn.UNIQUE(
        TRANSPOSE(
            _xlfn.FILTERXML("&lt;select&gt;&lt;x&gt;"&amp;SUBSTITUTE(选内存[[#This Row],[内存选项表]],",","&lt;/x&gt;&lt;x&gt;") &amp;"&lt;/x&gt;&lt;/select&gt;","//x")
        )
    )
),"无合适选项，请联系作者更新数据")</f>
        <v>无合适选项，请联系作者更新数据</v>
      </c>
    </row>
    <row r="1241" spans="11:11">
      <c r="K1241" t="str" cm="1">
        <f t="array" ref="K1241">IFERROR(_xlfn._xlws.SORT(
    _xlfn.UNIQUE(
        TRANSPOSE(
            _xlfn.FILTERXML("&lt;select&gt;&lt;x&gt;"&amp;SUBSTITUTE(选内存[[#This Row],[内存选项表]],",","&lt;/x&gt;&lt;x&gt;") &amp;"&lt;/x&gt;&lt;/select&gt;","//x")
        )
    )
),"无合适选项，请联系作者更新数据")</f>
        <v>无合适选项，请联系作者更新数据</v>
      </c>
    </row>
    <row r="1242" spans="11:11">
      <c r="K1242" t="str" cm="1">
        <f t="array" ref="K1242">IFERROR(_xlfn._xlws.SORT(
    _xlfn.UNIQUE(
        TRANSPOSE(
            _xlfn.FILTERXML("&lt;select&gt;&lt;x&gt;"&amp;SUBSTITUTE(选内存[[#This Row],[内存选项表]],",","&lt;/x&gt;&lt;x&gt;") &amp;"&lt;/x&gt;&lt;/select&gt;","//x")
        )
    )
),"无合适选项，请联系作者更新数据")</f>
        <v>无合适选项，请联系作者更新数据</v>
      </c>
    </row>
    <row r="1243" spans="11:11">
      <c r="K1243" t="str" cm="1">
        <f t="array" ref="K1243">IFERROR(_xlfn._xlws.SORT(
    _xlfn.UNIQUE(
        TRANSPOSE(
            _xlfn.FILTERXML("&lt;select&gt;&lt;x&gt;"&amp;SUBSTITUTE(选内存[[#This Row],[内存选项表]],",","&lt;/x&gt;&lt;x&gt;") &amp;"&lt;/x&gt;&lt;/select&gt;","//x")
        )
    )
),"无合适选项，请联系作者更新数据")</f>
        <v>无合适选项，请联系作者更新数据</v>
      </c>
    </row>
    <row r="1244" spans="11:11">
      <c r="K1244" t="str" cm="1">
        <f t="array" ref="K1244">IFERROR(_xlfn._xlws.SORT(
    _xlfn.UNIQUE(
        TRANSPOSE(
            _xlfn.FILTERXML("&lt;select&gt;&lt;x&gt;"&amp;SUBSTITUTE(选内存[[#This Row],[内存选项表]],",","&lt;/x&gt;&lt;x&gt;") &amp;"&lt;/x&gt;&lt;/select&gt;","//x")
        )
    )
),"无合适选项，请联系作者更新数据")</f>
        <v>无合适选项，请联系作者更新数据</v>
      </c>
    </row>
    <row r="1245" spans="11:11">
      <c r="K1245" t="str" cm="1">
        <f t="array" ref="K1245">IFERROR(_xlfn._xlws.SORT(
    _xlfn.UNIQUE(
        TRANSPOSE(
            _xlfn.FILTERXML("&lt;select&gt;&lt;x&gt;"&amp;SUBSTITUTE(选内存[[#This Row],[内存选项表]],",","&lt;/x&gt;&lt;x&gt;") &amp;"&lt;/x&gt;&lt;/select&gt;","//x")
        )
    )
),"无合适选项，请联系作者更新数据")</f>
        <v>无合适选项，请联系作者更新数据</v>
      </c>
    </row>
    <row r="1246" spans="11:11">
      <c r="K1246" t="str" cm="1">
        <f t="array" ref="K1246">IFERROR(_xlfn._xlws.SORT(
    _xlfn.UNIQUE(
        TRANSPOSE(
            _xlfn.FILTERXML("&lt;select&gt;&lt;x&gt;"&amp;SUBSTITUTE(选内存[[#This Row],[内存选项表]],",","&lt;/x&gt;&lt;x&gt;") &amp;"&lt;/x&gt;&lt;/select&gt;","//x")
        )
    )
),"无合适选项，请联系作者更新数据")</f>
        <v>无合适选项，请联系作者更新数据</v>
      </c>
    </row>
    <row r="1247" spans="11:11">
      <c r="K1247" t="str" cm="1">
        <f t="array" ref="K1247">IFERROR(_xlfn._xlws.SORT(
    _xlfn.UNIQUE(
        TRANSPOSE(
            _xlfn.FILTERXML("&lt;select&gt;&lt;x&gt;"&amp;SUBSTITUTE(选内存[[#This Row],[内存选项表]],",","&lt;/x&gt;&lt;x&gt;") &amp;"&lt;/x&gt;&lt;/select&gt;","//x")
        )
    )
),"无合适选项，请联系作者更新数据")</f>
        <v>无合适选项，请联系作者更新数据</v>
      </c>
    </row>
    <row r="1248" spans="11:11">
      <c r="K1248" t="str" cm="1">
        <f t="array" ref="K1248">IFERROR(_xlfn._xlws.SORT(
    _xlfn.UNIQUE(
        TRANSPOSE(
            _xlfn.FILTERXML("&lt;select&gt;&lt;x&gt;"&amp;SUBSTITUTE(选内存[[#This Row],[内存选项表]],",","&lt;/x&gt;&lt;x&gt;") &amp;"&lt;/x&gt;&lt;/select&gt;","//x")
        )
    )
),"无合适选项，请联系作者更新数据")</f>
        <v>无合适选项，请联系作者更新数据</v>
      </c>
    </row>
    <row r="1249" spans="11:11">
      <c r="K1249" t="str" cm="1">
        <f t="array" ref="K1249">IFERROR(_xlfn._xlws.SORT(
    _xlfn.UNIQUE(
        TRANSPOSE(
            _xlfn.FILTERXML("&lt;select&gt;&lt;x&gt;"&amp;SUBSTITUTE(选内存[[#This Row],[内存选项表]],",","&lt;/x&gt;&lt;x&gt;") &amp;"&lt;/x&gt;&lt;/select&gt;","//x")
        )
    )
),"无合适选项，请联系作者更新数据")</f>
        <v>无合适选项，请联系作者更新数据</v>
      </c>
    </row>
    <row r="1250" spans="11:11">
      <c r="K1250" t="str" cm="1">
        <f t="array" ref="K1250">IFERROR(_xlfn._xlws.SORT(
    _xlfn.UNIQUE(
        TRANSPOSE(
            _xlfn.FILTERXML("&lt;select&gt;&lt;x&gt;"&amp;SUBSTITUTE(选内存[[#This Row],[内存选项表]],",","&lt;/x&gt;&lt;x&gt;") &amp;"&lt;/x&gt;&lt;/select&gt;","//x")
        )
    )
),"无合适选项，请联系作者更新数据")</f>
        <v>无合适选项，请联系作者更新数据</v>
      </c>
    </row>
    <row r="1251" spans="11:11">
      <c r="K1251" t="str" cm="1">
        <f t="array" ref="K1251">IFERROR(_xlfn._xlws.SORT(
    _xlfn.UNIQUE(
        TRANSPOSE(
            _xlfn.FILTERXML("&lt;select&gt;&lt;x&gt;"&amp;SUBSTITUTE(选内存[[#This Row],[内存选项表]],",","&lt;/x&gt;&lt;x&gt;") &amp;"&lt;/x&gt;&lt;/select&gt;","//x")
        )
    )
),"无合适选项，请联系作者更新数据")</f>
        <v>无合适选项，请联系作者更新数据</v>
      </c>
    </row>
    <row r="1252" spans="11:11">
      <c r="K1252" t="str" cm="1">
        <f t="array" ref="K1252">IFERROR(_xlfn._xlws.SORT(
    _xlfn.UNIQUE(
        TRANSPOSE(
            _xlfn.FILTERXML("&lt;select&gt;&lt;x&gt;"&amp;SUBSTITUTE(选内存[[#This Row],[内存选项表]],",","&lt;/x&gt;&lt;x&gt;") &amp;"&lt;/x&gt;&lt;/select&gt;","//x")
        )
    )
),"无合适选项，请联系作者更新数据")</f>
        <v>无合适选项，请联系作者更新数据</v>
      </c>
    </row>
    <row r="1253" spans="11:11">
      <c r="K1253" t="str" cm="1">
        <f t="array" ref="K1253">IFERROR(_xlfn._xlws.SORT(
    _xlfn.UNIQUE(
        TRANSPOSE(
            _xlfn.FILTERXML("&lt;select&gt;&lt;x&gt;"&amp;SUBSTITUTE(选内存[[#This Row],[内存选项表]],",","&lt;/x&gt;&lt;x&gt;") &amp;"&lt;/x&gt;&lt;/select&gt;","//x")
        )
    )
),"无合适选项，请联系作者更新数据")</f>
        <v>无合适选项，请联系作者更新数据</v>
      </c>
    </row>
    <row r="1254" spans="11:11">
      <c r="K1254" t="str" cm="1">
        <f t="array" ref="K1254">IFERROR(_xlfn._xlws.SORT(
    _xlfn.UNIQUE(
        TRANSPOSE(
            _xlfn.FILTERXML("&lt;select&gt;&lt;x&gt;"&amp;SUBSTITUTE(选内存[[#This Row],[内存选项表]],",","&lt;/x&gt;&lt;x&gt;") &amp;"&lt;/x&gt;&lt;/select&gt;","//x")
        )
    )
),"无合适选项，请联系作者更新数据")</f>
        <v>无合适选项，请联系作者更新数据</v>
      </c>
    </row>
    <row r="1255" spans="11:11">
      <c r="K1255" t="str" cm="1">
        <f t="array" ref="K1255">IFERROR(_xlfn._xlws.SORT(
    _xlfn.UNIQUE(
        TRANSPOSE(
            _xlfn.FILTERXML("&lt;select&gt;&lt;x&gt;"&amp;SUBSTITUTE(选内存[[#This Row],[内存选项表]],",","&lt;/x&gt;&lt;x&gt;") &amp;"&lt;/x&gt;&lt;/select&gt;","//x")
        )
    )
),"无合适选项，请联系作者更新数据")</f>
        <v>无合适选项，请联系作者更新数据</v>
      </c>
    </row>
    <row r="1256" spans="11:11">
      <c r="K1256" t="str" cm="1">
        <f t="array" ref="K1256">IFERROR(_xlfn._xlws.SORT(
    _xlfn.UNIQUE(
        TRANSPOSE(
            _xlfn.FILTERXML("&lt;select&gt;&lt;x&gt;"&amp;SUBSTITUTE(选内存[[#This Row],[内存选项表]],",","&lt;/x&gt;&lt;x&gt;") &amp;"&lt;/x&gt;&lt;/select&gt;","//x")
        )
    )
),"无合适选项，请联系作者更新数据")</f>
        <v>无合适选项，请联系作者更新数据</v>
      </c>
    </row>
    <row r="1257" spans="11:11">
      <c r="K1257" t="str" cm="1">
        <f t="array" ref="K1257">IFERROR(_xlfn._xlws.SORT(
    _xlfn.UNIQUE(
        TRANSPOSE(
            _xlfn.FILTERXML("&lt;select&gt;&lt;x&gt;"&amp;SUBSTITUTE(选内存[[#This Row],[内存选项表]],",","&lt;/x&gt;&lt;x&gt;") &amp;"&lt;/x&gt;&lt;/select&gt;","//x")
        )
    )
),"无合适选项，请联系作者更新数据")</f>
        <v>无合适选项，请联系作者更新数据</v>
      </c>
    </row>
    <row r="1258" spans="11:11">
      <c r="K1258" t="str" cm="1">
        <f t="array" ref="K1258">IFERROR(_xlfn._xlws.SORT(
    _xlfn.UNIQUE(
        TRANSPOSE(
            _xlfn.FILTERXML("&lt;select&gt;&lt;x&gt;"&amp;SUBSTITUTE(选内存[[#This Row],[内存选项表]],",","&lt;/x&gt;&lt;x&gt;") &amp;"&lt;/x&gt;&lt;/select&gt;","//x")
        )
    )
),"无合适选项，请联系作者更新数据")</f>
        <v>无合适选项，请联系作者更新数据</v>
      </c>
    </row>
    <row r="1259" spans="11:11">
      <c r="K1259" t="str" cm="1">
        <f t="array" ref="K1259">IFERROR(_xlfn._xlws.SORT(
    _xlfn.UNIQUE(
        TRANSPOSE(
            _xlfn.FILTERXML("&lt;select&gt;&lt;x&gt;"&amp;SUBSTITUTE(选内存[[#This Row],[内存选项表]],",","&lt;/x&gt;&lt;x&gt;") &amp;"&lt;/x&gt;&lt;/select&gt;","//x")
        )
    )
),"无合适选项，请联系作者更新数据")</f>
        <v>无合适选项，请联系作者更新数据</v>
      </c>
    </row>
    <row r="1260" spans="11:11">
      <c r="K1260" t="str" cm="1">
        <f t="array" ref="K1260">IFERROR(_xlfn._xlws.SORT(
    _xlfn.UNIQUE(
        TRANSPOSE(
            _xlfn.FILTERXML("&lt;select&gt;&lt;x&gt;"&amp;SUBSTITUTE(选内存[[#This Row],[内存选项表]],",","&lt;/x&gt;&lt;x&gt;") &amp;"&lt;/x&gt;&lt;/select&gt;","//x")
        )
    )
),"无合适选项，请联系作者更新数据")</f>
        <v>无合适选项，请联系作者更新数据</v>
      </c>
    </row>
    <row r="1261" spans="11:11">
      <c r="K1261" t="str" cm="1">
        <f t="array" ref="K1261">IFERROR(_xlfn._xlws.SORT(
    _xlfn.UNIQUE(
        TRANSPOSE(
            _xlfn.FILTERXML("&lt;select&gt;&lt;x&gt;"&amp;SUBSTITUTE(选内存[[#This Row],[内存选项表]],",","&lt;/x&gt;&lt;x&gt;") &amp;"&lt;/x&gt;&lt;/select&gt;","//x")
        )
    )
),"无合适选项，请联系作者更新数据")</f>
        <v>无合适选项，请联系作者更新数据</v>
      </c>
    </row>
    <row r="1262" spans="11:11">
      <c r="K1262" t="str" cm="1">
        <f t="array" ref="K1262">IFERROR(_xlfn._xlws.SORT(
    _xlfn.UNIQUE(
        TRANSPOSE(
            _xlfn.FILTERXML("&lt;select&gt;&lt;x&gt;"&amp;SUBSTITUTE(选内存[[#This Row],[内存选项表]],",","&lt;/x&gt;&lt;x&gt;") &amp;"&lt;/x&gt;&lt;/select&gt;","//x")
        )
    )
),"无合适选项，请联系作者更新数据")</f>
        <v>无合适选项，请联系作者更新数据</v>
      </c>
    </row>
    <row r="1263" spans="11:11">
      <c r="K1263" t="str" cm="1">
        <f t="array" ref="K1263">IFERROR(_xlfn._xlws.SORT(
    _xlfn.UNIQUE(
        TRANSPOSE(
            _xlfn.FILTERXML("&lt;select&gt;&lt;x&gt;"&amp;SUBSTITUTE(选内存[[#This Row],[内存选项表]],",","&lt;/x&gt;&lt;x&gt;") &amp;"&lt;/x&gt;&lt;/select&gt;","//x")
        )
    )
),"无合适选项，请联系作者更新数据")</f>
        <v>无合适选项，请联系作者更新数据</v>
      </c>
    </row>
    <row r="1264" spans="11:11">
      <c r="K1264" t="str" cm="1">
        <f t="array" ref="K1264">IFERROR(_xlfn._xlws.SORT(
    _xlfn.UNIQUE(
        TRANSPOSE(
            _xlfn.FILTERXML("&lt;select&gt;&lt;x&gt;"&amp;SUBSTITUTE(选内存[[#This Row],[内存选项表]],",","&lt;/x&gt;&lt;x&gt;") &amp;"&lt;/x&gt;&lt;/select&gt;","//x")
        )
    )
),"无合适选项，请联系作者更新数据")</f>
        <v>无合适选项，请联系作者更新数据</v>
      </c>
    </row>
    <row r="1265" spans="11:11">
      <c r="K1265" t="str" cm="1">
        <f t="array" ref="K1265">IFERROR(_xlfn._xlws.SORT(
    _xlfn.UNIQUE(
        TRANSPOSE(
            _xlfn.FILTERXML("&lt;select&gt;&lt;x&gt;"&amp;SUBSTITUTE(选内存[[#This Row],[内存选项表]],",","&lt;/x&gt;&lt;x&gt;") &amp;"&lt;/x&gt;&lt;/select&gt;","//x")
        )
    )
),"无合适选项，请联系作者更新数据")</f>
        <v>无合适选项，请联系作者更新数据</v>
      </c>
    </row>
    <row r="1266" spans="11:11">
      <c r="K1266" t="str" cm="1">
        <f t="array" ref="K1266">IFERROR(_xlfn._xlws.SORT(
    _xlfn.UNIQUE(
        TRANSPOSE(
            _xlfn.FILTERXML("&lt;select&gt;&lt;x&gt;"&amp;SUBSTITUTE(选内存[[#This Row],[内存选项表]],",","&lt;/x&gt;&lt;x&gt;") &amp;"&lt;/x&gt;&lt;/select&gt;","//x")
        )
    )
),"无合适选项，请联系作者更新数据")</f>
        <v>无合适选项，请联系作者更新数据</v>
      </c>
    </row>
    <row r="1267" spans="11:11">
      <c r="K1267" t="str" cm="1">
        <f t="array" ref="K1267">IFERROR(_xlfn._xlws.SORT(
    _xlfn.UNIQUE(
        TRANSPOSE(
            _xlfn.FILTERXML("&lt;select&gt;&lt;x&gt;"&amp;SUBSTITUTE(选内存[[#This Row],[内存选项表]],",","&lt;/x&gt;&lt;x&gt;") &amp;"&lt;/x&gt;&lt;/select&gt;","//x")
        )
    )
),"无合适选项，请联系作者更新数据")</f>
        <v>无合适选项，请联系作者更新数据</v>
      </c>
    </row>
    <row r="1268" spans="11:11">
      <c r="K1268" t="str" cm="1">
        <f t="array" ref="K1268">IFERROR(_xlfn._xlws.SORT(
    _xlfn.UNIQUE(
        TRANSPOSE(
            _xlfn.FILTERXML("&lt;select&gt;&lt;x&gt;"&amp;SUBSTITUTE(选内存[[#This Row],[内存选项表]],",","&lt;/x&gt;&lt;x&gt;") &amp;"&lt;/x&gt;&lt;/select&gt;","//x")
        )
    )
),"无合适选项，请联系作者更新数据")</f>
        <v>无合适选项，请联系作者更新数据</v>
      </c>
    </row>
    <row r="1269" spans="11:11">
      <c r="K1269" t="str" cm="1">
        <f t="array" ref="K1269">IFERROR(_xlfn._xlws.SORT(
    _xlfn.UNIQUE(
        TRANSPOSE(
            _xlfn.FILTERXML("&lt;select&gt;&lt;x&gt;"&amp;SUBSTITUTE(选内存[[#This Row],[内存选项表]],",","&lt;/x&gt;&lt;x&gt;") &amp;"&lt;/x&gt;&lt;/select&gt;","//x")
        )
    )
),"无合适选项，请联系作者更新数据")</f>
        <v>无合适选项，请联系作者更新数据</v>
      </c>
    </row>
    <row r="1270" spans="11:11">
      <c r="K1270" t="str" cm="1">
        <f t="array" ref="K1270">IFERROR(_xlfn._xlws.SORT(
    _xlfn.UNIQUE(
        TRANSPOSE(
            _xlfn.FILTERXML("&lt;select&gt;&lt;x&gt;"&amp;SUBSTITUTE(选内存[[#This Row],[内存选项表]],",","&lt;/x&gt;&lt;x&gt;") &amp;"&lt;/x&gt;&lt;/select&gt;","//x")
        )
    )
),"无合适选项，请联系作者更新数据")</f>
        <v>无合适选项，请联系作者更新数据</v>
      </c>
    </row>
    <row r="1271" spans="11:11">
      <c r="K1271" t="str" cm="1">
        <f t="array" ref="K1271">IFERROR(_xlfn._xlws.SORT(
    _xlfn.UNIQUE(
        TRANSPOSE(
            _xlfn.FILTERXML("&lt;select&gt;&lt;x&gt;"&amp;SUBSTITUTE(选内存[[#This Row],[内存选项表]],",","&lt;/x&gt;&lt;x&gt;") &amp;"&lt;/x&gt;&lt;/select&gt;","//x")
        )
    )
),"无合适选项，请联系作者更新数据")</f>
        <v>无合适选项，请联系作者更新数据</v>
      </c>
    </row>
    <row r="1272" spans="11:11">
      <c r="K1272" t="str" cm="1">
        <f t="array" ref="K1272">IFERROR(_xlfn._xlws.SORT(
    _xlfn.UNIQUE(
        TRANSPOSE(
            _xlfn.FILTERXML("&lt;select&gt;&lt;x&gt;"&amp;SUBSTITUTE(选内存[[#This Row],[内存选项表]],",","&lt;/x&gt;&lt;x&gt;") &amp;"&lt;/x&gt;&lt;/select&gt;","//x")
        )
    )
),"无合适选项，请联系作者更新数据")</f>
        <v>无合适选项，请联系作者更新数据</v>
      </c>
    </row>
    <row r="1273" spans="11:11">
      <c r="K1273" t="str" cm="1">
        <f t="array" ref="K1273">IFERROR(_xlfn._xlws.SORT(
    _xlfn.UNIQUE(
        TRANSPOSE(
            _xlfn.FILTERXML("&lt;select&gt;&lt;x&gt;"&amp;SUBSTITUTE(选内存[[#This Row],[内存选项表]],",","&lt;/x&gt;&lt;x&gt;") &amp;"&lt;/x&gt;&lt;/select&gt;","//x")
        )
    )
),"无合适选项，请联系作者更新数据")</f>
        <v>无合适选项，请联系作者更新数据</v>
      </c>
    </row>
    <row r="1274" spans="11:11">
      <c r="K1274" t="str" cm="1">
        <f t="array" ref="K1274">IFERROR(_xlfn._xlws.SORT(
    _xlfn.UNIQUE(
        TRANSPOSE(
            _xlfn.FILTERXML("&lt;select&gt;&lt;x&gt;"&amp;SUBSTITUTE(选内存[[#This Row],[内存选项表]],",","&lt;/x&gt;&lt;x&gt;") &amp;"&lt;/x&gt;&lt;/select&gt;","//x")
        )
    )
),"无合适选项，请联系作者更新数据")</f>
        <v>无合适选项，请联系作者更新数据</v>
      </c>
    </row>
    <row r="1275" spans="11:11">
      <c r="K1275" t="str" cm="1">
        <f t="array" ref="K1275">IFERROR(_xlfn._xlws.SORT(
    _xlfn.UNIQUE(
        TRANSPOSE(
            _xlfn.FILTERXML("&lt;select&gt;&lt;x&gt;"&amp;SUBSTITUTE(选内存[[#This Row],[内存选项表]],",","&lt;/x&gt;&lt;x&gt;") &amp;"&lt;/x&gt;&lt;/select&gt;","//x")
        )
    )
),"无合适选项，请联系作者更新数据")</f>
        <v>无合适选项，请联系作者更新数据</v>
      </c>
    </row>
    <row r="1276" spans="11:11">
      <c r="K1276" t="str" cm="1">
        <f t="array" ref="K1276">IFERROR(_xlfn._xlws.SORT(
    _xlfn.UNIQUE(
        TRANSPOSE(
            _xlfn.FILTERXML("&lt;select&gt;&lt;x&gt;"&amp;SUBSTITUTE(选内存[[#This Row],[内存选项表]],",","&lt;/x&gt;&lt;x&gt;") &amp;"&lt;/x&gt;&lt;/select&gt;","//x")
        )
    )
),"无合适选项，请联系作者更新数据")</f>
        <v>无合适选项，请联系作者更新数据</v>
      </c>
    </row>
    <row r="1277" spans="11:11">
      <c r="K1277" t="str" cm="1">
        <f t="array" ref="K1277">IFERROR(_xlfn._xlws.SORT(
    _xlfn.UNIQUE(
        TRANSPOSE(
            _xlfn.FILTERXML("&lt;select&gt;&lt;x&gt;"&amp;SUBSTITUTE(选内存[[#This Row],[内存选项表]],",","&lt;/x&gt;&lt;x&gt;") &amp;"&lt;/x&gt;&lt;/select&gt;","//x")
        )
    )
),"无合适选项，请联系作者更新数据")</f>
        <v>无合适选项，请联系作者更新数据</v>
      </c>
    </row>
    <row r="1278" spans="11:11">
      <c r="K1278" t="str" cm="1">
        <f t="array" ref="K1278">IFERROR(_xlfn._xlws.SORT(
    _xlfn.UNIQUE(
        TRANSPOSE(
            _xlfn.FILTERXML("&lt;select&gt;&lt;x&gt;"&amp;SUBSTITUTE(选内存[[#This Row],[内存选项表]],",","&lt;/x&gt;&lt;x&gt;") &amp;"&lt;/x&gt;&lt;/select&gt;","//x")
        )
    )
),"无合适选项，请联系作者更新数据")</f>
        <v>无合适选项，请联系作者更新数据</v>
      </c>
    </row>
    <row r="1279" spans="11:11">
      <c r="K1279" t="str" cm="1">
        <f t="array" ref="K1279">IFERROR(_xlfn._xlws.SORT(
    _xlfn.UNIQUE(
        TRANSPOSE(
            _xlfn.FILTERXML("&lt;select&gt;&lt;x&gt;"&amp;SUBSTITUTE(选内存[[#This Row],[内存选项表]],",","&lt;/x&gt;&lt;x&gt;") &amp;"&lt;/x&gt;&lt;/select&gt;","//x")
        )
    )
),"无合适选项，请联系作者更新数据")</f>
        <v>无合适选项，请联系作者更新数据</v>
      </c>
    </row>
    <row r="1280" spans="11:11">
      <c r="K1280" t="str" cm="1">
        <f t="array" ref="K1280">IFERROR(_xlfn._xlws.SORT(
    _xlfn.UNIQUE(
        TRANSPOSE(
            _xlfn.FILTERXML("&lt;select&gt;&lt;x&gt;"&amp;SUBSTITUTE(选内存[[#This Row],[内存选项表]],",","&lt;/x&gt;&lt;x&gt;") &amp;"&lt;/x&gt;&lt;/select&gt;","//x")
        )
    )
),"无合适选项，请联系作者更新数据")</f>
        <v>无合适选项，请联系作者更新数据</v>
      </c>
    </row>
    <row r="1281" spans="11:11">
      <c r="K1281" t="str" cm="1">
        <f t="array" ref="K1281">IFERROR(_xlfn._xlws.SORT(
    _xlfn.UNIQUE(
        TRANSPOSE(
            _xlfn.FILTERXML("&lt;select&gt;&lt;x&gt;"&amp;SUBSTITUTE(选内存[[#This Row],[内存选项表]],",","&lt;/x&gt;&lt;x&gt;") &amp;"&lt;/x&gt;&lt;/select&gt;","//x")
        )
    )
),"无合适选项，请联系作者更新数据")</f>
        <v>无合适选项，请联系作者更新数据</v>
      </c>
    </row>
    <row r="1282" spans="11:11">
      <c r="K1282" t="str" cm="1">
        <f t="array" ref="K1282">IFERROR(_xlfn._xlws.SORT(
    _xlfn.UNIQUE(
        TRANSPOSE(
            _xlfn.FILTERXML("&lt;select&gt;&lt;x&gt;"&amp;SUBSTITUTE(选内存[[#This Row],[内存选项表]],",","&lt;/x&gt;&lt;x&gt;") &amp;"&lt;/x&gt;&lt;/select&gt;","//x")
        )
    )
),"无合适选项，请联系作者更新数据")</f>
        <v>无合适选项，请联系作者更新数据</v>
      </c>
    </row>
    <row r="1283" spans="11:11">
      <c r="K1283" t="str" cm="1">
        <f t="array" ref="K1283">IFERROR(_xlfn._xlws.SORT(
    _xlfn.UNIQUE(
        TRANSPOSE(
            _xlfn.FILTERXML("&lt;select&gt;&lt;x&gt;"&amp;SUBSTITUTE(选内存[[#This Row],[内存选项表]],",","&lt;/x&gt;&lt;x&gt;") &amp;"&lt;/x&gt;&lt;/select&gt;","//x")
        )
    )
),"无合适选项，请联系作者更新数据")</f>
        <v>无合适选项，请联系作者更新数据</v>
      </c>
    </row>
    <row r="1284" spans="11:11">
      <c r="K1284" t="str" cm="1">
        <f t="array" ref="K1284">IFERROR(_xlfn._xlws.SORT(
    _xlfn.UNIQUE(
        TRANSPOSE(
            _xlfn.FILTERXML("&lt;select&gt;&lt;x&gt;"&amp;SUBSTITUTE(选内存[[#This Row],[内存选项表]],",","&lt;/x&gt;&lt;x&gt;") &amp;"&lt;/x&gt;&lt;/select&gt;","//x")
        )
    )
),"无合适选项，请联系作者更新数据")</f>
        <v>无合适选项，请联系作者更新数据</v>
      </c>
    </row>
    <row r="1285" spans="11:11">
      <c r="K1285" t="str" cm="1">
        <f t="array" ref="K1285">IFERROR(_xlfn._xlws.SORT(
    _xlfn.UNIQUE(
        TRANSPOSE(
            _xlfn.FILTERXML("&lt;select&gt;&lt;x&gt;"&amp;SUBSTITUTE(选内存[[#This Row],[内存选项表]],",","&lt;/x&gt;&lt;x&gt;") &amp;"&lt;/x&gt;&lt;/select&gt;","//x")
        )
    )
),"无合适选项，请联系作者更新数据")</f>
        <v>无合适选项，请联系作者更新数据</v>
      </c>
    </row>
    <row r="1286" spans="11:11">
      <c r="K1286" t="str" cm="1">
        <f t="array" ref="K1286">IFERROR(_xlfn._xlws.SORT(
    _xlfn.UNIQUE(
        TRANSPOSE(
            _xlfn.FILTERXML("&lt;select&gt;&lt;x&gt;"&amp;SUBSTITUTE(选内存[[#This Row],[内存选项表]],",","&lt;/x&gt;&lt;x&gt;") &amp;"&lt;/x&gt;&lt;/select&gt;","//x")
        )
    )
),"无合适选项，请联系作者更新数据")</f>
        <v>无合适选项，请联系作者更新数据</v>
      </c>
    </row>
    <row r="1287" spans="11:11">
      <c r="K1287" t="str" cm="1">
        <f t="array" ref="K1287">IFERROR(_xlfn._xlws.SORT(
    _xlfn.UNIQUE(
        TRANSPOSE(
            _xlfn.FILTERXML("&lt;select&gt;&lt;x&gt;"&amp;SUBSTITUTE(选内存[[#This Row],[内存选项表]],",","&lt;/x&gt;&lt;x&gt;") &amp;"&lt;/x&gt;&lt;/select&gt;","//x")
        )
    )
),"无合适选项，请联系作者更新数据")</f>
        <v>无合适选项，请联系作者更新数据</v>
      </c>
    </row>
    <row r="1288" spans="11:11">
      <c r="K1288" t="str" cm="1">
        <f t="array" ref="K1288">IFERROR(_xlfn._xlws.SORT(
    _xlfn.UNIQUE(
        TRANSPOSE(
            _xlfn.FILTERXML("&lt;select&gt;&lt;x&gt;"&amp;SUBSTITUTE(选内存[[#This Row],[内存选项表]],",","&lt;/x&gt;&lt;x&gt;") &amp;"&lt;/x&gt;&lt;/select&gt;","//x")
        )
    )
),"无合适选项，请联系作者更新数据")</f>
        <v>无合适选项，请联系作者更新数据</v>
      </c>
    </row>
    <row r="1289" spans="11:11">
      <c r="K1289" t="str" cm="1">
        <f t="array" ref="K1289">IFERROR(_xlfn._xlws.SORT(
    _xlfn.UNIQUE(
        TRANSPOSE(
            _xlfn.FILTERXML("&lt;select&gt;&lt;x&gt;"&amp;SUBSTITUTE(选内存[[#This Row],[内存选项表]],",","&lt;/x&gt;&lt;x&gt;") &amp;"&lt;/x&gt;&lt;/select&gt;","//x")
        )
    )
),"无合适选项，请联系作者更新数据")</f>
        <v>无合适选项，请联系作者更新数据</v>
      </c>
    </row>
    <row r="1290" spans="11:11">
      <c r="K1290" t="str" cm="1">
        <f t="array" ref="K1290">IFERROR(_xlfn._xlws.SORT(
    _xlfn.UNIQUE(
        TRANSPOSE(
            _xlfn.FILTERXML("&lt;select&gt;&lt;x&gt;"&amp;SUBSTITUTE(选内存[[#This Row],[内存选项表]],",","&lt;/x&gt;&lt;x&gt;") &amp;"&lt;/x&gt;&lt;/select&gt;","//x")
        )
    )
),"无合适选项，请联系作者更新数据")</f>
        <v>无合适选项，请联系作者更新数据</v>
      </c>
    </row>
    <row r="1291" spans="11:11">
      <c r="K1291" t="str" cm="1">
        <f t="array" ref="K1291">IFERROR(_xlfn._xlws.SORT(
    _xlfn.UNIQUE(
        TRANSPOSE(
            _xlfn.FILTERXML("&lt;select&gt;&lt;x&gt;"&amp;SUBSTITUTE(选内存[[#This Row],[内存选项表]],",","&lt;/x&gt;&lt;x&gt;") &amp;"&lt;/x&gt;&lt;/select&gt;","//x")
        )
    )
),"无合适选项，请联系作者更新数据")</f>
        <v>无合适选项，请联系作者更新数据</v>
      </c>
    </row>
    <row r="1292" spans="11:11">
      <c r="K1292" t="str" cm="1">
        <f t="array" ref="K1292">IFERROR(_xlfn._xlws.SORT(
    _xlfn.UNIQUE(
        TRANSPOSE(
            _xlfn.FILTERXML("&lt;select&gt;&lt;x&gt;"&amp;SUBSTITUTE(选内存[[#This Row],[内存选项表]],",","&lt;/x&gt;&lt;x&gt;") &amp;"&lt;/x&gt;&lt;/select&gt;","//x")
        )
    )
),"无合适选项，请联系作者更新数据")</f>
        <v>无合适选项，请联系作者更新数据</v>
      </c>
    </row>
    <row r="1293" spans="11:11">
      <c r="K1293" t="str" cm="1">
        <f t="array" ref="K1293">IFERROR(_xlfn._xlws.SORT(
    _xlfn.UNIQUE(
        TRANSPOSE(
            _xlfn.FILTERXML("&lt;select&gt;&lt;x&gt;"&amp;SUBSTITUTE(选内存[[#This Row],[内存选项表]],",","&lt;/x&gt;&lt;x&gt;") &amp;"&lt;/x&gt;&lt;/select&gt;","//x")
        )
    )
),"无合适选项，请联系作者更新数据")</f>
        <v>无合适选项，请联系作者更新数据</v>
      </c>
    </row>
    <row r="1294" spans="11:11">
      <c r="K1294" t="str" cm="1">
        <f t="array" ref="K1294">IFERROR(_xlfn._xlws.SORT(
    _xlfn.UNIQUE(
        TRANSPOSE(
            _xlfn.FILTERXML("&lt;select&gt;&lt;x&gt;"&amp;SUBSTITUTE(选内存[[#This Row],[内存选项表]],",","&lt;/x&gt;&lt;x&gt;") &amp;"&lt;/x&gt;&lt;/select&gt;","//x")
        )
    )
),"无合适选项，请联系作者更新数据")</f>
        <v>无合适选项，请联系作者更新数据</v>
      </c>
    </row>
    <row r="1295" spans="11:11">
      <c r="K1295" t="str" cm="1">
        <f t="array" ref="K1295">IFERROR(_xlfn._xlws.SORT(
    _xlfn.UNIQUE(
        TRANSPOSE(
            _xlfn.FILTERXML("&lt;select&gt;&lt;x&gt;"&amp;SUBSTITUTE(选内存[[#This Row],[内存选项表]],",","&lt;/x&gt;&lt;x&gt;") &amp;"&lt;/x&gt;&lt;/select&gt;","//x")
        )
    )
),"无合适选项，请联系作者更新数据")</f>
        <v>无合适选项，请联系作者更新数据</v>
      </c>
    </row>
    <row r="1296" spans="11:11">
      <c r="K1296" t="str" cm="1">
        <f t="array" ref="K1296">IFERROR(_xlfn._xlws.SORT(
    _xlfn.UNIQUE(
        TRANSPOSE(
            _xlfn.FILTERXML("&lt;select&gt;&lt;x&gt;"&amp;SUBSTITUTE(选内存[[#This Row],[内存选项表]],",","&lt;/x&gt;&lt;x&gt;") &amp;"&lt;/x&gt;&lt;/select&gt;","//x")
        )
    )
),"无合适选项，请联系作者更新数据")</f>
        <v>无合适选项，请联系作者更新数据</v>
      </c>
    </row>
    <row r="1297" spans="11:11">
      <c r="K1297" t="str" cm="1">
        <f t="array" ref="K1297">IFERROR(_xlfn._xlws.SORT(
    _xlfn.UNIQUE(
        TRANSPOSE(
            _xlfn.FILTERXML("&lt;select&gt;&lt;x&gt;"&amp;SUBSTITUTE(选内存[[#This Row],[内存选项表]],",","&lt;/x&gt;&lt;x&gt;") &amp;"&lt;/x&gt;&lt;/select&gt;","//x")
        )
    )
),"无合适选项，请联系作者更新数据")</f>
        <v>无合适选项，请联系作者更新数据</v>
      </c>
    </row>
    <row r="1298" spans="11:11">
      <c r="K1298" t="str" cm="1">
        <f t="array" ref="K1298">IFERROR(_xlfn._xlws.SORT(
    _xlfn.UNIQUE(
        TRANSPOSE(
            _xlfn.FILTERXML("&lt;select&gt;&lt;x&gt;"&amp;SUBSTITUTE(选内存[[#This Row],[内存选项表]],",","&lt;/x&gt;&lt;x&gt;") &amp;"&lt;/x&gt;&lt;/select&gt;","//x")
        )
    )
),"无合适选项，请联系作者更新数据")</f>
        <v>无合适选项，请联系作者更新数据</v>
      </c>
    </row>
    <row r="1299" spans="11:11">
      <c r="K1299" t="str" cm="1">
        <f t="array" ref="K1299">IFERROR(_xlfn._xlws.SORT(
    _xlfn.UNIQUE(
        TRANSPOSE(
            _xlfn.FILTERXML("&lt;select&gt;&lt;x&gt;"&amp;SUBSTITUTE(选内存[[#This Row],[内存选项表]],",","&lt;/x&gt;&lt;x&gt;") &amp;"&lt;/x&gt;&lt;/select&gt;","//x")
        )
    )
),"无合适选项，请联系作者更新数据")</f>
        <v>无合适选项，请联系作者更新数据</v>
      </c>
    </row>
    <row r="1300" spans="11:11">
      <c r="K1300" t="str" cm="1">
        <f t="array" ref="K1300">IFERROR(_xlfn._xlws.SORT(
    _xlfn.UNIQUE(
        TRANSPOSE(
            _xlfn.FILTERXML("&lt;select&gt;&lt;x&gt;"&amp;SUBSTITUTE(选内存[[#This Row],[内存选项表]],",","&lt;/x&gt;&lt;x&gt;") &amp;"&lt;/x&gt;&lt;/select&gt;","//x")
        )
    )
),"无合适选项，请联系作者更新数据")</f>
        <v>无合适选项，请联系作者更新数据</v>
      </c>
    </row>
    <row r="1301" spans="11:11">
      <c r="K1301" t="str" cm="1">
        <f t="array" ref="K1301">IFERROR(_xlfn._xlws.SORT(
    _xlfn.UNIQUE(
        TRANSPOSE(
            _xlfn.FILTERXML("&lt;select&gt;&lt;x&gt;"&amp;SUBSTITUTE(选内存[[#This Row],[内存选项表]],",","&lt;/x&gt;&lt;x&gt;") &amp;"&lt;/x&gt;&lt;/select&gt;","//x")
        )
    )
),"无合适选项，请联系作者更新数据")</f>
        <v>无合适选项，请联系作者更新数据</v>
      </c>
    </row>
    <row r="1302" spans="11:11">
      <c r="K1302" t="str" cm="1">
        <f t="array" ref="K1302">IFERROR(_xlfn._xlws.SORT(
    _xlfn.UNIQUE(
        TRANSPOSE(
            _xlfn.FILTERXML("&lt;select&gt;&lt;x&gt;"&amp;SUBSTITUTE(选内存[[#This Row],[内存选项表]],",","&lt;/x&gt;&lt;x&gt;") &amp;"&lt;/x&gt;&lt;/select&gt;","//x")
        )
    )
),"无合适选项，请联系作者更新数据")</f>
        <v>无合适选项，请联系作者更新数据</v>
      </c>
    </row>
    <row r="1303" spans="11:11">
      <c r="K1303" t="str" cm="1">
        <f t="array" ref="K1303">IFERROR(_xlfn._xlws.SORT(
    _xlfn.UNIQUE(
        TRANSPOSE(
            _xlfn.FILTERXML("&lt;select&gt;&lt;x&gt;"&amp;SUBSTITUTE(选内存[[#This Row],[内存选项表]],",","&lt;/x&gt;&lt;x&gt;") &amp;"&lt;/x&gt;&lt;/select&gt;","//x")
        )
    )
),"无合适选项，请联系作者更新数据")</f>
        <v>无合适选项，请联系作者更新数据</v>
      </c>
    </row>
    <row r="1304" spans="11:11">
      <c r="K1304" t="str" cm="1">
        <f t="array" ref="K1304">IFERROR(_xlfn._xlws.SORT(
    _xlfn.UNIQUE(
        TRANSPOSE(
            _xlfn.FILTERXML("&lt;select&gt;&lt;x&gt;"&amp;SUBSTITUTE(选内存[[#This Row],[内存选项表]],",","&lt;/x&gt;&lt;x&gt;") &amp;"&lt;/x&gt;&lt;/select&gt;","//x")
        )
    )
),"无合适选项，请联系作者更新数据")</f>
        <v>无合适选项，请联系作者更新数据</v>
      </c>
    </row>
    <row r="1305" spans="11:11">
      <c r="K1305" t="str" cm="1">
        <f t="array" ref="K1305">IFERROR(_xlfn._xlws.SORT(
    _xlfn.UNIQUE(
        TRANSPOSE(
            _xlfn.FILTERXML("&lt;select&gt;&lt;x&gt;"&amp;SUBSTITUTE(选内存[[#This Row],[内存选项表]],",","&lt;/x&gt;&lt;x&gt;") &amp;"&lt;/x&gt;&lt;/select&gt;","//x")
        )
    )
),"无合适选项，请联系作者更新数据")</f>
        <v>无合适选项，请联系作者更新数据</v>
      </c>
    </row>
    <row r="1306" spans="11:11">
      <c r="K1306" t="str" cm="1">
        <f t="array" ref="K1306">IFERROR(_xlfn._xlws.SORT(
    _xlfn.UNIQUE(
        TRANSPOSE(
            _xlfn.FILTERXML("&lt;select&gt;&lt;x&gt;"&amp;SUBSTITUTE(选内存[[#This Row],[内存选项表]],",","&lt;/x&gt;&lt;x&gt;") &amp;"&lt;/x&gt;&lt;/select&gt;","//x")
        )
    )
),"无合适选项，请联系作者更新数据")</f>
        <v>无合适选项，请联系作者更新数据</v>
      </c>
    </row>
    <row r="1307" spans="11:11">
      <c r="K1307" t="str" cm="1">
        <f t="array" ref="K1307">IFERROR(_xlfn._xlws.SORT(
    _xlfn.UNIQUE(
        TRANSPOSE(
            _xlfn.FILTERXML("&lt;select&gt;&lt;x&gt;"&amp;SUBSTITUTE(选内存[[#This Row],[内存选项表]],",","&lt;/x&gt;&lt;x&gt;") &amp;"&lt;/x&gt;&lt;/select&gt;","//x")
        )
    )
),"无合适选项，请联系作者更新数据")</f>
        <v>无合适选项，请联系作者更新数据</v>
      </c>
    </row>
    <row r="1308" spans="11:11">
      <c r="K1308" t="str" cm="1">
        <f t="array" ref="K1308">IFERROR(_xlfn._xlws.SORT(
    _xlfn.UNIQUE(
        TRANSPOSE(
            _xlfn.FILTERXML("&lt;select&gt;&lt;x&gt;"&amp;SUBSTITUTE(选内存[[#This Row],[内存选项表]],",","&lt;/x&gt;&lt;x&gt;") &amp;"&lt;/x&gt;&lt;/select&gt;","//x")
        )
    )
),"无合适选项，请联系作者更新数据")</f>
        <v>无合适选项，请联系作者更新数据</v>
      </c>
    </row>
    <row r="1309" spans="11:11">
      <c r="K1309" t="str" cm="1">
        <f t="array" ref="K1309">IFERROR(_xlfn._xlws.SORT(
    _xlfn.UNIQUE(
        TRANSPOSE(
            _xlfn.FILTERXML("&lt;select&gt;&lt;x&gt;"&amp;SUBSTITUTE(选内存[[#This Row],[内存选项表]],",","&lt;/x&gt;&lt;x&gt;") &amp;"&lt;/x&gt;&lt;/select&gt;","//x")
        )
    )
),"无合适选项，请联系作者更新数据")</f>
        <v>无合适选项，请联系作者更新数据</v>
      </c>
    </row>
    <row r="1310" spans="11:11">
      <c r="K1310" t="str" cm="1">
        <f t="array" ref="K1310">IFERROR(_xlfn._xlws.SORT(
    _xlfn.UNIQUE(
        TRANSPOSE(
            _xlfn.FILTERXML("&lt;select&gt;&lt;x&gt;"&amp;SUBSTITUTE(选内存[[#This Row],[内存选项表]],",","&lt;/x&gt;&lt;x&gt;") &amp;"&lt;/x&gt;&lt;/select&gt;","//x")
        )
    )
),"无合适选项，请联系作者更新数据")</f>
        <v>无合适选项，请联系作者更新数据</v>
      </c>
    </row>
    <row r="1311" spans="11:11">
      <c r="K1311" t="str" cm="1">
        <f t="array" ref="K1311">IFERROR(_xlfn._xlws.SORT(
    _xlfn.UNIQUE(
        TRANSPOSE(
            _xlfn.FILTERXML("&lt;select&gt;&lt;x&gt;"&amp;SUBSTITUTE(选内存[[#This Row],[内存选项表]],",","&lt;/x&gt;&lt;x&gt;") &amp;"&lt;/x&gt;&lt;/select&gt;","//x")
        )
    )
),"无合适选项，请联系作者更新数据")</f>
        <v>无合适选项，请联系作者更新数据</v>
      </c>
    </row>
    <row r="1312" spans="11:11">
      <c r="K1312" t="str" cm="1">
        <f t="array" ref="K1312">IFERROR(_xlfn._xlws.SORT(
    _xlfn.UNIQUE(
        TRANSPOSE(
            _xlfn.FILTERXML("&lt;select&gt;&lt;x&gt;"&amp;SUBSTITUTE(选内存[[#This Row],[内存选项表]],",","&lt;/x&gt;&lt;x&gt;") &amp;"&lt;/x&gt;&lt;/select&gt;","//x")
        )
    )
),"无合适选项，请联系作者更新数据")</f>
        <v>无合适选项，请联系作者更新数据</v>
      </c>
    </row>
    <row r="1313" spans="11:11">
      <c r="K1313" t="str" cm="1">
        <f t="array" ref="K1313">IFERROR(_xlfn._xlws.SORT(
    _xlfn.UNIQUE(
        TRANSPOSE(
            _xlfn.FILTERXML("&lt;select&gt;&lt;x&gt;"&amp;SUBSTITUTE(选内存[[#This Row],[内存选项表]],",","&lt;/x&gt;&lt;x&gt;") &amp;"&lt;/x&gt;&lt;/select&gt;","//x")
        )
    )
),"无合适选项，请联系作者更新数据")</f>
        <v>无合适选项，请联系作者更新数据</v>
      </c>
    </row>
    <row r="1314" spans="11:11">
      <c r="K1314" t="str" cm="1">
        <f t="array" ref="K1314">IFERROR(_xlfn._xlws.SORT(
    _xlfn.UNIQUE(
        TRANSPOSE(
            _xlfn.FILTERXML("&lt;select&gt;&lt;x&gt;"&amp;SUBSTITUTE(选内存[[#This Row],[内存选项表]],",","&lt;/x&gt;&lt;x&gt;") &amp;"&lt;/x&gt;&lt;/select&gt;","//x")
        )
    )
),"无合适选项，请联系作者更新数据")</f>
        <v>无合适选项，请联系作者更新数据</v>
      </c>
    </row>
    <row r="1315" spans="11:11">
      <c r="K1315" t="str" cm="1">
        <f t="array" ref="K1315">IFERROR(_xlfn._xlws.SORT(
    _xlfn.UNIQUE(
        TRANSPOSE(
            _xlfn.FILTERXML("&lt;select&gt;&lt;x&gt;"&amp;SUBSTITUTE(选内存[[#This Row],[内存选项表]],",","&lt;/x&gt;&lt;x&gt;") &amp;"&lt;/x&gt;&lt;/select&gt;","//x")
        )
    )
),"无合适选项，请联系作者更新数据")</f>
        <v>无合适选项，请联系作者更新数据</v>
      </c>
    </row>
    <row r="1316" spans="11:11">
      <c r="K1316" t="str" cm="1">
        <f t="array" ref="K1316">IFERROR(_xlfn._xlws.SORT(
    _xlfn.UNIQUE(
        TRANSPOSE(
            _xlfn.FILTERXML("&lt;select&gt;&lt;x&gt;"&amp;SUBSTITUTE(选内存[[#This Row],[内存选项表]],",","&lt;/x&gt;&lt;x&gt;") &amp;"&lt;/x&gt;&lt;/select&gt;","//x")
        )
    )
),"无合适选项，请联系作者更新数据")</f>
        <v>无合适选项，请联系作者更新数据</v>
      </c>
    </row>
    <row r="1317" spans="11:11">
      <c r="K1317" t="str" cm="1">
        <f t="array" ref="K1317">IFERROR(_xlfn._xlws.SORT(
    _xlfn.UNIQUE(
        TRANSPOSE(
            _xlfn.FILTERXML("&lt;select&gt;&lt;x&gt;"&amp;SUBSTITUTE(选内存[[#This Row],[内存选项表]],",","&lt;/x&gt;&lt;x&gt;") &amp;"&lt;/x&gt;&lt;/select&gt;","//x")
        )
    )
),"无合适选项，请联系作者更新数据")</f>
        <v>无合适选项，请联系作者更新数据</v>
      </c>
    </row>
    <row r="1318" spans="11:11">
      <c r="K1318" t="str" cm="1">
        <f t="array" ref="K1318">IFERROR(_xlfn._xlws.SORT(
    _xlfn.UNIQUE(
        TRANSPOSE(
            _xlfn.FILTERXML("&lt;select&gt;&lt;x&gt;"&amp;SUBSTITUTE(选内存[[#This Row],[内存选项表]],",","&lt;/x&gt;&lt;x&gt;") &amp;"&lt;/x&gt;&lt;/select&gt;","//x")
        )
    )
),"无合适选项，请联系作者更新数据")</f>
        <v>无合适选项，请联系作者更新数据</v>
      </c>
    </row>
    <row r="1319" spans="11:11">
      <c r="K1319" t="str" cm="1">
        <f t="array" ref="K1319">IFERROR(_xlfn._xlws.SORT(
    _xlfn.UNIQUE(
        TRANSPOSE(
            _xlfn.FILTERXML("&lt;select&gt;&lt;x&gt;"&amp;SUBSTITUTE(选内存[[#This Row],[内存选项表]],",","&lt;/x&gt;&lt;x&gt;") &amp;"&lt;/x&gt;&lt;/select&gt;","//x")
        )
    )
),"无合适选项，请联系作者更新数据")</f>
        <v>无合适选项，请联系作者更新数据</v>
      </c>
    </row>
    <row r="1320" spans="11:11">
      <c r="K1320" t="str" cm="1">
        <f t="array" ref="K1320">IFERROR(_xlfn._xlws.SORT(
    _xlfn.UNIQUE(
        TRANSPOSE(
            _xlfn.FILTERXML("&lt;select&gt;&lt;x&gt;"&amp;SUBSTITUTE(选内存[[#This Row],[内存选项表]],",","&lt;/x&gt;&lt;x&gt;") &amp;"&lt;/x&gt;&lt;/select&gt;","//x")
        )
    )
),"无合适选项，请联系作者更新数据")</f>
        <v>无合适选项，请联系作者更新数据</v>
      </c>
    </row>
    <row r="1321" spans="11:11">
      <c r="K1321" t="str" cm="1">
        <f t="array" ref="K1321">IFERROR(_xlfn._xlws.SORT(
    _xlfn.UNIQUE(
        TRANSPOSE(
            _xlfn.FILTERXML("&lt;select&gt;&lt;x&gt;"&amp;SUBSTITUTE(选内存[[#This Row],[内存选项表]],",","&lt;/x&gt;&lt;x&gt;") &amp;"&lt;/x&gt;&lt;/select&gt;","//x")
        )
    )
),"无合适选项，请联系作者更新数据")</f>
        <v>无合适选项，请联系作者更新数据</v>
      </c>
    </row>
    <row r="1322" spans="11:11">
      <c r="K1322" t="str" cm="1">
        <f t="array" ref="K1322">IFERROR(_xlfn._xlws.SORT(
    _xlfn.UNIQUE(
        TRANSPOSE(
            _xlfn.FILTERXML("&lt;select&gt;&lt;x&gt;"&amp;SUBSTITUTE(选内存[[#This Row],[内存选项表]],",","&lt;/x&gt;&lt;x&gt;") &amp;"&lt;/x&gt;&lt;/select&gt;","//x")
        )
    )
),"无合适选项，请联系作者更新数据")</f>
        <v>无合适选项，请联系作者更新数据</v>
      </c>
    </row>
    <row r="1323" spans="11:11">
      <c r="K1323" t="str" cm="1">
        <f t="array" ref="K1323">IFERROR(_xlfn._xlws.SORT(
    _xlfn.UNIQUE(
        TRANSPOSE(
            _xlfn.FILTERXML("&lt;select&gt;&lt;x&gt;"&amp;SUBSTITUTE(选内存[[#This Row],[内存选项表]],",","&lt;/x&gt;&lt;x&gt;") &amp;"&lt;/x&gt;&lt;/select&gt;","//x")
        )
    )
),"无合适选项，请联系作者更新数据")</f>
        <v>无合适选项，请联系作者更新数据</v>
      </c>
    </row>
    <row r="1324" spans="11:11">
      <c r="K1324" t="str" cm="1">
        <f t="array" ref="K1324">IFERROR(_xlfn._xlws.SORT(
    _xlfn.UNIQUE(
        TRANSPOSE(
            _xlfn.FILTERXML("&lt;select&gt;&lt;x&gt;"&amp;SUBSTITUTE(选内存[[#This Row],[内存选项表]],",","&lt;/x&gt;&lt;x&gt;") &amp;"&lt;/x&gt;&lt;/select&gt;","//x")
        )
    )
),"无合适选项，请联系作者更新数据")</f>
        <v>无合适选项，请联系作者更新数据</v>
      </c>
    </row>
    <row r="1325" spans="11:11">
      <c r="K1325" t="str" cm="1">
        <f t="array" ref="K1325">IFERROR(_xlfn._xlws.SORT(
    _xlfn.UNIQUE(
        TRANSPOSE(
            _xlfn.FILTERXML("&lt;select&gt;&lt;x&gt;"&amp;SUBSTITUTE(选内存[[#This Row],[内存选项表]],",","&lt;/x&gt;&lt;x&gt;") &amp;"&lt;/x&gt;&lt;/select&gt;","//x")
        )
    )
),"无合适选项，请联系作者更新数据")</f>
        <v>无合适选项，请联系作者更新数据</v>
      </c>
    </row>
    <row r="1326" spans="11:11">
      <c r="K1326" t="str" cm="1">
        <f t="array" ref="K1326">IFERROR(_xlfn._xlws.SORT(
    _xlfn.UNIQUE(
        TRANSPOSE(
            _xlfn.FILTERXML("&lt;select&gt;&lt;x&gt;"&amp;SUBSTITUTE(选内存[[#This Row],[内存选项表]],",","&lt;/x&gt;&lt;x&gt;") &amp;"&lt;/x&gt;&lt;/select&gt;","//x")
        )
    )
),"无合适选项，请联系作者更新数据")</f>
        <v>无合适选项，请联系作者更新数据</v>
      </c>
    </row>
    <row r="1327" spans="11:11">
      <c r="K1327" t="str" cm="1">
        <f t="array" ref="K1327">IFERROR(_xlfn._xlws.SORT(
    _xlfn.UNIQUE(
        TRANSPOSE(
            _xlfn.FILTERXML("&lt;select&gt;&lt;x&gt;"&amp;SUBSTITUTE(选内存[[#This Row],[内存选项表]],",","&lt;/x&gt;&lt;x&gt;") &amp;"&lt;/x&gt;&lt;/select&gt;","//x")
        )
    )
),"无合适选项，请联系作者更新数据")</f>
        <v>无合适选项，请联系作者更新数据</v>
      </c>
    </row>
    <row r="1328" spans="11:11">
      <c r="K1328" t="str" cm="1">
        <f t="array" ref="K1328">IFERROR(_xlfn._xlws.SORT(
    _xlfn.UNIQUE(
        TRANSPOSE(
            _xlfn.FILTERXML("&lt;select&gt;&lt;x&gt;"&amp;SUBSTITUTE(选内存[[#This Row],[内存选项表]],",","&lt;/x&gt;&lt;x&gt;") &amp;"&lt;/x&gt;&lt;/select&gt;","//x")
        )
    )
),"无合适选项，请联系作者更新数据")</f>
        <v>无合适选项，请联系作者更新数据</v>
      </c>
    </row>
    <row r="1329" spans="11:11">
      <c r="K1329" t="str" cm="1">
        <f t="array" ref="K1329">IFERROR(_xlfn._xlws.SORT(
    _xlfn.UNIQUE(
        TRANSPOSE(
            _xlfn.FILTERXML("&lt;select&gt;&lt;x&gt;"&amp;SUBSTITUTE(选内存[[#This Row],[内存选项表]],",","&lt;/x&gt;&lt;x&gt;") &amp;"&lt;/x&gt;&lt;/select&gt;","//x")
        )
    )
),"无合适选项，请联系作者更新数据")</f>
        <v>无合适选项，请联系作者更新数据</v>
      </c>
    </row>
    <row r="1330" spans="11:11">
      <c r="K1330" t="str" cm="1">
        <f t="array" ref="K1330">IFERROR(_xlfn._xlws.SORT(
    _xlfn.UNIQUE(
        TRANSPOSE(
            _xlfn.FILTERXML("&lt;select&gt;&lt;x&gt;"&amp;SUBSTITUTE(选内存[[#This Row],[内存选项表]],",","&lt;/x&gt;&lt;x&gt;") &amp;"&lt;/x&gt;&lt;/select&gt;","//x")
        )
    )
),"无合适选项，请联系作者更新数据")</f>
        <v>无合适选项，请联系作者更新数据</v>
      </c>
    </row>
    <row r="1331" spans="11:11">
      <c r="K1331" t="str" cm="1">
        <f t="array" ref="K1331">IFERROR(_xlfn._xlws.SORT(
    _xlfn.UNIQUE(
        TRANSPOSE(
            _xlfn.FILTERXML("&lt;select&gt;&lt;x&gt;"&amp;SUBSTITUTE(选内存[[#This Row],[内存选项表]],",","&lt;/x&gt;&lt;x&gt;") &amp;"&lt;/x&gt;&lt;/select&gt;","//x")
        )
    )
),"无合适选项，请联系作者更新数据")</f>
        <v>无合适选项，请联系作者更新数据</v>
      </c>
    </row>
    <row r="1332" spans="11:11">
      <c r="K1332" t="str" cm="1">
        <f t="array" ref="K1332">IFERROR(_xlfn._xlws.SORT(
    _xlfn.UNIQUE(
        TRANSPOSE(
            _xlfn.FILTERXML("&lt;select&gt;&lt;x&gt;"&amp;SUBSTITUTE(选内存[[#This Row],[内存选项表]],",","&lt;/x&gt;&lt;x&gt;") &amp;"&lt;/x&gt;&lt;/select&gt;","//x")
        )
    )
),"无合适选项，请联系作者更新数据")</f>
        <v>无合适选项，请联系作者更新数据</v>
      </c>
    </row>
    <row r="1333" spans="11:11">
      <c r="K1333" t="str" cm="1">
        <f t="array" ref="K1333">IFERROR(_xlfn._xlws.SORT(
    _xlfn.UNIQUE(
        TRANSPOSE(
            _xlfn.FILTERXML("&lt;select&gt;&lt;x&gt;"&amp;SUBSTITUTE(选内存[[#This Row],[内存选项表]],",","&lt;/x&gt;&lt;x&gt;") &amp;"&lt;/x&gt;&lt;/select&gt;","//x")
        )
    )
),"无合适选项，请联系作者更新数据")</f>
        <v>无合适选项，请联系作者更新数据</v>
      </c>
    </row>
    <row r="1334" spans="11:11">
      <c r="K1334" t="str" cm="1">
        <f t="array" ref="K1334">IFERROR(_xlfn._xlws.SORT(
    _xlfn.UNIQUE(
        TRANSPOSE(
            _xlfn.FILTERXML("&lt;select&gt;&lt;x&gt;"&amp;SUBSTITUTE(选内存[[#This Row],[内存选项表]],",","&lt;/x&gt;&lt;x&gt;") &amp;"&lt;/x&gt;&lt;/select&gt;","//x")
        )
    )
),"无合适选项，请联系作者更新数据")</f>
        <v>无合适选项，请联系作者更新数据</v>
      </c>
    </row>
    <row r="1335" spans="11:11">
      <c r="K1335" t="str" cm="1">
        <f t="array" ref="K1335">IFERROR(_xlfn._xlws.SORT(
    _xlfn.UNIQUE(
        TRANSPOSE(
            _xlfn.FILTERXML("&lt;select&gt;&lt;x&gt;"&amp;SUBSTITUTE(选内存[[#This Row],[内存选项表]],",","&lt;/x&gt;&lt;x&gt;") &amp;"&lt;/x&gt;&lt;/select&gt;","//x")
        )
    )
),"无合适选项，请联系作者更新数据")</f>
        <v>无合适选项，请联系作者更新数据</v>
      </c>
    </row>
    <row r="1336" spans="11:11">
      <c r="K1336" t="str" cm="1">
        <f t="array" ref="K1336">IFERROR(_xlfn._xlws.SORT(
    _xlfn.UNIQUE(
        TRANSPOSE(
            _xlfn.FILTERXML("&lt;select&gt;&lt;x&gt;"&amp;SUBSTITUTE(选内存[[#This Row],[内存选项表]],",","&lt;/x&gt;&lt;x&gt;") &amp;"&lt;/x&gt;&lt;/select&gt;","//x")
        )
    )
),"无合适选项，请联系作者更新数据")</f>
        <v>无合适选项，请联系作者更新数据</v>
      </c>
    </row>
    <row r="1337" spans="11:11">
      <c r="K1337" t="str" cm="1">
        <f t="array" ref="K1337">IFERROR(_xlfn._xlws.SORT(
    _xlfn.UNIQUE(
        TRANSPOSE(
            _xlfn.FILTERXML("&lt;select&gt;&lt;x&gt;"&amp;SUBSTITUTE(选内存[[#This Row],[内存选项表]],",","&lt;/x&gt;&lt;x&gt;") &amp;"&lt;/x&gt;&lt;/select&gt;","//x")
        )
    )
),"无合适选项，请联系作者更新数据")</f>
        <v>无合适选项，请联系作者更新数据</v>
      </c>
    </row>
    <row r="1338" spans="11:11">
      <c r="K1338" t="str" cm="1">
        <f t="array" ref="K1338">IFERROR(_xlfn._xlws.SORT(
    _xlfn.UNIQUE(
        TRANSPOSE(
            _xlfn.FILTERXML("&lt;select&gt;&lt;x&gt;"&amp;SUBSTITUTE(选内存[[#This Row],[内存选项表]],",","&lt;/x&gt;&lt;x&gt;") &amp;"&lt;/x&gt;&lt;/select&gt;","//x")
        )
    )
),"无合适选项，请联系作者更新数据")</f>
        <v>无合适选项，请联系作者更新数据</v>
      </c>
    </row>
    <row r="1339" spans="11:11">
      <c r="K1339" t="str" cm="1">
        <f t="array" ref="K1339">IFERROR(_xlfn._xlws.SORT(
    _xlfn.UNIQUE(
        TRANSPOSE(
            _xlfn.FILTERXML("&lt;select&gt;&lt;x&gt;"&amp;SUBSTITUTE(选内存[[#This Row],[内存选项表]],",","&lt;/x&gt;&lt;x&gt;") &amp;"&lt;/x&gt;&lt;/select&gt;","//x")
        )
    )
),"无合适选项，请联系作者更新数据")</f>
        <v>无合适选项，请联系作者更新数据</v>
      </c>
    </row>
    <row r="1340" spans="11:11">
      <c r="K1340" t="str" cm="1">
        <f t="array" ref="K1340">IFERROR(_xlfn._xlws.SORT(
    _xlfn.UNIQUE(
        TRANSPOSE(
            _xlfn.FILTERXML("&lt;select&gt;&lt;x&gt;"&amp;SUBSTITUTE(选内存[[#This Row],[内存选项表]],",","&lt;/x&gt;&lt;x&gt;") &amp;"&lt;/x&gt;&lt;/select&gt;","//x")
        )
    )
),"无合适选项，请联系作者更新数据")</f>
        <v>无合适选项，请联系作者更新数据</v>
      </c>
    </row>
    <row r="1341" spans="11:11">
      <c r="K1341" t="str" cm="1">
        <f t="array" ref="K1341">IFERROR(_xlfn._xlws.SORT(
    _xlfn.UNIQUE(
        TRANSPOSE(
            _xlfn.FILTERXML("&lt;select&gt;&lt;x&gt;"&amp;SUBSTITUTE(选内存[[#This Row],[内存选项表]],",","&lt;/x&gt;&lt;x&gt;") &amp;"&lt;/x&gt;&lt;/select&gt;","//x")
        )
    )
),"无合适选项，请联系作者更新数据")</f>
        <v>无合适选项，请联系作者更新数据</v>
      </c>
    </row>
    <row r="1342" spans="11:11">
      <c r="K1342" t="str" cm="1">
        <f t="array" ref="K1342">IFERROR(_xlfn._xlws.SORT(
    _xlfn.UNIQUE(
        TRANSPOSE(
            _xlfn.FILTERXML("&lt;select&gt;&lt;x&gt;"&amp;SUBSTITUTE(选内存[[#This Row],[内存选项表]],",","&lt;/x&gt;&lt;x&gt;") &amp;"&lt;/x&gt;&lt;/select&gt;","//x")
        )
    )
),"无合适选项，请联系作者更新数据")</f>
        <v>无合适选项，请联系作者更新数据</v>
      </c>
    </row>
    <row r="1343" spans="11:11">
      <c r="K1343" t="str" cm="1">
        <f t="array" ref="K1343">IFERROR(_xlfn._xlws.SORT(
    _xlfn.UNIQUE(
        TRANSPOSE(
            _xlfn.FILTERXML("&lt;select&gt;&lt;x&gt;"&amp;SUBSTITUTE(选内存[[#This Row],[内存选项表]],",","&lt;/x&gt;&lt;x&gt;") &amp;"&lt;/x&gt;&lt;/select&gt;","//x")
        )
    )
),"无合适选项，请联系作者更新数据")</f>
        <v>无合适选项，请联系作者更新数据</v>
      </c>
    </row>
    <row r="1344" spans="11:11">
      <c r="K1344" t="str" cm="1">
        <f t="array" ref="K1344">IFERROR(_xlfn._xlws.SORT(
    _xlfn.UNIQUE(
        TRANSPOSE(
            _xlfn.FILTERXML("&lt;select&gt;&lt;x&gt;"&amp;SUBSTITUTE(选内存[[#This Row],[内存选项表]],",","&lt;/x&gt;&lt;x&gt;") &amp;"&lt;/x&gt;&lt;/select&gt;","//x")
        )
    )
),"无合适选项，请联系作者更新数据")</f>
        <v>无合适选项，请联系作者更新数据</v>
      </c>
    </row>
    <row r="1345" spans="11:11">
      <c r="K1345" t="str" cm="1">
        <f t="array" ref="K1345">IFERROR(_xlfn._xlws.SORT(
    _xlfn.UNIQUE(
        TRANSPOSE(
            _xlfn.FILTERXML("&lt;select&gt;&lt;x&gt;"&amp;SUBSTITUTE(选内存[[#This Row],[内存选项表]],",","&lt;/x&gt;&lt;x&gt;") &amp;"&lt;/x&gt;&lt;/select&gt;","//x")
        )
    )
),"无合适选项，请联系作者更新数据")</f>
        <v>无合适选项，请联系作者更新数据</v>
      </c>
    </row>
    <row r="1346" spans="11:11">
      <c r="K1346" t="str" cm="1">
        <f t="array" ref="K1346">IFERROR(_xlfn._xlws.SORT(
    _xlfn.UNIQUE(
        TRANSPOSE(
            _xlfn.FILTERXML("&lt;select&gt;&lt;x&gt;"&amp;SUBSTITUTE(选内存[[#This Row],[内存选项表]],",","&lt;/x&gt;&lt;x&gt;") &amp;"&lt;/x&gt;&lt;/select&gt;","//x")
        )
    )
),"无合适选项，请联系作者更新数据")</f>
        <v>无合适选项，请联系作者更新数据</v>
      </c>
    </row>
    <row r="1347" spans="11:11">
      <c r="K1347" t="str" cm="1">
        <f t="array" ref="K1347">IFERROR(_xlfn._xlws.SORT(
    _xlfn.UNIQUE(
        TRANSPOSE(
            _xlfn.FILTERXML("&lt;select&gt;&lt;x&gt;"&amp;SUBSTITUTE(选内存[[#This Row],[内存选项表]],",","&lt;/x&gt;&lt;x&gt;") &amp;"&lt;/x&gt;&lt;/select&gt;","//x")
        )
    )
),"无合适选项，请联系作者更新数据")</f>
        <v>无合适选项，请联系作者更新数据</v>
      </c>
    </row>
    <row r="1348" spans="11:11">
      <c r="K1348" t="str" cm="1">
        <f t="array" ref="K1348">IFERROR(_xlfn._xlws.SORT(
    _xlfn.UNIQUE(
        TRANSPOSE(
            _xlfn.FILTERXML("&lt;select&gt;&lt;x&gt;"&amp;SUBSTITUTE(选内存[[#This Row],[内存选项表]],",","&lt;/x&gt;&lt;x&gt;") &amp;"&lt;/x&gt;&lt;/select&gt;","//x")
        )
    )
),"无合适选项，请联系作者更新数据")</f>
        <v>无合适选项，请联系作者更新数据</v>
      </c>
    </row>
    <row r="1349" spans="11:11">
      <c r="K1349" t="str" cm="1">
        <f t="array" ref="K1349">IFERROR(_xlfn._xlws.SORT(
    _xlfn.UNIQUE(
        TRANSPOSE(
            _xlfn.FILTERXML("&lt;select&gt;&lt;x&gt;"&amp;SUBSTITUTE(选内存[[#This Row],[内存选项表]],",","&lt;/x&gt;&lt;x&gt;") &amp;"&lt;/x&gt;&lt;/select&gt;","//x")
        )
    )
),"无合适选项，请联系作者更新数据")</f>
        <v>无合适选项，请联系作者更新数据</v>
      </c>
    </row>
    <row r="1350" spans="11:11">
      <c r="K1350" t="str" cm="1">
        <f t="array" ref="K1350">IFERROR(_xlfn._xlws.SORT(
    _xlfn.UNIQUE(
        TRANSPOSE(
            _xlfn.FILTERXML("&lt;select&gt;&lt;x&gt;"&amp;SUBSTITUTE(选内存[[#This Row],[内存选项表]],",","&lt;/x&gt;&lt;x&gt;") &amp;"&lt;/x&gt;&lt;/select&gt;","//x")
        )
    )
),"无合适选项，请联系作者更新数据")</f>
        <v>无合适选项，请联系作者更新数据</v>
      </c>
    </row>
    <row r="1351" spans="11:11">
      <c r="K1351" t="str" cm="1">
        <f t="array" ref="K1351">IFERROR(_xlfn._xlws.SORT(
    _xlfn.UNIQUE(
        TRANSPOSE(
            _xlfn.FILTERXML("&lt;select&gt;&lt;x&gt;"&amp;SUBSTITUTE(选内存[[#This Row],[内存选项表]],",","&lt;/x&gt;&lt;x&gt;") &amp;"&lt;/x&gt;&lt;/select&gt;","//x")
        )
    )
),"无合适选项，请联系作者更新数据")</f>
        <v>无合适选项，请联系作者更新数据</v>
      </c>
    </row>
    <row r="1352" spans="11:11">
      <c r="K1352" t="str" cm="1">
        <f t="array" ref="K1352">IFERROR(_xlfn._xlws.SORT(
    _xlfn.UNIQUE(
        TRANSPOSE(
            _xlfn.FILTERXML("&lt;select&gt;&lt;x&gt;"&amp;SUBSTITUTE(选内存[[#This Row],[内存选项表]],",","&lt;/x&gt;&lt;x&gt;") &amp;"&lt;/x&gt;&lt;/select&gt;","//x")
        )
    )
),"无合适选项，请联系作者更新数据")</f>
        <v>无合适选项，请联系作者更新数据</v>
      </c>
    </row>
    <row r="1353" spans="11:11">
      <c r="K1353" t="str" cm="1">
        <f t="array" ref="K1353">IFERROR(_xlfn._xlws.SORT(
    _xlfn.UNIQUE(
        TRANSPOSE(
            _xlfn.FILTERXML("&lt;select&gt;&lt;x&gt;"&amp;SUBSTITUTE(选内存[[#This Row],[内存选项表]],",","&lt;/x&gt;&lt;x&gt;") &amp;"&lt;/x&gt;&lt;/select&gt;","//x")
        )
    )
),"无合适选项，请联系作者更新数据")</f>
        <v>无合适选项，请联系作者更新数据</v>
      </c>
    </row>
    <row r="1354" spans="11:11">
      <c r="K1354" t="str" cm="1">
        <f t="array" ref="K1354">IFERROR(_xlfn._xlws.SORT(
    _xlfn.UNIQUE(
        TRANSPOSE(
            _xlfn.FILTERXML("&lt;select&gt;&lt;x&gt;"&amp;SUBSTITUTE(选内存[[#This Row],[内存选项表]],",","&lt;/x&gt;&lt;x&gt;") &amp;"&lt;/x&gt;&lt;/select&gt;","//x")
        )
    )
),"无合适选项，请联系作者更新数据")</f>
        <v>无合适选项，请联系作者更新数据</v>
      </c>
    </row>
    <row r="1355" spans="11:11">
      <c r="K1355" t="str" cm="1">
        <f t="array" ref="K1355">IFERROR(_xlfn._xlws.SORT(
    _xlfn.UNIQUE(
        TRANSPOSE(
            _xlfn.FILTERXML("&lt;select&gt;&lt;x&gt;"&amp;SUBSTITUTE(选内存[[#This Row],[内存选项表]],",","&lt;/x&gt;&lt;x&gt;") &amp;"&lt;/x&gt;&lt;/select&gt;","//x")
        )
    )
),"无合适选项，请联系作者更新数据")</f>
        <v>无合适选项，请联系作者更新数据</v>
      </c>
    </row>
    <row r="1356" spans="11:11">
      <c r="K1356" t="str" cm="1">
        <f t="array" ref="K1356">IFERROR(_xlfn._xlws.SORT(
    _xlfn.UNIQUE(
        TRANSPOSE(
            _xlfn.FILTERXML("&lt;select&gt;&lt;x&gt;"&amp;SUBSTITUTE(选内存[[#This Row],[内存选项表]],",","&lt;/x&gt;&lt;x&gt;") &amp;"&lt;/x&gt;&lt;/select&gt;","//x")
        )
    )
),"无合适选项，请联系作者更新数据")</f>
        <v>无合适选项，请联系作者更新数据</v>
      </c>
    </row>
    <row r="1357" spans="11:11">
      <c r="K1357" t="str" cm="1">
        <f t="array" ref="K1357">IFERROR(_xlfn._xlws.SORT(
    _xlfn.UNIQUE(
        TRANSPOSE(
            _xlfn.FILTERXML("&lt;select&gt;&lt;x&gt;"&amp;SUBSTITUTE(选内存[[#This Row],[内存选项表]],",","&lt;/x&gt;&lt;x&gt;") &amp;"&lt;/x&gt;&lt;/select&gt;","//x")
        )
    )
),"无合适选项，请联系作者更新数据")</f>
        <v>无合适选项，请联系作者更新数据</v>
      </c>
    </row>
    <row r="1358" spans="11:11">
      <c r="K1358" t="str" cm="1">
        <f t="array" ref="K1358">IFERROR(_xlfn._xlws.SORT(
    _xlfn.UNIQUE(
        TRANSPOSE(
            _xlfn.FILTERXML("&lt;select&gt;&lt;x&gt;"&amp;SUBSTITUTE(选内存[[#This Row],[内存选项表]],",","&lt;/x&gt;&lt;x&gt;") &amp;"&lt;/x&gt;&lt;/select&gt;","//x")
        )
    )
),"无合适选项，请联系作者更新数据")</f>
        <v>无合适选项，请联系作者更新数据</v>
      </c>
    </row>
    <row r="1359" spans="11:11">
      <c r="K1359" t="str" cm="1">
        <f t="array" ref="K1359">IFERROR(_xlfn._xlws.SORT(
    _xlfn.UNIQUE(
        TRANSPOSE(
            _xlfn.FILTERXML("&lt;select&gt;&lt;x&gt;"&amp;SUBSTITUTE(选内存[[#This Row],[内存选项表]],",","&lt;/x&gt;&lt;x&gt;") &amp;"&lt;/x&gt;&lt;/select&gt;","//x")
        )
    )
),"无合适选项，请联系作者更新数据")</f>
        <v>无合适选项，请联系作者更新数据</v>
      </c>
    </row>
    <row r="1360" spans="11:11">
      <c r="K1360" t="str" cm="1">
        <f t="array" ref="K1360">IFERROR(_xlfn._xlws.SORT(
    _xlfn.UNIQUE(
        TRANSPOSE(
            _xlfn.FILTERXML("&lt;select&gt;&lt;x&gt;"&amp;SUBSTITUTE(选内存[[#This Row],[内存选项表]],",","&lt;/x&gt;&lt;x&gt;") &amp;"&lt;/x&gt;&lt;/select&gt;","//x")
        )
    )
),"无合适选项，请联系作者更新数据")</f>
        <v>无合适选项，请联系作者更新数据</v>
      </c>
    </row>
    <row r="1361" spans="11:11">
      <c r="K1361" t="str" cm="1">
        <f t="array" ref="K1361">IFERROR(_xlfn._xlws.SORT(
    _xlfn.UNIQUE(
        TRANSPOSE(
            _xlfn.FILTERXML("&lt;select&gt;&lt;x&gt;"&amp;SUBSTITUTE(选内存[[#This Row],[内存选项表]],",","&lt;/x&gt;&lt;x&gt;") &amp;"&lt;/x&gt;&lt;/select&gt;","//x")
        )
    )
),"无合适选项，请联系作者更新数据")</f>
        <v>无合适选项，请联系作者更新数据</v>
      </c>
    </row>
    <row r="1362" spans="11:11">
      <c r="K1362" t="str" cm="1">
        <f t="array" ref="K1362">IFERROR(_xlfn._xlws.SORT(
    _xlfn.UNIQUE(
        TRANSPOSE(
            _xlfn.FILTERXML("&lt;select&gt;&lt;x&gt;"&amp;SUBSTITUTE(选内存[[#This Row],[内存选项表]],",","&lt;/x&gt;&lt;x&gt;") &amp;"&lt;/x&gt;&lt;/select&gt;","//x")
        )
    )
),"无合适选项，请联系作者更新数据")</f>
        <v>无合适选项，请联系作者更新数据</v>
      </c>
    </row>
    <row r="1363" spans="11:11">
      <c r="K1363" t="str" cm="1">
        <f t="array" ref="K1363">IFERROR(_xlfn._xlws.SORT(
    _xlfn.UNIQUE(
        TRANSPOSE(
            _xlfn.FILTERXML("&lt;select&gt;&lt;x&gt;"&amp;SUBSTITUTE(选内存[[#This Row],[内存选项表]],",","&lt;/x&gt;&lt;x&gt;") &amp;"&lt;/x&gt;&lt;/select&gt;","//x")
        )
    )
),"无合适选项，请联系作者更新数据")</f>
        <v>无合适选项，请联系作者更新数据</v>
      </c>
    </row>
    <row r="1364" spans="11:11">
      <c r="K1364" t="str" cm="1">
        <f t="array" ref="K1364">IFERROR(_xlfn._xlws.SORT(
    _xlfn.UNIQUE(
        TRANSPOSE(
            _xlfn.FILTERXML("&lt;select&gt;&lt;x&gt;"&amp;SUBSTITUTE(选内存[[#This Row],[内存选项表]],",","&lt;/x&gt;&lt;x&gt;") &amp;"&lt;/x&gt;&lt;/select&gt;","//x")
        )
    )
),"无合适选项，请联系作者更新数据")</f>
        <v>无合适选项，请联系作者更新数据</v>
      </c>
    </row>
    <row r="1365" spans="11:11">
      <c r="K1365" t="str" cm="1">
        <f t="array" ref="K1365">IFERROR(_xlfn._xlws.SORT(
    _xlfn.UNIQUE(
        TRANSPOSE(
            _xlfn.FILTERXML("&lt;select&gt;&lt;x&gt;"&amp;SUBSTITUTE(选内存[[#This Row],[内存选项表]],",","&lt;/x&gt;&lt;x&gt;") &amp;"&lt;/x&gt;&lt;/select&gt;","//x")
        )
    )
),"无合适选项，请联系作者更新数据")</f>
        <v>无合适选项，请联系作者更新数据</v>
      </c>
    </row>
    <row r="1366" spans="11:11">
      <c r="K1366" t="str" cm="1">
        <f t="array" ref="K1366">IFERROR(_xlfn._xlws.SORT(
    _xlfn.UNIQUE(
        TRANSPOSE(
            _xlfn.FILTERXML("&lt;select&gt;&lt;x&gt;"&amp;SUBSTITUTE(选内存[[#This Row],[内存选项表]],",","&lt;/x&gt;&lt;x&gt;") &amp;"&lt;/x&gt;&lt;/select&gt;","//x")
        )
    )
),"无合适选项，请联系作者更新数据")</f>
        <v>无合适选项，请联系作者更新数据</v>
      </c>
    </row>
    <row r="1367" spans="11:11">
      <c r="K1367" t="str" cm="1">
        <f t="array" ref="K1367">IFERROR(_xlfn._xlws.SORT(
    _xlfn.UNIQUE(
        TRANSPOSE(
            _xlfn.FILTERXML("&lt;select&gt;&lt;x&gt;"&amp;SUBSTITUTE(选内存[[#This Row],[内存选项表]],",","&lt;/x&gt;&lt;x&gt;") &amp;"&lt;/x&gt;&lt;/select&gt;","//x")
        )
    )
),"无合适选项，请联系作者更新数据")</f>
        <v>无合适选项，请联系作者更新数据</v>
      </c>
    </row>
    <row r="1368" spans="11:11">
      <c r="K1368" t="str" cm="1">
        <f t="array" ref="K1368">IFERROR(_xlfn._xlws.SORT(
    _xlfn.UNIQUE(
        TRANSPOSE(
            _xlfn.FILTERXML("&lt;select&gt;&lt;x&gt;"&amp;SUBSTITUTE(选内存[[#This Row],[内存选项表]],",","&lt;/x&gt;&lt;x&gt;") &amp;"&lt;/x&gt;&lt;/select&gt;","//x")
        )
    )
),"无合适选项，请联系作者更新数据")</f>
        <v>无合适选项，请联系作者更新数据</v>
      </c>
    </row>
    <row r="1369" spans="11:11">
      <c r="K1369" t="str" cm="1">
        <f t="array" ref="K1369">IFERROR(_xlfn._xlws.SORT(
    _xlfn.UNIQUE(
        TRANSPOSE(
            _xlfn.FILTERXML("&lt;select&gt;&lt;x&gt;"&amp;SUBSTITUTE(选内存[[#This Row],[内存选项表]],",","&lt;/x&gt;&lt;x&gt;") &amp;"&lt;/x&gt;&lt;/select&gt;","//x")
        )
    )
),"无合适选项，请联系作者更新数据")</f>
        <v>无合适选项，请联系作者更新数据</v>
      </c>
    </row>
    <row r="1370" spans="11:11">
      <c r="K1370" t="str" cm="1">
        <f t="array" ref="K1370">IFERROR(_xlfn._xlws.SORT(
    _xlfn.UNIQUE(
        TRANSPOSE(
            _xlfn.FILTERXML("&lt;select&gt;&lt;x&gt;"&amp;SUBSTITUTE(选内存[[#This Row],[内存选项表]],",","&lt;/x&gt;&lt;x&gt;") &amp;"&lt;/x&gt;&lt;/select&gt;","//x")
        )
    )
),"无合适选项，请联系作者更新数据")</f>
        <v>无合适选项，请联系作者更新数据</v>
      </c>
    </row>
    <row r="1371" spans="11:11">
      <c r="K1371" t="str" cm="1">
        <f t="array" ref="K1371">IFERROR(_xlfn._xlws.SORT(
    _xlfn.UNIQUE(
        TRANSPOSE(
            _xlfn.FILTERXML("&lt;select&gt;&lt;x&gt;"&amp;SUBSTITUTE(选内存[[#This Row],[内存选项表]],",","&lt;/x&gt;&lt;x&gt;") &amp;"&lt;/x&gt;&lt;/select&gt;","//x")
        )
    )
),"无合适选项，请联系作者更新数据")</f>
        <v>无合适选项，请联系作者更新数据</v>
      </c>
    </row>
    <row r="1372" spans="11:11">
      <c r="K1372" t="str" cm="1">
        <f t="array" ref="K1372">IFERROR(_xlfn._xlws.SORT(
    _xlfn.UNIQUE(
        TRANSPOSE(
            _xlfn.FILTERXML("&lt;select&gt;&lt;x&gt;"&amp;SUBSTITUTE(选内存[[#This Row],[内存选项表]],",","&lt;/x&gt;&lt;x&gt;") &amp;"&lt;/x&gt;&lt;/select&gt;","//x")
        )
    )
),"无合适选项，请联系作者更新数据")</f>
        <v>无合适选项，请联系作者更新数据</v>
      </c>
    </row>
    <row r="1373" spans="11:11">
      <c r="K1373" t="str" cm="1">
        <f t="array" ref="K1373">IFERROR(_xlfn._xlws.SORT(
    _xlfn.UNIQUE(
        TRANSPOSE(
            _xlfn.FILTERXML("&lt;select&gt;&lt;x&gt;"&amp;SUBSTITUTE(选内存[[#This Row],[内存选项表]],",","&lt;/x&gt;&lt;x&gt;") &amp;"&lt;/x&gt;&lt;/select&gt;","//x")
        )
    )
),"无合适选项，请联系作者更新数据")</f>
        <v>无合适选项，请联系作者更新数据</v>
      </c>
    </row>
    <row r="1374" spans="11:11">
      <c r="K1374" t="str" cm="1">
        <f t="array" ref="K1374">IFERROR(_xlfn._xlws.SORT(
    _xlfn.UNIQUE(
        TRANSPOSE(
            _xlfn.FILTERXML("&lt;select&gt;&lt;x&gt;"&amp;SUBSTITUTE(选内存[[#This Row],[内存选项表]],",","&lt;/x&gt;&lt;x&gt;") &amp;"&lt;/x&gt;&lt;/select&gt;","//x")
        )
    )
),"无合适选项，请联系作者更新数据")</f>
        <v>无合适选项，请联系作者更新数据</v>
      </c>
    </row>
    <row r="1375" spans="11:11">
      <c r="K1375" t="str" cm="1">
        <f t="array" ref="K1375">IFERROR(_xlfn._xlws.SORT(
    _xlfn.UNIQUE(
        TRANSPOSE(
            _xlfn.FILTERXML("&lt;select&gt;&lt;x&gt;"&amp;SUBSTITUTE(选内存[[#This Row],[内存选项表]],",","&lt;/x&gt;&lt;x&gt;") &amp;"&lt;/x&gt;&lt;/select&gt;","//x")
        )
    )
),"无合适选项，请联系作者更新数据")</f>
        <v>无合适选项，请联系作者更新数据</v>
      </c>
    </row>
    <row r="1376" spans="11:11">
      <c r="K1376" t="str" cm="1">
        <f t="array" ref="K1376">IFERROR(_xlfn._xlws.SORT(
    _xlfn.UNIQUE(
        TRANSPOSE(
            _xlfn.FILTERXML("&lt;select&gt;&lt;x&gt;"&amp;SUBSTITUTE(选内存[[#This Row],[内存选项表]],",","&lt;/x&gt;&lt;x&gt;") &amp;"&lt;/x&gt;&lt;/select&gt;","//x")
        )
    )
),"无合适选项，请联系作者更新数据")</f>
        <v>无合适选项，请联系作者更新数据</v>
      </c>
    </row>
    <row r="1377" spans="11:11">
      <c r="K1377" t="str" cm="1">
        <f t="array" ref="K1377">IFERROR(_xlfn._xlws.SORT(
    _xlfn.UNIQUE(
        TRANSPOSE(
            _xlfn.FILTERXML("&lt;select&gt;&lt;x&gt;"&amp;SUBSTITUTE(选内存[[#This Row],[内存选项表]],",","&lt;/x&gt;&lt;x&gt;") &amp;"&lt;/x&gt;&lt;/select&gt;","//x")
        )
    )
),"无合适选项，请联系作者更新数据")</f>
        <v>无合适选项，请联系作者更新数据</v>
      </c>
    </row>
    <row r="1378" spans="11:11">
      <c r="K1378" t="str" cm="1">
        <f t="array" ref="K1378">IFERROR(_xlfn._xlws.SORT(
    _xlfn.UNIQUE(
        TRANSPOSE(
            _xlfn.FILTERXML("&lt;select&gt;&lt;x&gt;"&amp;SUBSTITUTE(选内存[[#This Row],[内存选项表]],",","&lt;/x&gt;&lt;x&gt;") &amp;"&lt;/x&gt;&lt;/select&gt;","//x")
        )
    )
),"无合适选项，请联系作者更新数据")</f>
        <v>无合适选项，请联系作者更新数据</v>
      </c>
    </row>
    <row r="1379" spans="11:11">
      <c r="K1379" t="str" cm="1">
        <f t="array" ref="K1379">IFERROR(_xlfn._xlws.SORT(
    _xlfn.UNIQUE(
        TRANSPOSE(
            _xlfn.FILTERXML("&lt;select&gt;&lt;x&gt;"&amp;SUBSTITUTE(选内存[[#This Row],[内存选项表]],",","&lt;/x&gt;&lt;x&gt;") &amp;"&lt;/x&gt;&lt;/select&gt;","//x")
        )
    )
),"无合适选项，请联系作者更新数据")</f>
        <v>无合适选项，请联系作者更新数据</v>
      </c>
    </row>
    <row r="1380" spans="11:11">
      <c r="K1380" t="str" cm="1">
        <f t="array" ref="K1380">IFERROR(_xlfn._xlws.SORT(
    _xlfn.UNIQUE(
        TRANSPOSE(
            _xlfn.FILTERXML("&lt;select&gt;&lt;x&gt;"&amp;SUBSTITUTE(选内存[[#This Row],[内存选项表]],",","&lt;/x&gt;&lt;x&gt;") &amp;"&lt;/x&gt;&lt;/select&gt;","//x")
        )
    )
),"无合适选项，请联系作者更新数据")</f>
        <v>无合适选项，请联系作者更新数据</v>
      </c>
    </row>
    <row r="1381" spans="11:11">
      <c r="K1381" t="str" cm="1">
        <f t="array" ref="K1381">IFERROR(_xlfn._xlws.SORT(
    _xlfn.UNIQUE(
        TRANSPOSE(
            _xlfn.FILTERXML("&lt;select&gt;&lt;x&gt;"&amp;SUBSTITUTE(选内存[[#This Row],[内存选项表]],",","&lt;/x&gt;&lt;x&gt;") &amp;"&lt;/x&gt;&lt;/select&gt;","//x")
        )
    )
),"无合适选项，请联系作者更新数据")</f>
        <v>无合适选项，请联系作者更新数据</v>
      </c>
    </row>
    <row r="1382" spans="11:11">
      <c r="K1382" t="str" cm="1">
        <f t="array" ref="K1382">IFERROR(_xlfn._xlws.SORT(
    _xlfn.UNIQUE(
        TRANSPOSE(
            _xlfn.FILTERXML("&lt;select&gt;&lt;x&gt;"&amp;SUBSTITUTE(选内存[[#This Row],[内存选项表]],",","&lt;/x&gt;&lt;x&gt;") &amp;"&lt;/x&gt;&lt;/select&gt;","//x")
        )
    )
),"无合适选项，请联系作者更新数据")</f>
        <v>无合适选项，请联系作者更新数据</v>
      </c>
    </row>
    <row r="1383" spans="11:11">
      <c r="K1383" t="str" cm="1">
        <f t="array" ref="K1383">IFERROR(_xlfn._xlws.SORT(
    _xlfn.UNIQUE(
        TRANSPOSE(
            _xlfn.FILTERXML("&lt;select&gt;&lt;x&gt;"&amp;SUBSTITUTE(选内存[[#This Row],[内存选项表]],",","&lt;/x&gt;&lt;x&gt;") &amp;"&lt;/x&gt;&lt;/select&gt;","//x")
        )
    )
),"无合适选项，请联系作者更新数据")</f>
        <v>无合适选项，请联系作者更新数据</v>
      </c>
    </row>
    <row r="1384" spans="11:11">
      <c r="K1384" t="str" cm="1">
        <f t="array" ref="K1384">IFERROR(_xlfn._xlws.SORT(
    _xlfn.UNIQUE(
        TRANSPOSE(
            _xlfn.FILTERXML("&lt;select&gt;&lt;x&gt;"&amp;SUBSTITUTE(选内存[[#This Row],[内存选项表]],",","&lt;/x&gt;&lt;x&gt;") &amp;"&lt;/x&gt;&lt;/select&gt;","//x")
        )
    )
),"无合适选项，请联系作者更新数据")</f>
        <v>无合适选项，请联系作者更新数据</v>
      </c>
    </row>
    <row r="1385" spans="11:11">
      <c r="K1385" t="str" cm="1">
        <f t="array" ref="K1385">IFERROR(_xlfn._xlws.SORT(
    _xlfn.UNIQUE(
        TRANSPOSE(
            _xlfn.FILTERXML("&lt;select&gt;&lt;x&gt;"&amp;SUBSTITUTE(选内存[[#This Row],[内存选项表]],",","&lt;/x&gt;&lt;x&gt;") &amp;"&lt;/x&gt;&lt;/select&gt;","//x")
        )
    )
),"无合适选项，请联系作者更新数据")</f>
        <v>无合适选项，请联系作者更新数据</v>
      </c>
    </row>
    <row r="1386" spans="11:11">
      <c r="K1386" t="str" cm="1">
        <f t="array" ref="K1386">IFERROR(_xlfn._xlws.SORT(
    _xlfn.UNIQUE(
        TRANSPOSE(
            _xlfn.FILTERXML("&lt;select&gt;&lt;x&gt;"&amp;SUBSTITUTE(选内存[[#This Row],[内存选项表]],",","&lt;/x&gt;&lt;x&gt;") &amp;"&lt;/x&gt;&lt;/select&gt;","//x")
        )
    )
),"无合适选项，请联系作者更新数据")</f>
        <v>无合适选项，请联系作者更新数据</v>
      </c>
    </row>
    <row r="1387" spans="11:11">
      <c r="K1387" t="str" cm="1">
        <f t="array" ref="K1387">IFERROR(_xlfn._xlws.SORT(
    _xlfn.UNIQUE(
        TRANSPOSE(
            _xlfn.FILTERXML("&lt;select&gt;&lt;x&gt;"&amp;SUBSTITUTE(选内存[[#This Row],[内存选项表]],",","&lt;/x&gt;&lt;x&gt;") &amp;"&lt;/x&gt;&lt;/select&gt;","//x")
        )
    )
),"无合适选项，请联系作者更新数据")</f>
        <v>无合适选项，请联系作者更新数据</v>
      </c>
    </row>
    <row r="1388" spans="11:11">
      <c r="K1388" t="str" cm="1">
        <f t="array" ref="K1388">IFERROR(_xlfn._xlws.SORT(
    _xlfn.UNIQUE(
        TRANSPOSE(
            _xlfn.FILTERXML("&lt;select&gt;&lt;x&gt;"&amp;SUBSTITUTE(选内存[[#This Row],[内存选项表]],",","&lt;/x&gt;&lt;x&gt;") &amp;"&lt;/x&gt;&lt;/select&gt;","//x")
        )
    )
),"无合适选项，请联系作者更新数据")</f>
        <v>无合适选项，请联系作者更新数据</v>
      </c>
    </row>
    <row r="1389" spans="11:11">
      <c r="K1389" t="str" cm="1">
        <f t="array" ref="K1389">IFERROR(_xlfn._xlws.SORT(
    _xlfn.UNIQUE(
        TRANSPOSE(
            _xlfn.FILTERXML("&lt;select&gt;&lt;x&gt;"&amp;SUBSTITUTE(选内存[[#This Row],[内存选项表]],",","&lt;/x&gt;&lt;x&gt;") &amp;"&lt;/x&gt;&lt;/select&gt;","//x")
        )
    )
),"无合适选项，请联系作者更新数据")</f>
        <v>无合适选项，请联系作者更新数据</v>
      </c>
    </row>
    <row r="1390" spans="11:11">
      <c r="K1390" t="str" cm="1">
        <f t="array" ref="K1390">IFERROR(_xlfn._xlws.SORT(
    _xlfn.UNIQUE(
        TRANSPOSE(
            _xlfn.FILTERXML("&lt;select&gt;&lt;x&gt;"&amp;SUBSTITUTE(选内存[[#This Row],[内存选项表]],",","&lt;/x&gt;&lt;x&gt;") &amp;"&lt;/x&gt;&lt;/select&gt;","//x")
        )
    )
),"无合适选项，请联系作者更新数据")</f>
        <v>无合适选项，请联系作者更新数据</v>
      </c>
    </row>
    <row r="1391" spans="11:11">
      <c r="K1391" t="str" cm="1">
        <f t="array" ref="K1391">IFERROR(_xlfn._xlws.SORT(
    _xlfn.UNIQUE(
        TRANSPOSE(
            _xlfn.FILTERXML("&lt;select&gt;&lt;x&gt;"&amp;SUBSTITUTE(选内存[[#This Row],[内存选项表]],",","&lt;/x&gt;&lt;x&gt;") &amp;"&lt;/x&gt;&lt;/select&gt;","//x")
        )
    )
),"无合适选项，请联系作者更新数据")</f>
        <v>无合适选项，请联系作者更新数据</v>
      </c>
    </row>
    <row r="1392" spans="11:11">
      <c r="K1392" t="str" cm="1">
        <f t="array" ref="K1392">IFERROR(_xlfn._xlws.SORT(
    _xlfn.UNIQUE(
        TRANSPOSE(
            _xlfn.FILTERXML("&lt;select&gt;&lt;x&gt;"&amp;SUBSTITUTE(选内存[[#This Row],[内存选项表]],",","&lt;/x&gt;&lt;x&gt;") &amp;"&lt;/x&gt;&lt;/select&gt;","//x")
        )
    )
),"无合适选项，请联系作者更新数据")</f>
        <v>无合适选项，请联系作者更新数据</v>
      </c>
    </row>
    <row r="1393" spans="11:11">
      <c r="K1393" t="str" cm="1">
        <f t="array" ref="K1393">IFERROR(_xlfn._xlws.SORT(
    _xlfn.UNIQUE(
        TRANSPOSE(
            _xlfn.FILTERXML("&lt;select&gt;&lt;x&gt;"&amp;SUBSTITUTE(选内存[[#This Row],[内存选项表]],",","&lt;/x&gt;&lt;x&gt;") &amp;"&lt;/x&gt;&lt;/select&gt;","//x")
        )
    )
),"无合适选项，请联系作者更新数据")</f>
        <v>无合适选项，请联系作者更新数据</v>
      </c>
    </row>
    <row r="1394" spans="11:11">
      <c r="K1394" t="str" cm="1">
        <f t="array" ref="K1394">IFERROR(_xlfn._xlws.SORT(
    _xlfn.UNIQUE(
        TRANSPOSE(
            _xlfn.FILTERXML("&lt;select&gt;&lt;x&gt;"&amp;SUBSTITUTE(选内存[[#This Row],[内存选项表]],",","&lt;/x&gt;&lt;x&gt;") &amp;"&lt;/x&gt;&lt;/select&gt;","//x")
        )
    )
),"无合适选项，请联系作者更新数据")</f>
        <v>无合适选项，请联系作者更新数据</v>
      </c>
    </row>
    <row r="1395" spans="11:11">
      <c r="K1395" t="str" cm="1">
        <f t="array" ref="K1395">IFERROR(_xlfn._xlws.SORT(
    _xlfn.UNIQUE(
        TRANSPOSE(
            _xlfn.FILTERXML("&lt;select&gt;&lt;x&gt;"&amp;SUBSTITUTE(选内存[[#This Row],[内存选项表]],",","&lt;/x&gt;&lt;x&gt;") &amp;"&lt;/x&gt;&lt;/select&gt;","//x")
        )
    )
),"无合适选项，请联系作者更新数据")</f>
        <v>无合适选项，请联系作者更新数据</v>
      </c>
    </row>
    <row r="1396" spans="11:11">
      <c r="K1396" t="str" cm="1">
        <f t="array" ref="K1396">IFERROR(_xlfn._xlws.SORT(
    _xlfn.UNIQUE(
        TRANSPOSE(
            _xlfn.FILTERXML("&lt;select&gt;&lt;x&gt;"&amp;SUBSTITUTE(选内存[[#This Row],[内存选项表]],",","&lt;/x&gt;&lt;x&gt;") &amp;"&lt;/x&gt;&lt;/select&gt;","//x")
        )
    )
),"无合适选项，请联系作者更新数据")</f>
        <v>无合适选项，请联系作者更新数据</v>
      </c>
    </row>
    <row r="1397" spans="11:11">
      <c r="K1397" t="str" cm="1">
        <f t="array" ref="K1397">IFERROR(_xlfn._xlws.SORT(
    _xlfn.UNIQUE(
        TRANSPOSE(
            _xlfn.FILTERXML("&lt;select&gt;&lt;x&gt;"&amp;SUBSTITUTE(选内存[[#This Row],[内存选项表]],",","&lt;/x&gt;&lt;x&gt;") &amp;"&lt;/x&gt;&lt;/select&gt;","//x")
        )
    )
),"无合适选项，请联系作者更新数据")</f>
        <v>无合适选项，请联系作者更新数据</v>
      </c>
    </row>
    <row r="1398" spans="11:11">
      <c r="K1398" t="str" cm="1">
        <f t="array" ref="K1398">IFERROR(_xlfn._xlws.SORT(
    _xlfn.UNIQUE(
        TRANSPOSE(
            _xlfn.FILTERXML("&lt;select&gt;&lt;x&gt;"&amp;SUBSTITUTE(选内存[[#This Row],[内存选项表]],",","&lt;/x&gt;&lt;x&gt;") &amp;"&lt;/x&gt;&lt;/select&gt;","//x")
        )
    )
),"无合适选项，请联系作者更新数据")</f>
        <v>无合适选项，请联系作者更新数据</v>
      </c>
    </row>
    <row r="1399" spans="11:11">
      <c r="K1399" t="str" cm="1">
        <f t="array" ref="K1399">IFERROR(_xlfn._xlws.SORT(
    _xlfn.UNIQUE(
        TRANSPOSE(
            _xlfn.FILTERXML("&lt;select&gt;&lt;x&gt;"&amp;SUBSTITUTE(选内存[[#This Row],[内存选项表]],",","&lt;/x&gt;&lt;x&gt;") &amp;"&lt;/x&gt;&lt;/select&gt;","//x")
        )
    )
),"无合适选项，请联系作者更新数据")</f>
        <v>无合适选项，请联系作者更新数据</v>
      </c>
    </row>
    <row r="1400" spans="11:11">
      <c r="K1400" t="str" cm="1">
        <f t="array" ref="K1400">IFERROR(_xlfn._xlws.SORT(
    _xlfn.UNIQUE(
        TRANSPOSE(
            _xlfn.FILTERXML("&lt;select&gt;&lt;x&gt;"&amp;SUBSTITUTE(选内存[[#This Row],[内存选项表]],",","&lt;/x&gt;&lt;x&gt;") &amp;"&lt;/x&gt;&lt;/select&gt;","//x")
        )
    )
),"无合适选项，请联系作者更新数据")</f>
        <v>无合适选项，请联系作者更新数据</v>
      </c>
    </row>
    <row r="1401" spans="11:11">
      <c r="K1401" t="str" cm="1">
        <f t="array" ref="K1401">IFERROR(_xlfn._xlws.SORT(
    _xlfn.UNIQUE(
        TRANSPOSE(
            _xlfn.FILTERXML("&lt;select&gt;&lt;x&gt;"&amp;SUBSTITUTE(选内存[[#This Row],[内存选项表]],",","&lt;/x&gt;&lt;x&gt;") &amp;"&lt;/x&gt;&lt;/select&gt;","//x")
        )
    )
),"无合适选项，请联系作者更新数据")</f>
        <v>无合适选项，请联系作者更新数据</v>
      </c>
    </row>
    <row r="1402" spans="11:11">
      <c r="K1402" t="str" cm="1">
        <f t="array" ref="K1402">IFERROR(_xlfn._xlws.SORT(
    _xlfn.UNIQUE(
        TRANSPOSE(
            _xlfn.FILTERXML("&lt;select&gt;&lt;x&gt;"&amp;SUBSTITUTE(选内存[[#This Row],[内存选项表]],",","&lt;/x&gt;&lt;x&gt;") &amp;"&lt;/x&gt;&lt;/select&gt;","//x")
        )
    )
),"无合适选项，请联系作者更新数据")</f>
        <v>无合适选项，请联系作者更新数据</v>
      </c>
    </row>
    <row r="1403" spans="11:11">
      <c r="K1403" t="str" cm="1">
        <f t="array" ref="K1403">IFERROR(_xlfn._xlws.SORT(
    _xlfn.UNIQUE(
        TRANSPOSE(
            _xlfn.FILTERXML("&lt;select&gt;&lt;x&gt;"&amp;SUBSTITUTE(选内存[[#This Row],[内存选项表]],",","&lt;/x&gt;&lt;x&gt;") &amp;"&lt;/x&gt;&lt;/select&gt;","//x")
        )
    )
),"无合适选项，请联系作者更新数据")</f>
        <v>无合适选项，请联系作者更新数据</v>
      </c>
    </row>
    <row r="1404" spans="11:11">
      <c r="K1404" t="str" cm="1">
        <f t="array" ref="K1404">IFERROR(_xlfn._xlws.SORT(
    _xlfn.UNIQUE(
        TRANSPOSE(
            _xlfn.FILTERXML("&lt;select&gt;&lt;x&gt;"&amp;SUBSTITUTE(选内存[[#This Row],[内存选项表]],",","&lt;/x&gt;&lt;x&gt;") &amp;"&lt;/x&gt;&lt;/select&gt;","//x")
        )
    )
),"无合适选项，请联系作者更新数据")</f>
        <v>无合适选项，请联系作者更新数据</v>
      </c>
    </row>
    <row r="1405" spans="11:11">
      <c r="K1405" t="str" cm="1">
        <f t="array" ref="K1405">IFERROR(_xlfn._xlws.SORT(
    _xlfn.UNIQUE(
        TRANSPOSE(
            _xlfn.FILTERXML("&lt;select&gt;&lt;x&gt;"&amp;SUBSTITUTE(选内存[[#This Row],[内存选项表]],",","&lt;/x&gt;&lt;x&gt;") &amp;"&lt;/x&gt;&lt;/select&gt;","//x")
        )
    )
),"无合适选项，请联系作者更新数据")</f>
        <v>无合适选项，请联系作者更新数据</v>
      </c>
    </row>
    <row r="1406" spans="11:11">
      <c r="K1406" t="str" cm="1">
        <f t="array" ref="K1406">IFERROR(_xlfn._xlws.SORT(
    _xlfn.UNIQUE(
        TRANSPOSE(
            _xlfn.FILTERXML("&lt;select&gt;&lt;x&gt;"&amp;SUBSTITUTE(选内存[[#This Row],[内存选项表]],",","&lt;/x&gt;&lt;x&gt;") &amp;"&lt;/x&gt;&lt;/select&gt;","//x")
        )
    )
),"无合适选项，请联系作者更新数据")</f>
        <v>无合适选项，请联系作者更新数据</v>
      </c>
    </row>
    <row r="1407" spans="11:11">
      <c r="K1407" t="str" cm="1">
        <f t="array" ref="K1407">IFERROR(_xlfn._xlws.SORT(
    _xlfn.UNIQUE(
        TRANSPOSE(
            _xlfn.FILTERXML("&lt;select&gt;&lt;x&gt;"&amp;SUBSTITUTE(选内存[[#This Row],[内存选项表]],",","&lt;/x&gt;&lt;x&gt;") &amp;"&lt;/x&gt;&lt;/select&gt;","//x")
        )
    )
),"无合适选项，请联系作者更新数据")</f>
        <v>无合适选项，请联系作者更新数据</v>
      </c>
    </row>
    <row r="1408" spans="11:11">
      <c r="K1408" t="str" cm="1">
        <f t="array" ref="K1408">IFERROR(_xlfn._xlws.SORT(
    _xlfn.UNIQUE(
        TRANSPOSE(
            _xlfn.FILTERXML("&lt;select&gt;&lt;x&gt;"&amp;SUBSTITUTE(选内存[[#This Row],[内存选项表]],",","&lt;/x&gt;&lt;x&gt;") &amp;"&lt;/x&gt;&lt;/select&gt;","//x")
        )
    )
),"无合适选项，请联系作者更新数据")</f>
        <v>无合适选项，请联系作者更新数据</v>
      </c>
    </row>
    <row r="1409" spans="11:11">
      <c r="K1409" t="str" cm="1">
        <f t="array" ref="K1409">IFERROR(_xlfn._xlws.SORT(
    _xlfn.UNIQUE(
        TRANSPOSE(
            _xlfn.FILTERXML("&lt;select&gt;&lt;x&gt;"&amp;SUBSTITUTE(选内存[[#This Row],[内存选项表]],",","&lt;/x&gt;&lt;x&gt;") &amp;"&lt;/x&gt;&lt;/select&gt;","//x")
        )
    )
),"无合适选项，请联系作者更新数据")</f>
        <v>无合适选项，请联系作者更新数据</v>
      </c>
    </row>
    <row r="1410" spans="11:11">
      <c r="K1410" t="str" cm="1">
        <f t="array" ref="K1410">IFERROR(_xlfn._xlws.SORT(
    _xlfn.UNIQUE(
        TRANSPOSE(
            _xlfn.FILTERXML("&lt;select&gt;&lt;x&gt;"&amp;SUBSTITUTE(选内存[[#This Row],[内存选项表]],",","&lt;/x&gt;&lt;x&gt;") &amp;"&lt;/x&gt;&lt;/select&gt;","//x")
        )
    )
),"无合适选项，请联系作者更新数据")</f>
        <v>无合适选项，请联系作者更新数据</v>
      </c>
    </row>
    <row r="1411" spans="11:11">
      <c r="K1411" t="str" cm="1">
        <f t="array" ref="K1411">IFERROR(_xlfn._xlws.SORT(
    _xlfn.UNIQUE(
        TRANSPOSE(
            _xlfn.FILTERXML("&lt;select&gt;&lt;x&gt;"&amp;SUBSTITUTE(选内存[[#This Row],[内存选项表]],",","&lt;/x&gt;&lt;x&gt;") &amp;"&lt;/x&gt;&lt;/select&gt;","//x")
        )
    )
),"无合适选项，请联系作者更新数据")</f>
        <v>无合适选项，请联系作者更新数据</v>
      </c>
    </row>
    <row r="1412" spans="11:11">
      <c r="K1412" t="str" cm="1">
        <f t="array" ref="K1412">IFERROR(_xlfn._xlws.SORT(
    _xlfn.UNIQUE(
        TRANSPOSE(
            _xlfn.FILTERXML("&lt;select&gt;&lt;x&gt;"&amp;SUBSTITUTE(选内存[[#This Row],[内存选项表]],",","&lt;/x&gt;&lt;x&gt;") &amp;"&lt;/x&gt;&lt;/select&gt;","//x")
        )
    )
),"无合适选项，请联系作者更新数据")</f>
        <v>无合适选项，请联系作者更新数据</v>
      </c>
    </row>
    <row r="1413" spans="11:11">
      <c r="K1413" t="str" cm="1">
        <f t="array" ref="K1413">IFERROR(_xlfn._xlws.SORT(
    _xlfn.UNIQUE(
        TRANSPOSE(
            _xlfn.FILTERXML("&lt;select&gt;&lt;x&gt;"&amp;SUBSTITUTE(选内存[[#This Row],[内存选项表]],",","&lt;/x&gt;&lt;x&gt;") &amp;"&lt;/x&gt;&lt;/select&gt;","//x")
        )
    )
),"无合适选项，请联系作者更新数据")</f>
        <v>无合适选项，请联系作者更新数据</v>
      </c>
    </row>
    <row r="1414" spans="11:11">
      <c r="K1414" t="str" cm="1">
        <f t="array" ref="K1414">IFERROR(_xlfn._xlws.SORT(
    _xlfn.UNIQUE(
        TRANSPOSE(
            _xlfn.FILTERXML("&lt;select&gt;&lt;x&gt;"&amp;SUBSTITUTE(选内存[[#This Row],[内存选项表]],",","&lt;/x&gt;&lt;x&gt;") &amp;"&lt;/x&gt;&lt;/select&gt;","//x")
        )
    )
),"无合适选项，请联系作者更新数据")</f>
        <v>无合适选项，请联系作者更新数据</v>
      </c>
    </row>
    <row r="1415" spans="11:11">
      <c r="K1415" t="str" cm="1">
        <f t="array" ref="K1415">IFERROR(_xlfn._xlws.SORT(
    _xlfn.UNIQUE(
        TRANSPOSE(
            _xlfn.FILTERXML("&lt;select&gt;&lt;x&gt;"&amp;SUBSTITUTE(选内存[[#This Row],[内存选项表]],",","&lt;/x&gt;&lt;x&gt;") &amp;"&lt;/x&gt;&lt;/select&gt;","//x")
        )
    )
),"无合适选项，请联系作者更新数据")</f>
        <v>无合适选项，请联系作者更新数据</v>
      </c>
    </row>
    <row r="1416" spans="11:11">
      <c r="K1416" t="str" cm="1">
        <f t="array" ref="K1416">IFERROR(_xlfn._xlws.SORT(
    _xlfn.UNIQUE(
        TRANSPOSE(
            _xlfn.FILTERXML("&lt;select&gt;&lt;x&gt;"&amp;SUBSTITUTE(选内存[[#This Row],[内存选项表]],",","&lt;/x&gt;&lt;x&gt;") &amp;"&lt;/x&gt;&lt;/select&gt;","//x")
        )
    )
),"无合适选项，请联系作者更新数据")</f>
        <v>无合适选项，请联系作者更新数据</v>
      </c>
    </row>
    <row r="1417" spans="11:11">
      <c r="K1417" t="str" cm="1">
        <f t="array" ref="K1417">IFERROR(_xlfn._xlws.SORT(
    _xlfn.UNIQUE(
        TRANSPOSE(
            _xlfn.FILTERXML("&lt;select&gt;&lt;x&gt;"&amp;SUBSTITUTE(选内存[[#This Row],[内存选项表]],",","&lt;/x&gt;&lt;x&gt;") &amp;"&lt;/x&gt;&lt;/select&gt;","//x")
        )
    )
),"无合适选项，请联系作者更新数据")</f>
        <v>无合适选项，请联系作者更新数据</v>
      </c>
    </row>
    <row r="1418" spans="11:11">
      <c r="K1418" t="str" cm="1">
        <f t="array" ref="K1418">IFERROR(_xlfn._xlws.SORT(
    _xlfn.UNIQUE(
        TRANSPOSE(
            _xlfn.FILTERXML("&lt;select&gt;&lt;x&gt;"&amp;SUBSTITUTE(选内存[[#This Row],[内存选项表]],",","&lt;/x&gt;&lt;x&gt;") &amp;"&lt;/x&gt;&lt;/select&gt;","//x")
        )
    )
),"无合适选项，请联系作者更新数据")</f>
        <v>无合适选项，请联系作者更新数据</v>
      </c>
    </row>
    <row r="1419" spans="11:11">
      <c r="K1419" t="str" cm="1">
        <f t="array" ref="K1419">IFERROR(_xlfn._xlws.SORT(
    _xlfn.UNIQUE(
        TRANSPOSE(
            _xlfn.FILTERXML("&lt;select&gt;&lt;x&gt;"&amp;SUBSTITUTE(选内存[[#This Row],[内存选项表]],",","&lt;/x&gt;&lt;x&gt;") &amp;"&lt;/x&gt;&lt;/select&gt;","//x")
        )
    )
),"无合适选项，请联系作者更新数据")</f>
        <v>无合适选项，请联系作者更新数据</v>
      </c>
    </row>
    <row r="1420" spans="11:11">
      <c r="K1420" t="str" cm="1">
        <f t="array" ref="K1420">IFERROR(_xlfn._xlws.SORT(
    _xlfn.UNIQUE(
        TRANSPOSE(
            _xlfn.FILTERXML("&lt;select&gt;&lt;x&gt;"&amp;SUBSTITUTE(选内存[[#This Row],[内存选项表]],",","&lt;/x&gt;&lt;x&gt;") &amp;"&lt;/x&gt;&lt;/select&gt;","//x")
        )
    )
),"无合适选项，请联系作者更新数据")</f>
        <v>无合适选项，请联系作者更新数据</v>
      </c>
    </row>
    <row r="1421" spans="11:11">
      <c r="K1421" t="str" cm="1">
        <f t="array" ref="K1421">IFERROR(_xlfn._xlws.SORT(
    _xlfn.UNIQUE(
        TRANSPOSE(
            _xlfn.FILTERXML("&lt;select&gt;&lt;x&gt;"&amp;SUBSTITUTE(选内存[[#This Row],[内存选项表]],",","&lt;/x&gt;&lt;x&gt;") &amp;"&lt;/x&gt;&lt;/select&gt;","//x")
        )
    )
),"无合适选项，请联系作者更新数据")</f>
        <v>无合适选项，请联系作者更新数据</v>
      </c>
    </row>
    <row r="1422" spans="11:11">
      <c r="K1422" t="str" cm="1">
        <f t="array" ref="K1422">IFERROR(_xlfn._xlws.SORT(
    _xlfn.UNIQUE(
        TRANSPOSE(
            _xlfn.FILTERXML("&lt;select&gt;&lt;x&gt;"&amp;SUBSTITUTE(选内存[[#This Row],[内存选项表]],",","&lt;/x&gt;&lt;x&gt;") &amp;"&lt;/x&gt;&lt;/select&gt;","//x")
        )
    )
),"无合适选项，请联系作者更新数据")</f>
        <v>无合适选项，请联系作者更新数据</v>
      </c>
    </row>
    <row r="1423" spans="11:11">
      <c r="K1423" t="str" cm="1">
        <f t="array" ref="K1423">IFERROR(_xlfn._xlws.SORT(
    _xlfn.UNIQUE(
        TRANSPOSE(
            _xlfn.FILTERXML("&lt;select&gt;&lt;x&gt;"&amp;SUBSTITUTE(选内存[[#This Row],[内存选项表]],",","&lt;/x&gt;&lt;x&gt;") &amp;"&lt;/x&gt;&lt;/select&gt;","//x")
        )
    )
),"无合适选项，请联系作者更新数据")</f>
        <v>无合适选项，请联系作者更新数据</v>
      </c>
    </row>
    <row r="1424" spans="11:11">
      <c r="K1424" t="str" cm="1">
        <f t="array" ref="K1424">IFERROR(_xlfn._xlws.SORT(
    _xlfn.UNIQUE(
        TRANSPOSE(
            _xlfn.FILTERXML("&lt;select&gt;&lt;x&gt;"&amp;SUBSTITUTE(选内存[[#This Row],[内存选项表]],",","&lt;/x&gt;&lt;x&gt;") &amp;"&lt;/x&gt;&lt;/select&gt;","//x")
        )
    )
),"无合适选项，请联系作者更新数据")</f>
        <v>无合适选项，请联系作者更新数据</v>
      </c>
    </row>
    <row r="1425" spans="11:11">
      <c r="K1425" t="str" cm="1">
        <f t="array" ref="K1425">IFERROR(_xlfn._xlws.SORT(
    _xlfn.UNIQUE(
        TRANSPOSE(
            _xlfn.FILTERXML("&lt;select&gt;&lt;x&gt;"&amp;SUBSTITUTE(选内存[[#This Row],[内存选项表]],",","&lt;/x&gt;&lt;x&gt;") &amp;"&lt;/x&gt;&lt;/select&gt;","//x")
        )
    )
),"无合适选项，请联系作者更新数据")</f>
        <v>无合适选项，请联系作者更新数据</v>
      </c>
    </row>
    <row r="1426" spans="11:11">
      <c r="K1426" t="str" cm="1">
        <f t="array" ref="K1426">IFERROR(_xlfn._xlws.SORT(
    _xlfn.UNIQUE(
        TRANSPOSE(
            _xlfn.FILTERXML("&lt;select&gt;&lt;x&gt;"&amp;SUBSTITUTE(选内存[[#This Row],[内存选项表]],",","&lt;/x&gt;&lt;x&gt;") &amp;"&lt;/x&gt;&lt;/select&gt;","//x")
        )
    )
),"无合适选项，请联系作者更新数据")</f>
        <v>无合适选项，请联系作者更新数据</v>
      </c>
    </row>
    <row r="1427" spans="11:11">
      <c r="K1427" t="str" cm="1">
        <f t="array" ref="K1427">IFERROR(_xlfn._xlws.SORT(
    _xlfn.UNIQUE(
        TRANSPOSE(
            _xlfn.FILTERXML("&lt;select&gt;&lt;x&gt;"&amp;SUBSTITUTE(选内存[[#This Row],[内存选项表]],",","&lt;/x&gt;&lt;x&gt;") &amp;"&lt;/x&gt;&lt;/select&gt;","//x")
        )
    )
),"无合适选项，请联系作者更新数据")</f>
        <v>无合适选项，请联系作者更新数据</v>
      </c>
    </row>
    <row r="1428" spans="11:11">
      <c r="K1428" t="str" cm="1">
        <f t="array" ref="K1428">IFERROR(_xlfn._xlws.SORT(
    _xlfn.UNIQUE(
        TRANSPOSE(
            _xlfn.FILTERXML("&lt;select&gt;&lt;x&gt;"&amp;SUBSTITUTE(选内存[[#This Row],[内存选项表]],",","&lt;/x&gt;&lt;x&gt;") &amp;"&lt;/x&gt;&lt;/select&gt;","//x")
        )
    )
),"无合适选项，请联系作者更新数据")</f>
        <v>无合适选项，请联系作者更新数据</v>
      </c>
    </row>
    <row r="1429" spans="11:11">
      <c r="K1429" t="str" cm="1">
        <f t="array" ref="K1429">IFERROR(_xlfn._xlws.SORT(
    _xlfn.UNIQUE(
        TRANSPOSE(
            _xlfn.FILTERXML("&lt;select&gt;&lt;x&gt;"&amp;SUBSTITUTE(选内存[[#This Row],[内存选项表]],",","&lt;/x&gt;&lt;x&gt;") &amp;"&lt;/x&gt;&lt;/select&gt;","//x")
        )
    )
),"无合适选项，请联系作者更新数据")</f>
        <v>无合适选项，请联系作者更新数据</v>
      </c>
    </row>
    <row r="1430" spans="11:11">
      <c r="K1430" t="str" cm="1">
        <f t="array" ref="K1430">IFERROR(_xlfn._xlws.SORT(
    _xlfn.UNIQUE(
        TRANSPOSE(
            _xlfn.FILTERXML("&lt;select&gt;&lt;x&gt;"&amp;SUBSTITUTE(选内存[[#This Row],[内存选项表]],",","&lt;/x&gt;&lt;x&gt;") &amp;"&lt;/x&gt;&lt;/select&gt;","//x")
        )
    )
),"无合适选项，请联系作者更新数据")</f>
        <v>无合适选项，请联系作者更新数据</v>
      </c>
    </row>
    <row r="1431" spans="11:11">
      <c r="K1431" t="str" cm="1">
        <f t="array" ref="K1431">IFERROR(_xlfn._xlws.SORT(
    _xlfn.UNIQUE(
        TRANSPOSE(
            _xlfn.FILTERXML("&lt;select&gt;&lt;x&gt;"&amp;SUBSTITUTE(选内存[[#This Row],[内存选项表]],",","&lt;/x&gt;&lt;x&gt;") &amp;"&lt;/x&gt;&lt;/select&gt;","//x")
        )
    )
),"无合适选项，请联系作者更新数据")</f>
        <v>无合适选项，请联系作者更新数据</v>
      </c>
    </row>
    <row r="1432" spans="11:11">
      <c r="K1432" t="str" cm="1">
        <f t="array" ref="K1432">IFERROR(_xlfn._xlws.SORT(
    _xlfn.UNIQUE(
        TRANSPOSE(
            _xlfn.FILTERXML("&lt;select&gt;&lt;x&gt;"&amp;SUBSTITUTE(选内存[[#This Row],[内存选项表]],",","&lt;/x&gt;&lt;x&gt;") &amp;"&lt;/x&gt;&lt;/select&gt;","//x")
        )
    )
),"无合适选项，请联系作者更新数据")</f>
        <v>无合适选项，请联系作者更新数据</v>
      </c>
    </row>
    <row r="1433" spans="11:11">
      <c r="K1433" t="str" cm="1">
        <f t="array" ref="K1433">IFERROR(_xlfn._xlws.SORT(
    _xlfn.UNIQUE(
        TRANSPOSE(
            _xlfn.FILTERXML("&lt;select&gt;&lt;x&gt;"&amp;SUBSTITUTE(选内存[[#This Row],[内存选项表]],",","&lt;/x&gt;&lt;x&gt;") &amp;"&lt;/x&gt;&lt;/select&gt;","//x")
        )
    )
),"无合适选项，请联系作者更新数据")</f>
        <v>无合适选项，请联系作者更新数据</v>
      </c>
    </row>
    <row r="1434" spans="11:11">
      <c r="K1434" t="str" cm="1">
        <f t="array" ref="K1434">IFERROR(_xlfn._xlws.SORT(
    _xlfn.UNIQUE(
        TRANSPOSE(
            _xlfn.FILTERXML("&lt;select&gt;&lt;x&gt;"&amp;SUBSTITUTE(选内存[[#This Row],[内存选项表]],",","&lt;/x&gt;&lt;x&gt;") &amp;"&lt;/x&gt;&lt;/select&gt;","//x")
        )
    )
),"无合适选项，请联系作者更新数据")</f>
        <v>无合适选项，请联系作者更新数据</v>
      </c>
    </row>
    <row r="1435" spans="11:11">
      <c r="K1435" t="str" cm="1">
        <f t="array" ref="K1435">IFERROR(_xlfn._xlws.SORT(
    _xlfn.UNIQUE(
        TRANSPOSE(
            _xlfn.FILTERXML("&lt;select&gt;&lt;x&gt;"&amp;SUBSTITUTE(选内存[[#This Row],[内存选项表]],",","&lt;/x&gt;&lt;x&gt;") &amp;"&lt;/x&gt;&lt;/select&gt;","//x")
        )
    )
),"无合适选项，请联系作者更新数据")</f>
        <v>无合适选项，请联系作者更新数据</v>
      </c>
    </row>
    <row r="1436" spans="11:11">
      <c r="K1436" t="str" cm="1">
        <f t="array" ref="K1436">IFERROR(_xlfn._xlws.SORT(
    _xlfn.UNIQUE(
        TRANSPOSE(
            _xlfn.FILTERXML("&lt;select&gt;&lt;x&gt;"&amp;SUBSTITUTE(选内存[[#This Row],[内存选项表]],",","&lt;/x&gt;&lt;x&gt;") &amp;"&lt;/x&gt;&lt;/select&gt;","//x")
        )
    )
),"无合适选项，请联系作者更新数据")</f>
        <v>无合适选项，请联系作者更新数据</v>
      </c>
    </row>
    <row r="1437" spans="11:11">
      <c r="K1437" t="str" cm="1">
        <f t="array" ref="K1437">IFERROR(_xlfn._xlws.SORT(
    _xlfn.UNIQUE(
        TRANSPOSE(
            _xlfn.FILTERXML("&lt;select&gt;&lt;x&gt;"&amp;SUBSTITUTE(选内存[[#This Row],[内存选项表]],",","&lt;/x&gt;&lt;x&gt;") &amp;"&lt;/x&gt;&lt;/select&gt;","//x")
        )
    )
),"无合适选项，请联系作者更新数据")</f>
        <v>无合适选项，请联系作者更新数据</v>
      </c>
    </row>
    <row r="1438" spans="11:11">
      <c r="K1438" t="str" cm="1">
        <f t="array" ref="K1438">IFERROR(_xlfn._xlws.SORT(
    _xlfn.UNIQUE(
        TRANSPOSE(
            _xlfn.FILTERXML("&lt;select&gt;&lt;x&gt;"&amp;SUBSTITUTE(选内存[[#This Row],[内存选项表]],",","&lt;/x&gt;&lt;x&gt;") &amp;"&lt;/x&gt;&lt;/select&gt;","//x")
        )
    )
),"无合适选项，请联系作者更新数据")</f>
        <v>无合适选项，请联系作者更新数据</v>
      </c>
    </row>
    <row r="1439" spans="11:11">
      <c r="K1439" t="str" cm="1">
        <f t="array" ref="K1439">IFERROR(_xlfn._xlws.SORT(
    _xlfn.UNIQUE(
        TRANSPOSE(
            _xlfn.FILTERXML("&lt;select&gt;&lt;x&gt;"&amp;SUBSTITUTE(选内存[[#This Row],[内存选项表]],",","&lt;/x&gt;&lt;x&gt;") &amp;"&lt;/x&gt;&lt;/select&gt;","//x")
        )
    )
),"无合适选项，请联系作者更新数据")</f>
        <v>无合适选项，请联系作者更新数据</v>
      </c>
    </row>
    <row r="1440" spans="11:11">
      <c r="K1440" t="str" cm="1">
        <f t="array" ref="K1440">IFERROR(_xlfn._xlws.SORT(
    _xlfn.UNIQUE(
        TRANSPOSE(
            _xlfn.FILTERXML("&lt;select&gt;&lt;x&gt;"&amp;SUBSTITUTE(选内存[[#This Row],[内存选项表]],",","&lt;/x&gt;&lt;x&gt;") &amp;"&lt;/x&gt;&lt;/select&gt;","//x")
        )
    )
),"无合适选项，请联系作者更新数据")</f>
        <v>无合适选项，请联系作者更新数据</v>
      </c>
    </row>
    <row r="1441" spans="11:11">
      <c r="K1441" t="str" cm="1">
        <f t="array" ref="K1441">IFERROR(_xlfn._xlws.SORT(
    _xlfn.UNIQUE(
        TRANSPOSE(
            _xlfn.FILTERXML("&lt;select&gt;&lt;x&gt;"&amp;SUBSTITUTE(选内存[[#This Row],[内存选项表]],",","&lt;/x&gt;&lt;x&gt;") &amp;"&lt;/x&gt;&lt;/select&gt;","//x")
        )
    )
),"无合适选项，请联系作者更新数据")</f>
        <v>无合适选项，请联系作者更新数据</v>
      </c>
    </row>
    <row r="1442" spans="11:11">
      <c r="K1442" t="str" cm="1">
        <f t="array" ref="K1442">IFERROR(_xlfn._xlws.SORT(
    _xlfn.UNIQUE(
        TRANSPOSE(
            _xlfn.FILTERXML("&lt;select&gt;&lt;x&gt;"&amp;SUBSTITUTE(选内存[[#This Row],[内存选项表]],",","&lt;/x&gt;&lt;x&gt;") &amp;"&lt;/x&gt;&lt;/select&gt;","//x")
        )
    )
),"无合适选项，请联系作者更新数据")</f>
        <v>无合适选项，请联系作者更新数据</v>
      </c>
    </row>
    <row r="1443" spans="11:11">
      <c r="K1443" t="str" cm="1">
        <f t="array" ref="K1443">IFERROR(_xlfn._xlws.SORT(
    _xlfn.UNIQUE(
        TRANSPOSE(
            _xlfn.FILTERXML("&lt;select&gt;&lt;x&gt;"&amp;SUBSTITUTE(选内存[[#This Row],[内存选项表]],",","&lt;/x&gt;&lt;x&gt;") &amp;"&lt;/x&gt;&lt;/select&gt;","//x")
        )
    )
),"无合适选项，请联系作者更新数据")</f>
        <v>无合适选项，请联系作者更新数据</v>
      </c>
    </row>
    <row r="1444" spans="11:11">
      <c r="K1444" t="str" cm="1">
        <f t="array" ref="K1444">IFERROR(_xlfn._xlws.SORT(
    _xlfn.UNIQUE(
        TRANSPOSE(
            _xlfn.FILTERXML("&lt;select&gt;&lt;x&gt;"&amp;SUBSTITUTE(选内存[[#This Row],[内存选项表]],",","&lt;/x&gt;&lt;x&gt;") &amp;"&lt;/x&gt;&lt;/select&gt;","//x")
        )
    )
),"无合适选项，请联系作者更新数据")</f>
        <v>无合适选项，请联系作者更新数据</v>
      </c>
    </row>
    <row r="1445" spans="11:11">
      <c r="K1445" t="str" cm="1">
        <f t="array" ref="K1445">IFERROR(_xlfn._xlws.SORT(
    _xlfn.UNIQUE(
        TRANSPOSE(
            _xlfn.FILTERXML("&lt;select&gt;&lt;x&gt;"&amp;SUBSTITUTE(选内存[[#This Row],[内存选项表]],",","&lt;/x&gt;&lt;x&gt;") &amp;"&lt;/x&gt;&lt;/select&gt;","//x")
        )
    )
),"无合适选项，请联系作者更新数据")</f>
        <v>无合适选项，请联系作者更新数据</v>
      </c>
    </row>
    <row r="1446" spans="11:11">
      <c r="K1446" t="str" cm="1">
        <f t="array" ref="K1446">IFERROR(_xlfn._xlws.SORT(
    _xlfn.UNIQUE(
        TRANSPOSE(
            _xlfn.FILTERXML("&lt;select&gt;&lt;x&gt;"&amp;SUBSTITUTE(选内存[[#This Row],[内存选项表]],",","&lt;/x&gt;&lt;x&gt;") &amp;"&lt;/x&gt;&lt;/select&gt;","//x")
        )
    )
),"无合适选项，请联系作者更新数据")</f>
        <v>无合适选项，请联系作者更新数据</v>
      </c>
    </row>
    <row r="1447" spans="11:11">
      <c r="K1447" t="str" cm="1">
        <f t="array" ref="K1447">IFERROR(_xlfn._xlws.SORT(
    _xlfn.UNIQUE(
        TRANSPOSE(
            _xlfn.FILTERXML("&lt;select&gt;&lt;x&gt;"&amp;SUBSTITUTE(选内存[[#This Row],[内存选项表]],",","&lt;/x&gt;&lt;x&gt;") &amp;"&lt;/x&gt;&lt;/select&gt;","//x")
        )
    )
),"无合适选项，请联系作者更新数据")</f>
        <v>无合适选项，请联系作者更新数据</v>
      </c>
    </row>
    <row r="1448" spans="11:11">
      <c r="K1448" t="str" cm="1">
        <f t="array" ref="K1448">IFERROR(_xlfn._xlws.SORT(
    _xlfn.UNIQUE(
        TRANSPOSE(
            _xlfn.FILTERXML("&lt;select&gt;&lt;x&gt;"&amp;SUBSTITUTE(选内存[[#This Row],[内存选项表]],",","&lt;/x&gt;&lt;x&gt;") &amp;"&lt;/x&gt;&lt;/select&gt;","//x")
        )
    )
),"无合适选项，请联系作者更新数据")</f>
        <v>无合适选项，请联系作者更新数据</v>
      </c>
    </row>
    <row r="1449" spans="11:11">
      <c r="K1449" t="str" cm="1">
        <f t="array" ref="K1449">IFERROR(_xlfn._xlws.SORT(
    _xlfn.UNIQUE(
        TRANSPOSE(
            _xlfn.FILTERXML("&lt;select&gt;&lt;x&gt;"&amp;SUBSTITUTE(选内存[[#This Row],[内存选项表]],",","&lt;/x&gt;&lt;x&gt;") &amp;"&lt;/x&gt;&lt;/select&gt;","//x")
        )
    )
),"无合适选项，请联系作者更新数据")</f>
        <v>无合适选项，请联系作者更新数据</v>
      </c>
    </row>
    <row r="1450" spans="11:11">
      <c r="K1450" t="str" cm="1">
        <f t="array" ref="K1450">IFERROR(_xlfn._xlws.SORT(
    _xlfn.UNIQUE(
        TRANSPOSE(
            _xlfn.FILTERXML("&lt;select&gt;&lt;x&gt;"&amp;SUBSTITUTE(选内存[[#This Row],[内存选项表]],",","&lt;/x&gt;&lt;x&gt;") &amp;"&lt;/x&gt;&lt;/select&gt;","//x")
        )
    )
),"无合适选项，请联系作者更新数据")</f>
        <v>无合适选项，请联系作者更新数据</v>
      </c>
    </row>
    <row r="1451" spans="11:11">
      <c r="K1451" t="str" cm="1">
        <f t="array" ref="K1451">IFERROR(_xlfn._xlws.SORT(
    _xlfn.UNIQUE(
        TRANSPOSE(
            _xlfn.FILTERXML("&lt;select&gt;&lt;x&gt;"&amp;SUBSTITUTE(选内存[[#This Row],[内存选项表]],",","&lt;/x&gt;&lt;x&gt;") &amp;"&lt;/x&gt;&lt;/select&gt;","//x")
        )
    )
),"无合适选项，请联系作者更新数据")</f>
        <v>无合适选项，请联系作者更新数据</v>
      </c>
    </row>
    <row r="1452" spans="11:11">
      <c r="K1452" t="str" cm="1">
        <f t="array" ref="K1452">IFERROR(_xlfn._xlws.SORT(
    _xlfn.UNIQUE(
        TRANSPOSE(
            _xlfn.FILTERXML("&lt;select&gt;&lt;x&gt;"&amp;SUBSTITUTE(选内存[[#This Row],[内存选项表]],",","&lt;/x&gt;&lt;x&gt;") &amp;"&lt;/x&gt;&lt;/select&gt;","//x")
        )
    )
),"无合适选项，请联系作者更新数据")</f>
        <v>无合适选项，请联系作者更新数据</v>
      </c>
    </row>
    <row r="1453" spans="11:11">
      <c r="K1453" t="str" cm="1">
        <f t="array" ref="K1453">IFERROR(_xlfn._xlws.SORT(
    _xlfn.UNIQUE(
        TRANSPOSE(
            _xlfn.FILTERXML("&lt;select&gt;&lt;x&gt;"&amp;SUBSTITUTE(选内存[[#This Row],[内存选项表]],",","&lt;/x&gt;&lt;x&gt;") &amp;"&lt;/x&gt;&lt;/select&gt;","//x")
        )
    )
),"无合适选项，请联系作者更新数据")</f>
        <v>无合适选项，请联系作者更新数据</v>
      </c>
    </row>
    <row r="1454" spans="11:11">
      <c r="K1454" t="str" cm="1">
        <f t="array" ref="K1454">IFERROR(_xlfn._xlws.SORT(
    _xlfn.UNIQUE(
        TRANSPOSE(
            _xlfn.FILTERXML("&lt;select&gt;&lt;x&gt;"&amp;SUBSTITUTE(选内存[[#This Row],[内存选项表]],",","&lt;/x&gt;&lt;x&gt;") &amp;"&lt;/x&gt;&lt;/select&gt;","//x")
        )
    )
),"无合适选项，请联系作者更新数据")</f>
        <v>无合适选项，请联系作者更新数据</v>
      </c>
    </row>
    <row r="1455" spans="11:11">
      <c r="K1455" t="str" cm="1">
        <f t="array" ref="K1455">IFERROR(_xlfn._xlws.SORT(
    _xlfn.UNIQUE(
        TRANSPOSE(
            _xlfn.FILTERXML("&lt;select&gt;&lt;x&gt;"&amp;SUBSTITUTE(选内存[[#This Row],[内存选项表]],",","&lt;/x&gt;&lt;x&gt;") &amp;"&lt;/x&gt;&lt;/select&gt;","//x")
        )
    )
),"无合适选项，请联系作者更新数据")</f>
        <v>无合适选项，请联系作者更新数据</v>
      </c>
    </row>
    <row r="1456" spans="11:11">
      <c r="K1456" t="str" cm="1">
        <f t="array" ref="K1456">IFERROR(_xlfn._xlws.SORT(
    _xlfn.UNIQUE(
        TRANSPOSE(
            _xlfn.FILTERXML("&lt;select&gt;&lt;x&gt;"&amp;SUBSTITUTE(选内存[[#This Row],[内存选项表]],",","&lt;/x&gt;&lt;x&gt;") &amp;"&lt;/x&gt;&lt;/select&gt;","//x")
        )
    )
),"无合适选项，请联系作者更新数据")</f>
        <v>无合适选项，请联系作者更新数据</v>
      </c>
    </row>
    <row r="1457" spans="11:11">
      <c r="K1457" t="str" cm="1">
        <f t="array" ref="K1457">IFERROR(_xlfn._xlws.SORT(
    _xlfn.UNIQUE(
        TRANSPOSE(
            _xlfn.FILTERXML("&lt;select&gt;&lt;x&gt;"&amp;SUBSTITUTE(选内存[[#This Row],[内存选项表]],",","&lt;/x&gt;&lt;x&gt;") &amp;"&lt;/x&gt;&lt;/select&gt;","//x")
        )
    )
),"无合适选项，请联系作者更新数据")</f>
        <v>无合适选项，请联系作者更新数据</v>
      </c>
    </row>
    <row r="1458" spans="11:11">
      <c r="K1458" t="str" cm="1">
        <f t="array" ref="K1458">IFERROR(_xlfn._xlws.SORT(
    _xlfn.UNIQUE(
        TRANSPOSE(
            _xlfn.FILTERXML("&lt;select&gt;&lt;x&gt;"&amp;SUBSTITUTE(选内存[[#This Row],[内存选项表]],",","&lt;/x&gt;&lt;x&gt;") &amp;"&lt;/x&gt;&lt;/select&gt;","//x")
        )
    )
),"无合适选项，请联系作者更新数据")</f>
        <v>无合适选项，请联系作者更新数据</v>
      </c>
    </row>
    <row r="1459" spans="11:11">
      <c r="K1459" t="str" cm="1">
        <f t="array" ref="K1459">IFERROR(_xlfn._xlws.SORT(
    _xlfn.UNIQUE(
        TRANSPOSE(
            _xlfn.FILTERXML("&lt;select&gt;&lt;x&gt;"&amp;SUBSTITUTE(选内存[[#This Row],[内存选项表]],",","&lt;/x&gt;&lt;x&gt;") &amp;"&lt;/x&gt;&lt;/select&gt;","//x")
        )
    )
),"无合适选项，请联系作者更新数据")</f>
        <v>无合适选项，请联系作者更新数据</v>
      </c>
    </row>
    <row r="1460" spans="11:11">
      <c r="K1460" t="str" cm="1">
        <f t="array" ref="K1460">IFERROR(_xlfn._xlws.SORT(
    _xlfn.UNIQUE(
        TRANSPOSE(
            _xlfn.FILTERXML("&lt;select&gt;&lt;x&gt;"&amp;SUBSTITUTE(选内存[[#This Row],[内存选项表]],",","&lt;/x&gt;&lt;x&gt;") &amp;"&lt;/x&gt;&lt;/select&gt;","//x")
        )
    )
),"无合适选项，请联系作者更新数据")</f>
        <v>无合适选项，请联系作者更新数据</v>
      </c>
    </row>
    <row r="1461" spans="11:11">
      <c r="K1461" t="str" cm="1">
        <f t="array" ref="K1461">IFERROR(_xlfn._xlws.SORT(
    _xlfn.UNIQUE(
        TRANSPOSE(
            _xlfn.FILTERXML("&lt;select&gt;&lt;x&gt;"&amp;SUBSTITUTE(选内存[[#This Row],[内存选项表]],",","&lt;/x&gt;&lt;x&gt;") &amp;"&lt;/x&gt;&lt;/select&gt;","//x")
        )
    )
),"无合适选项，请联系作者更新数据")</f>
        <v>无合适选项，请联系作者更新数据</v>
      </c>
    </row>
    <row r="1462" spans="11:11">
      <c r="K1462" t="str" cm="1">
        <f t="array" ref="K1462">IFERROR(_xlfn._xlws.SORT(
    _xlfn.UNIQUE(
        TRANSPOSE(
            _xlfn.FILTERXML("&lt;select&gt;&lt;x&gt;"&amp;SUBSTITUTE(选内存[[#This Row],[内存选项表]],",","&lt;/x&gt;&lt;x&gt;") &amp;"&lt;/x&gt;&lt;/select&gt;","//x")
        )
    )
),"无合适选项，请联系作者更新数据")</f>
        <v>无合适选项，请联系作者更新数据</v>
      </c>
    </row>
    <row r="1463" spans="11:11">
      <c r="K1463" t="str" cm="1">
        <f t="array" ref="K1463">IFERROR(_xlfn._xlws.SORT(
    _xlfn.UNIQUE(
        TRANSPOSE(
            _xlfn.FILTERXML("&lt;select&gt;&lt;x&gt;"&amp;SUBSTITUTE(选内存[[#This Row],[内存选项表]],",","&lt;/x&gt;&lt;x&gt;") &amp;"&lt;/x&gt;&lt;/select&gt;","//x")
        )
    )
),"无合适选项，请联系作者更新数据")</f>
        <v>无合适选项，请联系作者更新数据</v>
      </c>
    </row>
    <row r="1464" spans="11:11">
      <c r="K1464" t="str" cm="1">
        <f t="array" ref="K1464">IFERROR(_xlfn._xlws.SORT(
    _xlfn.UNIQUE(
        TRANSPOSE(
            _xlfn.FILTERXML("&lt;select&gt;&lt;x&gt;"&amp;SUBSTITUTE(选内存[[#This Row],[内存选项表]],",","&lt;/x&gt;&lt;x&gt;") &amp;"&lt;/x&gt;&lt;/select&gt;","//x")
        )
    )
),"无合适选项，请联系作者更新数据")</f>
        <v>无合适选项，请联系作者更新数据</v>
      </c>
    </row>
    <row r="1465" spans="11:11">
      <c r="K1465" t="str" cm="1">
        <f t="array" ref="K1465">IFERROR(_xlfn._xlws.SORT(
    _xlfn.UNIQUE(
        TRANSPOSE(
            _xlfn.FILTERXML("&lt;select&gt;&lt;x&gt;"&amp;SUBSTITUTE(选内存[[#This Row],[内存选项表]],",","&lt;/x&gt;&lt;x&gt;") &amp;"&lt;/x&gt;&lt;/select&gt;","//x")
        )
    )
),"无合适选项，请联系作者更新数据")</f>
        <v>无合适选项，请联系作者更新数据</v>
      </c>
    </row>
    <row r="1466" spans="11:11">
      <c r="K1466" t="str" cm="1">
        <f t="array" ref="K1466">IFERROR(_xlfn._xlws.SORT(
    _xlfn.UNIQUE(
        TRANSPOSE(
            _xlfn.FILTERXML("&lt;select&gt;&lt;x&gt;"&amp;SUBSTITUTE(选内存[[#This Row],[内存选项表]],",","&lt;/x&gt;&lt;x&gt;") &amp;"&lt;/x&gt;&lt;/select&gt;","//x")
        )
    )
),"无合适选项，请联系作者更新数据")</f>
        <v>无合适选项，请联系作者更新数据</v>
      </c>
    </row>
    <row r="1467" spans="11:11">
      <c r="K1467" t="str" cm="1">
        <f t="array" ref="K1467">IFERROR(_xlfn._xlws.SORT(
    _xlfn.UNIQUE(
        TRANSPOSE(
            _xlfn.FILTERXML("&lt;select&gt;&lt;x&gt;"&amp;SUBSTITUTE(选内存[[#This Row],[内存选项表]],",","&lt;/x&gt;&lt;x&gt;") &amp;"&lt;/x&gt;&lt;/select&gt;","//x")
        )
    )
),"无合适选项，请联系作者更新数据")</f>
        <v>无合适选项，请联系作者更新数据</v>
      </c>
    </row>
    <row r="1468" spans="11:11">
      <c r="K1468" t="str" cm="1">
        <f t="array" ref="K1468">IFERROR(_xlfn._xlws.SORT(
    _xlfn.UNIQUE(
        TRANSPOSE(
            _xlfn.FILTERXML("&lt;select&gt;&lt;x&gt;"&amp;SUBSTITUTE(选内存[[#This Row],[内存选项表]],",","&lt;/x&gt;&lt;x&gt;") &amp;"&lt;/x&gt;&lt;/select&gt;","//x")
        )
    )
),"无合适选项，请联系作者更新数据")</f>
        <v>无合适选项，请联系作者更新数据</v>
      </c>
    </row>
    <row r="1469" spans="11:11">
      <c r="K1469" t="str" cm="1">
        <f t="array" ref="K1469">IFERROR(_xlfn._xlws.SORT(
    _xlfn.UNIQUE(
        TRANSPOSE(
            _xlfn.FILTERXML("&lt;select&gt;&lt;x&gt;"&amp;SUBSTITUTE(选内存[[#This Row],[内存选项表]],",","&lt;/x&gt;&lt;x&gt;") &amp;"&lt;/x&gt;&lt;/select&gt;","//x")
        )
    )
),"无合适选项，请联系作者更新数据")</f>
        <v>无合适选项，请联系作者更新数据</v>
      </c>
    </row>
    <row r="1470" spans="11:11">
      <c r="K1470" t="str" cm="1">
        <f t="array" ref="K1470">IFERROR(_xlfn._xlws.SORT(
    _xlfn.UNIQUE(
        TRANSPOSE(
            _xlfn.FILTERXML("&lt;select&gt;&lt;x&gt;"&amp;SUBSTITUTE(选内存[[#This Row],[内存选项表]],",","&lt;/x&gt;&lt;x&gt;") &amp;"&lt;/x&gt;&lt;/select&gt;","//x")
        )
    )
),"无合适选项，请联系作者更新数据")</f>
        <v>无合适选项，请联系作者更新数据</v>
      </c>
    </row>
    <row r="1471" spans="11:11">
      <c r="K1471" t="str" cm="1">
        <f t="array" ref="K1471">IFERROR(_xlfn._xlws.SORT(
    _xlfn.UNIQUE(
        TRANSPOSE(
            _xlfn.FILTERXML("&lt;select&gt;&lt;x&gt;"&amp;SUBSTITUTE(选内存[[#This Row],[内存选项表]],",","&lt;/x&gt;&lt;x&gt;") &amp;"&lt;/x&gt;&lt;/select&gt;","//x")
        )
    )
),"无合适选项，请联系作者更新数据")</f>
        <v>无合适选项，请联系作者更新数据</v>
      </c>
    </row>
    <row r="1472" spans="11:11">
      <c r="K1472" t="str" cm="1">
        <f t="array" ref="K1472">IFERROR(_xlfn._xlws.SORT(
    _xlfn.UNIQUE(
        TRANSPOSE(
            _xlfn.FILTERXML("&lt;select&gt;&lt;x&gt;"&amp;SUBSTITUTE(选内存[[#This Row],[内存选项表]],",","&lt;/x&gt;&lt;x&gt;") &amp;"&lt;/x&gt;&lt;/select&gt;","//x")
        )
    )
),"无合适选项，请联系作者更新数据")</f>
        <v>无合适选项，请联系作者更新数据</v>
      </c>
    </row>
    <row r="1473" spans="11:11">
      <c r="K1473" t="str" cm="1">
        <f t="array" ref="K1473">IFERROR(_xlfn._xlws.SORT(
    _xlfn.UNIQUE(
        TRANSPOSE(
            _xlfn.FILTERXML("&lt;select&gt;&lt;x&gt;"&amp;SUBSTITUTE(选内存[[#This Row],[内存选项表]],",","&lt;/x&gt;&lt;x&gt;") &amp;"&lt;/x&gt;&lt;/select&gt;","//x")
        )
    )
),"无合适选项，请联系作者更新数据")</f>
        <v>无合适选项，请联系作者更新数据</v>
      </c>
    </row>
    <row r="1474" spans="11:11">
      <c r="K1474" t="str" cm="1">
        <f t="array" ref="K1474">IFERROR(_xlfn._xlws.SORT(
    _xlfn.UNIQUE(
        TRANSPOSE(
            _xlfn.FILTERXML("&lt;select&gt;&lt;x&gt;"&amp;SUBSTITUTE(选内存[[#This Row],[内存选项表]],",","&lt;/x&gt;&lt;x&gt;") &amp;"&lt;/x&gt;&lt;/select&gt;","//x")
        )
    )
),"无合适选项，请联系作者更新数据")</f>
        <v>无合适选项，请联系作者更新数据</v>
      </c>
    </row>
    <row r="1475" spans="11:11">
      <c r="K1475" t="str" cm="1">
        <f t="array" ref="K1475">IFERROR(_xlfn._xlws.SORT(
    _xlfn.UNIQUE(
        TRANSPOSE(
            _xlfn.FILTERXML("&lt;select&gt;&lt;x&gt;"&amp;SUBSTITUTE(选内存[[#This Row],[内存选项表]],",","&lt;/x&gt;&lt;x&gt;") &amp;"&lt;/x&gt;&lt;/select&gt;","//x")
        )
    )
),"无合适选项，请联系作者更新数据")</f>
        <v>无合适选项，请联系作者更新数据</v>
      </c>
    </row>
    <row r="1476" spans="11:11">
      <c r="K1476" t="str" cm="1">
        <f t="array" ref="K1476">IFERROR(_xlfn._xlws.SORT(
    _xlfn.UNIQUE(
        TRANSPOSE(
            _xlfn.FILTERXML("&lt;select&gt;&lt;x&gt;"&amp;SUBSTITUTE(选内存[[#This Row],[内存选项表]],",","&lt;/x&gt;&lt;x&gt;") &amp;"&lt;/x&gt;&lt;/select&gt;","//x")
        )
    )
),"无合适选项，请联系作者更新数据")</f>
        <v>无合适选项，请联系作者更新数据</v>
      </c>
    </row>
    <row r="1477" spans="11:11">
      <c r="K1477" t="str" cm="1">
        <f t="array" ref="K1477">IFERROR(_xlfn._xlws.SORT(
    _xlfn.UNIQUE(
        TRANSPOSE(
            _xlfn.FILTERXML("&lt;select&gt;&lt;x&gt;"&amp;SUBSTITUTE(选内存[[#This Row],[内存选项表]],",","&lt;/x&gt;&lt;x&gt;") &amp;"&lt;/x&gt;&lt;/select&gt;","//x")
        )
    )
),"无合适选项，请联系作者更新数据")</f>
        <v>无合适选项，请联系作者更新数据</v>
      </c>
    </row>
    <row r="1478" spans="11:11">
      <c r="K1478" t="str" cm="1">
        <f t="array" ref="K1478">IFERROR(_xlfn._xlws.SORT(
    _xlfn.UNIQUE(
        TRANSPOSE(
            _xlfn.FILTERXML("&lt;select&gt;&lt;x&gt;"&amp;SUBSTITUTE(选内存[[#This Row],[内存选项表]],",","&lt;/x&gt;&lt;x&gt;") &amp;"&lt;/x&gt;&lt;/select&gt;","//x")
        )
    )
),"无合适选项，请联系作者更新数据")</f>
        <v>无合适选项，请联系作者更新数据</v>
      </c>
    </row>
    <row r="1479" spans="11:11">
      <c r="K1479" t="str" cm="1">
        <f t="array" ref="K1479">IFERROR(_xlfn._xlws.SORT(
    _xlfn.UNIQUE(
        TRANSPOSE(
            _xlfn.FILTERXML("&lt;select&gt;&lt;x&gt;"&amp;SUBSTITUTE(选内存[[#This Row],[内存选项表]],",","&lt;/x&gt;&lt;x&gt;") &amp;"&lt;/x&gt;&lt;/select&gt;","//x")
        )
    )
),"无合适选项，请联系作者更新数据")</f>
        <v>无合适选项，请联系作者更新数据</v>
      </c>
    </row>
    <row r="1480" spans="11:11">
      <c r="K1480" t="str" cm="1">
        <f t="array" ref="K1480">IFERROR(_xlfn._xlws.SORT(
    _xlfn.UNIQUE(
        TRANSPOSE(
            _xlfn.FILTERXML("&lt;select&gt;&lt;x&gt;"&amp;SUBSTITUTE(选内存[[#This Row],[内存选项表]],",","&lt;/x&gt;&lt;x&gt;") &amp;"&lt;/x&gt;&lt;/select&gt;","//x")
        )
    )
),"无合适选项，请联系作者更新数据")</f>
        <v>无合适选项，请联系作者更新数据</v>
      </c>
    </row>
    <row r="1481" spans="11:11">
      <c r="K1481" t="str" cm="1">
        <f t="array" ref="K1481">IFERROR(_xlfn._xlws.SORT(
    _xlfn.UNIQUE(
        TRANSPOSE(
            _xlfn.FILTERXML("&lt;select&gt;&lt;x&gt;"&amp;SUBSTITUTE(选内存[[#This Row],[内存选项表]],",","&lt;/x&gt;&lt;x&gt;") &amp;"&lt;/x&gt;&lt;/select&gt;","//x")
        )
    )
),"无合适选项，请联系作者更新数据")</f>
        <v>无合适选项，请联系作者更新数据</v>
      </c>
    </row>
    <row r="1482" spans="11:11">
      <c r="K1482" t="str" cm="1">
        <f t="array" ref="K1482">IFERROR(_xlfn._xlws.SORT(
    _xlfn.UNIQUE(
        TRANSPOSE(
            _xlfn.FILTERXML("&lt;select&gt;&lt;x&gt;"&amp;SUBSTITUTE(选内存[[#This Row],[内存选项表]],",","&lt;/x&gt;&lt;x&gt;") &amp;"&lt;/x&gt;&lt;/select&gt;","//x")
        )
    )
),"无合适选项，请联系作者更新数据")</f>
        <v>无合适选项，请联系作者更新数据</v>
      </c>
    </row>
    <row r="1483" spans="11:11">
      <c r="K1483" t="str" cm="1">
        <f t="array" ref="K1483">IFERROR(_xlfn._xlws.SORT(
    _xlfn.UNIQUE(
        TRANSPOSE(
            _xlfn.FILTERXML("&lt;select&gt;&lt;x&gt;"&amp;SUBSTITUTE(选内存[[#This Row],[内存选项表]],",","&lt;/x&gt;&lt;x&gt;") &amp;"&lt;/x&gt;&lt;/select&gt;","//x")
        )
    )
),"无合适选项，请联系作者更新数据")</f>
        <v>无合适选项，请联系作者更新数据</v>
      </c>
    </row>
    <row r="1484" spans="11:11">
      <c r="K1484" t="str" cm="1">
        <f t="array" ref="K1484">IFERROR(_xlfn._xlws.SORT(
    _xlfn.UNIQUE(
        TRANSPOSE(
            _xlfn.FILTERXML("&lt;select&gt;&lt;x&gt;"&amp;SUBSTITUTE(选内存[[#This Row],[内存选项表]],",","&lt;/x&gt;&lt;x&gt;") &amp;"&lt;/x&gt;&lt;/select&gt;","//x")
        )
    )
),"无合适选项，请联系作者更新数据")</f>
        <v>无合适选项，请联系作者更新数据</v>
      </c>
    </row>
    <row r="1485" spans="11:11">
      <c r="K1485" t="str" cm="1">
        <f t="array" ref="K1485">IFERROR(_xlfn._xlws.SORT(
    _xlfn.UNIQUE(
        TRANSPOSE(
            _xlfn.FILTERXML("&lt;select&gt;&lt;x&gt;"&amp;SUBSTITUTE(选内存[[#This Row],[内存选项表]],",","&lt;/x&gt;&lt;x&gt;") &amp;"&lt;/x&gt;&lt;/select&gt;","//x")
        )
    )
),"无合适选项，请联系作者更新数据")</f>
        <v>无合适选项，请联系作者更新数据</v>
      </c>
    </row>
    <row r="1486" spans="11:11">
      <c r="K1486" t="str" cm="1">
        <f t="array" ref="K1486">IFERROR(_xlfn._xlws.SORT(
    _xlfn.UNIQUE(
        TRANSPOSE(
            _xlfn.FILTERXML("&lt;select&gt;&lt;x&gt;"&amp;SUBSTITUTE(选内存[[#This Row],[内存选项表]],",","&lt;/x&gt;&lt;x&gt;") &amp;"&lt;/x&gt;&lt;/select&gt;","//x")
        )
    )
),"无合适选项，请联系作者更新数据")</f>
        <v>无合适选项，请联系作者更新数据</v>
      </c>
    </row>
    <row r="1487" spans="11:11">
      <c r="K1487" t="str" cm="1">
        <f t="array" ref="K1487">IFERROR(_xlfn._xlws.SORT(
    _xlfn.UNIQUE(
        TRANSPOSE(
            _xlfn.FILTERXML("&lt;select&gt;&lt;x&gt;"&amp;SUBSTITUTE(选内存[[#This Row],[内存选项表]],",","&lt;/x&gt;&lt;x&gt;") &amp;"&lt;/x&gt;&lt;/select&gt;","//x")
        )
    )
),"无合适选项，请联系作者更新数据")</f>
        <v>无合适选项，请联系作者更新数据</v>
      </c>
    </row>
    <row r="1488" spans="11:11">
      <c r="K1488" t="str" cm="1">
        <f t="array" ref="K1488">IFERROR(_xlfn._xlws.SORT(
    _xlfn.UNIQUE(
        TRANSPOSE(
            _xlfn.FILTERXML("&lt;select&gt;&lt;x&gt;"&amp;SUBSTITUTE(选内存[[#This Row],[内存选项表]],",","&lt;/x&gt;&lt;x&gt;") &amp;"&lt;/x&gt;&lt;/select&gt;","//x")
        )
    )
),"无合适选项，请联系作者更新数据")</f>
        <v>无合适选项，请联系作者更新数据</v>
      </c>
    </row>
    <row r="1489" spans="11:11">
      <c r="K1489" t="str" cm="1">
        <f t="array" ref="K1489">IFERROR(_xlfn._xlws.SORT(
    _xlfn.UNIQUE(
        TRANSPOSE(
            _xlfn.FILTERXML("&lt;select&gt;&lt;x&gt;"&amp;SUBSTITUTE(选内存[[#This Row],[内存选项表]],",","&lt;/x&gt;&lt;x&gt;") &amp;"&lt;/x&gt;&lt;/select&gt;","//x")
        )
    )
),"无合适选项，请联系作者更新数据")</f>
        <v>无合适选项，请联系作者更新数据</v>
      </c>
    </row>
    <row r="1490" spans="11:11">
      <c r="K1490" t="str" cm="1">
        <f t="array" ref="K1490">IFERROR(_xlfn._xlws.SORT(
    _xlfn.UNIQUE(
        TRANSPOSE(
            _xlfn.FILTERXML("&lt;select&gt;&lt;x&gt;"&amp;SUBSTITUTE(选内存[[#This Row],[内存选项表]],",","&lt;/x&gt;&lt;x&gt;") &amp;"&lt;/x&gt;&lt;/select&gt;","//x")
        )
    )
),"无合适选项，请联系作者更新数据")</f>
        <v>无合适选项，请联系作者更新数据</v>
      </c>
    </row>
    <row r="1491" spans="11:11">
      <c r="K1491" t="str" cm="1">
        <f t="array" ref="K1491">IFERROR(_xlfn._xlws.SORT(
    _xlfn.UNIQUE(
        TRANSPOSE(
            _xlfn.FILTERXML("&lt;select&gt;&lt;x&gt;"&amp;SUBSTITUTE(选内存[[#This Row],[内存选项表]],",","&lt;/x&gt;&lt;x&gt;") &amp;"&lt;/x&gt;&lt;/select&gt;","//x")
        )
    )
),"无合适选项，请联系作者更新数据")</f>
        <v>无合适选项，请联系作者更新数据</v>
      </c>
    </row>
    <row r="1492" spans="11:11">
      <c r="K1492" t="str" cm="1">
        <f t="array" ref="K1492">IFERROR(_xlfn._xlws.SORT(
    _xlfn.UNIQUE(
        TRANSPOSE(
            _xlfn.FILTERXML("&lt;select&gt;&lt;x&gt;"&amp;SUBSTITUTE(选内存[[#This Row],[内存选项表]],",","&lt;/x&gt;&lt;x&gt;") &amp;"&lt;/x&gt;&lt;/select&gt;","//x")
        )
    )
),"无合适选项，请联系作者更新数据")</f>
        <v>无合适选项，请联系作者更新数据</v>
      </c>
    </row>
    <row r="1493" spans="11:11">
      <c r="K1493" t="str" cm="1">
        <f t="array" ref="K1493">IFERROR(_xlfn._xlws.SORT(
    _xlfn.UNIQUE(
        TRANSPOSE(
            _xlfn.FILTERXML("&lt;select&gt;&lt;x&gt;"&amp;SUBSTITUTE(选内存[[#This Row],[内存选项表]],",","&lt;/x&gt;&lt;x&gt;") &amp;"&lt;/x&gt;&lt;/select&gt;","//x")
        )
    )
),"无合适选项，请联系作者更新数据")</f>
        <v>无合适选项，请联系作者更新数据</v>
      </c>
    </row>
    <row r="1494" spans="11:11">
      <c r="K1494" t="str" cm="1">
        <f t="array" ref="K1494">IFERROR(_xlfn._xlws.SORT(
    _xlfn.UNIQUE(
        TRANSPOSE(
            _xlfn.FILTERXML("&lt;select&gt;&lt;x&gt;"&amp;SUBSTITUTE(选内存[[#This Row],[内存选项表]],",","&lt;/x&gt;&lt;x&gt;") &amp;"&lt;/x&gt;&lt;/select&gt;","//x")
        )
    )
),"无合适选项，请联系作者更新数据")</f>
        <v>无合适选项，请联系作者更新数据</v>
      </c>
    </row>
    <row r="1495" spans="11:11">
      <c r="K1495" t="str" cm="1">
        <f t="array" ref="K1495">IFERROR(_xlfn._xlws.SORT(
    _xlfn.UNIQUE(
        TRANSPOSE(
            _xlfn.FILTERXML("&lt;select&gt;&lt;x&gt;"&amp;SUBSTITUTE(选内存[[#This Row],[内存选项表]],",","&lt;/x&gt;&lt;x&gt;") &amp;"&lt;/x&gt;&lt;/select&gt;","//x")
        )
    )
),"无合适选项，请联系作者更新数据")</f>
        <v>无合适选项，请联系作者更新数据</v>
      </c>
    </row>
    <row r="1496" spans="11:11">
      <c r="K1496" t="str" cm="1">
        <f t="array" ref="K1496">IFERROR(_xlfn._xlws.SORT(
    _xlfn.UNIQUE(
        TRANSPOSE(
            _xlfn.FILTERXML("&lt;select&gt;&lt;x&gt;"&amp;SUBSTITUTE(选内存[[#This Row],[内存选项表]],",","&lt;/x&gt;&lt;x&gt;") &amp;"&lt;/x&gt;&lt;/select&gt;","//x")
        )
    )
),"无合适选项，请联系作者更新数据")</f>
        <v>无合适选项，请联系作者更新数据</v>
      </c>
    </row>
    <row r="1497" spans="11:11">
      <c r="K1497" t="str" cm="1">
        <f t="array" ref="K1497">IFERROR(_xlfn._xlws.SORT(
    _xlfn.UNIQUE(
        TRANSPOSE(
            _xlfn.FILTERXML("&lt;select&gt;&lt;x&gt;"&amp;SUBSTITUTE(选内存[[#This Row],[内存选项表]],",","&lt;/x&gt;&lt;x&gt;") &amp;"&lt;/x&gt;&lt;/select&gt;","//x")
        )
    )
),"无合适选项，请联系作者更新数据")</f>
        <v>无合适选项，请联系作者更新数据</v>
      </c>
    </row>
    <row r="1498" spans="11:11">
      <c r="K1498" t="str" cm="1">
        <f t="array" ref="K1498">IFERROR(_xlfn._xlws.SORT(
    _xlfn.UNIQUE(
        TRANSPOSE(
            _xlfn.FILTERXML("&lt;select&gt;&lt;x&gt;"&amp;SUBSTITUTE(选内存[[#This Row],[内存选项表]],",","&lt;/x&gt;&lt;x&gt;") &amp;"&lt;/x&gt;&lt;/select&gt;","//x")
        )
    )
),"无合适选项，请联系作者更新数据")</f>
        <v>无合适选项，请联系作者更新数据</v>
      </c>
    </row>
    <row r="1499" spans="11:11">
      <c r="K1499" t="str" cm="1">
        <f t="array" ref="K1499">IFERROR(_xlfn._xlws.SORT(
    _xlfn.UNIQUE(
        TRANSPOSE(
            _xlfn.FILTERXML("&lt;select&gt;&lt;x&gt;"&amp;SUBSTITUTE(选内存[[#This Row],[内存选项表]],",","&lt;/x&gt;&lt;x&gt;") &amp;"&lt;/x&gt;&lt;/select&gt;","//x")
        )
    )
),"无合适选项，请联系作者更新数据")</f>
        <v>无合适选项，请联系作者更新数据</v>
      </c>
    </row>
    <row r="1500" spans="11:11">
      <c r="K1500" t="str" cm="1">
        <f t="array" ref="K1500">IFERROR(_xlfn._xlws.SORT(
    _xlfn.UNIQUE(
        TRANSPOSE(
            _xlfn.FILTERXML("&lt;select&gt;&lt;x&gt;"&amp;SUBSTITUTE(选内存[[#This Row],[内存选项表]],",","&lt;/x&gt;&lt;x&gt;") &amp;"&lt;/x&gt;&lt;/select&gt;","//x")
        )
    )
),"无合适选项，请联系作者更新数据")</f>
        <v>无合适选项，请联系作者更新数据</v>
      </c>
    </row>
    <row r="1501" spans="11:11">
      <c r="K1501" t="str" cm="1">
        <f t="array" ref="K1501">IFERROR(_xlfn._xlws.SORT(
    _xlfn.UNIQUE(
        TRANSPOSE(
            _xlfn.FILTERXML("&lt;select&gt;&lt;x&gt;"&amp;SUBSTITUTE(选内存[[#This Row],[内存选项表]],",","&lt;/x&gt;&lt;x&gt;") &amp;"&lt;/x&gt;&lt;/select&gt;","//x")
        )
    )
),"无合适选项，请联系作者更新数据")</f>
        <v>无合适选项，请联系作者更新数据</v>
      </c>
    </row>
    <row r="1502" spans="11:11">
      <c r="K1502" t="str" cm="1">
        <f t="array" ref="K1502">IFERROR(_xlfn._xlws.SORT(
    _xlfn.UNIQUE(
        TRANSPOSE(
            _xlfn.FILTERXML("&lt;select&gt;&lt;x&gt;"&amp;SUBSTITUTE(选内存[[#This Row],[内存选项表]],",","&lt;/x&gt;&lt;x&gt;") &amp;"&lt;/x&gt;&lt;/select&gt;","//x")
        )
    )
),"无合适选项，请联系作者更新数据")</f>
        <v>无合适选项，请联系作者更新数据</v>
      </c>
    </row>
    <row r="1503" spans="11:11">
      <c r="K1503" t="str" cm="1">
        <f t="array" ref="K1503">IFERROR(_xlfn._xlws.SORT(
    _xlfn.UNIQUE(
        TRANSPOSE(
            _xlfn.FILTERXML("&lt;select&gt;&lt;x&gt;"&amp;SUBSTITUTE(选内存[[#This Row],[内存选项表]],",","&lt;/x&gt;&lt;x&gt;") &amp;"&lt;/x&gt;&lt;/select&gt;","//x")
        )
    )
),"无合适选项，请联系作者更新数据")</f>
        <v>无合适选项，请联系作者更新数据</v>
      </c>
    </row>
    <row r="1504" spans="11:11">
      <c r="K1504" t="str" cm="1">
        <f t="array" ref="K1504">IFERROR(_xlfn._xlws.SORT(
    _xlfn.UNIQUE(
        TRANSPOSE(
            _xlfn.FILTERXML("&lt;select&gt;&lt;x&gt;"&amp;SUBSTITUTE(选内存[[#This Row],[内存选项表]],",","&lt;/x&gt;&lt;x&gt;") &amp;"&lt;/x&gt;&lt;/select&gt;","//x")
        )
    )
),"无合适选项，请联系作者更新数据")</f>
        <v>无合适选项，请联系作者更新数据</v>
      </c>
    </row>
    <row r="1505" spans="11:11">
      <c r="K1505" t="str" cm="1">
        <f t="array" ref="K1505">IFERROR(_xlfn._xlws.SORT(
    _xlfn.UNIQUE(
        TRANSPOSE(
            _xlfn.FILTERXML("&lt;select&gt;&lt;x&gt;"&amp;SUBSTITUTE(选内存[[#This Row],[内存选项表]],",","&lt;/x&gt;&lt;x&gt;") &amp;"&lt;/x&gt;&lt;/select&gt;","//x")
        )
    )
),"无合适选项，请联系作者更新数据")</f>
        <v>无合适选项，请联系作者更新数据</v>
      </c>
    </row>
    <row r="1506" spans="11:11">
      <c r="K1506" t="str" cm="1">
        <f t="array" ref="K1506">IFERROR(_xlfn._xlws.SORT(
    _xlfn.UNIQUE(
        TRANSPOSE(
            _xlfn.FILTERXML("&lt;select&gt;&lt;x&gt;"&amp;SUBSTITUTE(选内存[[#This Row],[内存选项表]],",","&lt;/x&gt;&lt;x&gt;") &amp;"&lt;/x&gt;&lt;/select&gt;","//x")
        )
    )
),"无合适选项，请联系作者更新数据")</f>
        <v>无合适选项，请联系作者更新数据</v>
      </c>
    </row>
    <row r="1507" spans="11:11">
      <c r="K1507" t="str" cm="1">
        <f t="array" ref="K1507">IFERROR(_xlfn._xlws.SORT(
    _xlfn.UNIQUE(
        TRANSPOSE(
            _xlfn.FILTERXML("&lt;select&gt;&lt;x&gt;"&amp;SUBSTITUTE(选内存[[#This Row],[内存选项表]],",","&lt;/x&gt;&lt;x&gt;") &amp;"&lt;/x&gt;&lt;/select&gt;","//x")
        )
    )
),"无合适选项，请联系作者更新数据")</f>
        <v>无合适选项，请联系作者更新数据</v>
      </c>
    </row>
    <row r="1508" spans="11:11">
      <c r="K1508" t="str" cm="1">
        <f t="array" ref="K1508">IFERROR(_xlfn._xlws.SORT(
    _xlfn.UNIQUE(
        TRANSPOSE(
            _xlfn.FILTERXML("&lt;select&gt;&lt;x&gt;"&amp;SUBSTITUTE(选内存[[#This Row],[内存选项表]],",","&lt;/x&gt;&lt;x&gt;") &amp;"&lt;/x&gt;&lt;/select&gt;","//x")
        )
    )
),"无合适选项，请联系作者更新数据")</f>
        <v>无合适选项，请联系作者更新数据</v>
      </c>
    </row>
    <row r="1509" spans="11:11">
      <c r="K1509" t="str" cm="1">
        <f t="array" ref="K1509">IFERROR(_xlfn._xlws.SORT(
    _xlfn.UNIQUE(
        TRANSPOSE(
            _xlfn.FILTERXML("&lt;select&gt;&lt;x&gt;"&amp;SUBSTITUTE(选内存[[#This Row],[内存选项表]],",","&lt;/x&gt;&lt;x&gt;") &amp;"&lt;/x&gt;&lt;/select&gt;","//x")
        )
    )
),"无合适选项，请联系作者更新数据")</f>
        <v>无合适选项，请联系作者更新数据</v>
      </c>
    </row>
    <row r="1510" spans="11:11">
      <c r="K1510" t="str" cm="1">
        <f t="array" ref="K1510">IFERROR(_xlfn._xlws.SORT(
    _xlfn.UNIQUE(
        TRANSPOSE(
            _xlfn.FILTERXML("&lt;select&gt;&lt;x&gt;"&amp;SUBSTITUTE(选内存[[#This Row],[内存选项表]],",","&lt;/x&gt;&lt;x&gt;") &amp;"&lt;/x&gt;&lt;/select&gt;","//x")
        )
    )
),"无合适选项，请联系作者更新数据")</f>
        <v>无合适选项，请联系作者更新数据</v>
      </c>
    </row>
    <row r="1511" spans="11:11">
      <c r="K1511" t="str" cm="1">
        <f t="array" ref="K1511">IFERROR(_xlfn._xlws.SORT(
    _xlfn.UNIQUE(
        TRANSPOSE(
            _xlfn.FILTERXML("&lt;select&gt;&lt;x&gt;"&amp;SUBSTITUTE(选内存[[#This Row],[内存选项表]],",","&lt;/x&gt;&lt;x&gt;") &amp;"&lt;/x&gt;&lt;/select&gt;","//x")
        )
    )
),"无合适选项，请联系作者更新数据")</f>
        <v>无合适选项，请联系作者更新数据</v>
      </c>
    </row>
    <row r="1512" spans="11:11">
      <c r="K1512" t="str" cm="1">
        <f t="array" ref="K1512">IFERROR(_xlfn._xlws.SORT(
    _xlfn.UNIQUE(
        TRANSPOSE(
            _xlfn.FILTERXML("&lt;select&gt;&lt;x&gt;"&amp;SUBSTITUTE(选内存[[#This Row],[内存选项表]],",","&lt;/x&gt;&lt;x&gt;") &amp;"&lt;/x&gt;&lt;/select&gt;","//x")
        )
    )
),"无合适选项，请联系作者更新数据")</f>
        <v>无合适选项，请联系作者更新数据</v>
      </c>
    </row>
    <row r="1513" spans="11:11">
      <c r="K1513" t="str" cm="1">
        <f t="array" ref="K1513">IFERROR(_xlfn._xlws.SORT(
    _xlfn.UNIQUE(
        TRANSPOSE(
            _xlfn.FILTERXML("&lt;select&gt;&lt;x&gt;"&amp;SUBSTITUTE(选内存[[#This Row],[内存选项表]],",","&lt;/x&gt;&lt;x&gt;") &amp;"&lt;/x&gt;&lt;/select&gt;","//x")
        )
    )
),"无合适选项，请联系作者更新数据")</f>
        <v>无合适选项，请联系作者更新数据</v>
      </c>
    </row>
    <row r="1514" spans="11:11">
      <c r="K1514" t="str" cm="1">
        <f t="array" ref="K1514">IFERROR(_xlfn._xlws.SORT(
    _xlfn.UNIQUE(
        TRANSPOSE(
            _xlfn.FILTERXML("&lt;select&gt;&lt;x&gt;"&amp;SUBSTITUTE(选内存[[#This Row],[内存选项表]],",","&lt;/x&gt;&lt;x&gt;") &amp;"&lt;/x&gt;&lt;/select&gt;","//x")
        )
    )
),"无合适选项，请联系作者更新数据")</f>
        <v>无合适选项，请联系作者更新数据</v>
      </c>
    </row>
    <row r="1515" spans="11:11">
      <c r="K1515" t="str" cm="1">
        <f t="array" ref="K1515">IFERROR(_xlfn._xlws.SORT(
    _xlfn.UNIQUE(
        TRANSPOSE(
            _xlfn.FILTERXML("&lt;select&gt;&lt;x&gt;"&amp;SUBSTITUTE(选内存[[#This Row],[内存选项表]],",","&lt;/x&gt;&lt;x&gt;") &amp;"&lt;/x&gt;&lt;/select&gt;","//x")
        )
    )
),"无合适选项，请联系作者更新数据")</f>
        <v>无合适选项，请联系作者更新数据</v>
      </c>
    </row>
    <row r="1516" spans="11:11">
      <c r="K1516" t="str" cm="1">
        <f t="array" ref="K1516">IFERROR(_xlfn._xlws.SORT(
    _xlfn.UNIQUE(
        TRANSPOSE(
            _xlfn.FILTERXML("&lt;select&gt;&lt;x&gt;"&amp;SUBSTITUTE(选内存[[#This Row],[内存选项表]],",","&lt;/x&gt;&lt;x&gt;") &amp;"&lt;/x&gt;&lt;/select&gt;","//x")
        )
    )
),"无合适选项，请联系作者更新数据")</f>
        <v>无合适选项，请联系作者更新数据</v>
      </c>
    </row>
    <row r="1517" spans="11:11">
      <c r="K1517" t="str" cm="1">
        <f t="array" ref="K1517">IFERROR(_xlfn._xlws.SORT(
    _xlfn.UNIQUE(
        TRANSPOSE(
            _xlfn.FILTERXML("&lt;select&gt;&lt;x&gt;"&amp;SUBSTITUTE(选内存[[#This Row],[内存选项表]],",","&lt;/x&gt;&lt;x&gt;") &amp;"&lt;/x&gt;&lt;/select&gt;","//x")
        )
    )
),"无合适选项，请联系作者更新数据")</f>
        <v>无合适选项，请联系作者更新数据</v>
      </c>
    </row>
    <row r="1518" spans="11:11">
      <c r="K1518" t="str" cm="1">
        <f t="array" ref="K1518">IFERROR(_xlfn._xlws.SORT(
    _xlfn.UNIQUE(
        TRANSPOSE(
            _xlfn.FILTERXML("&lt;select&gt;&lt;x&gt;"&amp;SUBSTITUTE(选内存[[#This Row],[内存选项表]],",","&lt;/x&gt;&lt;x&gt;") &amp;"&lt;/x&gt;&lt;/select&gt;","//x")
        )
    )
),"无合适选项，请联系作者更新数据")</f>
        <v>无合适选项，请联系作者更新数据</v>
      </c>
    </row>
    <row r="1519" spans="11:11">
      <c r="K1519" t="str" cm="1">
        <f t="array" ref="K1519">IFERROR(_xlfn._xlws.SORT(
    _xlfn.UNIQUE(
        TRANSPOSE(
            _xlfn.FILTERXML("&lt;select&gt;&lt;x&gt;"&amp;SUBSTITUTE(选内存[[#This Row],[内存选项表]],",","&lt;/x&gt;&lt;x&gt;") &amp;"&lt;/x&gt;&lt;/select&gt;","//x")
        )
    )
),"无合适选项，请联系作者更新数据")</f>
        <v>无合适选项，请联系作者更新数据</v>
      </c>
    </row>
    <row r="1520" spans="11:11">
      <c r="K1520" t="str" cm="1">
        <f t="array" ref="K1520">IFERROR(_xlfn._xlws.SORT(
    _xlfn.UNIQUE(
        TRANSPOSE(
            _xlfn.FILTERXML("&lt;select&gt;&lt;x&gt;"&amp;SUBSTITUTE(选内存[[#This Row],[内存选项表]],",","&lt;/x&gt;&lt;x&gt;") &amp;"&lt;/x&gt;&lt;/select&gt;","//x")
        )
    )
),"无合适选项，请联系作者更新数据")</f>
        <v>无合适选项，请联系作者更新数据</v>
      </c>
    </row>
    <row r="1521" spans="11:11">
      <c r="K1521" t="str" cm="1">
        <f t="array" ref="K1521">IFERROR(_xlfn._xlws.SORT(
    _xlfn.UNIQUE(
        TRANSPOSE(
            _xlfn.FILTERXML("&lt;select&gt;&lt;x&gt;"&amp;SUBSTITUTE(选内存[[#This Row],[内存选项表]],",","&lt;/x&gt;&lt;x&gt;") &amp;"&lt;/x&gt;&lt;/select&gt;","//x")
        )
    )
),"无合适选项，请联系作者更新数据")</f>
        <v>无合适选项，请联系作者更新数据</v>
      </c>
    </row>
    <row r="1522" spans="11:11">
      <c r="K1522" t="str" cm="1">
        <f t="array" ref="K1522">IFERROR(_xlfn._xlws.SORT(
    _xlfn.UNIQUE(
        TRANSPOSE(
            _xlfn.FILTERXML("&lt;select&gt;&lt;x&gt;"&amp;SUBSTITUTE(选内存[[#This Row],[内存选项表]],",","&lt;/x&gt;&lt;x&gt;") &amp;"&lt;/x&gt;&lt;/select&gt;","//x")
        )
    )
),"无合适选项，请联系作者更新数据")</f>
        <v>无合适选项，请联系作者更新数据</v>
      </c>
    </row>
    <row r="1523" spans="11:11">
      <c r="K1523" t="str" cm="1">
        <f t="array" ref="K1523">IFERROR(_xlfn._xlws.SORT(
    _xlfn.UNIQUE(
        TRANSPOSE(
            _xlfn.FILTERXML("&lt;select&gt;&lt;x&gt;"&amp;SUBSTITUTE(选内存[[#This Row],[内存选项表]],",","&lt;/x&gt;&lt;x&gt;") &amp;"&lt;/x&gt;&lt;/select&gt;","//x")
        )
    )
),"无合适选项，请联系作者更新数据")</f>
        <v>无合适选项，请联系作者更新数据</v>
      </c>
    </row>
    <row r="1524" spans="11:11">
      <c r="K1524" t="str" cm="1">
        <f t="array" ref="K1524">IFERROR(_xlfn._xlws.SORT(
    _xlfn.UNIQUE(
        TRANSPOSE(
            _xlfn.FILTERXML("&lt;select&gt;&lt;x&gt;"&amp;SUBSTITUTE(选内存[[#This Row],[内存选项表]],",","&lt;/x&gt;&lt;x&gt;") &amp;"&lt;/x&gt;&lt;/select&gt;","//x")
        )
    )
),"无合适选项，请联系作者更新数据")</f>
        <v>无合适选项，请联系作者更新数据</v>
      </c>
    </row>
    <row r="1525" spans="11:11">
      <c r="K1525" t="str" cm="1">
        <f t="array" ref="K1525">IFERROR(_xlfn._xlws.SORT(
    _xlfn.UNIQUE(
        TRANSPOSE(
            _xlfn.FILTERXML("&lt;select&gt;&lt;x&gt;"&amp;SUBSTITUTE(选内存[[#This Row],[内存选项表]],",","&lt;/x&gt;&lt;x&gt;") &amp;"&lt;/x&gt;&lt;/select&gt;","//x")
        )
    )
),"无合适选项，请联系作者更新数据")</f>
        <v>无合适选项，请联系作者更新数据</v>
      </c>
    </row>
    <row r="1526" spans="11:11">
      <c r="K1526" t="str" cm="1">
        <f t="array" ref="K1526">IFERROR(_xlfn._xlws.SORT(
    _xlfn.UNIQUE(
        TRANSPOSE(
            _xlfn.FILTERXML("&lt;select&gt;&lt;x&gt;"&amp;SUBSTITUTE(选内存[[#This Row],[内存选项表]],",","&lt;/x&gt;&lt;x&gt;") &amp;"&lt;/x&gt;&lt;/select&gt;","//x")
        )
    )
),"无合适选项，请联系作者更新数据")</f>
        <v>无合适选项，请联系作者更新数据</v>
      </c>
    </row>
    <row r="1527" spans="11:11">
      <c r="K1527" t="str" cm="1">
        <f t="array" ref="K1527">IFERROR(_xlfn._xlws.SORT(
    _xlfn.UNIQUE(
        TRANSPOSE(
            _xlfn.FILTERXML("&lt;select&gt;&lt;x&gt;"&amp;SUBSTITUTE(选内存[[#This Row],[内存选项表]],",","&lt;/x&gt;&lt;x&gt;") &amp;"&lt;/x&gt;&lt;/select&gt;","//x")
        )
    )
),"无合适选项，请联系作者更新数据")</f>
        <v>无合适选项，请联系作者更新数据</v>
      </c>
    </row>
    <row r="1528" spans="11:11">
      <c r="K1528" t="str" cm="1">
        <f t="array" ref="K1528">IFERROR(_xlfn._xlws.SORT(
    _xlfn.UNIQUE(
        TRANSPOSE(
            _xlfn.FILTERXML("&lt;select&gt;&lt;x&gt;"&amp;SUBSTITUTE(选内存[[#This Row],[内存选项表]],",","&lt;/x&gt;&lt;x&gt;") &amp;"&lt;/x&gt;&lt;/select&gt;","//x")
        )
    )
),"无合适选项，请联系作者更新数据")</f>
        <v>无合适选项，请联系作者更新数据</v>
      </c>
    </row>
    <row r="1529" spans="11:11">
      <c r="K1529" t="str" cm="1">
        <f t="array" ref="K1529">IFERROR(_xlfn._xlws.SORT(
    _xlfn.UNIQUE(
        TRANSPOSE(
            _xlfn.FILTERXML("&lt;select&gt;&lt;x&gt;"&amp;SUBSTITUTE(选内存[[#This Row],[内存选项表]],",","&lt;/x&gt;&lt;x&gt;") &amp;"&lt;/x&gt;&lt;/select&gt;","//x")
        )
    )
),"无合适选项，请联系作者更新数据")</f>
        <v>无合适选项，请联系作者更新数据</v>
      </c>
    </row>
    <row r="1530" spans="11:11">
      <c r="K1530" t="str" cm="1">
        <f t="array" ref="K1530">IFERROR(_xlfn._xlws.SORT(
    _xlfn.UNIQUE(
        TRANSPOSE(
            _xlfn.FILTERXML("&lt;select&gt;&lt;x&gt;"&amp;SUBSTITUTE(选内存[[#This Row],[内存选项表]],",","&lt;/x&gt;&lt;x&gt;") &amp;"&lt;/x&gt;&lt;/select&gt;","//x")
        )
    )
),"无合适选项，请联系作者更新数据")</f>
        <v>无合适选项，请联系作者更新数据</v>
      </c>
    </row>
    <row r="1531" spans="11:11">
      <c r="K1531" t="str" cm="1">
        <f t="array" ref="K1531">IFERROR(_xlfn._xlws.SORT(
    _xlfn.UNIQUE(
        TRANSPOSE(
            _xlfn.FILTERXML("&lt;select&gt;&lt;x&gt;"&amp;SUBSTITUTE(选内存[[#This Row],[内存选项表]],",","&lt;/x&gt;&lt;x&gt;") &amp;"&lt;/x&gt;&lt;/select&gt;","//x")
        )
    )
),"无合适选项，请联系作者更新数据")</f>
        <v>无合适选项，请联系作者更新数据</v>
      </c>
    </row>
    <row r="1532" spans="11:11">
      <c r="K1532" t="str" cm="1">
        <f t="array" ref="K1532">IFERROR(_xlfn._xlws.SORT(
    _xlfn.UNIQUE(
        TRANSPOSE(
            _xlfn.FILTERXML("&lt;select&gt;&lt;x&gt;"&amp;SUBSTITUTE(选内存[[#This Row],[内存选项表]],",","&lt;/x&gt;&lt;x&gt;") &amp;"&lt;/x&gt;&lt;/select&gt;","//x")
        )
    )
),"无合适选项，请联系作者更新数据")</f>
        <v>无合适选项，请联系作者更新数据</v>
      </c>
    </row>
    <row r="1533" spans="11:11">
      <c r="K1533" t="str" cm="1">
        <f t="array" ref="K1533">IFERROR(_xlfn._xlws.SORT(
    _xlfn.UNIQUE(
        TRANSPOSE(
            _xlfn.FILTERXML("&lt;select&gt;&lt;x&gt;"&amp;SUBSTITUTE(选内存[[#This Row],[内存选项表]],",","&lt;/x&gt;&lt;x&gt;") &amp;"&lt;/x&gt;&lt;/select&gt;","//x")
        )
    )
),"无合适选项，请联系作者更新数据")</f>
        <v>无合适选项，请联系作者更新数据</v>
      </c>
    </row>
    <row r="1534" spans="11:11">
      <c r="K1534" t="str" cm="1">
        <f t="array" ref="K1534">IFERROR(_xlfn._xlws.SORT(
    _xlfn.UNIQUE(
        TRANSPOSE(
            _xlfn.FILTERXML("&lt;select&gt;&lt;x&gt;"&amp;SUBSTITUTE(选内存[[#This Row],[内存选项表]],",","&lt;/x&gt;&lt;x&gt;") &amp;"&lt;/x&gt;&lt;/select&gt;","//x")
        )
    )
),"无合适选项，请联系作者更新数据")</f>
        <v>无合适选项，请联系作者更新数据</v>
      </c>
    </row>
    <row r="1535" spans="11:11">
      <c r="K1535" t="str" cm="1">
        <f t="array" ref="K1535">IFERROR(_xlfn._xlws.SORT(
    _xlfn.UNIQUE(
        TRANSPOSE(
            _xlfn.FILTERXML("&lt;select&gt;&lt;x&gt;"&amp;SUBSTITUTE(选内存[[#This Row],[内存选项表]],",","&lt;/x&gt;&lt;x&gt;") &amp;"&lt;/x&gt;&lt;/select&gt;","//x")
        )
    )
),"无合适选项，请联系作者更新数据")</f>
        <v>无合适选项，请联系作者更新数据</v>
      </c>
    </row>
    <row r="1536" spans="11:11">
      <c r="K1536" t="str" cm="1">
        <f t="array" ref="K1536">IFERROR(_xlfn._xlws.SORT(
    _xlfn.UNIQUE(
        TRANSPOSE(
            _xlfn.FILTERXML("&lt;select&gt;&lt;x&gt;"&amp;SUBSTITUTE(选内存[[#This Row],[内存选项表]],",","&lt;/x&gt;&lt;x&gt;") &amp;"&lt;/x&gt;&lt;/select&gt;","//x")
        )
    )
),"无合适选项，请联系作者更新数据")</f>
        <v>无合适选项，请联系作者更新数据</v>
      </c>
    </row>
    <row r="1537" spans="11:11">
      <c r="K1537" t="str" cm="1">
        <f t="array" ref="K1537">IFERROR(_xlfn._xlws.SORT(
    _xlfn.UNIQUE(
        TRANSPOSE(
            _xlfn.FILTERXML("&lt;select&gt;&lt;x&gt;"&amp;SUBSTITUTE(选内存[[#This Row],[内存选项表]],",","&lt;/x&gt;&lt;x&gt;") &amp;"&lt;/x&gt;&lt;/select&gt;","//x")
        )
    )
),"无合适选项，请联系作者更新数据")</f>
        <v>无合适选项，请联系作者更新数据</v>
      </c>
    </row>
    <row r="1538" spans="11:11">
      <c r="K1538" t="str" cm="1">
        <f t="array" ref="K1538">IFERROR(_xlfn._xlws.SORT(
    _xlfn.UNIQUE(
        TRANSPOSE(
            _xlfn.FILTERXML("&lt;select&gt;&lt;x&gt;"&amp;SUBSTITUTE(选内存[[#This Row],[内存选项表]],",","&lt;/x&gt;&lt;x&gt;") &amp;"&lt;/x&gt;&lt;/select&gt;","//x")
        )
    )
),"无合适选项，请联系作者更新数据")</f>
        <v>无合适选项，请联系作者更新数据</v>
      </c>
    </row>
    <row r="1539" spans="11:11">
      <c r="K1539" t="str" cm="1">
        <f t="array" ref="K1539">IFERROR(_xlfn._xlws.SORT(
    _xlfn.UNIQUE(
        TRANSPOSE(
            _xlfn.FILTERXML("&lt;select&gt;&lt;x&gt;"&amp;SUBSTITUTE(选内存[[#This Row],[内存选项表]],",","&lt;/x&gt;&lt;x&gt;") &amp;"&lt;/x&gt;&lt;/select&gt;","//x")
        )
    )
),"无合适选项，请联系作者更新数据")</f>
        <v>无合适选项，请联系作者更新数据</v>
      </c>
    </row>
    <row r="1540" spans="11:11">
      <c r="K1540" t="str" cm="1">
        <f t="array" ref="K1540">IFERROR(_xlfn._xlws.SORT(
    _xlfn.UNIQUE(
        TRANSPOSE(
            _xlfn.FILTERXML("&lt;select&gt;&lt;x&gt;"&amp;SUBSTITUTE(选内存[[#This Row],[内存选项表]],",","&lt;/x&gt;&lt;x&gt;") &amp;"&lt;/x&gt;&lt;/select&gt;","//x")
        )
    )
),"无合适选项，请联系作者更新数据")</f>
        <v>无合适选项，请联系作者更新数据</v>
      </c>
    </row>
    <row r="1541" spans="11:11">
      <c r="K1541" t="str" cm="1">
        <f t="array" ref="K1541">IFERROR(_xlfn._xlws.SORT(
    _xlfn.UNIQUE(
        TRANSPOSE(
            _xlfn.FILTERXML("&lt;select&gt;&lt;x&gt;"&amp;SUBSTITUTE(选内存[[#This Row],[内存选项表]],",","&lt;/x&gt;&lt;x&gt;") &amp;"&lt;/x&gt;&lt;/select&gt;","//x")
        )
    )
),"无合适选项，请联系作者更新数据")</f>
        <v>无合适选项，请联系作者更新数据</v>
      </c>
    </row>
    <row r="1542" spans="11:11">
      <c r="K1542" t="str" cm="1">
        <f t="array" ref="K1542">IFERROR(_xlfn._xlws.SORT(
    _xlfn.UNIQUE(
        TRANSPOSE(
            _xlfn.FILTERXML("&lt;select&gt;&lt;x&gt;"&amp;SUBSTITUTE(选内存[[#This Row],[内存选项表]],",","&lt;/x&gt;&lt;x&gt;") &amp;"&lt;/x&gt;&lt;/select&gt;","//x")
        )
    )
),"无合适选项，请联系作者更新数据")</f>
        <v>无合适选项，请联系作者更新数据</v>
      </c>
    </row>
    <row r="1543" spans="11:11">
      <c r="K1543" t="str" cm="1">
        <f t="array" ref="K1543">IFERROR(_xlfn._xlws.SORT(
    _xlfn.UNIQUE(
        TRANSPOSE(
            _xlfn.FILTERXML("&lt;select&gt;&lt;x&gt;"&amp;SUBSTITUTE(选内存[[#This Row],[内存选项表]],",","&lt;/x&gt;&lt;x&gt;") &amp;"&lt;/x&gt;&lt;/select&gt;","//x")
        )
    )
),"无合适选项，请联系作者更新数据")</f>
        <v>无合适选项，请联系作者更新数据</v>
      </c>
    </row>
    <row r="1544" spans="11:11">
      <c r="K1544" t="str" cm="1">
        <f t="array" ref="K1544">IFERROR(_xlfn._xlws.SORT(
    _xlfn.UNIQUE(
        TRANSPOSE(
            _xlfn.FILTERXML("&lt;select&gt;&lt;x&gt;"&amp;SUBSTITUTE(选内存[[#This Row],[内存选项表]],",","&lt;/x&gt;&lt;x&gt;") &amp;"&lt;/x&gt;&lt;/select&gt;","//x")
        )
    )
),"无合适选项，请联系作者更新数据")</f>
        <v>无合适选项，请联系作者更新数据</v>
      </c>
    </row>
    <row r="1545" spans="11:11">
      <c r="K1545" t="str" cm="1">
        <f t="array" ref="K1545">IFERROR(_xlfn._xlws.SORT(
    _xlfn.UNIQUE(
        TRANSPOSE(
            _xlfn.FILTERXML("&lt;select&gt;&lt;x&gt;"&amp;SUBSTITUTE(选内存[[#This Row],[内存选项表]],",","&lt;/x&gt;&lt;x&gt;") &amp;"&lt;/x&gt;&lt;/select&gt;","//x")
        )
    )
),"无合适选项，请联系作者更新数据")</f>
        <v>无合适选项，请联系作者更新数据</v>
      </c>
    </row>
    <row r="1546" spans="11:11">
      <c r="K1546" t="str" cm="1">
        <f t="array" ref="K1546">IFERROR(_xlfn._xlws.SORT(
    _xlfn.UNIQUE(
        TRANSPOSE(
            _xlfn.FILTERXML("&lt;select&gt;&lt;x&gt;"&amp;SUBSTITUTE(选内存[[#This Row],[内存选项表]],",","&lt;/x&gt;&lt;x&gt;") &amp;"&lt;/x&gt;&lt;/select&gt;","//x")
        )
    )
),"无合适选项，请联系作者更新数据")</f>
        <v>无合适选项，请联系作者更新数据</v>
      </c>
    </row>
    <row r="1547" spans="11:11">
      <c r="K1547" t="str" cm="1">
        <f t="array" ref="K1547">IFERROR(_xlfn._xlws.SORT(
    _xlfn.UNIQUE(
        TRANSPOSE(
            _xlfn.FILTERXML("&lt;select&gt;&lt;x&gt;"&amp;SUBSTITUTE(选内存[[#This Row],[内存选项表]],",","&lt;/x&gt;&lt;x&gt;") &amp;"&lt;/x&gt;&lt;/select&gt;","//x")
        )
    )
),"无合适选项，请联系作者更新数据")</f>
        <v>无合适选项，请联系作者更新数据</v>
      </c>
    </row>
    <row r="1548" spans="11:11">
      <c r="K1548" t="str" cm="1">
        <f t="array" ref="K1548">IFERROR(_xlfn._xlws.SORT(
    _xlfn.UNIQUE(
        TRANSPOSE(
            _xlfn.FILTERXML("&lt;select&gt;&lt;x&gt;"&amp;SUBSTITUTE(选内存[[#This Row],[内存选项表]],",","&lt;/x&gt;&lt;x&gt;") &amp;"&lt;/x&gt;&lt;/select&gt;","//x")
        )
    )
),"无合适选项，请联系作者更新数据")</f>
        <v>无合适选项，请联系作者更新数据</v>
      </c>
    </row>
    <row r="1549" spans="11:11">
      <c r="K1549" t="str" cm="1">
        <f t="array" ref="K1549">IFERROR(_xlfn._xlws.SORT(
    _xlfn.UNIQUE(
        TRANSPOSE(
            _xlfn.FILTERXML("&lt;select&gt;&lt;x&gt;"&amp;SUBSTITUTE(选内存[[#This Row],[内存选项表]],",","&lt;/x&gt;&lt;x&gt;") &amp;"&lt;/x&gt;&lt;/select&gt;","//x")
        )
    )
),"无合适选项，请联系作者更新数据")</f>
        <v>无合适选项，请联系作者更新数据</v>
      </c>
    </row>
    <row r="1550" spans="11:11">
      <c r="K1550" t="str" cm="1">
        <f t="array" ref="K1550">IFERROR(_xlfn._xlws.SORT(
    _xlfn.UNIQUE(
        TRANSPOSE(
            _xlfn.FILTERXML("&lt;select&gt;&lt;x&gt;"&amp;SUBSTITUTE(选内存[[#This Row],[内存选项表]],",","&lt;/x&gt;&lt;x&gt;") &amp;"&lt;/x&gt;&lt;/select&gt;","//x")
        )
    )
),"无合适选项，请联系作者更新数据")</f>
        <v>无合适选项，请联系作者更新数据</v>
      </c>
    </row>
    <row r="1551" spans="11:11">
      <c r="K1551" t="str" cm="1">
        <f t="array" ref="K1551">IFERROR(_xlfn._xlws.SORT(
    _xlfn.UNIQUE(
        TRANSPOSE(
            _xlfn.FILTERXML("&lt;select&gt;&lt;x&gt;"&amp;SUBSTITUTE(选内存[[#This Row],[内存选项表]],",","&lt;/x&gt;&lt;x&gt;") &amp;"&lt;/x&gt;&lt;/select&gt;","//x")
        )
    )
),"无合适选项，请联系作者更新数据")</f>
        <v>无合适选项，请联系作者更新数据</v>
      </c>
    </row>
    <row r="1552" spans="11:11">
      <c r="K1552" t="str" cm="1">
        <f t="array" ref="K1552">IFERROR(_xlfn._xlws.SORT(
    _xlfn.UNIQUE(
        TRANSPOSE(
            _xlfn.FILTERXML("&lt;select&gt;&lt;x&gt;"&amp;SUBSTITUTE(选内存[[#This Row],[内存选项表]],",","&lt;/x&gt;&lt;x&gt;") &amp;"&lt;/x&gt;&lt;/select&gt;","//x")
        )
    )
),"无合适选项，请联系作者更新数据")</f>
        <v>无合适选项，请联系作者更新数据</v>
      </c>
    </row>
    <row r="1553" spans="11:11">
      <c r="K1553" t="str" cm="1">
        <f t="array" ref="K1553">IFERROR(_xlfn._xlws.SORT(
    _xlfn.UNIQUE(
        TRANSPOSE(
            _xlfn.FILTERXML("&lt;select&gt;&lt;x&gt;"&amp;SUBSTITUTE(选内存[[#This Row],[内存选项表]],",","&lt;/x&gt;&lt;x&gt;") &amp;"&lt;/x&gt;&lt;/select&gt;","//x")
        )
    )
),"无合适选项，请联系作者更新数据")</f>
        <v>无合适选项，请联系作者更新数据</v>
      </c>
    </row>
    <row r="1554" spans="11:11">
      <c r="K1554" t="str" cm="1">
        <f t="array" ref="K1554">IFERROR(_xlfn._xlws.SORT(
    _xlfn.UNIQUE(
        TRANSPOSE(
            _xlfn.FILTERXML("&lt;select&gt;&lt;x&gt;"&amp;SUBSTITUTE(选内存[[#This Row],[内存选项表]],",","&lt;/x&gt;&lt;x&gt;") &amp;"&lt;/x&gt;&lt;/select&gt;","//x")
        )
    )
),"无合适选项，请联系作者更新数据")</f>
        <v>无合适选项，请联系作者更新数据</v>
      </c>
    </row>
    <row r="1555" spans="11:11">
      <c r="K1555" t="str" cm="1">
        <f t="array" ref="K1555">IFERROR(_xlfn._xlws.SORT(
    _xlfn.UNIQUE(
        TRANSPOSE(
            _xlfn.FILTERXML("&lt;select&gt;&lt;x&gt;"&amp;SUBSTITUTE(选内存[[#This Row],[内存选项表]],",","&lt;/x&gt;&lt;x&gt;") &amp;"&lt;/x&gt;&lt;/select&gt;","//x")
        )
    )
),"无合适选项，请联系作者更新数据")</f>
        <v>无合适选项，请联系作者更新数据</v>
      </c>
    </row>
    <row r="1556" spans="11:11">
      <c r="K1556" t="str" cm="1">
        <f t="array" ref="K1556">IFERROR(_xlfn._xlws.SORT(
    _xlfn.UNIQUE(
        TRANSPOSE(
            _xlfn.FILTERXML("&lt;select&gt;&lt;x&gt;"&amp;SUBSTITUTE(选内存[[#This Row],[内存选项表]],",","&lt;/x&gt;&lt;x&gt;") &amp;"&lt;/x&gt;&lt;/select&gt;","//x")
        )
    )
),"无合适选项，请联系作者更新数据")</f>
        <v>无合适选项，请联系作者更新数据</v>
      </c>
    </row>
    <row r="1557" spans="11:11">
      <c r="K1557" t="str" cm="1">
        <f t="array" ref="K1557">IFERROR(_xlfn._xlws.SORT(
    _xlfn.UNIQUE(
        TRANSPOSE(
            _xlfn.FILTERXML("&lt;select&gt;&lt;x&gt;"&amp;SUBSTITUTE(选内存[[#This Row],[内存选项表]],",","&lt;/x&gt;&lt;x&gt;") &amp;"&lt;/x&gt;&lt;/select&gt;","//x")
        )
    )
),"无合适选项，请联系作者更新数据")</f>
        <v>无合适选项，请联系作者更新数据</v>
      </c>
    </row>
    <row r="1558" spans="11:11">
      <c r="K1558" t="str" cm="1">
        <f t="array" ref="K1558">IFERROR(_xlfn._xlws.SORT(
    _xlfn.UNIQUE(
        TRANSPOSE(
            _xlfn.FILTERXML("&lt;select&gt;&lt;x&gt;"&amp;SUBSTITUTE(选内存[[#This Row],[内存选项表]],",","&lt;/x&gt;&lt;x&gt;") &amp;"&lt;/x&gt;&lt;/select&gt;","//x")
        )
    )
),"无合适选项，请联系作者更新数据")</f>
        <v>无合适选项，请联系作者更新数据</v>
      </c>
    </row>
    <row r="1559" spans="11:11">
      <c r="K1559" t="str" cm="1">
        <f t="array" ref="K1559">IFERROR(_xlfn._xlws.SORT(
    _xlfn.UNIQUE(
        TRANSPOSE(
            _xlfn.FILTERXML("&lt;select&gt;&lt;x&gt;"&amp;SUBSTITUTE(选内存[[#This Row],[内存选项表]],",","&lt;/x&gt;&lt;x&gt;") &amp;"&lt;/x&gt;&lt;/select&gt;","//x")
        )
    )
),"无合适选项，请联系作者更新数据")</f>
        <v>无合适选项，请联系作者更新数据</v>
      </c>
    </row>
    <row r="1560" spans="11:11">
      <c r="K1560" t="str" cm="1">
        <f t="array" ref="K1560">IFERROR(_xlfn._xlws.SORT(
    _xlfn.UNIQUE(
        TRANSPOSE(
            _xlfn.FILTERXML("&lt;select&gt;&lt;x&gt;"&amp;SUBSTITUTE(选内存[[#This Row],[内存选项表]],",","&lt;/x&gt;&lt;x&gt;") &amp;"&lt;/x&gt;&lt;/select&gt;","//x")
        )
    )
),"无合适选项，请联系作者更新数据")</f>
        <v>无合适选项，请联系作者更新数据</v>
      </c>
    </row>
    <row r="1561" spans="11:11">
      <c r="K1561" t="str" cm="1">
        <f t="array" ref="K1561">IFERROR(_xlfn._xlws.SORT(
    _xlfn.UNIQUE(
        TRANSPOSE(
            _xlfn.FILTERXML("&lt;select&gt;&lt;x&gt;"&amp;SUBSTITUTE(选内存[[#This Row],[内存选项表]],",","&lt;/x&gt;&lt;x&gt;") &amp;"&lt;/x&gt;&lt;/select&gt;","//x")
        )
    )
),"无合适选项，请联系作者更新数据")</f>
        <v>无合适选项，请联系作者更新数据</v>
      </c>
    </row>
    <row r="1562" spans="11:11">
      <c r="K1562" t="str" cm="1">
        <f t="array" ref="K1562">IFERROR(_xlfn._xlws.SORT(
    _xlfn.UNIQUE(
        TRANSPOSE(
            _xlfn.FILTERXML("&lt;select&gt;&lt;x&gt;"&amp;SUBSTITUTE(选内存[[#This Row],[内存选项表]],",","&lt;/x&gt;&lt;x&gt;") &amp;"&lt;/x&gt;&lt;/select&gt;","//x")
        )
    )
),"无合适选项，请联系作者更新数据")</f>
        <v>无合适选项，请联系作者更新数据</v>
      </c>
    </row>
    <row r="1563" spans="11:11">
      <c r="K1563" t="str" cm="1">
        <f t="array" ref="K1563">IFERROR(_xlfn._xlws.SORT(
    _xlfn.UNIQUE(
        TRANSPOSE(
            _xlfn.FILTERXML("&lt;select&gt;&lt;x&gt;"&amp;SUBSTITUTE(选内存[[#This Row],[内存选项表]],",","&lt;/x&gt;&lt;x&gt;") &amp;"&lt;/x&gt;&lt;/select&gt;","//x")
        )
    )
),"无合适选项，请联系作者更新数据")</f>
        <v>无合适选项，请联系作者更新数据</v>
      </c>
    </row>
    <row r="1564" spans="11:11">
      <c r="K1564" t="str" cm="1">
        <f t="array" ref="K1564">IFERROR(_xlfn._xlws.SORT(
    _xlfn.UNIQUE(
        TRANSPOSE(
            _xlfn.FILTERXML("&lt;select&gt;&lt;x&gt;"&amp;SUBSTITUTE(选内存[[#This Row],[内存选项表]],",","&lt;/x&gt;&lt;x&gt;") &amp;"&lt;/x&gt;&lt;/select&gt;","//x")
        )
    )
),"无合适选项，请联系作者更新数据")</f>
        <v>无合适选项，请联系作者更新数据</v>
      </c>
    </row>
    <row r="1565" spans="11:11">
      <c r="K1565" t="str" cm="1">
        <f t="array" ref="K1565">IFERROR(_xlfn._xlws.SORT(
    _xlfn.UNIQUE(
        TRANSPOSE(
            _xlfn.FILTERXML("&lt;select&gt;&lt;x&gt;"&amp;SUBSTITUTE(选内存[[#This Row],[内存选项表]],",","&lt;/x&gt;&lt;x&gt;") &amp;"&lt;/x&gt;&lt;/select&gt;","//x")
        )
    )
),"无合适选项，请联系作者更新数据")</f>
        <v>无合适选项，请联系作者更新数据</v>
      </c>
    </row>
    <row r="1566" spans="11:11">
      <c r="K1566" t="str" cm="1">
        <f t="array" ref="K1566">IFERROR(_xlfn._xlws.SORT(
    _xlfn.UNIQUE(
        TRANSPOSE(
            _xlfn.FILTERXML("&lt;select&gt;&lt;x&gt;"&amp;SUBSTITUTE(选内存[[#This Row],[内存选项表]],",","&lt;/x&gt;&lt;x&gt;") &amp;"&lt;/x&gt;&lt;/select&gt;","//x")
        )
    )
),"无合适选项，请联系作者更新数据")</f>
        <v>无合适选项，请联系作者更新数据</v>
      </c>
    </row>
    <row r="1567" spans="11:11">
      <c r="K1567" t="str" cm="1">
        <f t="array" ref="K1567">IFERROR(_xlfn._xlws.SORT(
    _xlfn.UNIQUE(
        TRANSPOSE(
            _xlfn.FILTERXML("&lt;select&gt;&lt;x&gt;"&amp;SUBSTITUTE(选内存[[#This Row],[内存选项表]],",","&lt;/x&gt;&lt;x&gt;") &amp;"&lt;/x&gt;&lt;/select&gt;","//x")
        )
    )
),"无合适选项，请联系作者更新数据")</f>
        <v>无合适选项，请联系作者更新数据</v>
      </c>
    </row>
    <row r="1568" spans="11:11">
      <c r="K1568" t="str" cm="1">
        <f t="array" ref="K1568">IFERROR(_xlfn._xlws.SORT(
    _xlfn.UNIQUE(
        TRANSPOSE(
            _xlfn.FILTERXML("&lt;select&gt;&lt;x&gt;"&amp;SUBSTITUTE(选内存[[#This Row],[内存选项表]],",","&lt;/x&gt;&lt;x&gt;") &amp;"&lt;/x&gt;&lt;/select&gt;","//x")
        )
    )
),"无合适选项，请联系作者更新数据")</f>
        <v>无合适选项，请联系作者更新数据</v>
      </c>
    </row>
    <row r="1569" spans="11:11">
      <c r="K1569" t="str" cm="1">
        <f t="array" ref="K1569">IFERROR(_xlfn._xlws.SORT(
    _xlfn.UNIQUE(
        TRANSPOSE(
            _xlfn.FILTERXML("&lt;select&gt;&lt;x&gt;"&amp;SUBSTITUTE(选内存[[#This Row],[内存选项表]],",","&lt;/x&gt;&lt;x&gt;") &amp;"&lt;/x&gt;&lt;/select&gt;","//x")
        )
    )
),"无合适选项，请联系作者更新数据")</f>
        <v>无合适选项，请联系作者更新数据</v>
      </c>
    </row>
    <row r="1570" spans="11:11">
      <c r="K1570" t="str" cm="1">
        <f t="array" ref="K1570">IFERROR(_xlfn._xlws.SORT(
    _xlfn.UNIQUE(
        TRANSPOSE(
            _xlfn.FILTERXML("&lt;select&gt;&lt;x&gt;"&amp;SUBSTITUTE(选内存[[#This Row],[内存选项表]],",","&lt;/x&gt;&lt;x&gt;") &amp;"&lt;/x&gt;&lt;/select&gt;","//x")
        )
    )
),"无合适选项，请联系作者更新数据")</f>
        <v>无合适选项，请联系作者更新数据</v>
      </c>
    </row>
    <row r="1571" spans="11:11">
      <c r="K1571" t="str" cm="1">
        <f t="array" ref="K1571">IFERROR(_xlfn._xlws.SORT(
    _xlfn.UNIQUE(
        TRANSPOSE(
            _xlfn.FILTERXML("&lt;select&gt;&lt;x&gt;"&amp;SUBSTITUTE(选内存[[#This Row],[内存选项表]],",","&lt;/x&gt;&lt;x&gt;") &amp;"&lt;/x&gt;&lt;/select&gt;","//x")
        )
    )
),"无合适选项，请联系作者更新数据")</f>
        <v>无合适选项，请联系作者更新数据</v>
      </c>
    </row>
    <row r="1572" spans="11:11">
      <c r="K1572" t="str" cm="1">
        <f t="array" ref="K1572">IFERROR(_xlfn._xlws.SORT(
    _xlfn.UNIQUE(
        TRANSPOSE(
            _xlfn.FILTERXML("&lt;select&gt;&lt;x&gt;"&amp;SUBSTITUTE(选内存[[#This Row],[内存选项表]],",","&lt;/x&gt;&lt;x&gt;") &amp;"&lt;/x&gt;&lt;/select&gt;","//x")
        )
    )
),"无合适选项，请联系作者更新数据")</f>
        <v>无合适选项，请联系作者更新数据</v>
      </c>
    </row>
    <row r="1573" spans="11:11">
      <c r="K1573" t="str" cm="1">
        <f t="array" ref="K1573">IFERROR(_xlfn._xlws.SORT(
    _xlfn.UNIQUE(
        TRANSPOSE(
            _xlfn.FILTERXML("&lt;select&gt;&lt;x&gt;"&amp;SUBSTITUTE(选内存[[#This Row],[内存选项表]],",","&lt;/x&gt;&lt;x&gt;") &amp;"&lt;/x&gt;&lt;/select&gt;","//x")
        )
    )
),"无合适选项，请联系作者更新数据")</f>
        <v>无合适选项，请联系作者更新数据</v>
      </c>
    </row>
    <row r="1574" spans="11:11">
      <c r="K1574" t="str" cm="1">
        <f t="array" ref="K1574">IFERROR(_xlfn._xlws.SORT(
    _xlfn.UNIQUE(
        TRANSPOSE(
            _xlfn.FILTERXML("&lt;select&gt;&lt;x&gt;"&amp;SUBSTITUTE(选内存[[#This Row],[内存选项表]],",","&lt;/x&gt;&lt;x&gt;") &amp;"&lt;/x&gt;&lt;/select&gt;","//x")
        )
    )
),"无合适选项，请联系作者更新数据")</f>
        <v>无合适选项，请联系作者更新数据</v>
      </c>
    </row>
    <row r="1575" spans="11:11">
      <c r="K1575" t="str" cm="1">
        <f t="array" ref="K1575">IFERROR(_xlfn._xlws.SORT(
    _xlfn.UNIQUE(
        TRANSPOSE(
            _xlfn.FILTERXML("&lt;select&gt;&lt;x&gt;"&amp;SUBSTITUTE(选内存[[#This Row],[内存选项表]],",","&lt;/x&gt;&lt;x&gt;") &amp;"&lt;/x&gt;&lt;/select&gt;","//x")
        )
    )
),"无合适选项，请联系作者更新数据")</f>
        <v>无合适选项，请联系作者更新数据</v>
      </c>
    </row>
    <row r="1576" spans="11:11">
      <c r="K1576" t="str" cm="1">
        <f t="array" ref="K1576">IFERROR(_xlfn._xlws.SORT(
    _xlfn.UNIQUE(
        TRANSPOSE(
            _xlfn.FILTERXML("&lt;select&gt;&lt;x&gt;"&amp;SUBSTITUTE(选内存[[#This Row],[内存选项表]],",","&lt;/x&gt;&lt;x&gt;") &amp;"&lt;/x&gt;&lt;/select&gt;","//x")
        )
    )
),"无合适选项，请联系作者更新数据")</f>
        <v>无合适选项，请联系作者更新数据</v>
      </c>
    </row>
    <row r="1577" spans="11:11">
      <c r="K1577" t="str" cm="1">
        <f t="array" ref="K1577">IFERROR(_xlfn._xlws.SORT(
    _xlfn.UNIQUE(
        TRANSPOSE(
            _xlfn.FILTERXML("&lt;select&gt;&lt;x&gt;"&amp;SUBSTITUTE(选内存[[#This Row],[内存选项表]],",","&lt;/x&gt;&lt;x&gt;") &amp;"&lt;/x&gt;&lt;/select&gt;","//x")
        )
    )
),"无合适选项，请联系作者更新数据")</f>
        <v>无合适选项，请联系作者更新数据</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M1395"/>
  <sheetViews>
    <sheetView workbookViewId="0">
      <selection activeCell="M7" sqref="M7"/>
    </sheetView>
  </sheetViews>
  <sheetFormatPr defaultRowHeight="13.9"/>
  <cols>
    <col min="3" max="3" width="9.6640625" customWidth="1"/>
    <col min="4" max="4" width="11" bestFit="1" customWidth="1"/>
    <col min="5" max="5" width="7.1328125" bestFit="1" customWidth="1"/>
    <col min="6" max="6" width="29.265625" bestFit="1" customWidth="1"/>
    <col min="7" max="7" width="6.9296875" bestFit="1" customWidth="1"/>
    <col min="8" max="8" width="7.1328125" bestFit="1" customWidth="1"/>
    <col min="10" max="10" width="16.9296875" bestFit="1" customWidth="1"/>
  </cols>
  <sheetData>
    <row r="1" spans="4:13">
      <c r="D1" t="s">
        <v>47</v>
      </c>
      <c r="E1" t="s">
        <v>1872</v>
      </c>
      <c r="F1" t="s">
        <v>3477</v>
      </c>
      <c r="G1" t="s">
        <v>1876</v>
      </c>
      <c r="H1" t="s">
        <v>1877</v>
      </c>
      <c r="I1" t="s">
        <v>3503</v>
      </c>
      <c r="J1" t="s">
        <v>3588</v>
      </c>
    </row>
    <row r="2" spans="4:13">
      <c r="D2" s="6" t="s">
        <v>241</v>
      </c>
      <c r="E2" s="6" t="s">
        <v>1874</v>
      </c>
      <c r="F2" s="6"/>
      <c r="G2" s="6">
        <v>1</v>
      </c>
      <c r="H2" s="6">
        <v>1</v>
      </c>
      <c r="I2" s="6">
        <v>51</v>
      </c>
      <c r="L2" t="s">
        <v>3844</v>
      </c>
      <c r="M2" cm="1">
        <f t="array" ref="M2">_xlfn._xlws.FILTER(价格表[元/月],(价格表[产品标识]="vpn")
*(价格表[地域]="上海")*(价格表[规格]="5Mbps")
*((TRUE) + (价格表[CPU]=2) )
*((TRUE) + (价格表[内存]=4) )
)</f>
        <v>380</v>
      </c>
    </row>
    <row r="3" spans="4:13">
      <c r="D3" s="6" t="s">
        <v>241</v>
      </c>
      <c r="E3" s="6" t="s">
        <v>1874</v>
      </c>
      <c r="F3" s="6"/>
      <c r="G3" s="6">
        <v>1</v>
      </c>
      <c r="H3" s="6">
        <v>2</v>
      </c>
      <c r="I3" s="6">
        <v>102</v>
      </c>
    </row>
    <row r="4" spans="4:13">
      <c r="D4" s="6" t="s">
        <v>241</v>
      </c>
      <c r="E4" s="6" t="s">
        <v>1874</v>
      </c>
      <c r="F4" s="6"/>
      <c r="G4" s="6">
        <v>2</v>
      </c>
      <c r="H4" s="6">
        <v>4</v>
      </c>
      <c r="I4" s="6">
        <v>204</v>
      </c>
    </row>
    <row r="5" spans="4:13">
      <c r="D5" s="6" t="s">
        <v>241</v>
      </c>
      <c r="E5" s="6" t="s">
        <v>1874</v>
      </c>
      <c r="F5" s="6"/>
      <c r="G5" s="6">
        <v>4</v>
      </c>
      <c r="H5" s="6">
        <v>8</v>
      </c>
      <c r="I5" s="6">
        <v>408</v>
      </c>
    </row>
    <row r="6" spans="4:13">
      <c r="D6" s="6" t="s">
        <v>241</v>
      </c>
      <c r="E6" s="6" t="s">
        <v>1874</v>
      </c>
      <c r="F6" s="6"/>
      <c r="G6" s="6">
        <v>8</v>
      </c>
      <c r="H6" s="6">
        <v>16</v>
      </c>
      <c r="I6" s="6">
        <v>974</v>
      </c>
    </row>
    <row r="7" spans="4:13">
      <c r="D7" s="6" t="s">
        <v>241</v>
      </c>
      <c r="E7" s="6" t="s">
        <v>1874</v>
      </c>
      <c r="F7" s="6"/>
      <c r="G7" s="6">
        <v>4</v>
      </c>
      <c r="H7" s="6">
        <v>16</v>
      </c>
      <c r="I7" s="6">
        <v>816</v>
      </c>
      <c r="L7" t="s">
        <v>3845</v>
      </c>
      <c r="M7" cm="1">
        <f t="array" ref="M7">_xlfn._xlws.FILTER(价格表[元/月],(价格表[产品标识]="crs")
*(价格表[地域]="上海")*(价格表[规格]="集群架构")
*((价格表[内存]="") )
)</f>
        <v>42</v>
      </c>
    </row>
    <row r="8" spans="4:13">
      <c r="D8" s="6" t="s">
        <v>241</v>
      </c>
      <c r="E8" s="6" t="s">
        <v>1874</v>
      </c>
      <c r="F8" s="6"/>
      <c r="G8" s="6">
        <v>8</v>
      </c>
      <c r="H8" s="6">
        <v>32</v>
      </c>
      <c r="I8" s="6">
        <v>1632</v>
      </c>
    </row>
    <row r="9" spans="4:13">
      <c r="D9" s="6" t="s">
        <v>241</v>
      </c>
      <c r="E9" s="6" t="s">
        <v>1874</v>
      </c>
      <c r="F9" s="6"/>
      <c r="G9" s="6">
        <v>16</v>
      </c>
      <c r="H9" s="6">
        <v>32</v>
      </c>
      <c r="I9" s="6">
        <v>2148</v>
      </c>
    </row>
    <row r="10" spans="4:13">
      <c r="D10" s="6" t="s">
        <v>241</v>
      </c>
      <c r="E10" s="6" t="s">
        <v>1874</v>
      </c>
      <c r="F10" s="6"/>
      <c r="G10" s="6">
        <v>16</v>
      </c>
      <c r="H10" s="6">
        <v>64</v>
      </c>
      <c r="I10" s="6">
        <v>3264</v>
      </c>
    </row>
    <row r="11" spans="4:13">
      <c r="D11" s="6" t="s">
        <v>241</v>
      </c>
      <c r="E11" s="6" t="s">
        <v>1874</v>
      </c>
      <c r="F11" s="6"/>
      <c r="G11" s="6">
        <v>16</v>
      </c>
      <c r="H11" s="6">
        <v>96</v>
      </c>
      <c r="I11" s="6">
        <v>4342</v>
      </c>
    </row>
    <row r="12" spans="4:13">
      <c r="D12" s="6" t="s">
        <v>241</v>
      </c>
      <c r="E12" s="6" t="s">
        <v>1874</v>
      </c>
      <c r="F12" s="6"/>
      <c r="G12" s="6">
        <v>16</v>
      </c>
      <c r="H12" s="6">
        <v>128</v>
      </c>
      <c r="I12" s="6">
        <v>6528</v>
      </c>
    </row>
    <row r="13" spans="4:13">
      <c r="D13" s="6" t="s">
        <v>241</v>
      </c>
      <c r="E13" s="6" t="s">
        <v>1874</v>
      </c>
      <c r="F13" s="6"/>
      <c r="G13" s="6">
        <v>24</v>
      </c>
      <c r="H13" s="6">
        <v>244</v>
      </c>
      <c r="I13" s="6">
        <v>12444</v>
      </c>
    </row>
    <row r="14" spans="4:13">
      <c r="D14" s="6" t="s">
        <v>241</v>
      </c>
      <c r="E14" s="6" t="s">
        <v>1874</v>
      </c>
      <c r="F14" s="6"/>
      <c r="G14" s="6">
        <v>48</v>
      </c>
      <c r="H14" s="6">
        <v>488</v>
      </c>
      <c r="I14" s="6">
        <v>24888</v>
      </c>
    </row>
    <row r="15" spans="4:13">
      <c r="D15" s="6" t="s">
        <v>241</v>
      </c>
      <c r="E15" s="6" t="s">
        <v>1873</v>
      </c>
      <c r="F15" s="6"/>
      <c r="G15" s="6">
        <v>1</v>
      </c>
      <c r="H15" s="6">
        <v>1</v>
      </c>
      <c r="I15" s="6">
        <v>51</v>
      </c>
    </row>
    <row r="16" spans="4:13">
      <c r="D16" s="6" t="s">
        <v>241</v>
      </c>
      <c r="E16" s="6" t="s">
        <v>1873</v>
      </c>
      <c r="F16" s="6"/>
      <c r="G16" s="6">
        <v>1</v>
      </c>
      <c r="H16" s="6">
        <v>2</v>
      </c>
      <c r="I16" s="6">
        <v>102</v>
      </c>
    </row>
    <row r="17" spans="4:9">
      <c r="D17" s="6" t="s">
        <v>241</v>
      </c>
      <c r="E17" s="6" t="s">
        <v>1873</v>
      </c>
      <c r="F17" s="6"/>
      <c r="G17" s="6">
        <v>2</v>
      </c>
      <c r="H17" s="6">
        <v>4</v>
      </c>
      <c r="I17" s="6">
        <v>204</v>
      </c>
    </row>
    <row r="18" spans="4:9">
      <c r="D18" s="6" t="s">
        <v>241</v>
      </c>
      <c r="E18" s="6" t="s">
        <v>1873</v>
      </c>
      <c r="F18" s="6"/>
      <c r="G18" s="6">
        <v>4</v>
      </c>
      <c r="H18" s="6">
        <v>8</v>
      </c>
      <c r="I18" s="6">
        <v>408</v>
      </c>
    </row>
    <row r="19" spans="4:9">
      <c r="D19" s="6" t="s">
        <v>241</v>
      </c>
      <c r="E19" s="6" t="s">
        <v>1873</v>
      </c>
      <c r="F19" s="6"/>
      <c r="G19" s="6">
        <v>8</v>
      </c>
      <c r="H19" s="6">
        <v>16</v>
      </c>
      <c r="I19" s="6">
        <v>974</v>
      </c>
    </row>
    <row r="20" spans="4:9">
      <c r="D20" s="6" t="s">
        <v>241</v>
      </c>
      <c r="E20" s="6" t="s">
        <v>1873</v>
      </c>
      <c r="F20" s="6"/>
      <c r="G20" s="6">
        <v>4</v>
      </c>
      <c r="H20" s="6">
        <v>16</v>
      </c>
      <c r="I20" s="6">
        <v>816</v>
      </c>
    </row>
    <row r="21" spans="4:9">
      <c r="D21" s="6" t="s">
        <v>241</v>
      </c>
      <c r="E21" s="6" t="s">
        <v>1873</v>
      </c>
      <c r="F21" s="6"/>
      <c r="G21" s="6">
        <v>8</v>
      </c>
      <c r="H21" s="6">
        <v>32</v>
      </c>
      <c r="I21" s="6">
        <v>1632</v>
      </c>
    </row>
    <row r="22" spans="4:9">
      <c r="D22" s="6" t="s">
        <v>241</v>
      </c>
      <c r="E22" s="6" t="s">
        <v>1873</v>
      </c>
      <c r="F22" s="6"/>
      <c r="G22" s="6">
        <v>16</v>
      </c>
      <c r="H22" s="6">
        <v>32</v>
      </c>
      <c r="I22" s="6">
        <v>2148</v>
      </c>
    </row>
    <row r="23" spans="4:9">
      <c r="D23" s="6" t="s">
        <v>241</v>
      </c>
      <c r="E23" s="6" t="s">
        <v>1873</v>
      </c>
      <c r="F23" s="6"/>
      <c r="G23" s="6">
        <v>16</v>
      </c>
      <c r="H23" s="6">
        <v>64</v>
      </c>
      <c r="I23" s="6">
        <v>3264</v>
      </c>
    </row>
    <row r="24" spans="4:9">
      <c r="D24" s="6" t="s">
        <v>241</v>
      </c>
      <c r="E24" s="6" t="s">
        <v>1873</v>
      </c>
      <c r="F24" s="6"/>
      <c r="G24" s="6">
        <v>16</v>
      </c>
      <c r="H24" s="6">
        <v>96</v>
      </c>
      <c r="I24" s="6">
        <v>4342</v>
      </c>
    </row>
    <row r="25" spans="4:9">
      <c r="D25" s="6" t="s">
        <v>241</v>
      </c>
      <c r="E25" s="6" t="s">
        <v>1873</v>
      </c>
      <c r="F25" s="6"/>
      <c r="G25" s="6">
        <v>16</v>
      </c>
      <c r="H25" s="6">
        <v>128</v>
      </c>
      <c r="I25" s="6">
        <v>6528</v>
      </c>
    </row>
    <row r="26" spans="4:9">
      <c r="D26" s="6" t="s">
        <v>241</v>
      </c>
      <c r="E26" s="6" t="s">
        <v>1873</v>
      </c>
      <c r="F26" s="6"/>
      <c r="G26" s="6">
        <v>24</v>
      </c>
      <c r="H26" s="6">
        <v>244</v>
      </c>
      <c r="I26" s="6">
        <v>12444</v>
      </c>
    </row>
    <row r="27" spans="4:9">
      <c r="D27" s="6" t="s">
        <v>241</v>
      </c>
      <c r="E27" s="6" t="s">
        <v>1873</v>
      </c>
      <c r="F27" s="6"/>
      <c r="G27" s="6">
        <v>48</v>
      </c>
      <c r="H27" s="6">
        <v>488</v>
      </c>
      <c r="I27" s="6">
        <v>24888</v>
      </c>
    </row>
    <row r="28" spans="4:9">
      <c r="D28" s="6" t="s">
        <v>241</v>
      </c>
      <c r="E28" s="6" t="s">
        <v>11</v>
      </c>
      <c r="F28" s="6"/>
      <c r="G28" s="6">
        <v>1</v>
      </c>
      <c r="H28" s="6">
        <v>1</v>
      </c>
      <c r="I28" s="6">
        <v>51</v>
      </c>
    </row>
    <row r="29" spans="4:9">
      <c r="D29" s="6" t="s">
        <v>241</v>
      </c>
      <c r="E29" s="6" t="s">
        <v>11</v>
      </c>
      <c r="F29" s="6"/>
      <c r="G29" s="6">
        <v>1</v>
      </c>
      <c r="H29" s="6">
        <v>2</v>
      </c>
      <c r="I29" s="6">
        <v>102</v>
      </c>
    </row>
    <row r="30" spans="4:9">
      <c r="D30" s="6" t="s">
        <v>241</v>
      </c>
      <c r="E30" s="6" t="s">
        <v>11</v>
      </c>
      <c r="F30" s="6"/>
      <c r="G30" s="6">
        <v>2</v>
      </c>
      <c r="H30" s="6">
        <v>4</v>
      </c>
      <c r="I30" s="6">
        <v>204</v>
      </c>
    </row>
    <row r="31" spans="4:9">
      <c r="D31" s="6" t="s">
        <v>241</v>
      </c>
      <c r="E31" s="6" t="s">
        <v>11</v>
      </c>
      <c r="F31" s="6"/>
      <c r="G31" s="6">
        <v>4</v>
      </c>
      <c r="H31" s="6">
        <v>8</v>
      </c>
      <c r="I31" s="6">
        <v>408</v>
      </c>
    </row>
    <row r="32" spans="4:9">
      <c r="D32" s="6" t="s">
        <v>241</v>
      </c>
      <c r="E32" s="6" t="s">
        <v>11</v>
      </c>
      <c r="F32" s="6"/>
      <c r="G32" s="6">
        <v>8</v>
      </c>
      <c r="H32" s="6">
        <v>16</v>
      </c>
      <c r="I32" s="6">
        <v>974</v>
      </c>
    </row>
    <row r="33" spans="4:9">
      <c r="D33" s="6" t="s">
        <v>241</v>
      </c>
      <c r="E33" s="6" t="s">
        <v>11</v>
      </c>
      <c r="F33" s="6"/>
      <c r="G33" s="6">
        <v>4</v>
      </c>
      <c r="H33" s="6">
        <v>16</v>
      </c>
      <c r="I33" s="6">
        <v>816</v>
      </c>
    </row>
    <row r="34" spans="4:9">
      <c r="D34" s="6" t="s">
        <v>241</v>
      </c>
      <c r="E34" s="6" t="s">
        <v>11</v>
      </c>
      <c r="F34" s="6"/>
      <c r="G34" s="6">
        <v>8</v>
      </c>
      <c r="H34" s="6">
        <v>32</v>
      </c>
      <c r="I34" s="6">
        <v>1632</v>
      </c>
    </row>
    <row r="35" spans="4:9">
      <c r="D35" s="6" t="s">
        <v>241</v>
      </c>
      <c r="E35" s="6" t="s">
        <v>11</v>
      </c>
      <c r="F35" s="6"/>
      <c r="G35" s="6">
        <v>16</v>
      </c>
      <c r="H35" s="6">
        <v>32</v>
      </c>
      <c r="I35" s="6">
        <v>2148</v>
      </c>
    </row>
    <row r="36" spans="4:9">
      <c r="D36" s="6" t="s">
        <v>241</v>
      </c>
      <c r="E36" s="6" t="s">
        <v>11</v>
      </c>
      <c r="F36" s="6"/>
      <c r="G36" s="6">
        <v>16</v>
      </c>
      <c r="H36" s="6">
        <v>64</v>
      </c>
      <c r="I36" s="6">
        <v>3264</v>
      </c>
    </row>
    <row r="37" spans="4:9">
      <c r="D37" s="6" t="s">
        <v>241</v>
      </c>
      <c r="E37" s="6" t="s">
        <v>11</v>
      </c>
      <c r="F37" s="6"/>
      <c r="G37" s="6">
        <v>16</v>
      </c>
      <c r="H37" s="6">
        <v>96</v>
      </c>
      <c r="I37" s="6">
        <v>4342</v>
      </c>
    </row>
    <row r="38" spans="4:9">
      <c r="D38" s="6" t="s">
        <v>241</v>
      </c>
      <c r="E38" s="6" t="s">
        <v>11</v>
      </c>
      <c r="F38" s="6"/>
      <c r="G38" s="6">
        <v>16</v>
      </c>
      <c r="H38" s="6">
        <v>128</v>
      </c>
      <c r="I38" s="6">
        <v>6528</v>
      </c>
    </row>
    <row r="39" spans="4:9">
      <c r="D39" s="6" t="s">
        <v>241</v>
      </c>
      <c r="E39" s="6" t="s">
        <v>11</v>
      </c>
      <c r="F39" s="6"/>
      <c r="G39" s="6">
        <v>24</v>
      </c>
      <c r="H39" s="6">
        <v>244</v>
      </c>
      <c r="I39" s="6">
        <v>12444</v>
      </c>
    </row>
    <row r="40" spans="4:9">
      <c r="D40" s="6" t="s">
        <v>241</v>
      </c>
      <c r="E40" s="6" t="s">
        <v>11</v>
      </c>
      <c r="F40" s="6"/>
      <c r="G40" s="6">
        <v>48</v>
      </c>
      <c r="H40" s="6">
        <v>488</v>
      </c>
      <c r="I40" s="6">
        <v>24888</v>
      </c>
    </row>
    <row r="41" spans="4:9">
      <c r="D41" s="6" t="s">
        <v>64</v>
      </c>
      <c r="E41" s="6" t="s">
        <v>1873</v>
      </c>
      <c r="F41" s="6" t="s">
        <v>2259</v>
      </c>
      <c r="G41" s="6">
        <v>1</v>
      </c>
      <c r="H41" s="6">
        <v>1</v>
      </c>
      <c r="I41" s="6">
        <v>29.7</v>
      </c>
    </row>
    <row r="42" spans="4:9">
      <c r="D42" s="6" t="s">
        <v>64</v>
      </c>
      <c r="E42" s="6" t="s">
        <v>1873</v>
      </c>
      <c r="F42" s="6" t="s">
        <v>2259</v>
      </c>
      <c r="G42" s="6">
        <v>1</v>
      </c>
      <c r="H42" s="6">
        <v>2</v>
      </c>
      <c r="I42" s="6">
        <v>35.1</v>
      </c>
    </row>
    <row r="43" spans="4:9">
      <c r="D43" s="6" t="s">
        <v>64</v>
      </c>
      <c r="E43" s="6" t="s">
        <v>1873</v>
      </c>
      <c r="F43" s="6" t="s">
        <v>2259</v>
      </c>
      <c r="G43" s="6">
        <v>1</v>
      </c>
      <c r="H43" s="6">
        <v>4</v>
      </c>
      <c r="I43" s="6">
        <v>130.5</v>
      </c>
    </row>
    <row r="44" spans="4:9">
      <c r="D44" s="6" t="s">
        <v>64</v>
      </c>
      <c r="E44" s="6" t="s">
        <v>1873</v>
      </c>
      <c r="F44" s="6" t="s">
        <v>2259</v>
      </c>
      <c r="G44" s="6">
        <v>2</v>
      </c>
      <c r="H44" s="6">
        <v>4</v>
      </c>
      <c r="I44" s="6">
        <v>132.30000000000001</v>
      </c>
    </row>
    <row r="45" spans="4:9">
      <c r="D45" s="6" t="s">
        <v>64</v>
      </c>
      <c r="E45" s="6" t="s">
        <v>1873</v>
      </c>
      <c r="F45" s="6" t="s">
        <v>2259</v>
      </c>
      <c r="G45" s="6">
        <v>2</v>
      </c>
      <c r="H45" s="6">
        <v>8</v>
      </c>
      <c r="I45" s="6">
        <v>261</v>
      </c>
    </row>
    <row r="46" spans="4:9">
      <c r="D46" s="6" t="s">
        <v>64</v>
      </c>
      <c r="E46" s="6" t="s">
        <v>1873</v>
      </c>
      <c r="F46" s="6" t="s">
        <v>2259</v>
      </c>
      <c r="G46" s="6">
        <v>4</v>
      </c>
      <c r="H46" s="6">
        <v>8</v>
      </c>
      <c r="I46" s="6">
        <v>348</v>
      </c>
    </row>
    <row r="47" spans="4:9">
      <c r="D47" s="6" t="s">
        <v>64</v>
      </c>
      <c r="E47" s="6" t="s">
        <v>1873</v>
      </c>
      <c r="F47" s="6" t="s">
        <v>2259</v>
      </c>
      <c r="G47" s="6">
        <v>4</v>
      </c>
      <c r="H47" s="6">
        <v>16</v>
      </c>
      <c r="I47" s="6">
        <v>522</v>
      </c>
    </row>
    <row r="48" spans="4:9">
      <c r="D48" s="6" t="s">
        <v>64</v>
      </c>
      <c r="E48" s="6" t="s">
        <v>1873</v>
      </c>
      <c r="F48" s="6" t="s">
        <v>2259</v>
      </c>
      <c r="G48" s="6">
        <v>8</v>
      </c>
      <c r="H48" s="6">
        <v>16</v>
      </c>
      <c r="I48" s="6">
        <v>696</v>
      </c>
    </row>
    <row r="49" spans="4:9">
      <c r="D49" s="6" t="s">
        <v>64</v>
      </c>
      <c r="E49" s="6" t="s">
        <v>1873</v>
      </c>
      <c r="F49" s="6" t="s">
        <v>2259</v>
      </c>
      <c r="G49" s="6">
        <v>8</v>
      </c>
      <c r="H49" s="6">
        <v>32</v>
      </c>
      <c r="I49" s="6">
        <v>1044</v>
      </c>
    </row>
    <row r="50" spans="4:9">
      <c r="D50" s="6" t="s">
        <v>64</v>
      </c>
      <c r="E50" s="6" t="s">
        <v>1873</v>
      </c>
      <c r="F50" s="6" t="s">
        <v>2259</v>
      </c>
      <c r="G50" s="6">
        <v>16</v>
      </c>
      <c r="H50" s="6">
        <v>32</v>
      </c>
      <c r="I50" s="6">
        <v>1392</v>
      </c>
    </row>
    <row r="51" spans="4:9">
      <c r="D51" s="6" t="s">
        <v>64</v>
      </c>
      <c r="E51" s="6" t="s">
        <v>1873</v>
      </c>
      <c r="F51" s="6" t="s">
        <v>2259</v>
      </c>
      <c r="G51" s="6">
        <v>16</v>
      </c>
      <c r="H51" s="6">
        <v>64</v>
      </c>
      <c r="I51" s="6">
        <v>2088</v>
      </c>
    </row>
    <row r="52" spans="4:9">
      <c r="D52" s="6" t="s">
        <v>64</v>
      </c>
      <c r="E52" s="6" t="s">
        <v>1873</v>
      </c>
      <c r="F52" s="6" t="s">
        <v>2259</v>
      </c>
      <c r="G52" s="6">
        <v>32</v>
      </c>
      <c r="H52" s="6">
        <v>64</v>
      </c>
      <c r="I52" s="6">
        <v>2784</v>
      </c>
    </row>
    <row r="53" spans="4:9">
      <c r="D53" s="6" t="s">
        <v>64</v>
      </c>
      <c r="E53" s="6" t="s">
        <v>1873</v>
      </c>
      <c r="F53" s="6" t="s">
        <v>2259</v>
      </c>
      <c r="G53" s="6">
        <v>32</v>
      </c>
      <c r="H53" s="6">
        <v>128</v>
      </c>
      <c r="I53" s="6">
        <v>4176</v>
      </c>
    </row>
    <row r="54" spans="4:9">
      <c r="D54" s="6" t="s">
        <v>64</v>
      </c>
      <c r="E54" s="6" t="s">
        <v>1873</v>
      </c>
      <c r="F54" s="6" t="s">
        <v>2259</v>
      </c>
      <c r="G54" s="6">
        <v>48</v>
      </c>
      <c r="H54" s="6">
        <v>96</v>
      </c>
      <c r="I54" s="6">
        <v>4176</v>
      </c>
    </row>
    <row r="55" spans="4:9">
      <c r="D55" s="6" t="s">
        <v>64</v>
      </c>
      <c r="E55" s="6" t="s">
        <v>1873</v>
      </c>
      <c r="F55" s="6" t="s">
        <v>2259</v>
      </c>
      <c r="G55" s="6">
        <v>48</v>
      </c>
      <c r="H55" s="6">
        <v>192</v>
      </c>
      <c r="I55" s="6">
        <v>6264</v>
      </c>
    </row>
    <row r="56" spans="4:9">
      <c r="D56" s="6" t="s">
        <v>64</v>
      </c>
      <c r="E56" s="6" t="s">
        <v>1873</v>
      </c>
      <c r="F56" s="6" t="s">
        <v>2259</v>
      </c>
      <c r="G56" s="6">
        <v>62</v>
      </c>
      <c r="H56" s="6">
        <v>216</v>
      </c>
      <c r="I56" s="6">
        <v>7395</v>
      </c>
    </row>
    <row r="57" spans="4:9">
      <c r="D57" s="6" t="s">
        <v>64</v>
      </c>
      <c r="E57" s="6" t="s">
        <v>1873</v>
      </c>
      <c r="F57" s="6" t="s">
        <v>2259</v>
      </c>
      <c r="G57" s="6">
        <v>64</v>
      </c>
      <c r="H57" s="6">
        <v>256</v>
      </c>
      <c r="I57" s="6">
        <v>8352</v>
      </c>
    </row>
    <row r="58" spans="4:9">
      <c r="D58" s="6" t="s">
        <v>64</v>
      </c>
      <c r="E58" s="6" t="s">
        <v>1873</v>
      </c>
      <c r="F58" s="6" t="s">
        <v>2259</v>
      </c>
      <c r="G58" s="6">
        <v>124</v>
      </c>
      <c r="H58" s="6">
        <v>432</v>
      </c>
      <c r="I58" s="6">
        <v>14790</v>
      </c>
    </row>
    <row r="59" spans="4:9">
      <c r="D59" s="6" t="s">
        <v>64</v>
      </c>
      <c r="E59" s="6" t="s">
        <v>1873</v>
      </c>
      <c r="F59" s="6" t="s">
        <v>2220</v>
      </c>
      <c r="G59" s="6">
        <v>1</v>
      </c>
      <c r="H59" s="6">
        <v>1</v>
      </c>
      <c r="I59" s="6">
        <v>29</v>
      </c>
    </row>
    <row r="60" spans="4:9">
      <c r="D60" s="6" t="s">
        <v>64</v>
      </c>
      <c r="E60" s="6" t="s">
        <v>1873</v>
      </c>
      <c r="F60" s="6" t="s">
        <v>2220</v>
      </c>
      <c r="G60" s="6">
        <v>1</v>
      </c>
      <c r="H60" s="6">
        <v>2</v>
      </c>
      <c r="I60" s="6">
        <v>32</v>
      </c>
    </row>
    <row r="61" spans="4:9">
      <c r="D61" s="6" t="s">
        <v>64</v>
      </c>
      <c r="E61" s="6" t="s">
        <v>1873</v>
      </c>
      <c r="F61" s="6" t="s">
        <v>2220</v>
      </c>
      <c r="G61" s="6">
        <v>1</v>
      </c>
      <c r="H61" s="6">
        <v>4</v>
      </c>
      <c r="I61" s="6">
        <v>96</v>
      </c>
    </row>
    <row r="62" spans="4:9">
      <c r="D62" s="6" t="s">
        <v>64</v>
      </c>
      <c r="E62" s="6" t="s">
        <v>1873</v>
      </c>
      <c r="F62" s="6" t="s">
        <v>2220</v>
      </c>
      <c r="G62" s="6">
        <v>2</v>
      </c>
      <c r="H62" s="6">
        <v>4</v>
      </c>
      <c r="I62" s="6">
        <v>136</v>
      </c>
    </row>
    <row r="63" spans="4:9">
      <c r="D63" s="6" t="s">
        <v>64</v>
      </c>
      <c r="E63" s="6" t="s">
        <v>1873</v>
      </c>
      <c r="F63" s="6" t="s">
        <v>2220</v>
      </c>
      <c r="G63" s="6">
        <v>2</v>
      </c>
      <c r="H63" s="6">
        <v>8</v>
      </c>
      <c r="I63" s="6">
        <v>192</v>
      </c>
    </row>
    <row r="64" spans="4:9">
      <c r="D64" s="6" t="s">
        <v>64</v>
      </c>
      <c r="E64" s="6" t="s">
        <v>1873</v>
      </c>
      <c r="F64" s="6" t="s">
        <v>2220</v>
      </c>
      <c r="G64" s="6">
        <v>4</v>
      </c>
      <c r="H64" s="6">
        <v>8</v>
      </c>
      <c r="I64" s="6">
        <v>256</v>
      </c>
    </row>
    <row r="65" spans="4:9">
      <c r="D65" s="6" t="s">
        <v>64</v>
      </c>
      <c r="E65" s="6" t="s">
        <v>1873</v>
      </c>
      <c r="F65" s="6" t="s">
        <v>2220</v>
      </c>
      <c r="G65" s="6">
        <v>4</v>
      </c>
      <c r="H65" s="6">
        <v>16</v>
      </c>
      <c r="I65" s="6">
        <v>384</v>
      </c>
    </row>
    <row r="66" spans="4:9">
      <c r="D66" s="6" t="s">
        <v>64</v>
      </c>
      <c r="E66" s="6" t="s">
        <v>1873</v>
      </c>
      <c r="F66" s="6" t="s">
        <v>2220</v>
      </c>
      <c r="G66" s="6">
        <v>8</v>
      </c>
      <c r="H66" s="6">
        <v>16</v>
      </c>
      <c r="I66" s="6">
        <v>512</v>
      </c>
    </row>
    <row r="67" spans="4:9">
      <c r="D67" s="6" t="s">
        <v>64</v>
      </c>
      <c r="E67" s="6" t="s">
        <v>1873</v>
      </c>
      <c r="F67" s="6" t="s">
        <v>2220</v>
      </c>
      <c r="G67" s="6">
        <v>8</v>
      </c>
      <c r="H67" s="6">
        <v>32</v>
      </c>
      <c r="I67" s="6">
        <v>768</v>
      </c>
    </row>
    <row r="68" spans="4:9">
      <c r="D68" s="6" t="s">
        <v>64</v>
      </c>
      <c r="E68" s="6" t="s">
        <v>1873</v>
      </c>
      <c r="F68" s="6" t="s">
        <v>2220</v>
      </c>
      <c r="G68" s="6">
        <v>16</v>
      </c>
      <c r="H68" s="6">
        <v>32</v>
      </c>
      <c r="I68" s="6">
        <v>1024</v>
      </c>
    </row>
    <row r="69" spans="4:9">
      <c r="D69" s="6" t="s">
        <v>64</v>
      </c>
      <c r="E69" s="6" t="s">
        <v>1873</v>
      </c>
      <c r="F69" s="6" t="s">
        <v>2220</v>
      </c>
      <c r="G69" s="6">
        <v>16</v>
      </c>
      <c r="H69" s="6">
        <v>64</v>
      </c>
      <c r="I69" s="6">
        <v>1536</v>
      </c>
    </row>
    <row r="70" spans="4:9">
      <c r="D70" s="6" t="s">
        <v>64</v>
      </c>
      <c r="E70" s="6" t="s">
        <v>1873</v>
      </c>
      <c r="F70" s="6" t="s">
        <v>2220</v>
      </c>
      <c r="G70" s="6">
        <v>32</v>
      </c>
      <c r="H70" s="6">
        <v>64</v>
      </c>
      <c r="I70" s="6">
        <v>2048</v>
      </c>
    </row>
    <row r="71" spans="4:9">
      <c r="D71" s="6" t="s">
        <v>64</v>
      </c>
      <c r="E71" s="6" t="s">
        <v>1873</v>
      </c>
      <c r="F71" s="6" t="s">
        <v>2220</v>
      </c>
      <c r="G71" s="6">
        <v>32</v>
      </c>
      <c r="H71" s="6">
        <v>128</v>
      </c>
      <c r="I71" s="6">
        <v>2764.8</v>
      </c>
    </row>
    <row r="72" spans="4:9">
      <c r="D72" s="6" t="s">
        <v>64</v>
      </c>
      <c r="E72" s="6" t="s">
        <v>1873</v>
      </c>
      <c r="F72" s="6" t="s">
        <v>2220</v>
      </c>
      <c r="G72" s="6">
        <v>48</v>
      </c>
      <c r="H72" s="6">
        <v>96</v>
      </c>
      <c r="I72" s="6">
        <v>3072</v>
      </c>
    </row>
    <row r="73" spans="4:9">
      <c r="D73" s="6" t="s">
        <v>64</v>
      </c>
      <c r="E73" s="6" t="s">
        <v>1873</v>
      </c>
      <c r="F73" s="6" t="s">
        <v>2220</v>
      </c>
      <c r="G73" s="6">
        <v>64</v>
      </c>
      <c r="H73" s="6">
        <v>128</v>
      </c>
      <c r="I73" s="6">
        <v>4096</v>
      </c>
    </row>
    <row r="74" spans="4:9">
      <c r="D74" s="6" t="s">
        <v>64</v>
      </c>
      <c r="E74" s="6" t="s">
        <v>1873</v>
      </c>
      <c r="F74" s="6" t="s">
        <v>2220</v>
      </c>
      <c r="G74" s="6">
        <v>64</v>
      </c>
      <c r="H74" s="6">
        <v>256</v>
      </c>
      <c r="I74" s="6">
        <v>6144</v>
      </c>
    </row>
    <row r="75" spans="4:9">
      <c r="D75" s="6" t="s">
        <v>64</v>
      </c>
      <c r="E75" s="6" t="s">
        <v>1873</v>
      </c>
      <c r="F75" s="6" t="s">
        <v>2220</v>
      </c>
      <c r="G75" s="6">
        <v>80</v>
      </c>
      <c r="H75" s="6">
        <v>160</v>
      </c>
      <c r="I75" s="6">
        <v>5120</v>
      </c>
    </row>
    <row r="76" spans="4:9">
      <c r="D76" s="6" t="s">
        <v>64</v>
      </c>
      <c r="E76" s="6" t="s">
        <v>1873</v>
      </c>
      <c r="F76" s="6" t="s">
        <v>2220</v>
      </c>
      <c r="G76" s="6">
        <v>90</v>
      </c>
      <c r="H76" s="6">
        <v>224</v>
      </c>
      <c r="I76" s="6">
        <v>6464</v>
      </c>
    </row>
    <row r="77" spans="4:9">
      <c r="D77" s="6" t="s">
        <v>64</v>
      </c>
      <c r="E77" s="6" t="s">
        <v>1873</v>
      </c>
      <c r="F77" s="6" t="s">
        <v>2220</v>
      </c>
      <c r="G77" s="6">
        <v>128</v>
      </c>
      <c r="H77" s="6">
        <v>256</v>
      </c>
      <c r="I77" s="6">
        <v>8192</v>
      </c>
    </row>
    <row r="78" spans="4:9">
      <c r="D78" s="6" t="s">
        <v>64</v>
      </c>
      <c r="E78" s="6" t="s">
        <v>1873</v>
      </c>
      <c r="F78" s="6" t="s">
        <v>2220</v>
      </c>
      <c r="G78" s="6">
        <v>160</v>
      </c>
      <c r="H78" s="6">
        <v>320</v>
      </c>
      <c r="I78" s="6">
        <v>10240</v>
      </c>
    </row>
    <row r="79" spans="4:9">
      <c r="D79" s="6" t="s">
        <v>64</v>
      </c>
      <c r="E79" s="6" t="s">
        <v>1873</v>
      </c>
      <c r="F79" s="6" t="s">
        <v>2220</v>
      </c>
      <c r="G79" s="6">
        <v>180</v>
      </c>
      <c r="H79" s="6">
        <v>464</v>
      </c>
      <c r="I79" s="6">
        <v>13184</v>
      </c>
    </row>
    <row r="80" spans="4:9">
      <c r="D80" s="6" t="s">
        <v>64</v>
      </c>
      <c r="E80" s="6" t="s">
        <v>1873</v>
      </c>
      <c r="F80" s="6" t="s">
        <v>2278</v>
      </c>
      <c r="G80" s="6">
        <v>1</v>
      </c>
      <c r="H80" s="6">
        <v>2</v>
      </c>
      <c r="I80" s="6">
        <v>45</v>
      </c>
    </row>
    <row r="81" spans="4:9">
      <c r="D81" s="6" t="s">
        <v>64</v>
      </c>
      <c r="E81" s="6" t="s">
        <v>1873</v>
      </c>
      <c r="F81" s="6" t="s">
        <v>2278</v>
      </c>
      <c r="G81" s="6">
        <v>1</v>
      </c>
      <c r="H81" s="6">
        <v>4</v>
      </c>
      <c r="I81" s="6">
        <v>138</v>
      </c>
    </row>
    <row r="82" spans="4:9">
      <c r="D82" s="6" t="s">
        <v>64</v>
      </c>
      <c r="E82" s="6" t="s">
        <v>1873</v>
      </c>
      <c r="F82" s="6" t="s">
        <v>2278</v>
      </c>
      <c r="G82" s="6">
        <v>2</v>
      </c>
      <c r="H82" s="6">
        <v>4</v>
      </c>
      <c r="I82" s="6">
        <v>170</v>
      </c>
    </row>
    <row r="83" spans="4:9">
      <c r="D83" s="6" t="s">
        <v>64</v>
      </c>
      <c r="E83" s="6" t="s">
        <v>1873</v>
      </c>
      <c r="F83" s="6" t="s">
        <v>2278</v>
      </c>
      <c r="G83" s="6">
        <v>2</v>
      </c>
      <c r="H83" s="6">
        <v>8</v>
      </c>
      <c r="I83" s="6">
        <v>276</v>
      </c>
    </row>
    <row r="84" spans="4:9">
      <c r="D84" s="6" t="s">
        <v>64</v>
      </c>
      <c r="E84" s="6" t="s">
        <v>1873</v>
      </c>
      <c r="F84" s="6" t="s">
        <v>2278</v>
      </c>
      <c r="G84" s="6">
        <v>4</v>
      </c>
      <c r="H84" s="6">
        <v>8</v>
      </c>
      <c r="I84" s="6">
        <v>368</v>
      </c>
    </row>
    <row r="85" spans="4:9">
      <c r="D85" s="6" t="s">
        <v>64</v>
      </c>
      <c r="E85" s="6" t="s">
        <v>1873</v>
      </c>
      <c r="F85" s="6" t="s">
        <v>2278</v>
      </c>
      <c r="G85" s="6">
        <v>4</v>
      </c>
      <c r="H85" s="6">
        <v>16</v>
      </c>
      <c r="I85" s="6">
        <v>552</v>
      </c>
    </row>
    <row r="86" spans="4:9">
      <c r="D86" s="6" t="s">
        <v>64</v>
      </c>
      <c r="E86" s="6" t="s">
        <v>1873</v>
      </c>
      <c r="F86" s="6" t="s">
        <v>2278</v>
      </c>
      <c r="G86" s="6">
        <v>8</v>
      </c>
      <c r="H86" s="6">
        <v>16</v>
      </c>
      <c r="I86" s="6">
        <v>736</v>
      </c>
    </row>
    <row r="87" spans="4:9">
      <c r="D87" s="6" t="s">
        <v>64</v>
      </c>
      <c r="E87" s="6" t="s">
        <v>1873</v>
      </c>
      <c r="F87" s="6" t="s">
        <v>2278</v>
      </c>
      <c r="G87" s="6">
        <v>8</v>
      </c>
      <c r="H87" s="6">
        <v>32</v>
      </c>
      <c r="I87" s="6">
        <v>1104</v>
      </c>
    </row>
    <row r="88" spans="4:9">
      <c r="D88" s="6" t="s">
        <v>64</v>
      </c>
      <c r="E88" s="6" t="s">
        <v>1873</v>
      </c>
      <c r="F88" s="6" t="s">
        <v>2278</v>
      </c>
      <c r="G88" s="6">
        <v>16</v>
      </c>
      <c r="H88" s="6">
        <v>32</v>
      </c>
      <c r="I88" s="6">
        <v>1472</v>
      </c>
    </row>
    <row r="89" spans="4:9">
      <c r="D89" s="6" t="s">
        <v>64</v>
      </c>
      <c r="E89" s="6" t="s">
        <v>1873</v>
      </c>
      <c r="F89" s="6" t="s">
        <v>2278</v>
      </c>
      <c r="G89" s="6">
        <v>16</v>
      </c>
      <c r="H89" s="6">
        <v>64</v>
      </c>
      <c r="I89" s="6">
        <v>2208</v>
      </c>
    </row>
    <row r="90" spans="4:9">
      <c r="D90" s="6" t="s">
        <v>64</v>
      </c>
      <c r="E90" s="6" t="s">
        <v>1873</v>
      </c>
      <c r="F90" s="6" t="s">
        <v>2278</v>
      </c>
      <c r="G90" s="6">
        <v>24</v>
      </c>
      <c r="H90" s="6">
        <v>48</v>
      </c>
      <c r="I90" s="6">
        <v>2208</v>
      </c>
    </row>
    <row r="91" spans="4:9">
      <c r="D91" s="6" t="s">
        <v>64</v>
      </c>
      <c r="E91" s="6" t="s">
        <v>1873</v>
      </c>
      <c r="F91" s="6" t="s">
        <v>2278</v>
      </c>
      <c r="G91" s="6">
        <v>24</v>
      </c>
      <c r="H91" s="6">
        <v>96</v>
      </c>
      <c r="I91" s="6">
        <v>3312</v>
      </c>
    </row>
    <row r="92" spans="4:9">
      <c r="D92" s="6" t="s">
        <v>64</v>
      </c>
      <c r="E92" s="6" t="s">
        <v>1873</v>
      </c>
      <c r="F92" s="6" t="s">
        <v>2278</v>
      </c>
      <c r="G92" s="6">
        <v>32</v>
      </c>
      <c r="H92" s="6">
        <v>64</v>
      </c>
      <c r="I92" s="6">
        <v>2944</v>
      </c>
    </row>
    <row r="93" spans="4:9">
      <c r="D93" s="6" t="s">
        <v>64</v>
      </c>
      <c r="E93" s="6" t="s">
        <v>1873</v>
      </c>
      <c r="F93" s="6" t="s">
        <v>2278</v>
      </c>
      <c r="G93" s="6">
        <v>32</v>
      </c>
      <c r="H93" s="6">
        <v>128</v>
      </c>
      <c r="I93" s="6">
        <v>4416</v>
      </c>
    </row>
    <row r="94" spans="4:9">
      <c r="D94" s="6" t="s">
        <v>64</v>
      </c>
      <c r="E94" s="6" t="s">
        <v>1873</v>
      </c>
      <c r="F94" s="6" t="s">
        <v>2278</v>
      </c>
      <c r="G94" s="6">
        <v>48</v>
      </c>
      <c r="H94" s="6">
        <v>96</v>
      </c>
      <c r="I94" s="6">
        <v>4416</v>
      </c>
    </row>
    <row r="95" spans="4:9">
      <c r="D95" s="6" t="s">
        <v>64</v>
      </c>
      <c r="E95" s="6" t="s">
        <v>1873</v>
      </c>
      <c r="F95" s="6" t="s">
        <v>2278</v>
      </c>
      <c r="G95" s="6">
        <v>48</v>
      </c>
      <c r="H95" s="6">
        <v>192</v>
      </c>
      <c r="I95" s="6">
        <v>6624</v>
      </c>
    </row>
    <row r="96" spans="4:9">
      <c r="D96" s="6" t="s">
        <v>64</v>
      </c>
      <c r="E96" s="6" t="s">
        <v>1873</v>
      </c>
      <c r="F96" s="6" t="s">
        <v>2278</v>
      </c>
      <c r="G96" s="6">
        <v>64</v>
      </c>
      <c r="H96" s="6">
        <v>256</v>
      </c>
      <c r="I96" s="6">
        <v>8832</v>
      </c>
    </row>
    <row r="97" spans="4:9">
      <c r="D97" s="6" t="s">
        <v>64</v>
      </c>
      <c r="E97" s="6" t="s">
        <v>1873</v>
      </c>
      <c r="F97" s="6" t="s">
        <v>2179</v>
      </c>
      <c r="G97" s="6">
        <v>4</v>
      </c>
      <c r="H97" s="6">
        <v>16</v>
      </c>
      <c r="I97" s="6">
        <v>607.20000000000005</v>
      </c>
    </row>
    <row r="98" spans="4:9">
      <c r="D98" s="6" t="s">
        <v>64</v>
      </c>
      <c r="E98" s="6" t="s">
        <v>1873</v>
      </c>
      <c r="F98" s="6" t="s">
        <v>2179</v>
      </c>
      <c r="G98" s="6">
        <v>8</v>
      </c>
      <c r="H98" s="6">
        <v>16</v>
      </c>
      <c r="I98" s="6">
        <v>809.6</v>
      </c>
    </row>
    <row r="99" spans="4:9">
      <c r="D99" s="6" t="s">
        <v>64</v>
      </c>
      <c r="E99" s="6" t="s">
        <v>1873</v>
      </c>
      <c r="F99" s="6" t="s">
        <v>2179</v>
      </c>
      <c r="G99" s="6">
        <v>8</v>
      </c>
      <c r="H99" s="6">
        <v>32</v>
      </c>
      <c r="I99" s="6">
        <v>1214.4000000000001</v>
      </c>
    </row>
    <row r="100" spans="4:9">
      <c r="D100" s="6" t="s">
        <v>64</v>
      </c>
      <c r="E100" s="6" t="s">
        <v>1873</v>
      </c>
      <c r="F100" s="6" t="s">
        <v>2179</v>
      </c>
      <c r="G100" s="6">
        <v>16</v>
      </c>
      <c r="H100" s="6">
        <v>32</v>
      </c>
      <c r="I100" s="6">
        <v>1619.2</v>
      </c>
    </row>
    <row r="101" spans="4:9">
      <c r="D101" s="6" t="s">
        <v>64</v>
      </c>
      <c r="E101" s="6" t="s">
        <v>1873</v>
      </c>
      <c r="F101" s="6" t="s">
        <v>2179</v>
      </c>
      <c r="G101" s="6">
        <v>16</v>
      </c>
      <c r="H101" s="6">
        <v>64</v>
      </c>
      <c r="I101" s="6">
        <v>2428.8000000000002</v>
      </c>
    </row>
    <row r="102" spans="4:9">
      <c r="D102" s="6" t="s">
        <v>64</v>
      </c>
      <c r="E102" s="6" t="s">
        <v>1873</v>
      </c>
      <c r="F102" s="6" t="s">
        <v>2179</v>
      </c>
      <c r="G102" s="6">
        <v>32</v>
      </c>
      <c r="H102" s="6">
        <v>64</v>
      </c>
      <c r="I102" s="6">
        <v>3238.4</v>
      </c>
    </row>
    <row r="103" spans="4:9">
      <c r="D103" s="6" t="s">
        <v>64</v>
      </c>
      <c r="E103" s="6" t="s">
        <v>1873</v>
      </c>
      <c r="F103" s="6" t="s">
        <v>2179</v>
      </c>
      <c r="G103" s="6">
        <v>32</v>
      </c>
      <c r="H103" s="6">
        <v>128</v>
      </c>
      <c r="I103" s="6">
        <v>4857.6000000000004</v>
      </c>
    </row>
    <row r="104" spans="4:9">
      <c r="D104" s="6" t="s">
        <v>64</v>
      </c>
      <c r="E104" s="6" t="s">
        <v>1873</v>
      </c>
      <c r="F104" s="6" t="s">
        <v>2179</v>
      </c>
      <c r="G104" s="6">
        <v>68</v>
      </c>
      <c r="H104" s="6">
        <v>316</v>
      </c>
      <c r="I104" s="6">
        <v>11435.6</v>
      </c>
    </row>
    <row r="105" spans="4:9">
      <c r="D105" s="6" t="s">
        <v>64</v>
      </c>
      <c r="E105" s="6" t="s">
        <v>1873</v>
      </c>
      <c r="F105" s="6" t="s">
        <v>2190</v>
      </c>
      <c r="G105" s="6">
        <v>1</v>
      </c>
      <c r="H105" s="6">
        <v>1</v>
      </c>
      <c r="I105" s="6">
        <v>18</v>
      </c>
    </row>
    <row r="106" spans="4:9">
      <c r="D106" s="6" t="s">
        <v>64</v>
      </c>
      <c r="E106" s="6" t="s">
        <v>1873</v>
      </c>
      <c r="F106" s="6" t="s">
        <v>2190</v>
      </c>
      <c r="G106" s="6">
        <v>1</v>
      </c>
      <c r="H106" s="6">
        <v>2</v>
      </c>
      <c r="I106" s="6">
        <v>28</v>
      </c>
    </row>
    <row r="107" spans="4:9">
      <c r="D107" s="6" t="s">
        <v>64</v>
      </c>
      <c r="E107" s="6" t="s">
        <v>1873</v>
      </c>
      <c r="F107" s="6" t="s">
        <v>2190</v>
      </c>
      <c r="G107" s="6">
        <v>1</v>
      </c>
      <c r="H107" s="6">
        <v>4</v>
      </c>
      <c r="I107" s="6">
        <v>90.6</v>
      </c>
    </row>
    <row r="108" spans="4:9">
      <c r="D108" s="6" t="s">
        <v>64</v>
      </c>
      <c r="E108" s="6" t="s">
        <v>1873</v>
      </c>
      <c r="F108" s="6" t="s">
        <v>2190</v>
      </c>
      <c r="G108" s="6">
        <v>2</v>
      </c>
      <c r="H108" s="6">
        <v>4</v>
      </c>
      <c r="I108" s="6">
        <v>110</v>
      </c>
    </row>
    <row r="109" spans="4:9">
      <c r="D109" s="6" t="s">
        <v>64</v>
      </c>
      <c r="E109" s="6" t="s">
        <v>1873</v>
      </c>
      <c r="F109" s="6" t="s">
        <v>2190</v>
      </c>
      <c r="G109" s="6">
        <v>2</v>
      </c>
      <c r="H109" s="6">
        <v>8</v>
      </c>
      <c r="I109" s="6">
        <v>181.2</v>
      </c>
    </row>
    <row r="110" spans="4:9">
      <c r="D110" s="6" t="s">
        <v>64</v>
      </c>
      <c r="E110" s="6" t="s">
        <v>1873</v>
      </c>
      <c r="F110" s="6" t="s">
        <v>2190</v>
      </c>
      <c r="G110" s="6">
        <v>4</v>
      </c>
      <c r="H110" s="6">
        <v>8</v>
      </c>
      <c r="I110" s="6">
        <v>241.6</v>
      </c>
    </row>
    <row r="111" spans="4:9">
      <c r="D111" s="6" t="s">
        <v>64</v>
      </c>
      <c r="E111" s="6" t="s">
        <v>1873</v>
      </c>
      <c r="F111" s="6" t="s">
        <v>2190</v>
      </c>
      <c r="G111" s="6">
        <v>4</v>
      </c>
      <c r="H111" s="6">
        <v>16</v>
      </c>
      <c r="I111" s="6">
        <v>362.4</v>
      </c>
    </row>
    <row r="112" spans="4:9">
      <c r="D112" s="6" t="s">
        <v>64</v>
      </c>
      <c r="E112" s="6" t="s">
        <v>1873</v>
      </c>
      <c r="F112" s="6" t="s">
        <v>2190</v>
      </c>
      <c r="G112" s="6">
        <v>8</v>
      </c>
      <c r="H112" s="6">
        <v>16</v>
      </c>
      <c r="I112" s="6">
        <v>483.2</v>
      </c>
    </row>
    <row r="113" spans="4:9">
      <c r="D113" s="6" t="s">
        <v>64</v>
      </c>
      <c r="E113" s="6" t="s">
        <v>1873</v>
      </c>
      <c r="F113" s="6" t="s">
        <v>2190</v>
      </c>
      <c r="G113" s="6">
        <v>8</v>
      </c>
      <c r="H113" s="6">
        <v>32</v>
      </c>
      <c r="I113" s="6">
        <v>724.8</v>
      </c>
    </row>
    <row r="114" spans="4:9">
      <c r="D114" s="6" t="s">
        <v>64</v>
      </c>
      <c r="E114" s="6" t="s">
        <v>1873</v>
      </c>
      <c r="F114" s="6" t="s">
        <v>2190</v>
      </c>
      <c r="G114" s="6">
        <v>16</v>
      </c>
      <c r="H114" s="6">
        <v>32</v>
      </c>
      <c r="I114" s="6">
        <v>966.4</v>
      </c>
    </row>
    <row r="115" spans="4:9">
      <c r="D115" s="6" t="s">
        <v>64</v>
      </c>
      <c r="E115" s="6" t="s">
        <v>1873</v>
      </c>
      <c r="F115" s="6" t="s">
        <v>2190</v>
      </c>
      <c r="G115" s="6">
        <v>16</v>
      </c>
      <c r="H115" s="6">
        <v>64</v>
      </c>
      <c r="I115" s="6">
        <v>1449.6</v>
      </c>
    </row>
    <row r="116" spans="4:9">
      <c r="D116" s="6" t="s">
        <v>64</v>
      </c>
      <c r="E116" s="6" t="s">
        <v>1873</v>
      </c>
      <c r="F116" s="6" t="s">
        <v>2190</v>
      </c>
      <c r="G116" s="6">
        <v>32</v>
      </c>
      <c r="H116" s="6">
        <v>64</v>
      </c>
      <c r="I116" s="6">
        <v>1932.8</v>
      </c>
    </row>
    <row r="117" spans="4:9">
      <c r="D117" s="6" t="s">
        <v>64</v>
      </c>
      <c r="E117" s="6" t="s">
        <v>1873</v>
      </c>
      <c r="F117" s="6" t="s">
        <v>2190</v>
      </c>
      <c r="G117" s="6">
        <v>32</v>
      </c>
      <c r="H117" s="6">
        <v>128</v>
      </c>
      <c r="I117" s="6">
        <v>2899.2</v>
      </c>
    </row>
    <row r="118" spans="4:9">
      <c r="D118" s="6" t="s">
        <v>64</v>
      </c>
      <c r="E118" s="6" t="s">
        <v>1873</v>
      </c>
      <c r="F118" s="6" t="s">
        <v>2190</v>
      </c>
      <c r="G118" s="6">
        <v>48</v>
      </c>
      <c r="H118" s="6">
        <v>96</v>
      </c>
      <c r="I118" s="6">
        <v>2899.2</v>
      </c>
    </row>
    <row r="119" spans="4:9">
      <c r="D119" s="6" t="s">
        <v>64</v>
      </c>
      <c r="E119" s="6" t="s">
        <v>1873</v>
      </c>
      <c r="F119" s="6" t="s">
        <v>2190</v>
      </c>
      <c r="G119" s="6">
        <v>48</v>
      </c>
      <c r="H119" s="6">
        <v>192</v>
      </c>
      <c r="I119" s="6">
        <v>4348.8</v>
      </c>
    </row>
    <row r="120" spans="4:9">
      <c r="D120" s="6" t="s">
        <v>64</v>
      </c>
      <c r="E120" s="6" t="s">
        <v>1873</v>
      </c>
      <c r="F120" s="6" t="s">
        <v>2190</v>
      </c>
      <c r="G120" s="6">
        <v>64</v>
      </c>
      <c r="H120" s="6">
        <v>128</v>
      </c>
      <c r="I120" s="6">
        <v>3865.6</v>
      </c>
    </row>
    <row r="121" spans="4:9">
      <c r="D121" s="6" t="s">
        <v>64</v>
      </c>
      <c r="E121" s="6" t="s">
        <v>1873</v>
      </c>
      <c r="F121" s="6" t="s">
        <v>2190</v>
      </c>
      <c r="G121" s="6">
        <v>64</v>
      </c>
      <c r="H121" s="6">
        <v>256</v>
      </c>
      <c r="I121" s="6">
        <v>5798.4</v>
      </c>
    </row>
    <row r="122" spans="4:9">
      <c r="D122" s="6" t="s">
        <v>64</v>
      </c>
      <c r="E122" s="6" t="s">
        <v>1873</v>
      </c>
      <c r="F122" s="6" t="s">
        <v>2190</v>
      </c>
      <c r="G122" s="6">
        <v>80</v>
      </c>
      <c r="H122" s="6">
        <v>160</v>
      </c>
      <c r="I122" s="6">
        <v>4832</v>
      </c>
    </row>
    <row r="123" spans="4:9">
      <c r="D123" s="6" t="s">
        <v>64</v>
      </c>
      <c r="E123" s="6" t="s">
        <v>1873</v>
      </c>
      <c r="F123" s="6" t="s">
        <v>2190</v>
      </c>
      <c r="G123" s="6">
        <v>80</v>
      </c>
      <c r="H123" s="6">
        <v>320</v>
      </c>
      <c r="I123" s="6">
        <v>7248</v>
      </c>
    </row>
    <row r="124" spans="4:9">
      <c r="D124" s="6" t="s">
        <v>64</v>
      </c>
      <c r="E124" s="6" t="s">
        <v>1873</v>
      </c>
      <c r="F124" s="6" t="s">
        <v>2190</v>
      </c>
      <c r="G124" s="6">
        <v>96</v>
      </c>
      <c r="H124" s="6">
        <v>192</v>
      </c>
      <c r="I124" s="6">
        <v>5798.4</v>
      </c>
    </row>
    <row r="125" spans="4:9">
      <c r="D125" s="6" t="s">
        <v>64</v>
      </c>
      <c r="E125" s="6" t="s">
        <v>1873</v>
      </c>
      <c r="F125" s="6" t="s">
        <v>2190</v>
      </c>
      <c r="G125" s="6">
        <v>96</v>
      </c>
      <c r="H125" s="6">
        <v>384</v>
      </c>
      <c r="I125" s="6">
        <v>8697.6</v>
      </c>
    </row>
    <row r="126" spans="4:9">
      <c r="D126" s="6" t="s">
        <v>64</v>
      </c>
      <c r="E126" s="6" t="s">
        <v>1873</v>
      </c>
      <c r="F126" s="6" t="s">
        <v>2190</v>
      </c>
      <c r="G126" s="6">
        <v>116</v>
      </c>
      <c r="H126" s="6">
        <v>216</v>
      </c>
      <c r="I126" s="6">
        <v>6764.8</v>
      </c>
    </row>
    <row r="127" spans="4:9">
      <c r="D127" s="6" t="s">
        <v>64</v>
      </c>
      <c r="E127" s="6" t="s">
        <v>1873</v>
      </c>
      <c r="F127" s="6" t="s">
        <v>2190</v>
      </c>
      <c r="G127" s="6">
        <v>116</v>
      </c>
      <c r="H127" s="6">
        <v>470</v>
      </c>
      <c r="I127" s="6">
        <v>10600.2</v>
      </c>
    </row>
    <row r="128" spans="4:9">
      <c r="D128" s="6" t="s">
        <v>64</v>
      </c>
      <c r="E128" s="6" t="s">
        <v>1873</v>
      </c>
      <c r="F128" s="6" t="s">
        <v>2190</v>
      </c>
      <c r="G128" s="6">
        <v>128</v>
      </c>
      <c r="H128" s="6">
        <v>215</v>
      </c>
      <c r="I128" s="6">
        <v>7112.1</v>
      </c>
    </row>
    <row r="129" spans="4:9">
      <c r="D129" s="6" t="s">
        <v>64</v>
      </c>
      <c r="E129" s="6" t="s">
        <v>1873</v>
      </c>
      <c r="F129" s="6" t="s">
        <v>2190</v>
      </c>
      <c r="G129" s="6">
        <v>128</v>
      </c>
      <c r="H129" s="6">
        <v>256</v>
      </c>
      <c r="I129" s="6">
        <v>7731.2</v>
      </c>
    </row>
    <row r="130" spans="4:9">
      <c r="D130" s="6" t="s">
        <v>64</v>
      </c>
      <c r="E130" s="6" t="s">
        <v>1873</v>
      </c>
      <c r="F130" s="6" t="s">
        <v>2190</v>
      </c>
      <c r="G130" s="6">
        <v>160</v>
      </c>
      <c r="H130" s="6">
        <v>320</v>
      </c>
      <c r="I130" s="6">
        <v>9664</v>
      </c>
    </row>
    <row r="131" spans="4:9">
      <c r="D131" s="6" t="s">
        <v>64</v>
      </c>
      <c r="E131" s="6" t="s">
        <v>1873</v>
      </c>
      <c r="F131" s="6" t="s">
        <v>2190</v>
      </c>
      <c r="G131" s="6">
        <v>160</v>
      </c>
      <c r="H131" s="6">
        <v>640</v>
      </c>
      <c r="I131" s="6">
        <v>14496</v>
      </c>
    </row>
    <row r="132" spans="4:9">
      <c r="D132" s="6" t="s">
        <v>64</v>
      </c>
      <c r="E132" s="6" t="s">
        <v>1873</v>
      </c>
      <c r="F132" s="6" t="s">
        <v>2190</v>
      </c>
      <c r="G132" s="6">
        <v>232</v>
      </c>
      <c r="H132" s="6">
        <v>432</v>
      </c>
      <c r="I132" s="6">
        <v>13529.6</v>
      </c>
    </row>
    <row r="133" spans="4:9">
      <c r="D133" s="6" t="s">
        <v>64</v>
      </c>
      <c r="E133" s="6" t="s">
        <v>1873</v>
      </c>
      <c r="F133" s="6" t="s">
        <v>2190</v>
      </c>
      <c r="G133" s="6">
        <v>232</v>
      </c>
      <c r="H133" s="6">
        <v>940</v>
      </c>
      <c r="I133" s="6">
        <v>21200.400000000001</v>
      </c>
    </row>
    <row r="134" spans="4:9">
      <c r="D134" s="6" t="s">
        <v>64</v>
      </c>
      <c r="E134" s="6" t="s">
        <v>1873</v>
      </c>
      <c r="F134" s="6" t="s">
        <v>2296</v>
      </c>
      <c r="G134" s="6">
        <v>1</v>
      </c>
      <c r="H134" s="6">
        <v>1</v>
      </c>
      <c r="I134" s="6">
        <v>60</v>
      </c>
    </row>
    <row r="135" spans="4:9">
      <c r="D135" s="6" t="s">
        <v>64</v>
      </c>
      <c r="E135" s="6" t="s">
        <v>1873</v>
      </c>
      <c r="F135" s="6" t="s">
        <v>2296</v>
      </c>
      <c r="G135" s="6">
        <v>1</v>
      </c>
      <c r="H135" s="6">
        <v>2</v>
      </c>
      <c r="I135" s="6">
        <v>88</v>
      </c>
    </row>
    <row r="136" spans="4:9">
      <c r="D136" s="6" t="s">
        <v>64</v>
      </c>
      <c r="E136" s="6" t="s">
        <v>1873</v>
      </c>
      <c r="F136" s="6" t="s">
        <v>2296</v>
      </c>
      <c r="G136" s="6">
        <v>1</v>
      </c>
      <c r="H136" s="6">
        <v>4</v>
      </c>
      <c r="I136" s="6">
        <v>138</v>
      </c>
    </row>
    <row r="137" spans="4:9">
      <c r="D137" s="6" t="s">
        <v>64</v>
      </c>
      <c r="E137" s="6" t="s">
        <v>1873</v>
      </c>
      <c r="F137" s="6" t="s">
        <v>2296</v>
      </c>
      <c r="G137" s="6">
        <v>2</v>
      </c>
      <c r="H137" s="6">
        <v>4</v>
      </c>
      <c r="I137" s="6">
        <v>184</v>
      </c>
    </row>
    <row r="138" spans="4:9">
      <c r="D138" s="6" t="s">
        <v>64</v>
      </c>
      <c r="E138" s="6" t="s">
        <v>1873</v>
      </c>
      <c r="F138" s="6" t="s">
        <v>2296</v>
      </c>
      <c r="G138" s="6">
        <v>2</v>
      </c>
      <c r="H138" s="6">
        <v>8</v>
      </c>
      <c r="I138" s="6">
        <v>276</v>
      </c>
    </row>
    <row r="139" spans="4:9">
      <c r="D139" s="6" t="s">
        <v>64</v>
      </c>
      <c r="E139" s="6" t="s">
        <v>1873</v>
      </c>
      <c r="F139" s="6" t="s">
        <v>2296</v>
      </c>
      <c r="G139" s="6">
        <v>4</v>
      </c>
      <c r="H139" s="6">
        <v>8</v>
      </c>
      <c r="I139" s="6">
        <v>368</v>
      </c>
    </row>
    <row r="140" spans="4:9">
      <c r="D140" s="6" t="s">
        <v>64</v>
      </c>
      <c r="E140" s="6" t="s">
        <v>1873</v>
      </c>
      <c r="F140" s="6" t="s">
        <v>2296</v>
      </c>
      <c r="G140" s="6">
        <v>4</v>
      </c>
      <c r="H140" s="6">
        <v>16</v>
      </c>
      <c r="I140" s="6">
        <v>552</v>
      </c>
    </row>
    <row r="141" spans="4:9">
      <c r="D141" s="6" t="s">
        <v>64</v>
      </c>
      <c r="E141" s="6" t="s">
        <v>1873</v>
      </c>
      <c r="F141" s="6" t="s">
        <v>2296</v>
      </c>
      <c r="G141" s="6">
        <v>8</v>
      </c>
      <c r="H141" s="6">
        <v>16</v>
      </c>
      <c r="I141" s="6">
        <v>736</v>
      </c>
    </row>
    <row r="142" spans="4:9">
      <c r="D142" s="6" t="s">
        <v>64</v>
      </c>
      <c r="E142" s="6" t="s">
        <v>1873</v>
      </c>
      <c r="F142" s="6" t="s">
        <v>2296</v>
      </c>
      <c r="G142" s="6">
        <v>8</v>
      </c>
      <c r="H142" s="6">
        <v>32</v>
      </c>
      <c r="I142" s="6">
        <v>1104</v>
      </c>
    </row>
    <row r="143" spans="4:9">
      <c r="D143" s="6" t="s">
        <v>64</v>
      </c>
      <c r="E143" s="6" t="s">
        <v>1873</v>
      </c>
      <c r="F143" s="6" t="s">
        <v>2296</v>
      </c>
      <c r="G143" s="6">
        <v>16</v>
      </c>
      <c r="H143" s="6">
        <v>32</v>
      </c>
      <c r="I143" s="6">
        <v>1472</v>
      </c>
    </row>
    <row r="144" spans="4:9">
      <c r="D144" s="6" t="s">
        <v>64</v>
      </c>
      <c r="E144" s="6" t="s">
        <v>1873</v>
      </c>
      <c r="F144" s="6" t="s">
        <v>2296</v>
      </c>
      <c r="G144" s="6">
        <v>16</v>
      </c>
      <c r="H144" s="6">
        <v>64</v>
      </c>
      <c r="I144" s="6">
        <v>2208</v>
      </c>
    </row>
    <row r="145" spans="4:9">
      <c r="D145" s="6" t="s">
        <v>64</v>
      </c>
      <c r="E145" s="6" t="s">
        <v>1873</v>
      </c>
      <c r="F145" s="6" t="s">
        <v>2296</v>
      </c>
      <c r="G145" s="6">
        <v>24</v>
      </c>
      <c r="H145" s="6">
        <v>48</v>
      </c>
      <c r="I145" s="6">
        <v>2208</v>
      </c>
    </row>
    <row r="146" spans="4:9">
      <c r="D146" s="6" t="s">
        <v>64</v>
      </c>
      <c r="E146" s="6" t="s">
        <v>1873</v>
      </c>
      <c r="F146" s="6" t="s">
        <v>2296</v>
      </c>
      <c r="G146" s="6">
        <v>24</v>
      </c>
      <c r="H146" s="6">
        <v>96</v>
      </c>
      <c r="I146" s="6">
        <v>3312</v>
      </c>
    </row>
    <row r="147" spans="4:9">
      <c r="D147" s="6" t="s">
        <v>64</v>
      </c>
      <c r="E147" s="6" t="s">
        <v>1873</v>
      </c>
      <c r="F147" s="6" t="s">
        <v>2296</v>
      </c>
      <c r="G147" s="6">
        <v>32</v>
      </c>
      <c r="H147" s="6">
        <v>64</v>
      </c>
      <c r="I147" s="6">
        <v>2944</v>
      </c>
    </row>
    <row r="148" spans="4:9">
      <c r="D148" s="6" t="s">
        <v>64</v>
      </c>
      <c r="E148" s="6" t="s">
        <v>1873</v>
      </c>
      <c r="F148" s="6" t="s">
        <v>2296</v>
      </c>
      <c r="G148" s="6">
        <v>32</v>
      </c>
      <c r="H148" s="6">
        <v>128</v>
      </c>
      <c r="I148" s="6">
        <v>4416</v>
      </c>
    </row>
    <row r="149" spans="4:9">
      <c r="D149" s="6" t="s">
        <v>64</v>
      </c>
      <c r="E149" s="6" t="s">
        <v>1873</v>
      </c>
      <c r="F149" s="6" t="s">
        <v>2296</v>
      </c>
      <c r="G149" s="6">
        <v>48</v>
      </c>
      <c r="H149" s="6">
        <v>96</v>
      </c>
      <c r="I149" s="6">
        <v>4416</v>
      </c>
    </row>
    <row r="150" spans="4:9">
      <c r="D150" s="6" t="s">
        <v>64</v>
      </c>
      <c r="E150" s="6" t="s">
        <v>1873</v>
      </c>
      <c r="F150" s="6" t="s">
        <v>2296</v>
      </c>
      <c r="G150" s="6">
        <v>48</v>
      </c>
      <c r="H150" s="6">
        <v>192</v>
      </c>
      <c r="I150" s="6">
        <v>6624</v>
      </c>
    </row>
    <row r="151" spans="4:9">
      <c r="D151" s="6" t="s">
        <v>64</v>
      </c>
      <c r="E151" s="6" t="s">
        <v>1873</v>
      </c>
      <c r="F151" s="6" t="s">
        <v>2296</v>
      </c>
      <c r="G151" s="6">
        <v>64</v>
      </c>
      <c r="H151" s="6">
        <v>192</v>
      </c>
      <c r="I151" s="6">
        <v>7360</v>
      </c>
    </row>
    <row r="152" spans="4:9">
      <c r="D152" s="6" t="s">
        <v>64</v>
      </c>
      <c r="E152" s="6" t="s">
        <v>1873</v>
      </c>
      <c r="F152" s="6" t="s">
        <v>2296</v>
      </c>
      <c r="G152" s="6">
        <v>64</v>
      </c>
      <c r="H152" s="6">
        <v>256</v>
      </c>
      <c r="I152" s="6">
        <v>8832</v>
      </c>
    </row>
    <row r="153" spans="4:9">
      <c r="D153" s="6" t="s">
        <v>64</v>
      </c>
      <c r="E153" s="6" t="s">
        <v>1873</v>
      </c>
      <c r="F153" s="6" t="s">
        <v>2296</v>
      </c>
      <c r="G153" s="6">
        <v>72</v>
      </c>
      <c r="H153" s="6">
        <v>288</v>
      </c>
      <c r="I153" s="6">
        <v>9936</v>
      </c>
    </row>
    <row r="154" spans="4:9">
      <c r="D154" s="6" t="s">
        <v>64</v>
      </c>
      <c r="E154" s="6" t="s">
        <v>1873</v>
      </c>
      <c r="F154" s="6" t="s">
        <v>2160</v>
      </c>
      <c r="G154" s="6">
        <v>1</v>
      </c>
      <c r="H154" s="6">
        <v>2</v>
      </c>
      <c r="I154" s="6">
        <v>88</v>
      </c>
    </row>
    <row r="155" spans="4:9">
      <c r="D155" s="6" t="s">
        <v>64</v>
      </c>
      <c r="E155" s="6" t="s">
        <v>1873</v>
      </c>
      <c r="F155" s="6" t="s">
        <v>2160</v>
      </c>
      <c r="G155" s="6">
        <v>2</v>
      </c>
      <c r="H155" s="6">
        <v>4</v>
      </c>
      <c r="I155" s="6">
        <v>184</v>
      </c>
    </row>
    <row r="156" spans="4:9">
      <c r="D156" s="6" t="s">
        <v>64</v>
      </c>
      <c r="E156" s="6" t="s">
        <v>1873</v>
      </c>
      <c r="F156" s="6" t="s">
        <v>2160</v>
      </c>
      <c r="G156" s="6">
        <v>4</v>
      </c>
      <c r="H156" s="6">
        <v>8</v>
      </c>
      <c r="I156" s="6">
        <v>368</v>
      </c>
    </row>
    <row r="157" spans="4:9">
      <c r="D157" s="6" t="s">
        <v>64</v>
      </c>
      <c r="E157" s="6" t="s">
        <v>1873</v>
      </c>
      <c r="F157" s="6" t="s">
        <v>2160</v>
      </c>
      <c r="G157" s="6">
        <v>4</v>
      </c>
      <c r="H157" s="6">
        <v>16</v>
      </c>
      <c r="I157" s="6">
        <v>552</v>
      </c>
    </row>
    <row r="158" spans="4:9">
      <c r="D158" s="6" t="s">
        <v>64</v>
      </c>
      <c r="E158" s="6" t="s">
        <v>1873</v>
      </c>
      <c r="F158" s="6" t="s">
        <v>2160</v>
      </c>
      <c r="G158" s="6">
        <v>8</v>
      </c>
      <c r="H158" s="6">
        <v>16</v>
      </c>
      <c r="I158" s="6">
        <v>736</v>
      </c>
    </row>
    <row r="159" spans="4:9">
      <c r="D159" s="6" t="s">
        <v>64</v>
      </c>
      <c r="E159" s="6" t="s">
        <v>1873</v>
      </c>
      <c r="F159" s="6" t="s">
        <v>2160</v>
      </c>
      <c r="G159" s="6">
        <v>8</v>
      </c>
      <c r="H159" s="6">
        <v>32</v>
      </c>
      <c r="I159" s="6">
        <v>1104</v>
      </c>
    </row>
    <row r="160" spans="4:9">
      <c r="D160" s="6" t="s">
        <v>64</v>
      </c>
      <c r="E160" s="6" t="s">
        <v>1873</v>
      </c>
      <c r="F160" s="6" t="s">
        <v>2160</v>
      </c>
      <c r="G160" s="6">
        <v>12</v>
      </c>
      <c r="H160" s="6">
        <v>24</v>
      </c>
      <c r="I160" s="6">
        <v>1104</v>
      </c>
    </row>
    <row r="161" spans="4:9">
      <c r="D161" s="6" t="s">
        <v>64</v>
      </c>
      <c r="E161" s="6" t="s">
        <v>1873</v>
      </c>
      <c r="F161" s="6" t="s">
        <v>2160</v>
      </c>
      <c r="G161" s="6">
        <v>16</v>
      </c>
      <c r="H161" s="6">
        <v>32</v>
      </c>
      <c r="I161" s="6">
        <v>1472</v>
      </c>
    </row>
    <row r="162" spans="4:9">
      <c r="D162" s="6" t="s">
        <v>64</v>
      </c>
      <c r="E162" s="6" t="s">
        <v>1873</v>
      </c>
      <c r="F162" s="6" t="s">
        <v>2160</v>
      </c>
      <c r="G162" s="6">
        <v>16</v>
      </c>
      <c r="H162" s="6">
        <v>64</v>
      </c>
      <c r="I162" s="6">
        <v>2208</v>
      </c>
    </row>
    <row r="163" spans="4:9">
      <c r="D163" s="6" t="s">
        <v>64</v>
      </c>
      <c r="E163" s="6" t="s">
        <v>1873</v>
      </c>
      <c r="F163" s="6" t="s">
        <v>2160</v>
      </c>
      <c r="G163" s="6">
        <v>24</v>
      </c>
      <c r="H163" s="6">
        <v>48</v>
      </c>
      <c r="I163" s="6">
        <v>2208</v>
      </c>
    </row>
    <row r="164" spans="4:9">
      <c r="D164" s="6" t="s">
        <v>64</v>
      </c>
      <c r="E164" s="6" t="s">
        <v>1873</v>
      </c>
      <c r="F164" s="6" t="s">
        <v>2160</v>
      </c>
      <c r="G164" s="6">
        <v>24</v>
      </c>
      <c r="H164" s="6">
        <v>96</v>
      </c>
      <c r="I164" s="6">
        <v>3312</v>
      </c>
    </row>
    <row r="165" spans="4:9">
      <c r="D165" s="6" t="s">
        <v>64</v>
      </c>
      <c r="E165" s="6" t="s">
        <v>1873</v>
      </c>
      <c r="F165" s="6" t="s">
        <v>2160</v>
      </c>
      <c r="G165" s="6">
        <v>32</v>
      </c>
      <c r="H165" s="6">
        <v>64</v>
      </c>
      <c r="I165" s="6">
        <v>2944</v>
      </c>
    </row>
    <row r="166" spans="4:9">
      <c r="D166" s="6" t="s">
        <v>64</v>
      </c>
      <c r="E166" s="6" t="s">
        <v>1873</v>
      </c>
      <c r="F166" s="6" t="s">
        <v>2160</v>
      </c>
      <c r="G166" s="6">
        <v>32</v>
      </c>
      <c r="H166" s="6">
        <v>128</v>
      </c>
      <c r="I166" s="6">
        <v>4416</v>
      </c>
    </row>
    <row r="167" spans="4:9">
      <c r="D167" s="6" t="s">
        <v>64</v>
      </c>
      <c r="E167" s="6" t="s">
        <v>1873</v>
      </c>
      <c r="F167" s="6" t="s">
        <v>2160</v>
      </c>
      <c r="G167" s="6">
        <v>48</v>
      </c>
      <c r="H167" s="6">
        <v>96</v>
      </c>
      <c r="I167" s="6">
        <v>4416</v>
      </c>
    </row>
    <row r="168" spans="4:9">
      <c r="D168" s="6" t="s">
        <v>64</v>
      </c>
      <c r="E168" s="6" t="s">
        <v>1873</v>
      </c>
      <c r="F168" s="6" t="s">
        <v>2160</v>
      </c>
      <c r="G168" s="6">
        <v>48</v>
      </c>
      <c r="H168" s="6">
        <v>192</v>
      </c>
      <c r="I168" s="6">
        <v>6624</v>
      </c>
    </row>
    <row r="169" spans="4:9">
      <c r="D169" s="6" t="s">
        <v>64</v>
      </c>
      <c r="E169" s="6" t="s">
        <v>1873</v>
      </c>
      <c r="F169" s="6" t="s">
        <v>2160</v>
      </c>
      <c r="G169" s="6">
        <v>64</v>
      </c>
      <c r="H169" s="6">
        <v>128</v>
      </c>
      <c r="I169" s="6">
        <v>5888</v>
      </c>
    </row>
    <row r="170" spans="4:9">
      <c r="D170" s="6" t="s">
        <v>64</v>
      </c>
      <c r="E170" s="6" t="s">
        <v>1873</v>
      </c>
      <c r="F170" s="6" t="s">
        <v>2160</v>
      </c>
      <c r="G170" s="6">
        <v>64</v>
      </c>
      <c r="H170" s="6">
        <v>256</v>
      </c>
      <c r="I170" s="6">
        <v>8832</v>
      </c>
    </row>
    <row r="171" spans="4:9">
      <c r="D171" s="6" t="s">
        <v>64</v>
      </c>
      <c r="E171" s="6" t="s">
        <v>1873</v>
      </c>
      <c r="F171" s="6" t="s">
        <v>2160</v>
      </c>
      <c r="G171" s="6">
        <v>72</v>
      </c>
      <c r="H171" s="6">
        <v>288</v>
      </c>
      <c r="I171" s="6">
        <v>9936</v>
      </c>
    </row>
    <row r="172" spans="4:9">
      <c r="D172" s="6" t="s">
        <v>64</v>
      </c>
      <c r="E172" s="6" t="s">
        <v>1873</v>
      </c>
      <c r="F172" s="6" t="s">
        <v>2317</v>
      </c>
      <c r="G172" s="6">
        <v>1</v>
      </c>
      <c r="H172" s="6">
        <v>1</v>
      </c>
      <c r="I172" s="6">
        <v>57</v>
      </c>
    </row>
    <row r="173" spans="4:9">
      <c r="D173" s="6" t="s">
        <v>64</v>
      </c>
      <c r="E173" s="6" t="s">
        <v>1873</v>
      </c>
      <c r="F173" s="6" t="s">
        <v>2317</v>
      </c>
      <c r="G173" s="6">
        <v>1</v>
      </c>
      <c r="H173" s="6">
        <v>2</v>
      </c>
      <c r="I173" s="6">
        <v>83.6</v>
      </c>
    </row>
    <row r="174" spans="4:9">
      <c r="D174" s="6" t="s">
        <v>64</v>
      </c>
      <c r="E174" s="6" t="s">
        <v>1873</v>
      </c>
      <c r="F174" s="6" t="s">
        <v>2317</v>
      </c>
      <c r="G174" s="6">
        <v>1</v>
      </c>
      <c r="H174" s="6">
        <v>4</v>
      </c>
      <c r="I174" s="6">
        <v>136.5</v>
      </c>
    </row>
    <row r="175" spans="4:9">
      <c r="D175" s="6" t="s">
        <v>64</v>
      </c>
      <c r="E175" s="6" t="s">
        <v>1873</v>
      </c>
      <c r="F175" s="6" t="s">
        <v>2317</v>
      </c>
      <c r="G175" s="6">
        <v>2</v>
      </c>
      <c r="H175" s="6">
        <v>4</v>
      </c>
      <c r="I175" s="6">
        <v>180</v>
      </c>
    </row>
    <row r="176" spans="4:9">
      <c r="D176" s="6" t="s">
        <v>64</v>
      </c>
      <c r="E176" s="6" t="s">
        <v>1873</v>
      </c>
      <c r="F176" s="6" t="s">
        <v>2317</v>
      </c>
      <c r="G176" s="6">
        <v>2</v>
      </c>
      <c r="H176" s="6">
        <v>8</v>
      </c>
      <c r="I176" s="6">
        <v>273</v>
      </c>
    </row>
    <row r="177" spans="4:9">
      <c r="D177" s="6" t="s">
        <v>64</v>
      </c>
      <c r="E177" s="6" t="s">
        <v>1873</v>
      </c>
      <c r="F177" s="6" t="s">
        <v>2317</v>
      </c>
      <c r="G177" s="6">
        <v>4</v>
      </c>
      <c r="H177" s="6">
        <v>8</v>
      </c>
      <c r="I177" s="6">
        <v>364</v>
      </c>
    </row>
    <row r="178" spans="4:9">
      <c r="D178" s="6" t="s">
        <v>64</v>
      </c>
      <c r="E178" s="6" t="s">
        <v>1873</v>
      </c>
      <c r="F178" s="6" t="s">
        <v>2317</v>
      </c>
      <c r="G178" s="6">
        <v>4</v>
      </c>
      <c r="H178" s="6">
        <v>16</v>
      </c>
      <c r="I178" s="6">
        <v>546</v>
      </c>
    </row>
    <row r="179" spans="4:9">
      <c r="D179" s="6" t="s">
        <v>64</v>
      </c>
      <c r="E179" s="6" t="s">
        <v>1873</v>
      </c>
      <c r="F179" s="6" t="s">
        <v>2317</v>
      </c>
      <c r="G179" s="6">
        <v>8</v>
      </c>
      <c r="H179" s="6">
        <v>16</v>
      </c>
      <c r="I179" s="6">
        <v>728</v>
      </c>
    </row>
    <row r="180" spans="4:9">
      <c r="D180" s="6" t="s">
        <v>64</v>
      </c>
      <c r="E180" s="6" t="s">
        <v>1873</v>
      </c>
      <c r="F180" s="6" t="s">
        <v>2317</v>
      </c>
      <c r="G180" s="6">
        <v>8</v>
      </c>
      <c r="H180" s="6">
        <v>32</v>
      </c>
      <c r="I180" s="6">
        <v>1092</v>
      </c>
    </row>
    <row r="181" spans="4:9">
      <c r="D181" s="6" t="s">
        <v>64</v>
      </c>
      <c r="E181" s="6" t="s">
        <v>1873</v>
      </c>
      <c r="F181" s="6" t="s">
        <v>2317</v>
      </c>
      <c r="G181" s="6">
        <v>12</v>
      </c>
      <c r="H181" s="6">
        <v>24</v>
      </c>
      <c r="I181" s="6">
        <v>1092</v>
      </c>
    </row>
    <row r="182" spans="4:9">
      <c r="D182" s="6" t="s">
        <v>64</v>
      </c>
      <c r="E182" s="6" t="s">
        <v>1873</v>
      </c>
      <c r="F182" s="6" t="s">
        <v>2317</v>
      </c>
      <c r="G182" s="6">
        <v>12</v>
      </c>
      <c r="H182" s="6">
        <v>48</v>
      </c>
      <c r="I182" s="6">
        <v>1638</v>
      </c>
    </row>
    <row r="183" spans="4:9">
      <c r="D183" s="6" t="s">
        <v>64</v>
      </c>
      <c r="E183" s="6" t="s">
        <v>1873</v>
      </c>
      <c r="F183" s="6" t="s">
        <v>2317</v>
      </c>
      <c r="G183" s="6">
        <v>16</v>
      </c>
      <c r="H183" s="6">
        <v>32</v>
      </c>
      <c r="I183" s="6">
        <v>1456</v>
      </c>
    </row>
    <row r="184" spans="4:9">
      <c r="D184" s="6" t="s">
        <v>64</v>
      </c>
      <c r="E184" s="6" t="s">
        <v>1873</v>
      </c>
      <c r="F184" s="6" t="s">
        <v>2317</v>
      </c>
      <c r="G184" s="6">
        <v>16</v>
      </c>
      <c r="H184" s="6">
        <v>64</v>
      </c>
      <c r="I184" s="6">
        <v>2184</v>
      </c>
    </row>
    <row r="185" spans="4:9">
      <c r="D185" s="6" t="s">
        <v>64</v>
      </c>
      <c r="E185" s="6" t="s">
        <v>1873</v>
      </c>
      <c r="F185" s="6" t="s">
        <v>2317</v>
      </c>
      <c r="G185" s="6">
        <v>24</v>
      </c>
      <c r="H185" s="6">
        <v>48</v>
      </c>
      <c r="I185" s="6">
        <v>2184</v>
      </c>
    </row>
    <row r="186" spans="4:9">
      <c r="D186" s="6" t="s">
        <v>64</v>
      </c>
      <c r="E186" s="6" t="s">
        <v>1873</v>
      </c>
      <c r="F186" s="6" t="s">
        <v>2317</v>
      </c>
      <c r="G186" s="6">
        <v>24</v>
      </c>
      <c r="H186" s="6">
        <v>96</v>
      </c>
      <c r="I186" s="6">
        <v>3276</v>
      </c>
    </row>
    <row r="187" spans="4:9">
      <c r="D187" s="6" t="s">
        <v>64</v>
      </c>
      <c r="E187" s="6" t="s">
        <v>1873</v>
      </c>
      <c r="F187" s="6" t="s">
        <v>2317</v>
      </c>
      <c r="G187" s="6">
        <v>32</v>
      </c>
      <c r="H187" s="6">
        <v>64</v>
      </c>
      <c r="I187" s="6">
        <v>2912</v>
      </c>
    </row>
    <row r="188" spans="4:9">
      <c r="D188" s="6" t="s">
        <v>64</v>
      </c>
      <c r="E188" s="6" t="s">
        <v>1873</v>
      </c>
      <c r="F188" s="6" t="s">
        <v>2317</v>
      </c>
      <c r="G188" s="6">
        <v>32</v>
      </c>
      <c r="H188" s="6">
        <v>128</v>
      </c>
      <c r="I188" s="6">
        <v>4368</v>
      </c>
    </row>
    <row r="189" spans="4:9">
      <c r="D189" s="6" t="s">
        <v>64</v>
      </c>
      <c r="E189" s="6" t="s">
        <v>1873</v>
      </c>
      <c r="F189" s="6" t="s">
        <v>2317</v>
      </c>
      <c r="G189" s="6">
        <v>48</v>
      </c>
      <c r="H189" s="6">
        <v>96</v>
      </c>
      <c r="I189" s="6">
        <v>4368</v>
      </c>
    </row>
    <row r="190" spans="4:9">
      <c r="D190" s="6" t="s">
        <v>64</v>
      </c>
      <c r="E190" s="6" t="s">
        <v>1873</v>
      </c>
      <c r="F190" s="6" t="s">
        <v>2317</v>
      </c>
      <c r="G190" s="6">
        <v>48</v>
      </c>
      <c r="H190" s="6">
        <v>192</v>
      </c>
      <c r="I190" s="6">
        <v>6552</v>
      </c>
    </row>
    <row r="191" spans="4:9">
      <c r="D191" s="6" t="s">
        <v>64</v>
      </c>
      <c r="E191" s="6" t="s">
        <v>1873</v>
      </c>
      <c r="F191" s="6" t="s">
        <v>2317</v>
      </c>
      <c r="G191" s="6">
        <v>64</v>
      </c>
      <c r="H191" s="6">
        <v>256</v>
      </c>
      <c r="I191" s="6">
        <v>8736</v>
      </c>
    </row>
    <row r="192" spans="4:9">
      <c r="D192" s="6" t="s">
        <v>64</v>
      </c>
      <c r="E192" s="6" t="s">
        <v>1873</v>
      </c>
      <c r="F192" s="6" t="s">
        <v>2317</v>
      </c>
      <c r="G192" s="6">
        <v>80</v>
      </c>
      <c r="H192" s="6">
        <v>320</v>
      </c>
      <c r="I192" s="6">
        <v>10920</v>
      </c>
    </row>
    <row r="193" spans="4:9">
      <c r="D193" s="6" t="s">
        <v>64</v>
      </c>
      <c r="E193" s="6" t="s">
        <v>1873</v>
      </c>
      <c r="F193" s="6" t="s">
        <v>2242</v>
      </c>
      <c r="G193" s="6">
        <v>1</v>
      </c>
      <c r="H193" s="6">
        <v>1</v>
      </c>
      <c r="I193" s="6">
        <v>32</v>
      </c>
    </row>
    <row r="194" spans="4:9">
      <c r="D194" s="6" t="s">
        <v>64</v>
      </c>
      <c r="E194" s="6" t="s">
        <v>1873</v>
      </c>
      <c r="F194" s="6" t="s">
        <v>2242</v>
      </c>
      <c r="G194" s="6">
        <v>1</v>
      </c>
      <c r="H194" s="6">
        <v>2</v>
      </c>
      <c r="I194" s="6">
        <v>64</v>
      </c>
    </row>
    <row r="195" spans="4:9">
      <c r="D195" s="6" t="s">
        <v>64</v>
      </c>
      <c r="E195" s="6" t="s">
        <v>1873</v>
      </c>
      <c r="F195" s="6" t="s">
        <v>2242</v>
      </c>
      <c r="G195" s="6">
        <v>1</v>
      </c>
      <c r="H195" s="6">
        <v>4</v>
      </c>
      <c r="I195" s="6">
        <v>96</v>
      </c>
    </row>
    <row r="196" spans="4:9">
      <c r="D196" s="6" t="s">
        <v>64</v>
      </c>
      <c r="E196" s="6" t="s">
        <v>1873</v>
      </c>
      <c r="F196" s="6" t="s">
        <v>2242</v>
      </c>
      <c r="G196" s="6">
        <v>2</v>
      </c>
      <c r="H196" s="6">
        <v>4</v>
      </c>
      <c r="I196" s="6">
        <v>128</v>
      </c>
    </row>
    <row r="197" spans="4:9">
      <c r="D197" s="6" t="s">
        <v>64</v>
      </c>
      <c r="E197" s="6" t="s">
        <v>1873</v>
      </c>
      <c r="F197" s="6" t="s">
        <v>2242</v>
      </c>
      <c r="G197" s="6">
        <v>2</v>
      </c>
      <c r="H197" s="6">
        <v>8</v>
      </c>
      <c r="I197" s="6">
        <v>192</v>
      </c>
    </row>
    <row r="198" spans="4:9">
      <c r="D198" s="6" t="s">
        <v>64</v>
      </c>
      <c r="E198" s="6" t="s">
        <v>1873</v>
      </c>
      <c r="F198" s="6" t="s">
        <v>2242</v>
      </c>
      <c r="G198" s="6">
        <v>4</v>
      </c>
      <c r="H198" s="6">
        <v>8</v>
      </c>
      <c r="I198" s="6">
        <v>256</v>
      </c>
    </row>
    <row r="199" spans="4:9">
      <c r="D199" s="6" t="s">
        <v>64</v>
      </c>
      <c r="E199" s="6" t="s">
        <v>1873</v>
      </c>
      <c r="F199" s="6" t="s">
        <v>2242</v>
      </c>
      <c r="G199" s="6">
        <v>4</v>
      </c>
      <c r="H199" s="6">
        <v>16</v>
      </c>
      <c r="I199" s="6">
        <v>384</v>
      </c>
    </row>
    <row r="200" spans="4:9">
      <c r="D200" s="6" t="s">
        <v>64</v>
      </c>
      <c r="E200" s="6" t="s">
        <v>1873</v>
      </c>
      <c r="F200" s="6" t="s">
        <v>2242</v>
      </c>
      <c r="G200" s="6">
        <v>8</v>
      </c>
      <c r="H200" s="6">
        <v>16</v>
      </c>
      <c r="I200" s="6">
        <v>512</v>
      </c>
    </row>
    <row r="201" spans="4:9">
      <c r="D201" s="6" t="s">
        <v>64</v>
      </c>
      <c r="E201" s="6" t="s">
        <v>1873</v>
      </c>
      <c r="F201" s="6" t="s">
        <v>2242</v>
      </c>
      <c r="G201" s="6">
        <v>8</v>
      </c>
      <c r="H201" s="6">
        <v>32</v>
      </c>
      <c r="I201" s="6">
        <v>768</v>
      </c>
    </row>
    <row r="202" spans="4:9">
      <c r="D202" s="6" t="s">
        <v>64</v>
      </c>
      <c r="E202" s="6" t="s">
        <v>1873</v>
      </c>
      <c r="F202" s="6" t="s">
        <v>2242</v>
      </c>
      <c r="G202" s="6">
        <v>16</v>
      </c>
      <c r="H202" s="6">
        <v>32</v>
      </c>
      <c r="I202" s="6">
        <v>1024</v>
      </c>
    </row>
    <row r="203" spans="4:9">
      <c r="D203" s="6" t="s">
        <v>64</v>
      </c>
      <c r="E203" s="6" t="s">
        <v>1873</v>
      </c>
      <c r="F203" s="6" t="s">
        <v>2242</v>
      </c>
      <c r="G203" s="6">
        <v>16</v>
      </c>
      <c r="H203" s="6">
        <v>64</v>
      </c>
      <c r="I203" s="6">
        <v>1536</v>
      </c>
    </row>
    <row r="204" spans="4:9">
      <c r="D204" s="6" t="s">
        <v>64</v>
      </c>
      <c r="E204" s="6" t="s">
        <v>1873</v>
      </c>
      <c r="F204" s="6" t="s">
        <v>2242</v>
      </c>
      <c r="G204" s="6">
        <v>32</v>
      </c>
      <c r="H204" s="6">
        <v>64</v>
      </c>
      <c r="I204" s="6">
        <v>2048</v>
      </c>
    </row>
    <row r="205" spans="4:9">
      <c r="D205" s="6" t="s">
        <v>64</v>
      </c>
      <c r="E205" s="6" t="s">
        <v>1873</v>
      </c>
      <c r="F205" s="6" t="s">
        <v>2242</v>
      </c>
      <c r="G205" s="6">
        <v>32</v>
      </c>
      <c r="H205" s="6">
        <v>128</v>
      </c>
      <c r="I205" s="6">
        <v>3072</v>
      </c>
    </row>
    <row r="206" spans="4:9">
      <c r="D206" s="6" t="s">
        <v>64</v>
      </c>
      <c r="E206" s="6" t="s">
        <v>1873</v>
      </c>
      <c r="F206" s="6" t="s">
        <v>2242</v>
      </c>
      <c r="G206" s="6">
        <v>64</v>
      </c>
      <c r="H206" s="6">
        <v>128</v>
      </c>
      <c r="I206" s="6">
        <v>4096</v>
      </c>
    </row>
    <row r="207" spans="4:9">
      <c r="D207" s="6" t="s">
        <v>64</v>
      </c>
      <c r="E207" s="6" t="s">
        <v>1873</v>
      </c>
      <c r="F207" s="6" t="s">
        <v>2242</v>
      </c>
      <c r="G207" s="6">
        <v>64</v>
      </c>
      <c r="H207" s="6">
        <v>256</v>
      </c>
      <c r="I207" s="6">
        <v>6144</v>
      </c>
    </row>
    <row r="208" spans="4:9">
      <c r="D208" s="6" t="s">
        <v>64</v>
      </c>
      <c r="E208" s="6" t="s">
        <v>1873</v>
      </c>
      <c r="F208" s="6" t="s">
        <v>2242</v>
      </c>
      <c r="G208" s="6">
        <v>128</v>
      </c>
      <c r="H208" s="6">
        <v>448</v>
      </c>
      <c r="I208" s="6">
        <v>11264</v>
      </c>
    </row>
    <row r="209" spans="4:9">
      <c r="D209" s="6" t="s">
        <v>64</v>
      </c>
      <c r="E209" s="6" t="s">
        <v>1873</v>
      </c>
      <c r="F209" s="6" t="s">
        <v>2339</v>
      </c>
      <c r="G209" s="6">
        <v>1</v>
      </c>
      <c r="H209" s="6">
        <v>1</v>
      </c>
      <c r="I209" s="6">
        <v>42</v>
      </c>
    </row>
    <row r="210" spans="4:9">
      <c r="D210" s="6" t="s">
        <v>64</v>
      </c>
      <c r="E210" s="6" t="s">
        <v>1873</v>
      </c>
      <c r="F210" s="6" t="s">
        <v>2339</v>
      </c>
      <c r="G210" s="6">
        <v>1</v>
      </c>
      <c r="H210" s="6">
        <v>2</v>
      </c>
      <c r="I210" s="6">
        <v>79</v>
      </c>
    </row>
    <row r="211" spans="4:9">
      <c r="D211" s="6" t="s">
        <v>64</v>
      </c>
      <c r="E211" s="6" t="s">
        <v>1873</v>
      </c>
      <c r="F211" s="6" t="s">
        <v>2339</v>
      </c>
      <c r="G211" s="6">
        <v>1</v>
      </c>
      <c r="H211" s="6">
        <v>4</v>
      </c>
      <c r="I211" s="6">
        <v>135</v>
      </c>
    </row>
    <row r="212" spans="4:9">
      <c r="D212" s="6" t="s">
        <v>64</v>
      </c>
      <c r="E212" s="6" t="s">
        <v>1873</v>
      </c>
      <c r="F212" s="6" t="s">
        <v>2339</v>
      </c>
      <c r="G212" s="6">
        <v>2</v>
      </c>
      <c r="H212" s="6">
        <v>2</v>
      </c>
      <c r="I212" s="6">
        <v>135</v>
      </c>
    </row>
    <row r="213" spans="4:9">
      <c r="D213" s="6" t="s">
        <v>64</v>
      </c>
      <c r="E213" s="6" t="s">
        <v>1873</v>
      </c>
      <c r="F213" s="6" t="s">
        <v>2339</v>
      </c>
      <c r="G213" s="6">
        <v>2</v>
      </c>
      <c r="H213" s="6">
        <v>4</v>
      </c>
      <c r="I213" s="6">
        <v>179</v>
      </c>
    </row>
    <row r="214" spans="4:9">
      <c r="D214" s="6" t="s">
        <v>64</v>
      </c>
      <c r="E214" s="6" t="s">
        <v>1873</v>
      </c>
      <c r="F214" s="6" t="s">
        <v>2339</v>
      </c>
      <c r="G214" s="6">
        <v>2</v>
      </c>
      <c r="H214" s="6">
        <v>8</v>
      </c>
      <c r="I214" s="6">
        <v>270</v>
      </c>
    </row>
    <row r="215" spans="4:9">
      <c r="D215" s="6" t="s">
        <v>64</v>
      </c>
      <c r="E215" s="6" t="s">
        <v>1873</v>
      </c>
      <c r="F215" s="6" t="s">
        <v>2339</v>
      </c>
      <c r="G215" s="6">
        <v>4</v>
      </c>
      <c r="H215" s="6">
        <v>8</v>
      </c>
      <c r="I215" s="6">
        <v>360</v>
      </c>
    </row>
    <row r="216" spans="4:9">
      <c r="D216" s="6" t="s">
        <v>64</v>
      </c>
      <c r="E216" s="6" t="s">
        <v>1873</v>
      </c>
      <c r="F216" s="6" t="s">
        <v>2339</v>
      </c>
      <c r="G216" s="6">
        <v>4</v>
      </c>
      <c r="H216" s="6">
        <v>16</v>
      </c>
      <c r="I216" s="6">
        <v>540</v>
      </c>
    </row>
    <row r="217" spans="4:9">
      <c r="D217" s="6" t="s">
        <v>64</v>
      </c>
      <c r="E217" s="6" t="s">
        <v>1873</v>
      </c>
      <c r="F217" s="6" t="s">
        <v>2339</v>
      </c>
      <c r="G217" s="6">
        <v>8</v>
      </c>
      <c r="H217" s="6">
        <v>16</v>
      </c>
      <c r="I217" s="6">
        <v>720</v>
      </c>
    </row>
    <row r="218" spans="4:9">
      <c r="D218" s="6" t="s">
        <v>64</v>
      </c>
      <c r="E218" s="6" t="s">
        <v>1873</v>
      </c>
      <c r="F218" s="6" t="s">
        <v>2339</v>
      </c>
      <c r="G218" s="6">
        <v>8</v>
      </c>
      <c r="H218" s="6">
        <v>32</v>
      </c>
      <c r="I218" s="6">
        <v>1080</v>
      </c>
    </row>
    <row r="219" spans="4:9">
      <c r="D219" s="6" t="s">
        <v>64</v>
      </c>
      <c r="E219" s="6" t="s">
        <v>1873</v>
      </c>
      <c r="F219" s="6" t="s">
        <v>2339</v>
      </c>
      <c r="G219" s="6">
        <v>12</v>
      </c>
      <c r="H219" s="6">
        <v>24</v>
      </c>
      <c r="I219" s="6">
        <v>1080</v>
      </c>
    </row>
    <row r="220" spans="4:9">
      <c r="D220" s="6" t="s">
        <v>64</v>
      </c>
      <c r="E220" s="6" t="s">
        <v>1873</v>
      </c>
      <c r="F220" s="6" t="s">
        <v>2339</v>
      </c>
      <c r="G220" s="6">
        <v>12</v>
      </c>
      <c r="H220" s="6">
        <v>48</v>
      </c>
      <c r="I220" s="6">
        <v>1620</v>
      </c>
    </row>
    <row r="221" spans="4:9">
      <c r="D221" s="6" t="s">
        <v>64</v>
      </c>
      <c r="E221" s="6" t="s">
        <v>1873</v>
      </c>
      <c r="F221" s="6" t="s">
        <v>2339</v>
      </c>
      <c r="G221" s="6">
        <v>16</v>
      </c>
      <c r="H221" s="6">
        <v>32</v>
      </c>
      <c r="I221" s="6">
        <v>1440</v>
      </c>
    </row>
    <row r="222" spans="4:9">
      <c r="D222" s="6" t="s">
        <v>64</v>
      </c>
      <c r="E222" s="6" t="s">
        <v>1873</v>
      </c>
      <c r="F222" s="6" t="s">
        <v>2339</v>
      </c>
      <c r="G222" s="6">
        <v>16</v>
      </c>
      <c r="H222" s="6">
        <v>64</v>
      </c>
      <c r="I222" s="6">
        <v>2160</v>
      </c>
    </row>
    <row r="223" spans="4:9">
      <c r="D223" s="6" t="s">
        <v>64</v>
      </c>
      <c r="E223" s="6" t="s">
        <v>1873</v>
      </c>
      <c r="F223" s="6" t="s">
        <v>2339</v>
      </c>
      <c r="G223" s="6">
        <v>24</v>
      </c>
      <c r="H223" s="6">
        <v>48</v>
      </c>
      <c r="I223" s="6">
        <v>2160</v>
      </c>
    </row>
    <row r="224" spans="4:9">
      <c r="D224" s="6" t="s">
        <v>64</v>
      </c>
      <c r="E224" s="6" t="s">
        <v>1873</v>
      </c>
      <c r="F224" s="6" t="s">
        <v>2339</v>
      </c>
      <c r="G224" s="6">
        <v>24</v>
      </c>
      <c r="H224" s="6">
        <v>96</v>
      </c>
      <c r="I224" s="6">
        <v>3240</v>
      </c>
    </row>
    <row r="225" spans="4:9">
      <c r="D225" s="6" t="s">
        <v>64</v>
      </c>
      <c r="E225" s="6" t="s">
        <v>1873</v>
      </c>
      <c r="F225" s="6" t="s">
        <v>2339</v>
      </c>
      <c r="G225" s="6">
        <v>32</v>
      </c>
      <c r="H225" s="6">
        <v>64</v>
      </c>
      <c r="I225" s="6">
        <v>2880</v>
      </c>
    </row>
    <row r="226" spans="4:9">
      <c r="D226" s="6" t="s">
        <v>64</v>
      </c>
      <c r="E226" s="6" t="s">
        <v>1873</v>
      </c>
      <c r="F226" s="6" t="s">
        <v>2339</v>
      </c>
      <c r="G226" s="6">
        <v>32</v>
      </c>
      <c r="H226" s="6">
        <v>128</v>
      </c>
      <c r="I226" s="6">
        <v>4320</v>
      </c>
    </row>
    <row r="227" spans="4:9">
      <c r="D227" s="6" t="s">
        <v>64</v>
      </c>
      <c r="E227" s="6" t="s">
        <v>1873</v>
      </c>
      <c r="F227" s="6" t="s">
        <v>2339</v>
      </c>
      <c r="G227" s="6">
        <v>56</v>
      </c>
      <c r="H227" s="6">
        <v>224</v>
      </c>
      <c r="I227" s="6">
        <v>7560</v>
      </c>
    </row>
    <row r="228" spans="4:9">
      <c r="D228" s="6" t="s">
        <v>64</v>
      </c>
      <c r="E228" s="6" t="s">
        <v>1873</v>
      </c>
      <c r="F228" s="6" t="s">
        <v>2359</v>
      </c>
      <c r="G228" s="6">
        <v>1</v>
      </c>
      <c r="H228" s="6">
        <v>1</v>
      </c>
      <c r="I228" s="6">
        <v>30</v>
      </c>
    </row>
    <row r="229" spans="4:9">
      <c r="D229" s="6" t="s">
        <v>64</v>
      </c>
      <c r="E229" s="6" t="s">
        <v>1873</v>
      </c>
      <c r="F229" s="6" t="s">
        <v>2359</v>
      </c>
      <c r="G229" s="6">
        <v>1</v>
      </c>
      <c r="H229" s="6">
        <v>2</v>
      </c>
      <c r="I229" s="6">
        <v>70</v>
      </c>
    </row>
    <row r="230" spans="4:9">
      <c r="D230" s="6" t="s">
        <v>64</v>
      </c>
      <c r="E230" s="6" t="s">
        <v>1873</v>
      </c>
      <c r="F230" s="6" t="s">
        <v>2359</v>
      </c>
      <c r="G230" s="6">
        <v>1</v>
      </c>
      <c r="H230" s="6">
        <v>4</v>
      </c>
      <c r="I230" s="6">
        <v>132</v>
      </c>
    </row>
    <row r="231" spans="4:9">
      <c r="D231" s="6" t="s">
        <v>64</v>
      </c>
      <c r="E231" s="6" t="s">
        <v>1873</v>
      </c>
      <c r="F231" s="6" t="s">
        <v>2359</v>
      </c>
      <c r="G231" s="6">
        <v>2</v>
      </c>
      <c r="H231" s="6">
        <v>2</v>
      </c>
      <c r="I231" s="6">
        <v>132</v>
      </c>
    </row>
    <row r="232" spans="4:9">
      <c r="D232" s="6" t="s">
        <v>64</v>
      </c>
      <c r="E232" s="6" t="s">
        <v>1873</v>
      </c>
      <c r="F232" s="6" t="s">
        <v>2359</v>
      </c>
      <c r="G232" s="6">
        <v>2</v>
      </c>
      <c r="H232" s="6">
        <v>4</v>
      </c>
      <c r="I232" s="6">
        <v>170</v>
      </c>
    </row>
    <row r="233" spans="4:9">
      <c r="D233" s="6" t="s">
        <v>64</v>
      </c>
      <c r="E233" s="6" t="s">
        <v>1873</v>
      </c>
      <c r="F233" s="6" t="s">
        <v>2359</v>
      </c>
      <c r="G233" s="6">
        <v>2</v>
      </c>
      <c r="H233" s="6">
        <v>8</v>
      </c>
      <c r="I233" s="6">
        <v>264</v>
      </c>
    </row>
    <row r="234" spans="4:9">
      <c r="D234" s="6" t="s">
        <v>64</v>
      </c>
      <c r="E234" s="6" t="s">
        <v>1873</v>
      </c>
      <c r="F234" s="6" t="s">
        <v>2359</v>
      </c>
      <c r="G234" s="6">
        <v>4</v>
      </c>
      <c r="H234" s="6">
        <v>4</v>
      </c>
      <c r="I234" s="6">
        <v>264</v>
      </c>
    </row>
    <row r="235" spans="4:9">
      <c r="D235" s="6" t="s">
        <v>64</v>
      </c>
      <c r="E235" s="6" t="s">
        <v>1873</v>
      </c>
      <c r="F235" s="6" t="s">
        <v>2359</v>
      </c>
      <c r="G235" s="6">
        <v>4</v>
      </c>
      <c r="H235" s="6">
        <v>8</v>
      </c>
      <c r="I235" s="6">
        <v>352</v>
      </c>
    </row>
    <row r="236" spans="4:9">
      <c r="D236" s="6" t="s">
        <v>64</v>
      </c>
      <c r="E236" s="6" t="s">
        <v>1873</v>
      </c>
      <c r="F236" s="6" t="s">
        <v>2359</v>
      </c>
      <c r="G236" s="6">
        <v>4</v>
      </c>
      <c r="H236" s="6">
        <v>16</v>
      </c>
      <c r="I236" s="6">
        <v>528</v>
      </c>
    </row>
    <row r="237" spans="4:9">
      <c r="D237" s="6" t="s">
        <v>64</v>
      </c>
      <c r="E237" s="6" t="s">
        <v>1873</v>
      </c>
      <c r="F237" s="6" t="s">
        <v>2359</v>
      </c>
      <c r="G237" s="6">
        <v>8</v>
      </c>
      <c r="H237" s="6">
        <v>8</v>
      </c>
      <c r="I237" s="6">
        <v>528</v>
      </c>
    </row>
    <row r="238" spans="4:9">
      <c r="D238" s="6" t="s">
        <v>64</v>
      </c>
      <c r="E238" s="6" t="s">
        <v>1873</v>
      </c>
      <c r="F238" s="6" t="s">
        <v>2359</v>
      </c>
      <c r="G238" s="6">
        <v>8</v>
      </c>
      <c r="H238" s="6">
        <v>16</v>
      </c>
      <c r="I238" s="6">
        <v>704</v>
      </c>
    </row>
    <row r="239" spans="4:9">
      <c r="D239" s="6" t="s">
        <v>64</v>
      </c>
      <c r="E239" s="6" t="s">
        <v>1873</v>
      </c>
      <c r="F239" s="6" t="s">
        <v>2359</v>
      </c>
      <c r="G239" s="6">
        <v>8</v>
      </c>
      <c r="H239" s="6">
        <v>32</v>
      </c>
      <c r="I239" s="6">
        <v>1056</v>
      </c>
    </row>
    <row r="240" spans="4:9">
      <c r="D240" s="6" t="s">
        <v>64</v>
      </c>
      <c r="E240" s="6" t="s">
        <v>1873</v>
      </c>
      <c r="F240" s="6" t="s">
        <v>2359</v>
      </c>
      <c r="G240" s="6">
        <v>12</v>
      </c>
      <c r="H240" s="6">
        <v>24</v>
      </c>
      <c r="I240" s="6">
        <v>1056</v>
      </c>
    </row>
    <row r="241" spans="4:9">
      <c r="D241" s="6" t="s">
        <v>64</v>
      </c>
      <c r="E241" s="6" t="s">
        <v>1873</v>
      </c>
      <c r="F241" s="6" t="s">
        <v>2359</v>
      </c>
      <c r="G241" s="6">
        <v>12</v>
      </c>
      <c r="H241" s="6">
        <v>48</v>
      </c>
      <c r="I241" s="6">
        <v>1584</v>
      </c>
    </row>
    <row r="242" spans="4:9">
      <c r="D242" s="6" t="s">
        <v>64</v>
      </c>
      <c r="E242" s="6" t="s">
        <v>1873</v>
      </c>
      <c r="F242" s="6" t="s">
        <v>2359</v>
      </c>
      <c r="G242" s="6">
        <v>16</v>
      </c>
      <c r="H242" s="6">
        <v>32</v>
      </c>
      <c r="I242" s="6">
        <v>1408</v>
      </c>
    </row>
    <row r="243" spans="4:9">
      <c r="D243" s="6" t="s">
        <v>64</v>
      </c>
      <c r="E243" s="6" t="s">
        <v>1873</v>
      </c>
      <c r="F243" s="6" t="s">
        <v>2359</v>
      </c>
      <c r="G243" s="6">
        <v>24</v>
      </c>
      <c r="H243" s="6">
        <v>48</v>
      </c>
      <c r="I243" s="6">
        <v>2112</v>
      </c>
    </row>
    <row r="244" spans="4:9">
      <c r="D244" s="6" t="s">
        <v>64</v>
      </c>
      <c r="E244" s="6" t="s">
        <v>1873</v>
      </c>
      <c r="F244" s="6" t="s">
        <v>2359</v>
      </c>
      <c r="G244" s="6">
        <v>32</v>
      </c>
      <c r="H244" s="6">
        <v>64</v>
      </c>
      <c r="I244" s="6">
        <v>2816</v>
      </c>
    </row>
    <row r="245" spans="4:9">
      <c r="D245" s="6" t="s">
        <v>64</v>
      </c>
      <c r="E245" s="6" t="s">
        <v>1873</v>
      </c>
      <c r="F245" s="6" t="s">
        <v>2359</v>
      </c>
      <c r="G245" s="6">
        <v>48</v>
      </c>
      <c r="H245" s="6">
        <v>96</v>
      </c>
      <c r="I245" s="6">
        <v>4224</v>
      </c>
    </row>
    <row r="246" spans="4:9">
      <c r="D246" s="6" t="s">
        <v>64</v>
      </c>
      <c r="E246" s="6" t="s">
        <v>1873</v>
      </c>
      <c r="F246" s="6" t="s">
        <v>2082</v>
      </c>
      <c r="G246" s="6">
        <v>16</v>
      </c>
      <c r="H246" s="6">
        <v>64</v>
      </c>
      <c r="I246" s="6">
        <v>2608</v>
      </c>
    </row>
    <row r="247" spans="4:9">
      <c r="D247" s="6" t="s">
        <v>64</v>
      </c>
      <c r="E247" s="6" t="s">
        <v>1873</v>
      </c>
      <c r="F247" s="6" t="s">
        <v>2082</v>
      </c>
      <c r="G247" s="6">
        <v>32</v>
      </c>
      <c r="H247" s="6">
        <v>128</v>
      </c>
      <c r="I247" s="6">
        <v>5216</v>
      </c>
    </row>
    <row r="248" spans="4:9">
      <c r="D248" s="6" t="s">
        <v>64</v>
      </c>
      <c r="E248" s="6" t="s">
        <v>1873</v>
      </c>
      <c r="F248" s="6" t="s">
        <v>2082</v>
      </c>
      <c r="G248" s="6">
        <v>64</v>
      </c>
      <c r="H248" s="6">
        <v>256</v>
      </c>
      <c r="I248" s="6">
        <v>10432</v>
      </c>
    </row>
    <row r="249" spans="4:9">
      <c r="D249" s="6" t="s">
        <v>64</v>
      </c>
      <c r="E249" s="6" t="s">
        <v>1873</v>
      </c>
      <c r="F249" s="6" t="s">
        <v>2082</v>
      </c>
      <c r="G249" s="6">
        <v>84</v>
      </c>
      <c r="H249" s="6">
        <v>320</v>
      </c>
      <c r="I249" s="6">
        <v>11541.6</v>
      </c>
    </row>
    <row r="250" spans="4:9">
      <c r="D250" s="6" t="s">
        <v>64</v>
      </c>
      <c r="E250" s="6" t="s">
        <v>1873</v>
      </c>
      <c r="F250" s="6" t="s">
        <v>2087</v>
      </c>
      <c r="G250" s="6">
        <v>16</v>
      </c>
      <c r="H250" s="6">
        <v>64</v>
      </c>
      <c r="I250" s="6">
        <v>2804</v>
      </c>
    </row>
    <row r="251" spans="4:9">
      <c r="D251" s="6" t="s">
        <v>64</v>
      </c>
      <c r="E251" s="6" t="s">
        <v>1873</v>
      </c>
      <c r="F251" s="6" t="s">
        <v>2087</v>
      </c>
      <c r="G251" s="6">
        <v>32</v>
      </c>
      <c r="H251" s="6">
        <v>128</v>
      </c>
      <c r="I251" s="6">
        <v>5608</v>
      </c>
    </row>
    <row r="252" spans="4:9">
      <c r="D252" s="6" t="s">
        <v>64</v>
      </c>
      <c r="E252" s="6" t="s">
        <v>1873</v>
      </c>
      <c r="F252" s="6" t="s">
        <v>2087</v>
      </c>
      <c r="G252" s="6">
        <v>64</v>
      </c>
      <c r="H252" s="6">
        <v>256</v>
      </c>
      <c r="I252" s="6">
        <v>11216</v>
      </c>
    </row>
    <row r="253" spans="4:9">
      <c r="D253" s="6" t="s">
        <v>64</v>
      </c>
      <c r="E253" s="6" t="s">
        <v>1873</v>
      </c>
      <c r="F253" s="6" t="s">
        <v>2091</v>
      </c>
      <c r="G253" s="6">
        <v>8</v>
      </c>
      <c r="H253" s="6">
        <v>32</v>
      </c>
      <c r="I253" s="6">
        <v>1404</v>
      </c>
    </row>
    <row r="254" spans="4:9">
      <c r="D254" s="6" t="s">
        <v>64</v>
      </c>
      <c r="E254" s="6" t="s">
        <v>1873</v>
      </c>
      <c r="F254" s="6" t="s">
        <v>2091</v>
      </c>
      <c r="G254" s="6">
        <v>16</v>
      </c>
      <c r="H254" s="6">
        <v>64</v>
      </c>
      <c r="I254" s="6">
        <v>2808</v>
      </c>
    </row>
    <row r="255" spans="4:9">
      <c r="D255" s="6" t="s">
        <v>64</v>
      </c>
      <c r="E255" s="6" t="s">
        <v>1873</v>
      </c>
      <c r="F255" s="6" t="s">
        <v>2091</v>
      </c>
      <c r="G255" s="6">
        <v>24</v>
      </c>
      <c r="H255" s="6">
        <v>96</v>
      </c>
      <c r="I255" s="6">
        <v>4512</v>
      </c>
    </row>
    <row r="256" spans="4:9">
      <c r="D256" s="6" t="s">
        <v>64</v>
      </c>
      <c r="E256" s="6" t="s">
        <v>1873</v>
      </c>
      <c r="F256" s="6" t="s">
        <v>2091</v>
      </c>
      <c r="G256" s="6">
        <v>32</v>
      </c>
      <c r="H256" s="6">
        <v>128</v>
      </c>
      <c r="I256" s="6">
        <v>6216</v>
      </c>
    </row>
    <row r="257" spans="4:9">
      <c r="D257" s="6" t="s">
        <v>64</v>
      </c>
      <c r="E257" s="6" t="s">
        <v>1873</v>
      </c>
      <c r="F257" s="6" t="s">
        <v>2091</v>
      </c>
      <c r="G257" s="6">
        <v>64</v>
      </c>
      <c r="H257" s="6">
        <v>256</v>
      </c>
      <c r="I257" s="6">
        <v>11232</v>
      </c>
    </row>
    <row r="258" spans="4:9">
      <c r="D258" s="6" t="s">
        <v>64</v>
      </c>
      <c r="E258" s="6" t="s">
        <v>1873</v>
      </c>
      <c r="F258" s="6" t="s">
        <v>2400</v>
      </c>
      <c r="G258" s="6">
        <v>1</v>
      </c>
      <c r="H258" s="6">
        <v>8</v>
      </c>
      <c r="I258" s="6">
        <v>166.32</v>
      </c>
    </row>
    <row r="259" spans="4:9">
      <c r="D259" s="6" t="s">
        <v>64</v>
      </c>
      <c r="E259" s="6" t="s">
        <v>1873</v>
      </c>
      <c r="F259" s="6" t="s">
        <v>2400</v>
      </c>
      <c r="G259" s="6">
        <v>2</v>
      </c>
      <c r="H259" s="6">
        <v>12</v>
      </c>
      <c r="I259" s="6">
        <v>272.16000000000003</v>
      </c>
    </row>
    <row r="260" spans="4:9">
      <c r="D260" s="6" t="s">
        <v>64</v>
      </c>
      <c r="E260" s="6" t="s">
        <v>1873</v>
      </c>
      <c r="F260" s="6" t="s">
        <v>2400</v>
      </c>
      <c r="G260" s="6">
        <v>4</v>
      </c>
      <c r="H260" s="6">
        <v>32</v>
      </c>
      <c r="I260" s="6">
        <v>665.28</v>
      </c>
    </row>
    <row r="261" spans="4:9">
      <c r="D261" s="6" t="s">
        <v>64</v>
      </c>
      <c r="E261" s="6" t="s">
        <v>1873</v>
      </c>
      <c r="F261" s="6" t="s">
        <v>2400</v>
      </c>
      <c r="G261" s="6">
        <v>8</v>
      </c>
      <c r="H261" s="6">
        <v>64</v>
      </c>
      <c r="I261" s="6">
        <v>1330.56</v>
      </c>
    </row>
    <row r="262" spans="4:9">
      <c r="D262" s="6" t="s">
        <v>64</v>
      </c>
      <c r="E262" s="6" t="s">
        <v>1873</v>
      </c>
      <c r="F262" s="6" t="s">
        <v>2400</v>
      </c>
      <c r="G262" s="6">
        <v>16</v>
      </c>
      <c r="H262" s="6">
        <v>128</v>
      </c>
      <c r="I262" s="6">
        <v>2661.12</v>
      </c>
    </row>
    <row r="263" spans="4:9">
      <c r="D263" s="6" t="s">
        <v>64</v>
      </c>
      <c r="E263" s="6" t="s">
        <v>1873</v>
      </c>
      <c r="F263" s="6" t="s">
        <v>2400</v>
      </c>
      <c r="G263" s="6">
        <v>32</v>
      </c>
      <c r="H263" s="6">
        <v>256</v>
      </c>
      <c r="I263" s="6">
        <v>5322.24</v>
      </c>
    </row>
    <row r="264" spans="4:9">
      <c r="D264" s="6" t="s">
        <v>64</v>
      </c>
      <c r="E264" s="6" t="s">
        <v>1873</v>
      </c>
      <c r="F264" s="6" t="s">
        <v>2400</v>
      </c>
      <c r="G264" s="6">
        <v>62</v>
      </c>
      <c r="H264" s="6">
        <v>470</v>
      </c>
      <c r="I264" s="6">
        <v>9918.7199999999993</v>
      </c>
    </row>
    <row r="265" spans="4:9">
      <c r="D265" s="6" t="s">
        <v>64</v>
      </c>
      <c r="E265" s="6" t="s">
        <v>1873</v>
      </c>
      <c r="F265" s="6" t="s">
        <v>2400</v>
      </c>
      <c r="G265" s="6">
        <v>64</v>
      </c>
      <c r="H265" s="6">
        <v>512</v>
      </c>
      <c r="I265" s="6">
        <v>10644.48</v>
      </c>
    </row>
    <row r="266" spans="4:9">
      <c r="D266" s="6" t="s">
        <v>64</v>
      </c>
      <c r="E266" s="6" t="s">
        <v>1873</v>
      </c>
      <c r="F266" s="6" t="s">
        <v>2400</v>
      </c>
      <c r="G266" s="6">
        <v>124</v>
      </c>
      <c r="H266" s="6">
        <v>940</v>
      </c>
      <c r="I266" s="6">
        <v>19837.439999999999</v>
      </c>
    </row>
    <row r="267" spans="4:9">
      <c r="D267" s="6" t="s">
        <v>64</v>
      </c>
      <c r="E267" s="6" t="s">
        <v>1873</v>
      </c>
      <c r="F267" s="6" t="s">
        <v>2393</v>
      </c>
      <c r="G267" s="6">
        <v>1</v>
      </c>
      <c r="H267" s="6">
        <v>8</v>
      </c>
      <c r="I267" s="6">
        <v>123.2</v>
      </c>
    </row>
    <row r="268" spans="4:9">
      <c r="D268" s="6" t="s">
        <v>64</v>
      </c>
      <c r="E268" s="6" t="s">
        <v>1873</v>
      </c>
      <c r="F268" s="6" t="s">
        <v>2393</v>
      </c>
      <c r="G268" s="6">
        <v>4</v>
      </c>
      <c r="H268" s="6">
        <v>32</v>
      </c>
      <c r="I268" s="6">
        <v>492.8</v>
      </c>
    </row>
    <row r="269" spans="4:9">
      <c r="D269" s="6" t="s">
        <v>64</v>
      </c>
      <c r="E269" s="6" t="s">
        <v>1873</v>
      </c>
      <c r="F269" s="6" t="s">
        <v>2393</v>
      </c>
      <c r="G269" s="6">
        <v>8</v>
      </c>
      <c r="H269" s="6">
        <v>64</v>
      </c>
      <c r="I269" s="6">
        <v>985.6</v>
      </c>
    </row>
    <row r="270" spans="4:9">
      <c r="D270" s="6" t="s">
        <v>64</v>
      </c>
      <c r="E270" s="6" t="s">
        <v>1873</v>
      </c>
      <c r="F270" s="6" t="s">
        <v>2393</v>
      </c>
      <c r="G270" s="6">
        <v>16</v>
      </c>
      <c r="H270" s="6">
        <v>128</v>
      </c>
      <c r="I270" s="6">
        <v>1971.2</v>
      </c>
    </row>
    <row r="271" spans="4:9">
      <c r="D271" s="6" t="s">
        <v>64</v>
      </c>
      <c r="E271" s="6" t="s">
        <v>1873</v>
      </c>
      <c r="F271" s="6" t="s">
        <v>2393</v>
      </c>
      <c r="G271" s="6">
        <v>32</v>
      </c>
      <c r="H271" s="6">
        <v>256</v>
      </c>
      <c r="I271" s="6">
        <v>3942.4</v>
      </c>
    </row>
    <row r="272" spans="4:9">
      <c r="D272" s="6" t="s">
        <v>64</v>
      </c>
      <c r="E272" s="6" t="s">
        <v>1873</v>
      </c>
      <c r="F272" s="6" t="s">
        <v>2393</v>
      </c>
      <c r="G272" s="6">
        <v>48</v>
      </c>
      <c r="H272" s="6">
        <v>384</v>
      </c>
      <c r="I272" s="6">
        <v>5913.6</v>
      </c>
    </row>
    <row r="273" spans="4:9">
      <c r="D273" s="6" t="s">
        <v>64</v>
      </c>
      <c r="E273" s="6" t="s">
        <v>1873</v>
      </c>
      <c r="F273" s="6" t="s">
        <v>2410</v>
      </c>
      <c r="G273" s="6">
        <v>1</v>
      </c>
      <c r="H273" s="6">
        <v>8</v>
      </c>
      <c r="I273" s="6">
        <v>176</v>
      </c>
    </row>
    <row r="274" spans="4:9">
      <c r="D274" s="6" t="s">
        <v>64</v>
      </c>
      <c r="E274" s="6" t="s">
        <v>1873</v>
      </c>
      <c r="F274" s="6" t="s">
        <v>2410</v>
      </c>
      <c r="G274" s="6">
        <v>2</v>
      </c>
      <c r="H274" s="6">
        <v>16</v>
      </c>
      <c r="I274" s="6">
        <v>352</v>
      </c>
    </row>
    <row r="275" spans="4:9">
      <c r="D275" s="6" t="s">
        <v>64</v>
      </c>
      <c r="E275" s="6" t="s">
        <v>1873</v>
      </c>
      <c r="F275" s="6" t="s">
        <v>2410</v>
      </c>
      <c r="G275" s="6">
        <v>4</v>
      </c>
      <c r="H275" s="6">
        <v>32</v>
      </c>
      <c r="I275" s="6">
        <v>704</v>
      </c>
    </row>
    <row r="276" spans="4:9">
      <c r="D276" s="6" t="s">
        <v>64</v>
      </c>
      <c r="E276" s="6" t="s">
        <v>1873</v>
      </c>
      <c r="F276" s="6" t="s">
        <v>2410</v>
      </c>
      <c r="G276" s="6">
        <v>8</v>
      </c>
      <c r="H276" s="6">
        <v>64</v>
      </c>
      <c r="I276" s="6">
        <v>1408</v>
      </c>
    </row>
    <row r="277" spans="4:9">
      <c r="D277" s="6" t="s">
        <v>64</v>
      </c>
      <c r="E277" s="6" t="s">
        <v>1873</v>
      </c>
      <c r="F277" s="6" t="s">
        <v>2410</v>
      </c>
      <c r="G277" s="6">
        <v>12</v>
      </c>
      <c r="H277" s="6">
        <v>96</v>
      </c>
      <c r="I277" s="6">
        <v>2112</v>
      </c>
    </row>
    <row r="278" spans="4:9">
      <c r="D278" s="6" t="s">
        <v>64</v>
      </c>
      <c r="E278" s="6" t="s">
        <v>1873</v>
      </c>
      <c r="F278" s="6" t="s">
        <v>2410</v>
      </c>
      <c r="G278" s="6">
        <v>16</v>
      </c>
      <c r="H278" s="6">
        <v>128</v>
      </c>
      <c r="I278" s="6">
        <v>2816</v>
      </c>
    </row>
    <row r="279" spans="4:9">
      <c r="D279" s="6" t="s">
        <v>64</v>
      </c>
      <c r="E279" s="6" t="s">
        <v>1873</v>
      </c>
      <c r="F279" s="6" t="s">
        <v>2410</v>
      </c>
      <c r="G279" s="6">
        <v>32</v>
      </c>
      <c r="H279" s="6">
        <v>256</v>
      </c>
      <c r="I279" s="6">
        <v>5632</v>
      </c>
    </row>
    <row r="280" spans="4:9">
      <c r="D280" s="6" t="s">
        <v>64</v>
      </c>
      <c r="E280" s="6" t="s">
        <v>1873</v>
      </c>
      <c r="F280" s="6" t="s">
        <v>2410</v>
      </c>
      <c r="G280" s="6">
        <v>64</v>
      </c>
      <c r="H280" s="6">
        <v>512</v>
      </c>
      <c r="I280" s="6">
        <v>11264</v>
      </c>
    </row>
    <row r="281" spans="4:9">
      <c r="D281" s="6" t="s">
        <v>64</v>
      </c>
      <c r="E281" s="6" t="s">
        <v>1873</v>
      </c>
      <c r="F281" s="6" t="s">
        <v>2419</v>
      </c>
      <c r="G281" s="6">
        <v>1</v>
      </c>
      <c r="H281" s="6">
        <v>8</v>
      </c>
      <c r="I281" s="6">
        <v>176</v>
      </c>
    </row>
    <row r="282" spans="4:9">
      <c r="D282" s="6" t="s">
        <v>64</v>
      </c>
      <c r="E282" s="6" t="s">
        <v>1873</v>
      </c>
      <c r="F282" s="6" t="s">
        <v>2419</v>
      </c>
      <c r="G282" s="6">
        <v>2</v>
      </c>
      <c r="H282" s="6">
        <v>16</v>
      </c>
      <c r="I282" s="6">
        <v>352</v>
      </c>
    </row>
    <row r="283" spans="4:9">
      <c r="D283" s="6" t="s">
        <v>64</v>
      </c>
      <c r="E283" s="6" t="s">
        <v>1873</v>
      </c>
      <c r="F283" s="6" t="s">
        <v>2419</v>
      </c>
      <c r="G283" s="6">
        <v>4</v>
      </c>
      <c r="H283" s="6">
        <v>32</v>
      </c>
      <c r="I283" s="6">
        <v>704</v>
      </c>
    </row>
    <row r="284" spans="4:9">
      <c r="D284" s="6" t="s">
        <v>64</v>
      </c>
      <c r="E284" s="6" t="s">
        <v>1873</v>
      </c>
      <c r="F284" s="6" t="s">
        <v>2419</v>
      </c>
      <c r="G284" s="6">
        <v>8</v>
      </c>
      <c r="H284" s="6">
        <v>64</v>
      </c>
      <c r="I284" s="6">
        <v>1408</v>
      </c>
    </row>
    <row r="285" spans="4:9">
      <c r="D285" s="6" t="s">
        <v>64</v>
      </c>
      <c r="E285" s="6" t="s">
        <v>1873</v>
      </c>
      <c r="F285" s="6" t="s">
        <v>2419</v>
      </c>
      <c r="G285" s="6">
        <v>12</v>
      </c>
      <c r="H285" s="6">
        <v>96</v>
      </c>
      <c r="I285" s="6">
        <v>2112</v>
      </c>
    </row>
    <row r="286" spans="4:9">
      <c r="D286" s="6" t="s">
        <v>64</v>
      </c>
      <c r="E286" s="6" t="s">
        <v>1873</v>
      </c>
      <c r="F286" s="6" t="s">
        <v>2419</v>
      </c>
      <c r="G286" s="6">
        <v>12</v>
      </c>
      <c r="H286" s="6">
        <v>144</v>
      </c>
      <c r="I286" s="6">
        <v>2880</v>
      </c>
    </row>
    <row r="287" spans="4:9">
      <c r="D287" s="6" t="s">
        <v>64</v>
      </c>
      <c r="E287" s="6" t="s">
        <v>1873</v>
      </c>
      <c r="F287" s="6" t="s">
        <v>2419</v>
      </c>
      <c r="G287" s="6">
        <v>16</v>
      </c>
      <c r="H287" s="6">
        <v>128</v>
      </c>
      <c r="I287" s="6">
        <v>2816</v>
      </c>
    </row>
    <row r="288" spans="4:9">
      <c r="D288" s="6" t="s">
        <v>64</v>
      </c>
      <c r="E288" s="6" t="s">
        <v>1873</v>
      </c>
      <c r="F288" s="6" t="s">
        <v>2419</v>
      </c>
      <c r="G288" s="6">
        <v>16</v>
      </c>
      <c r="H288" s="6">
        <v>192</v>
      </c>
      <c r="I288" s="6">
        <v>3840</v>
      </c>
    </row>
    <row r="289" spans="4:9">
      <c r="D289" s="6" t="s">
        <v>64</v>
      </c>
      <c r="E289" s="6" t="s">
        <v>1873</v>
      </c>
      <c r="F289" s="6" t="s">
        <v>2419</v>
      </c>
      <c r="G289" s="6">
        <v>32</v>
      </c>
      <c r="H289" s="6">
        <v>256</v>
      </c>
      <c r="I289" s="6">
        <v>5632</v>
      </c>
    </row>
    <row r="290" spans="4:9">
      <c r="D290" s="6" t="s">
        <v>64</v>
      </c>
      <c r="E290" s="6" t="s">
        <v>1873</v>
      </c>
      <c r="F290" s="6" t="s">
        <v>2419</v>
      </c>
      <c r="G290" s="6">
        <v>32</v>
      </c>
      <c r="H290" s="6">
        <v>384</v>
      </c>
      <c r="I290" s="6">
        <v>7680</v>
      </c>
    </row>
    <row r="291" spans="4:9">
      <c r="D291" s="6" t="s">
        <v>64</v>
      </c>
      <c r="E291" s="6" t="s">
        <v>1873</v>
      </c>
      <c r="F291" s="6" t="s">
        <v>2419</v>
      </c>
      <c r="G291" s="6">
        <v>64</v>
      </c>
      <c r="H291" s="6">
        <v>512</v>
      </c>
      <c r="I291" s="6">
        <v>11264</v>
      </c>
    </row>
    <row r="292" spans="4:9">
      <c r="D292" s="6" t="s">
        <v>64</v>
      </c>
      <c r="E292" s="6" t="s">
        <v>1873</v>
      </c>
      <c r="F292" s="6" t="s">
        <v>2419</v>
      </c>
      <c r="G292" s="6">
        <v>72</v>
      </c>
      <c r="H292" s="6">
        <v>648</v>
      </c>
      <c r="I292" s="6">
        <v>13824</v>
      </c>
    </row>
    <row r="293" spans="4:9">
      <c r="D293" s="6" t="s">
        <v>64</v>
      </c>
      <c r="E293" s="6" t="s">
        <v>1873</v>
      </c>
      <c r="F293" s="6" t="s">
        <v>2432</v>
      </c>
      <c r="G293" s="6">
        <v>1</v>
      </c>
      <c r="H293" s="6">
        <v>8</v>
      </c>
      <c r="I293" s="6">
        <v>176</v>
      </c>
    </row>
    <row r="294" spans="4:9">
      <c r="D294" s="6" t="s">
        <v>64</v>
      </c>
      <c r="E294" s="6" t="s">
        <v>1873</v>
      </c>
      <c r="F294" s="6" t="s">
        <v>2432</v>
      </c>
      <c r="G294" s="6">
        <v>2</v>
      </c>
      <c r="H294" s="6">
        <v>16</v>
      </c>
      <c r="I294" s="6">
        <v>352</v>
      </c>
    </row>
    <row r="295" spans="4:9">
      <c r="D295" s="6" t="s">
        <v>64</v>
      </c>
      <c r="E295" s="6" t="s">
        <v>1873</v>
      </c>
      <c r="F295" s="6" t="s">
        <v>2432</v>
      </c>
      <c r="G295" s="6">
        <v>4</v>
      </c>
      <c r="H295" s="6">
        <v>32</v>
      </c>
      <c r="I295" s="6">
        <v>704</v>
      </c>
    </row>
    <row r="296" spans="4:9">
      <c r="D296" s="6" t="s">
        <v>64</v>
      </c>
      <c r="E296" s="6" t="s">
        <v>1873</v>
      </c>
      <c r="F296" s="6" t="s">
        <v>2432</v>
      </c>
      <c r="G296" s="6">
        <v>8</v>
      </c>
      <c r="H296" s="6">
        <v>64</v>
      </c>
      <c r="I296" s="6">
        <v>1408</v>
      </c>
    </row>
    <row r="297" spans="4:9">
      <c r="D297" s="6" t="s">
        <v>64</v>
      </c>
      <c r="E297" s="6" t="s">
        <v>1873</v>
      </c>
      <c r="F297" s="6" t="s">
        <v>2432</v>
      </c>
      <c r="G297" s="6">
        <v>12</v>
      </c>
      <c r="H297" s="6">
        <v>96</v>
      </c>
      <c r="I297" s="6">
        <v>2112</v>
      </c>
    </row>
    <row r="298" spans="4:9">
      <c r="D298" s="6" t="s">
        <v>64</v>
      </c>
      <c r="E298" s="6" t="s">
        <v>1873</v>
      </c>
      <c r="F298" s="6" t="s">
        <v>2432</v>
      </c>
      <c r="G298" s="6">
        <v>12</v>
      </c>
      <c r="H298" s="6">
        <v>144</v>
      </c>
      <c r="I298" s="6">
        <v>2880</v>
      </c>
    </row>
    <row r="299" spans="4:9">
      <c r="D299" s="6" t="s">
        <v>64</v>
      </c>
      <c r="E299" s="6" t="s">
        <v>1873</v>
      </c>
      <c r="F299" s="6" t="s">
        <v>2432</v>
      </c>
      <c r="G299" s="6">
        <v>16</v>
      </c>
      <c r="H299" s="6">
        <v>128</v>
      </c>
      <c r="I299" s="6">
        <v>2816</v>
      </c>
    </row>
    <row r="300" spans="4:9">
      <c r="D300" s="6" t="s">
        <v>64</v>
      </c>
      <c r="E300" s="6" t="s">
        <v>1873</v>
      </c>
      <c r="F300" s="6" t="s">
        <v>2432</v>
      </c>
      <c r="G300" s="6">
        <v>16</v>
      </c>
      <c r="H300" s="6">
        <v>192</v>
      </c>
      <c r="I300" s="6">
        <v>3840</v>
      </c>
    </row>
    <row r="301" spans="4:9">
      <c r="D301" s="6" t="s">
        <v>64</v>
      </c>
      <c r="E301" s="6" t="s">
        <v>1873</v>
      </c>
      <c r="F301" s="6" t="s">
        <v>2432</v>
      </c>
      <c r="G301" s="6">
        <v>32</v>
      </c>
      <c r="H301" s="6">
        <v>256</v>
      </c>
      <c r="I301" s="6">
        <v>5632</v>
      </c>
    </row>
    <row r="302" spans="4:9">
      <c r="D302" s="6" t="s">
        <v>64</v>
      </c>
      <c r="E302" s="6" t="s">
        <v>1873</v>
      </c>
      <c r="F302" s="6" t="s">
        <v>2432</v>
      </c>
      <c r="G302" s="6">
        <v>32</v>
      </c>
      <c r="H302" s="6">
        <v>384</v>
      </c>
      <c r="I302" s="6">
        <v>7680</v>
      </c>
    </row>
    <row r="303" spans="4:9">
      <c r="D303" s="6" t="s">
        <v>64</v>
      </c>
      <c r="E303" s="6" t="s">
        <v>1873</v>
      </c>
      <c r="F303" s="6" t="s">
        <v>2432</v>
      </c>
      <c r="G303" s="6">
        <v>64</v>
      </c>
      <c r="H303" s="6">
        <v>512</v>
      </c>
      <c r="I303" s="6">
        <v>11264</v>
      </c>
    </row>
    <row r="304" spans="4:9">
      <c r="D304" s="6" t="s">
        <v>64</v>
      </c>
      <c r="E304" s="6" t="s">
        <v>1873</v>
      </c>
      <c r="F304" s="6" t="s">
        <v>2444</v>
      </c>
      <c r="G304" s="6">
        <v>1</v>
      </c>
      <c r="H304" s="6">
        <v>8</v>
      </c>
      <c r="I304" s="6">
        <v>176</v>
      </c>
    </row>
    <row r="305" spans="4:9">
      <c r="D305" s="6" t="s">
        <v>64</v>
      </c>
      <c r="E305" s="6" t="s">
        <v>1873</v>
      </c>
      <c r="F305" s="6" t="s">
        <v>2444</v>
      </c>
      <c r="G305" s="6">
        <v>2</v>
      </c>
      <c r="H305" s="6">
        <v>16</v>
      </c>
      <c r="I305" s="6">
        <v>352</v>
      </c>
    </row>
    <row r="306" spans="4:9">
      <c r="D306" s="6" t="s">
        <v>64</v>
      </c>
      <c r="E306" s="6" t="s">
        <v>1873</v>
      </c>
      <c r="F306" s="6" t="s">
        <v>2444</v>
      </c>
      <c r="G306" s="6">
        <v>4</v>
      </c>
      <c r="H306" s="6">
        <v>32</v>
      </c>
      <c r="I306" s="6">
        <v>704</v>
      </c>
    </row>
    <row r="307" spans="4:9">
      <c r="D307" s="6" t="s">
        <v>64</v>
      </c>
      <c r="E307" s="6" t="s">
        <v>1873</v>
      </c>
      <c r="F307" s="6" t="s">
        <v>2444</v>
      </c>
      <c r="G307" s="6">
        <v>8</v>
      </c>
      <c r="H307" s="6">
        <v>64</v>
      </c>
      <c r="I307" s="6">
        <v>1408</v>
      </c>
    </row>
    <row r="308" spans="4:9">
      <c r="D308" s="6" t="s">
        <v>64</v>
      </c>
      <c r="E308" s="6" t="s">
        <v>1873</v>
      </c>
      <c r="F308" s="6" t="s">
        <v>2444</v>
      </c>
      <c r="G308" s="6">
        <v>12</v>
      </c>
      <c r="H308" s="6">
        <v>96</v>
      </c>
      <c r="I308" s="6">
        <v>2112</v>
      </c>
    </row>
    <row r="309" spans="4:9">
      <c r="D309" s="6" t="s">
        <v>64</v>
      </c>
      <c r="E309" s="6" t="s">
        <v>1873</v>
      </c>
      <c r="F309" s="6" t="s">
        <v>2444</v>
      </c>
      <c r="G309" s="6">
        <v>16</v>
      </c>
      <c r="H309" s="6">
        <v>128</v>
      </c>
      <c r="I309" s="6">
        <v>2816</v>
      </c>
    </row>
    <row r="310" spans="4:9">
      <c r="D310" s="6" t="s">
        <v>64</v>
      </c>
      <c r="E310" s="6" t="s">
        <v>1873</v>
      </c>
      <c r="F310" s="6" t="s">
        <v>2444</v>
      </c>
      <c r="G310" s="6">
        <v>24</v>
      </c>
      <c r="H310" s="6">
        <v>192</v>
      </c>
      <c r="I310" s="6">
        <v>4224</v>
      </c>
    </row>
    <row r="311" spans="4:9">
      <c r="D311" s="6" t="s">
        <v>64</v>
      </c>
      <c r="E311" s="6" t="s">
        <v>1873</v>
      </c>
      <c r="F311" s="6" t="s">
        <v>2444</v>
      </c>
      <c r="G311" s="6">
        <v>32</v>
      </c>
      <c r="H311" s="6">
        <v>256</v>
      </c>
      <c r="I311" s="6">
        <v>5632</v>
      </c>
    </row>
    <row r="312" spans="4:9">
      <c r="D312" s="6" t="s">
        <v>64</v>
      </c>
      <c r="E312" s="6" t="s">
        <v>1873</v>
      </c>
      <c r="F312" s="6" t="s">
        <v>2444</v>
      </c>
      <c r="G312" s="6">
        <v>48</v>
      </c>
      <c r="H312" s="6">
        <v>384</v>
      </c>
      <c r="I312" s="6">
        <v>8448</v>
      </c>
    </row>
    <row r="313" spans="4:9">
      <c r="D313" s="6" t="s">
        <v>64</v>
      </c>
      <c r="E313" s="6" t="s">
        <v>1873</v>
      </c>
      <c r="F313" s="6" t="s">
        <v>2444</v>
      </c>
      <c r="G313" s="6">
        <v>56</v>
      </c>
      <c r="H313" s="6">
        <v>448</v>
      </c>
      <c r="I313" s="6">
        <v>9856</v>
      </c>
    </row>
    <row r="314" spans="4:9">
      <c r="D314" s="6" t="s">
        <v>64</v>
      </c>
      <c r="E314" s="6" t="s">
        <v>1873</v>
      </c>
      <c r="F314" s="6" t="s">
        <v>2455</v>
      </c>
      <c r="G314" s="6">
        <v>1</v>
      </c>
      <c r="H314" s="6">
        <v>8</v>
      </c>
      <c r="I314" s="6">
        <v>165</v>
      </c>
    </row>
    <row r="315" spans="4:9">
      <c r="D315" s="6" t="s">
        <v>64</v>
      </c>
      <c r="E315" s="6" t="s">
        <v>1873</v>
      </c>
      <c r="F315" s="6" t="s">
        <v>2455</v>
      </c>
      <c r="G315" s="6">
        <v>2</v>
      </c>
      <c r="H315" s="6">
        <v>16</v>
      </c>
      <c r="I315" s="6">
        <v>330</v>
      </c>
    </row>
    <row r="316" spans="4:9">
      <c r="D316" s="6" t="s">
        <v>64</v>
      </c>
      <c r="E316" s="6" t="s">
        <v>1873</v>
      </c>
      <c r="F316" s="6" t="s">
        <v>2455</v>
      </c>
      <c r="G316" s="6">
        <v>4</v>
      </c>
      <c r="H316" s="6">
        <v>32</v>
      </c>
      <c r="I316" s="6">
        <v>660</v>
      </c>
    </row>
    <row r="317" spans="4:9">
      <c r="D317" s="6" t="s">
        <v>64</v>
      </c>
      <c r="E317" s="6" t="s">
        <v>1873</v>
      </c>
      <c r="F317" s="6" t="s">
        <v>2455</v>
      </c>
      <c r="G317" s="6">
        <v>8</v>
      </c>
      <c r="H317" s="6">
        <v>64</v>
      </c>
      <c r="I317" s="6">
        <v>1320</v>
      </c>
    </row>
    <row r="318" spans="4:9">
      <c r="D318" s="6" t="s">
        <v>64</v>
      </c>
      <c r="E318" s="6" t="s">
        <v>1873</v>
      </c>
      <c r="F318" s="6" t="s">
        <v>2455</v>
      </c>
      <c r="G318" s="6">
        <v>12</v>
      </c>
      <c r="H318" s="6">
        <v>96</v>
      </c>
      <c r="I318" s="6">
        <v>1980</v>
      </c>
    </row>
    <row r="319" spans="4:9">
      <c r="D319" s="6" t="s">
        <v>64</v>
      </c>
      <c r="E319" s="6" t="s">
        <v>1873</v>
      </c>
      <c r="F319" s="6" t="s">
        <v>2455</v>
      </c>
      <c r="G319" s="6">
        <v>16</v>
      </c>
      <c r="H319" s="6">
        <v>128</v>
      </c>
      <c r="I319" s="6">
        <v>2640</v>
      </c>
    </row>
    <row r="320" spans="4:9">
      <c r="D320" s="6" t="s">
        <v>64</v>
      </c>
      <c r="E320" s="6" t="s">
        <v>1873</v>
      </c>
      <c r="F320" s="6" t="s">
        <v>2455</v>
      </c>
      <c r="G320" s="6">
        <v>24</v>
      </c>
      <c r="H320" s="6">
        <v>192</v>
      </c>
      <c r="I320" s="6">
        <v>3960</v>
      </c>
    </row>
    <row r="321" spans="4:9">
      <c r="D321" s="6" t="s">
        <v>64</v>
      </c>
      <c r="E321" s="6" t="s">
        <v>1873</v>
      </c>
      <c r="F321" s="6" t="s">
        <v>2455</v>
      </c>
      <c r="G321" s="6">
        <v>32</v>
      </c>
      <c r="H321" s="6">
        <v>256</v>
      </c>
      <c r="I321" s="6">
        <v>5280</v>
      </c>
    </row>
    <row r="322" spans="4:9">
      <c r="D322" s="6" t="s">
        <v>64</v>
      </c>
      <c r="E322" s="6" t="s">
        <v>1873</v>
      </c>
      <c r="F322" s="6" t="s">
        <v>2106</v>
      </c>
      <c r="G322" s="6">
        <v>4</v>
      </c>
      <c r="H322" s="6">
        <v>8</v>
      </c>
      <c r="I322" s="6">
        <v>376</v>
      </c>
    </row>
    <row r="323" spans="4:9">
      <c r="D323" s="6" t="s">
        <v>64</v>
      </c>
      <c r="E323" s="6" t="s">
        <v>1873</v>
      </c>
      <c r="F323" s="6" t="s">
        <v>2106</v>
      </c>
      <c r="G323" s="6">
        <v>4</v>
      </c>
      <c r="H323" s="6">
        <v>16</v>
      </c>
      <c r="I323" s="6">
        <v>564</v>
      </c>
    </row>
    <row r="324" spans="4:9">
      <c r="D324" s="6" t="s">
        <v>64</v>
      </c>
      <c r="E324" s="6" t="s">
        <v>1873</v>
      </c>
      <c r="F324" s="6" t="s">
        <v>2106</v>
      </c>
      <c r="G324" s="6">
        <v>8</v>
      </c>
      <c r="H324" s="6">
        <v>16</v>
      </c>
      <c r="I324" s="6">
        <v>752</v>
      </c>
    </row>
    <row r="325" spans="4:9">
      <c r="D325" s="6" t="s">
        <v>64</v>
      </c>
      <c r="E325" s="6" t="s">
        <v>1873</v>
      </c>
      <c r="F325" s="6" t="s">
        <v>2106</v>
      </c>
      <c r="G325" s="6">
        <v>8</v>
      </c>
      <c r="H325" s="6">
        <v>32</v>
      </c>
      <c r="I325" s="6">
        <v>1128</v>
      </c>
    </row>
    <row r="326" spans="4:9">
      <c r="D326" s="6" t="s">
        <v>64</v>
      </c>
      <c r="E326" s="6" t="s">
        <v>1873</v>
      </c>
      <c r="F326" s="6" t="s">
        <v>2106</v>
      </c>
      <c r="G326" s="6">
        <v>16</v>
      </c>
      <c r="H326" s="6">
        <v>32</v>
      </c>
      <c r="I326" s="6">
        <v>1504</v>
      </c>
    </row>
    <row r="327" spans="4:9">
      <c r="D327" s="6" t="s">
        <v>64</v>
      </c>
      <c r="E327" s="6" t="s">
        <v>1873</v>
      </c>
      <c r="F327" s="6" t="s">
        <v>2106</v>
      </c>
      <c r="G327" s="6">
        <v>16</v>
      </c>
      <c r="H327" s="6">
        <v>64</v>
      </c>
      <c r="I327" s="6">
        <v>2256</v>
      </c>
    </row>
    <row r="328" spans="4:9">
      <c r="D328" s="6" t="s">
        <v>64</v>
      </c>
      <c r="E328" s="6" t="s">
        <v>1873</v>
      </c>
      <c r="F328" s="6" t="s">
        <v>2106</v>
      </c>
      <c r="G328" s="6">
        <v>32</v>
      </c>
      <c r="H328" s="6">
        <v>128</v>
      </c>
      <c r="I328" s="6">
        <v>4512</v>
      </c>
    </row>
    <row r="329" spans="4:9">
      <c r="D329" s="6" t="s">
        <v>64</v>
      </c>
      <c r="E329" s="6" t="s">
        <v>1873</v>
      </c>
      <c r="F329" s="6" t="s">
        <v>2106</v>
      </c>
      <c r="G329" s="6">
        <v>46</v>
      </c>
      <c r="H329" s="6">
        <v>216</v>
      </c>
      <c r="I329" s="6">
        <v>7238</v>
      </c>
    </row>
    <row r="330" spans="4:9">
      <c r="D330" s="6" t="s">
        <v>64</v>
      </c>
      <c r="E330" s="6" t="s">
        <v>1873</v>
      </c>
      <c r="F330" s="6" t="s">
        <v>2106</v>
      </c>
      <c r="G330" s="6">
        <v>64</v>
      </c>
      <c r="H330" s="6">
        <v>256</v>
      </c>
      <c r="I330" s="6">
        <v>9024</v>
      </c>
    </row>
    <row r="331" spans="4:9">
      <c r="D331" s="6" t="s">
        <v>64</v>
      </c>
      <c r="E331" s="6" t="s">
        <v>1873</v>
      </c>
      <c r="F331" s="6" t="s">
        <v>2106</v>
      </c>
      <c r="G331" s="6">
        <v>80</v>
      </c>
      <c r="H331" s="6">
        <v>320</v>
      </c>
      <c r="I331" s="6">
        <v>11280</v>
      </c>
    </row>
    <row r="332" spans="4:9">
      <c r="D332" s="6" t="s">
        <v>64</v>
      </c>
      <c r="E332" s="6" t="s">
        <v>1873</v>
      </c>
      <c r="F332" s="6" t="s">
        <v>2106</v>
      </c>
      <c r="G332" s="6">
        <v>92</v>
      </c>
      <c r="H332" s="6">
        <v>432</v>
      </c>
      <c r="I332" s="6">
        <v>14476</v>
      </c>
    </row>
    <row r="333" spans="4:9">
      <c r="D333" s="6" t="s">
        <v>64</v>
      </c>
      <c r="E333" s="6" t="s">
        <v>1873</v>
      </c>
      <c r="F333" s="6" t="s">
        <v>2118</v>
      </c>
      <c r="G333" s="6">
        <v>4</v>
      </c>
      <c r="H333" s="6">
        <v>8</v>
      </c>
      <c r="I333" s="6">
        <v>400</v>
      </c>
    </row>
    <row r="334" spans="4:9">
      <c r="D334" s="6" t="s">
        <v>64</v>
      </c>
      <c r="E334" s="6" t="s">
        <v>1873</v>
      </c>
      <c r="F334" s="6" t="s">
        <v>2118</v>
      </c>
      <c r="G334" s="6">
        <v>4</v>
      </c>
      <c r="H334" s="6">
        <v>16</v>
      </c>
      <c r="I334" s="6">
        <v>600</v>
      </c>
    </row>
    <row r="335" spans="4:9">
      <c r="D335" s="6" t="s">
        <v>64</v>
      </c>
      <c r="E335" s="6" t="s">
        <v>1873</v>
      </c>
      <c r="F335" s="6" t="s">
        <v>2118</v>
      </c>
      <c r="G335" s="6">
        <v>8</v>
      </c>
      <c r="H335" s="6">
        <v>16</v>
      </c>
      <c r="I335" s="6">
        <v>800</v>
      </c>
    </row>
    <row r="336" spans="4:9">
      <c r="D336" s="6" t="s">
        <v>64</v>
      </c>
      <c r="E336" s="6" t="s">
        <v>1873</v>
      </c>
      <c r="F336" s="6" t="s">
        <v>2118</v>
      </c>
      <c r="G336" s="6">
        <v>8</v>
      </c>
      <c r="H336" s="6">
        <v>32</v>
      </c>
      <c r="I336" s="6">
        <v>1200</v>
      </c>
    </row>
    <row r="337" spans="4:9">
      <c r="D337" s="6" t="s">
        <v>64</v>
      </c>
      <c r="E337" s="6" t="s">
        <v>1873</v>
      </c>
      <c r="F337" s="6" t="s">
        <v>2118</v>
      </c>
      <c r="G337" s="6">
        <v>16</v>
      </c>
      <c r="H337" s="6">
        <v>32</v>
      </c>
      <c r="I337" s="6">
        <v>1600</v>
      </c>
    </row>
    <row r="338" spans="4:9">
      <c r="D338" s="6" t="s">
        <v>64</v>
      </c>
      <c r="E338" s="6" t="s">
        <v>1873</v>
      </c>
      <c r="F338" s="6" t="s">
        <v>2118</v>
      </c>
      <c r="G338" s="6">
        <v>16</v>
      </c>
      <c r="H338" s="6">
        <v>64</v>
      </c>
      <c r="I338" s="6">
        <v>2400</v>
      </c>
    </row>
    <row r="339" spans="4:9">
      <c r="D339" s="6" t="s">
        <v>64</v>
      </c>
      <c r="E339" s="6" t="s">
        <v>1873</v>
      </c>
      <c r="F339" s="6" t="s">
        <v>2118</v>
      </c>
      <c r="G339" s="6">
        <v>32</v>
      </c>
      <c r="H339" s="6">
        <v>64</v>
      </c>
      <c r="I339" s="6">
        <v>3200</v>
      </c>
    </row>
    <row r="340" spans="4:9">
      <c r="D340" s="6" t="s">
        <v>64</v>
      </c>
      <c r="E340" s="6" t="s">
        <v>1873</v>
      </c>
      <c r="F340" s="6" t="s">
        <v>2118</v>
      </c>
      <c r="G340" s="6">
        <v>32</v>
      </c>
      <c r="H340" s="6">
        <v>128</v>
      </c>
      <c r="I340" s="6">
        <v>4800</v>
      </c>
    </row>
    <row r="341" spans="4:9">
      <c r="D341" s="6" t="s">
        <v>64</v>
      </c>
      <c r="E341" s="6" t="s">
        <v>1873</v>
      </c>
      <c r="F341" s="6" t="s">
        <v>2118</v>
      </c>
      <c r="G341" s="6">
        <v>48</v>
      </c>
      <c r="H341" s="6">
        <v>96</v>
      </c>
      <c r="I341" s="6">
        <v>4800</v>
      </c>
    </row>
    <row r="342" spans="4:9">
      <c r="D342" s="6" t="s">
        <v>64</v>
      </c>
      <c r="E342" s="6" t="s">
        <v>1873</v>
      </c>
      <c r="F342" s="6" t="s">
        <v>2118</v>
      </c>
      <c r="G342" s="6">
        <v>48</v>
      </c>
      <c r="H342" s="6">
        <v>192</v>
      </c>
      <c r="I342" s="6">
        <v>7200</v>
      </c>
    </row>
    <row r="343" spans="4:9">
      <c r="D343" s="6" t="s">
        <v>64</v>
      </c>
      <c r="E343" s="6" t="s">
        <v>1873</v>
      </c>
      <c r="F343" s="6" t="s">
        <v>2118</v>
      </c>
      <c r="G343" s="6">
        <v>52</v>
      </c>
      <c r="H343" s="6">
        <v>184</v>
      </c>
      <c r="I343" s="6">
        <v>7200</v>
      </c>
    </row>
    <row r="344" spans="4:9">
      <c r="D344" s="6" t="s">
        <v>64</v>
      </c>
      <c r="E344" s="6" t="s">
        <v>1873</v>
      </c>
      <c r="F344" s="6" t="s">
        <v>2118</v>
      </c>
      <c r="G344" s="6">
        <v>64</v>
      </c>
      <c r="H344" s="6">
        <v>128</v>
      </c>
      <c r="I344" s="6">
        <v>6400</v>
      </c>
    </row>
    <row r="345" spans="4:9">
      <c r="D345" s="6" t="s">
        <v>64</v>
      </c>
      <c r="E345" s="6" t="s">
        <v>1873</v>
      </c>
      <c r="F345" s="6" t="s">
        <v>2118</v>
      </c>
      <c r="G345" s="6">
        <v>64</v>
      </c>
      <c r="H345" s="6">
        <v>256</v>
      </c>
      <c r="I345" s="6">
        <v>9600</v>
      </c>
    </row>
    <row r="346" spans="4:9">
      <c r="D346" s="6" t="s">
        <v>64</v>
      </c>
      <c r="E346" s="6" t="s">
        <v>1873</v>
      </c>
      <c r="F346" s="6" t="s">
        <v>2118</v>
      </c>
      <c r="G346" s="6">
        <v>104</v>
      </c>
      <c r="H346" s="6">
        <v>368</v>
      </c>
      <c r="I346" s="6">
        <v>14400</v>
      </c>
    </row>
    <row r="347" spans="4:9">
      <c r="D347" s="6" t="s">
        <v>64</v>
      </c>
      <c r="E347" s="6" t="s">
        <v>1873</v>
      </c>
      <c r="F347" s="6" t="s">
        <v>2133</v>
      </c>
      <c r="G347" s="6">
        <v>4</v>
      </c>
      <c r="H347" s="6">
        <v>8</v>
      </c>
      <c r="I347" s="6">
        <v>452</v>
      </c>
    </row>
    <row r="348" spans="4:9">
      <c r="D348" s="6" t="s">
        <v>64</v>
      </c>
      <c r="E348" s="6" t="s">
        <v>1873</v>
      </c>
      <c r="F348" s="6" t="s">
        <v>2133</v>
      </c>
      <c r="G348" s="6">
        <v>4</v>
      </c>
      <c r="H348" s="6">
        <v>16</v>
      </c>
      <c r="I348" s="6">
        <v>678</v>
      </c>
    </row>
    <row r="349" spans="4:9">
      <c r="D349" s="6" t="s">
        <v>64</v>
      </c>
      <c r="E349" s="6" t="s">
        <v>1873</v>
      </c>
      <c r="F349" s="6" t="s">
        <v>2133</v>
      </c>
      <c r="G349" s="6">
        <v>8</v>
      </c>
      <c r="H349" s="6">
        <v>16</v>
      </c>
      <c r="I349" s="6">
        <v>904</v>
      </c>
    </row>
    <row r="350" spans="4:9">
      <c r="D350" s="6" t="s">
        <v>64</v>
      </c>
      <c r="E350" s="6" t="s">
        <v>1873</v>
      </c>
      <c r="F350" s="6" t="s">
        <v>2133</v>
      </c>
      <c r="G350" s="6">
        <v>8</v>
      </c>
      <c r="H350" s="6">
        <v>32</v>
      </c>
      <c r="I350" s="6">
        <v>1356</v>
      </c>
    </row>
    <row r="351" spans="4:9">
      <c r="D351" s="6" t="s">
        <v>64</v>
      </c>
      <c r="E351" s="6" t="s">
        <v>1873</v>
      </c>
      <c r="F351" s="6" t="s">
        <v>2133</v>
      </c>
      <c r="G351" s="6">
        <v>16</v>
      </c>
      <c r="H351" s="6">
        <v>32</v>
      </c>
      <c r="I351" s="6">
        <v>1632</v>
      </c>
    </row>
    <row r="352" spans="4:9">
      <c r="D352" s="6" t="s">
        <v>64</v>
      </c>
      <c r="E352" s="6" t="s">
        <v>1873</v>
      </c>
      <c r="F352" s="6" t="s">
        <v>2133</v>
      </c>
      <c r="G352" s="6">
        <v>16</v>
      </c>
      <c r="H352" s="6">
        <v>64</v>
      </c>
      <c r="I352" s="6">
        <v>2712</v>
      </c>
    </row>
    <row r="353" spans="4:9">
      <c r="D353" s="6" t="s">
        <v>64</v>
      </c>
      <c r="E353" s="6" t="s">
        <v>1873</v>
      </c>
      <c r="F353" s="6" t="s">
        <v>2133</v>
      </c>
      <c r="G353" s="6">
        <v>32</v>
      </c>
      <c r="H353" s="6">
        <v>174</v>
      </c>
      <c r="I353" s="6">
        <v>6723.5</v>
      </c>
    </row>
    <row r="354" spans="4:9">
      <c r="D354" s="6" t="s">
        <v>64</v>
      </c>
      <c r="E354" s="6" t="s">
        <v>1873</v>
      </c>
      <c r="F354" s="6" t="s">
        <v>2133</v>
      </c>
      <c r="G354" s="6">
        <v>64</v>
      </c>
      <c r="H354" s="6">
        <v>348</v>
      </c>
      <c r="I354" s="6">
        <v>13447</v>
      </c>
    </row>
    <row r="355" spans="4:9">
      <c r="D355" s="6" t="s">
        <v>64</v>
      </c>
      <c r="E355" s="6" t="s">
        <v>1873</v>
      </c>
      <c r="F355" s="6" t="s">
        <v>2097</v>
      </c>
      <c r="G355" s="6">
        <v>4</v>
      </c>
      <c r="H355" s="6">
        <v>8</v>
      </c>
      <c r="I355" s="6">
        <v>452</v>
      </c>
    </row>
    <row r="356" spans="4:9">
      <c r="D356" s="6" t="s">
        <v>64</v>
      </c>
      <c r="E356" s="6" t="s">
        <v>1873</v>
      </c>
      <c r="F356" s="6" t="s">
        <v>2097</v>
      </c>
      <c r="G356" s="6">
        <v>4</v>
      </c>
      <c r="H356" s="6">
        <v>16</v>
      </c>
      <c r="I356" s="6">
        <v>678</v>
      </c>
    </row>
    <row r="357" spans="4:9">
      <c r="D357" s="6" t="s">
        <v>64</v>
      </c>
      <c r="E357" s="6" t="s">
        <v>1873</v>
      </c>
      <c r="F357" s="6" t="s">
        <v>2097</v>
      </c>
      <c r="G357" s="6">
        <v>8</v>
      </c>
      <c r="H357" s="6">
        <v>16</v>
      </c>
      <c r="I357" s="6">
        <v>904</v>
      </c>
    </row>
    <row r="358" spans="4:9">
      <c r="D358" s="6" t="s">
        <v>64</v>
      </c>
      <c r="E358" s="6" t="s">
        <v>1873</v>
      </c>
      <c r="F358" s="6" t="s">
        <v>2097</v>
      </c>
      <c r="G358" s="6">
        <v>8</v>
      </c>
      <c r="H358" s="6">
        <v>32</v>
      </c>
      <c r="I358" s="6">
        <v>1356</v>
      </c>
    </row>
    <row r="359" spans="4:9">
      <c r="D359" s="6" t="s">
        <v>64</v>
      </c>
      <c r="E359" s="6" t="s">
        <v>1873</v>
      </c>
      <c r="F359" s="6" t="s">
        <v>2097</v>
      </c>
      <c r="G359" s="6">
        <v>16</v>
      </c>
      <c r="H359" s="6">
        <v>32</v>
      </c>
      <c r="I359" s="6">
        <v>1808</v>
      </c>
    </row>
    <row r="360" spans="4:9">
      <c r="D360" s="6" t="s">
        <v>64</v>
      </c>
      <c r="E360" s="6" t="s">
        <v>1873</v>
      </c>
      <c r="F360" s="6" t="s">
        <v>2097</v>
      </c>
      <c r="G360" s="6">
        <v>16</v>
      </c>
      <c r="H360" s="6">
        <v>64</v>
      </c>
      <c r="I360" s="6">
        <v>2712</v>
      </c>
    </row>
    <row r="361" spans="4:9">
      <c r="D361" s="6" t="s">
        <v>64</v>
      </c>
      <c r="E361" s="6" t="s">
        <v>1873</v>
      </c>
      <c r="F361" s="6" t="s">
        <v>2097</v>
      </c>
      <c r="G361" s="6">
        <v>32</v>
      </c>
      <c r="H361" s="6">
        <v>64</v>
      </c>
      <c r="I361" s="6">
        <v>3616</v>
      </c>
    </row>
    <row r="362" spans="4:9">
      <c r="D362" s="6" t="s">
        <v>64</v>
      </c>
      <c r="E362" s="6" t="s">
        <v>1873</v>
      </c>
      <c r="F362" s="6" t="s">
        <v>2097</v>
      </c>
      <c r="G362" s="6">
        <v>32</v>
      </c>
      <c r="H362" s="6">
        <v>128</v>
      </c>
      <c r="I362" s="6">
        <v>5424</v>
      </c>
    </row>
    <row r="363" spans="4:9">
      <c r="D363" s="6" t="s">
        <v>64</v>
      </c>
      <c r="E363" s="6" t="s">
        <v>1873</v>
      </c>
      <c r="F363" s="6" t="s">
        <v>2142</v>
      </c>
      <c r="G363" s="6">
        <v>4</v>
      </c>
      <c r="H363" s="6">
        <v>8</v>
      </c>
      <c r="I363" s="6">
        <v>560</v>
      </c>
    </row>
    <row r="364" spans="4:9">
      <c r="D364" s="6" t="s">
        <v>64</v>
      </c>
      <c r="E364" s="6" t="s">
        <v>1873</v>
      </c>
      <c r="F364" s="6" t="s">
        <v>2142</v>
      </c>
      <c r="G364" s="6">
        <v>4</v>
      </c>
      <c r="H364" s="6">
        <v>16</v>
      </c>
      <c r="I364" s="6">
        <v>840</v>
      </c>
    </row>
    <row r="365" spans="4:9">
      <c r="D365" s="6" t="s">
        <v>64</v>
      </c>
      <c r="E365" s="6" t="s">
        <v>1873</v>
      </c>
      <c r="F365" s="6" t="s">
        <v>2142</v>
      </c>
      <c r="G365" s="6">
        <v>8</v>
      </c>
      <c r="H365" s="6">
        <v>16</v>
      </c>
      <c r="I365" s="6">
        <v>1120</v>
      </c>
    </row>
    <row r="366" spans="4:9">
      <c r="D366" s="6" t="s">
        <v>64</v>
      </c>
      <c r="E366" s="6" t="s">
        <v>1873</v>
      </c>
      <c r="F366" s="6" t="s">
        <v>2142</v>
      </c>
      <c r="G366" s="6">
        <v>8</v>
      </c>
      <c r="H366" s="6">
        <v>32</v>
      </c>
      <c r="I366" s="6">
        <v>1680</v>
      </c>
    </row>
    <row r="367" spans="4:9">
      <c r="D367" s="6" t="s">
        <v>64</v>
      </c>
      <c r="E367" s="6" t="s">
        <v>1873</v>
      </c>
      <c r="F367" s="6" t="s">
        <v>2142</v>
      </c>
      <c r="G367" s="6">
        <v>16</v>
      </c>
      <c r="H367" s="6">
        <v>32</v>
      </c>
      <c r="I367" s="6">
        <v>2240</v>
      </c>
    </row>
    <row r="368" spans="4:9">
      <c r="D368" s="6" t="s">
        <v>64</v>
      </c>
      <c r="E368" s="6" t="s">
        <v>1873</v>
      </c>
      <c r="F368" s="6" t="s">
        <v>2142</v>
      </c>
      <c r="G368" s="6">
        <v>16</v>
      </c>
      <c r="H368" s="6">
        <v>64</v>
      </c>
      <c r="I368" s="6">
        <v>3360</v>
      </c>
    </row>
    <row r="369" spans="4:9">
      <c r="D369" s="6" t="s">
        <v>64</v>
      </c>
      <c r="E369" s="6" t="s">
        <v>1873</v>
      </c>
      <c r="F369" s="6" t="s">
        <v>2142</v>
      </c>
      <c r="G369" s="6">
        <v>32</v>
      </c>
      <c r="H369" s="6">
        <v>64</v>
      </c>
      <c r="I369" s="6">
        <v>4480</v>
      </c>
    </row>
    <row r="370" spans="4:9">
      <c r="D370" s="6" t="s">
        <v>64</v>
      </c>
      <c r="E370" s="6" t="s">
        <v>1873</v>
      </c>
      <c r="F370" s="6" t="s">
        <v>2142</v>
      </c>
      <c r="G370" s="6">
        <v>32</v>
      </c>
      <c r="H370" s="6">
        <v>128</v>
      </c>
      <c r="I370" s="6">
        <v>6720</v>
      </c>
    </row>
    <row r="371" spans="4:9">
      <c r="D371" s="6" t="s">
        <v>64</v>
      </c>
      <c r="E371" s="6" t="s">
        <v>1873</v>
      </c>
      <c r="F371" s="6" t="s">
        <v>2151</v>
      </c>
      <c r="G371" s="6">
        <v>4</v>
      </c>
      <c r="H371" s="6">
        <v>8</v>
      </c>
      <c r="I371" s="6">
        <v>528</v>
      </c>
    </row>
    <row r="372" spans="4:9">
      <c r="D372" s="6" t="s">
        <v>64</v>
      </c>
      <c r="E372" s="6" t="s">
        <v>1873</v>
      </c>
      <c r="F372" s="6" t="s">
        <v>2151</v>
      </c>
      <c r="G372" s="6">
        <v>4</v>
      </c>
      <c r="H372" s="6">
        <v>16</v>
      </c>
      <c r="I372" s="6">
        <v>792</v>
      </c>
    </row>
    <row r="373" spans="4:9">
      <c r="D373" s="6" t="s">
        <v>64</v>
      </c>
      <c r="E373" s="6" t="s">
        <v>1873</v>
      </c>
      <c r="F373" s="6" t="s">
        <v>2151</v>
      </c>
      <c r="G373" s="6">
        <v>8</v>
      </c>
      <c r="H373" s="6">
        <v>16</v>
      </c>
      <c r="I373" s="6">
        <v>1056</v>
      </c>
    </row>
    <row r="374" spans="4:9">
      <c r="D374" s="6" t="s">
        <v>64</v>
      </c>
      <c r="E374" s="6" t="s">
        <v>1873</v>
      </c>
      <c r="F374" s="6" t="s">
        <v>2151</v>
      </c>
      <c r="G374" s="6">
        <v>8</v>
      </c>
      <c r="H374" s="6">
        <v>32</v>
      </c>
      <c r="I374" s="6">
        <v>1584</v>
      </c>
    </row>
    <row r="375" spans="4:9">
      <c r="D375" s="6" t="s">
        <v>64</v>
      </c>
      <c r="E375" s="6" t="s">
        <v>1873</v>
      </c>
      <c r="F375" s="6" t="s">
        <v>2151</v>
      </c>
      <c r="G375" s="6">
        <v>16</v>
      </c>
      <c r="H375" s="6">
        <v>32</v>
      </c>
      <c r="I375" s="6">
        <v>2112</v>
      </c>
    </row>
    <row r="376" spans="4:9">
      <c r="D376" s="6" t="s">
        <v>64</v>
      </c>
      <c r="E376" s="6" t="s">
        <v>1873</v>
      </c>
      <c r="F376" s="6" t="s">
        <v>2151</v>
      </c>
      <c r="G376" s="6">
        <v>16</v>
      </c>
      <c r="H376" s="6">
        <v>64</v>
      </c>
      <c r="I376" s="6">
        <v>3168</v>
      </c>
    </row>
    <row r="377" spans="4:9">
      <c r="D377" s="6" t="s">
        <v>64</v>
      </c>
      <c r="E377" s="6" t="s">
        <v>1873</v>
      </c>
      <c r="F377" s="6" t="s">
        <v>2151</v>
      </c>
      <c r="G377" s="6">
        <v>32</v>
      </c>
      <c r="H377" s="6">
        <v>64</v>
      </c>
      <c r="I377" s="6">
        <v>4224</v>
      </c>
    </row>
    <row r="378" spans="4:9">
      <c r="D378" s="6" t="s">
        <v>64</v>
      </c>
      <c r="E378" s="6" t="s">
        <v>1873</v>
      </c>
      <c r="F378" s="6" t="s">
        <v>2151</v>
      </c>
      <c r="G378" s="6">
        <v>32</v>
      </c>
      <c r="H378" s="6">
        <v>96</v>
      </c>
      <c r="I378" s="6">
        <v>5280</v>
      </c>
    </row>
    <row r="379" spans="4:9">
      <c r="D379" s="6" t="s">
        <v>64</v>
      </c>
      <c r="E379" s="6" t="s">
        <v>1873</v>
      </c>
      <c r="F379" s="6" t="s">
        <v>2482</v>
      </c>
      <c r="G379" s="6">
        <v>4</v>
      </c>
      <c r="H379" s="6">
        <v>20</v>
      </c>
      <c r="I379" s="6">
        <v>2000</v>
      </c>
    </row>
    <row r="380" spans="4:9">
      <c r="D380" s="6" t="s">
        <v>64</v>
      </c>
      <c r="E380" s="6" t="s">
        <v>1873</v>
      </c>
      <c r="F380" s="6" t="s">
        <v>2482</v>
      </c>
      <c r="G380" s="6">
        <v>8</v>
      </c>
      <c r="H380" s="6">
        <v>40</v>
      </c>
      <c r="I380" s="6">
        <v>4000</v>
      </c>
    </row>
    <row r="381" spans="4:9">
      <c r="D381" s="6" t="s">
        <v>64</v>
      </c>
      <c r="E381" s="6" t="s">
        <v>1873</v>
      </c>
      <c r="F381" s="6" t="s">
        <v>2474</v>
      </c>
      <c r="G381" s="6">
        <v>4</v>
      </c>
      <c r="H381" s="6">
        <v>20</v>
      </c>
      <c r="I381" s="6">
        <v>975</v>
      </c>
    </row>
    <row r="382" spans="4:9">
      <c r="D382" s="6" t="s">
        <v>64</v>
      </c>
      <c r="E382" s="6" t="s">
        <v>1873</v>
      </c>
      <c r="F382" s="6" t="s">
        <v>2474</v>
      </c>
      <c r="G382" s="6">
        <v>8</v>
      </c>
      <c r="H382" s="6">
        <v>32</v>
      </c>
      <c r="I382" s="6">
        <v>2500</v>
      </c>
    </row>
    <row r="383" spans="4:9">
      <c r="D383" s="6" t="s">
        <v>64</v>
      </c>
      <c r="E383" s="6" t="s">
        <v>1873</v>
      </c>
      <c r="F383" s="6" t="s">
        <v>2474</v>
      </c>
      <c r="G383" s="6">
        <v>10</v>
      </c>
      <c r="H383" s="6">
        <v>40</v>
      </c>
      <c r="I383" s="6">
        <v>2000</v>
      </c>
    </row>
    <row r="384" spans="4:9">
      <c r="D384" s="6" t="s">
        <v>64</v>
      </c>
      <c r="E384" s="6" t="s">
        <v>1873</v>
      </c>
      <c r="F384" s="6" t="s">
        <v>2474</v>
      </c>
      <c r="G384" s="6">
        <v>20</v>
      </c>
      <c r="H384" s="6">
        <v>80</v>
      </c>
      <c r="I384" s="6">
        <v>4000</v>
      </c>
    </row>
    <row r="385" spans="4:9">
      <c r="D385" s="6" t="s">
        <v>64</v>
      </c>
      <c r="E385" s="6" t="s">
        <v>1873</v>
      </c>
      <c r="F385" s="6" t="s">
        <v>2474</v>
      </c>
      <c r="G385" s="6">
        <v>32</v>
      </c>
      <c r="H385" s="6">
        <v>128</v>
      </c>
      <c r="I385" s="6">
        <v>5500</v>
      </c>
    </row>
    <row r="386" spans="4:9">
      <c r="D386" s="6" t="s">
        <v>64</v>
      </c>
      <c r="E386" s="6" t="s">
        <v>1873</v>
      </c>
      <c r="F386" s="6" t="s">
        <v>2474</v>
      </c>
      <c r="G386" s="6">
        <v>40</v>
      </c>
      <c r="H386" s="6">
        <v>160</v>
      </c>
      <c r="I386" s="6">
        <v>8000</v>
      </c>
    </row>
    <row r="387" spans="4:9">
      <c r="D387" s="6" t="s">
        <v>64</v>
      </c>
      <c r="E387" s="6" t="s">
        <v>1873</v>
      </c>
      <c r="F387" s="6" t="s">
        <v>2474</v>
      </c>
      <c r="G387" s="6">
        <v>80</v>
      </c>
      <c r="H387" s="6">
        <v>320</v>
      </c>
      <c r="I387" s="6">
        <v>16000</v>
      </c>
    </row>
    <row r="388" spans="4:9">
      <c r="D388" s="6" t="s">
        <v>64</v>
      </c>
      <c r="E388" s="6" t="s">
        <v>1873</v>
      </c>
      <c r="F388" s="6" t="s">
        <v>2469</v>
      </c>
      <c r="G388" s="6">
        <v>6</v>
      </c>
      <c r="H388" s="6">
        <v>56</v>
      </c>
      <c r="I388" s="6">
        <v>4400</v>
      </c>
    </row>
    <row r="389" spans="4:9">
      <c r="D389" s="6" t="s">
        <v>64</v>
      </c>
      <c r="E389" s="6" t="s">
        <v>1873</v>
      </c>
      <c r="F389" s="6" t="s">
        <v>2469</v>
      </c>
      <c r="G389" s="6">
        <v>14</v>
      </c>
      <c r="H389" s="6">
        <v>112</v>
      </c>
      <c r="I389" s="6">
        <v>9000</v>
      </c>
    </row>
    <row r="390" spans="4:9">
      <c r="D390" s="6" t="s">
        <v>64</v>
      </c>
      <c r="E390" s="6" t="s">
        <v>1873</v>
      </c>
      <c r="F390" s="6" t="s">
        <v>2469</v>
      </c>
      <c r="G390" s="6">
        <v>28</v>
      </c>
      <c r="H390" s="6">
        <v>224</v>
      </c>
      <c r="I390" s="6">
        <v>18000</v>
      </c>
    </row>
    <row r="391" spans="4:9">
      <c r="D391" s="6" t="s">
        <v>64</v>
      </c>
      <c r="E391" s="6" t="s">
        <v>1873</v>
      </c>
      <c r="F391" s="6" t="s">
        <v>2469</v>
      </c>
      <c r="G391" s="6">
        <v>56</v>
      </c>
      <c r="H391" s="6">
        <v>448</v>
      </c>
      <c r="I391" s="6">
        <v>36000</v>
      </c>
    </row>
    <row r="392" spans="4:9">
      <c r="D392" s="6" t="s">
        <v>64</v>
      </c>
      <c r="E392" s="6" t="s">
        <v>1873</v>
      </c>
      <c r="F392" s="6" t="s">
        <v>2490</v>
      </c>
      <c r="G392" s="6">
        <v>8</v>
      </c>
      <c r="H392" s="6">
        <v>40</v>
      </c>
      <c r="I392" s="6">
        <v>5190</v>
      </c>
    </row>
    <row r="393" spans="4:9">
      <c r="D393" s="6" t="s">
        <v>64</v>
      </c>
      <c r="E393" s="6" t="s">
        <v>1873</v>
      </c>
      <c r="F393" s="6" t="s">
        <v>2490</v>
      </c>
      <c r="G393" s="6">
        <v>18</v>
      </c>
      <c r="H393" s="6">
        <v>80</v>
      </c>
      <c r="I393" s="6">
        <v>10500</v>
      </c>
    </row>
    <row r="394" spans="4:9">
      <c r="D394" s="6" t="s">
        <v>64</v>
      </c>
      <c r="E394" s="6" t="s">
        <v>1873</v>
      </c>
      <c r="F394" s="6" t="s">
        <v>2490</v>
      </c>
      <c r="G394" s="6">
        <v>36</v>
      </c>
      <c r="H394" s="6">
        <v>160</v>
      </c>
      <c r="I394" s="6">
        <v>21000</v>
      </c>
    </row>
    <row r="395" spans="4:9">
      <c r="D395" s="6" t="s">
        <v>64</v>
      </c>
      <c r="E395" s="6" t="s">
        <v>1873</v>
      </c>
      <c r="F395" s="6" t="s">
        <v>2490</v>
      </c>
      <c r="G395" s="6">
        <v>72</v>
      </c>
      <c r="H395" s="6">
        <v>320</v>
      </c>
      <c r="I395" s="6">
        <v>42000</v>
      </c>
    </row>
    <row r="396" spans="4:9">
      <c r="D396" s="6" t="s">
        <v>64</v>
      </c>
      <c r="E396" s="6" t="s">
        <v>1873</v>
      </c>
      <c r="F396" s="6" t="s">
        <v>2485</v>
      </c>
      <c r="G396" s="6">
        <v>10</v>
      </c>
      <c r="H396" s="6">
        <v>40</v>
      </c>
      <c r="I396" s="6">
        <v>5750</v>
      </c>
    </row>
    <row r="397" spans="4:9">
      <c r="D397" s="6" t="s">
        <v>64</v>
      </c>
      <c r="E397" s="6" t="s">
        <v>1873</v>
      </c>
      <c r="F397" s="6" t="s">
        <v>2485</v>
      </c>
      <c r="G397" s="6">
        <v>20</v>
      </c>
      <c r="H397" s="6">
        <v>80</v>
      </c>
      <c r="I397" s="6">
        <v>11500</v>
      </c>
    </row>
    <row r="398" spans="4:9">
      <c r="D398" s="6" t="s">
        <v>64</v>
      </c>
      <c r="E398" s="6" t="s">
        <v>1873</v>
      </c>
      <c r="F398" s="6" t="s">
        <v>2485</v>
      </c>
      <c r="G398" s="6">
        <v>40</v>
      </c>
      <c r="H398" s="6">
        <v>160</v>
      </c>
      <c r="I398" s="6">
        <v>23000</v>
      </c>
    </row>
    <row r="399" spans="4:9">
      <c r="D399" s="6" t="s">
        <v>64</v>
      </c>
      <c r="E399" s="6" t="s">
        <v>1873</v>
      </c>
      <c r="F399" s="6" t="s">
        <v>2485</v>
      </c>
      <c r="G399" s="6">
        <v>80</v>
      </c>
      <c r="H399" s="6">
        <v>320</v>
      </c>
      <c r="I399" s="6">
        <v>46000</v>
      </c>
    </row>
    <row r="400" spans="4:9">
      <c r="D400" s="6" t="s">
        <v>64</v>
      </c>
      <c r="E400" s="6" t="s">
        <v>1873</v>
      </c>
      <c r="F400" s="6" t="s">
        <v>2495</v>
      </c>
      <c r="G400" s="6">
        <v>32</v>
      </c>
      <c r="H400" s="6">
        <v>64</v>
      </c>
      <c r="I400" s="6">
        <v>4600</v>
      </c>
    </row>
    <row r="401" spans="4:9">
      <c r="D401" s="6" t="s">
        <v>64</v>
      </c>
      <c r="E401" s="6" t="s">
        <v>1873</v>
      </c>
      <c r="F401" s="6" t="s">
        <v>2495</v>
      </c>
      <c r="G401" s="6">
        <v>90</v>
      </c>
      <c r="H401" s="6">
        <v>226</v>
      </c>
      <c r="I401" s="6">
        <v>9200</v>
      </c>
    </row>
    <row r="402" spans="4:9">
      <c r="D402" s="6" t="s">
        <v>64</v>
      </c>
      <c r="E402" s="6" t="s">
        <v>1873</v>
      </c>
      <c r="F402" s="6" t="s">
        <v>2495</v>
      </c>
      <c r="G402" s="6">
        <v>180</v>
      </c>
      <c r="H402" s="6">
        <v>452</v>
      </c>
      <c r="I402" s="6">
        <v>18400</v>
      </c>
    </row>
    <row r="403" spans="4:9">
      <c r="D403" s="6" t="s">
        <v>64</v>
      </c>
      <c r="E403" s="6" t="s">
        <v>1873</v>
      </c>
      <c r="F403" s="6" t="s">
        <v>2464</v>
      </c>
      <c r="G403" s="6">
        <v>16</v>
      </c>
      <c r="H403" s="6">
        <v>96</v>
      </c>
      <c r="I403" s="6">
        <v>13748</v>
      </c>
    </row>
    <row r="404" spans="4:9">
      <c r="D404" s="6" t="s">
        <v>64</v>
      </c>
      <c r="E404" s="6" t="s">
        <v>1873</v>
      </c>
      <c r="F404" s="6" t="s">
        <v>2464</v>
      </c>
      <c r="G404" s="6">
        <v>32</v>
      </c>
      <c r="H404" s="6">
        <v>192</v>
      </c>
      <c r="I404" s="6">
        <v>27496</v>
      </c>
    </row>
    <row r="405" spans="4:9">
      <c r="D405" s="6" t="s">
        <v>64</v>
      </c>
      <c r="E405" s="6" t="s">
        <v>1873</v>
      </c>
      <c r="F405" s="6" t="s">
        <v>2464</v>
      </c>
      <c r="G405" s="6">
        <v>82</v>
      </c>
      <c r="H405" s="6">
        <v>474</v>
      </c>
      <c r="I405" s="6">
        <v>57008</v>
      </c>
    </row>
    <row r="406" spans="4:9">
      <c r="D406" s="6" t="s">
        <v>64</v>
      </c>
      <c r="E406" s="6" t="s">
        <v>1873</v>
      </c>
      <c r="F406" s="6" t="s">
        <v>2464</v>
      </c>
      <c r="G406" s="6">
        <v>164</v>
      </c>
      <c r="H406" s="6">
        <v>948</v>
      </c>
      <c r="I406" s="6">
        <v>114016</v>
      </c>
    </row>
    <row r="407" spans="4:9">
      <c r="D407" s="6" t="s">
        <v>64</v>
      </c>
      <c r="E407" s="6" t="s">
        <v>1873</v>
      </c>
      <c r="F407" s="6" t="s">
        <v>2501</v>
      </c>
      <c r="G407" s="6">
        <v>10</v>
      </c>
      <c r="H407" s="6">
        <v>88</v>
      </c>
      <c r="I407" s="6">
        <v>5225</v>
      </c>
    </row>
    <row r="408" spans="4:9">
      <c r="D408" s="6" t="s">
        <v>64</v>
      </c>
      <c r="E408" s="6" t="s">
        <v>1873</v>
      </c>
      <c r="F408" s="6" t="s">
        <v>2501</v>
      </c>
      <c r="G408" s="6">
        <v>22</v>
      </c>
      <c r="H408" s="6">
        <v>176</v>
      </c>
      <c r="I408" s="6">
        <v>10500</v>
      </c>
    </row>
    <row r="409" spans="4:9">
      <c r="D409" s="6" t="s">
        <v>64</v>
      </c>
      <c r="E409" s="6" t="s">
        <v>1873</v>
      </c>
      <c r="F409" s="6" t="s">
        <v>2501</v>
      </c>
      <c r="G409" s="6">
        <v>44</v>
      </c>
      <c r="H409" s="6">
        <v>352</v>
      </c>
      <c r="I409" s="6">
        <v>21000</v>
      </c>
    </row>
    <row r="410" spans="4:9">
      <c r="D410" s="6" t="s">
        <v>64</v>
      </c>
      <c r="E410" s="6" t="s">
        <v>1873</v>
      </c>
      <c r="F410" s="6" t="s">
        <v>2380</v>
      </c>
      <c r="G410" s="6">
        <v>8</v>
      </c>
      <c r="H410" s="6">
        <v>32</v>
      </c>
      <c r="I410" s="6">
        <v>1584</v>
      </c>
    </row>
    <row r="411" spans="4:9">
      <c r="D411" s="6" t="s">
        <v>64</v>
      </c>
      <c r="E411" s="6" t="s">
        <v>1873</v>
      </c>
      <c r="F411" s="6" t="s">
        <v>2380</v>
      </c>
      <c r="G411" s="6">
        <v>16</v>
      </c>
      <c r="H411" s="6">
        <v>64</v>
      </c>
      <c r="I411" s="6">
        <v>3168</v>
      </c>
    </row>
    <row r="412" spans="4:9">
      <c r="D412" s="6" t="s">
        <v>64</v>
      </c>
      <c r="E412" s="6" t="s">
        <v>1873</v>
      </c>
      <c r="F412" s="6" t="s">
        <v>2380</v>
      </c>
      <c r="G412" s="6">
        <v>32</v>
      </c>
      <c r="H412" s="6">
        <v>128</v>
      </c>
      <c r="I412" s="6">
        <v>5856</v>
      </c>
    </row>
    <row r="413" spans="4:9">
      <c r="D413" s="6" t="s">
        <v>64</v>
      </c>
      <c r="E413" s="6" t="s">
        <v>1873</v>
      </c>
      <c r="F413" s="6" t="s">
        <v>2380</v>
      </c>
      <c r="G413" s="6">
        <v>64</v>
      </c>
      <c r="H413" s="6">
        <v>256</v>
      </c>
      <c r="I413" s="6">
        <v>11712</v>
      </c>
    </row>
    <row r="414" spans="4:9">
      <c r="D414" s="6" t="s">
        <v>64</v>
      </c>
      <c r="E414" s="6" t="s">
        <v>1873</v>
      </c>
      <c r="F414" s="6" t="s">
        <v>2380</v>
      </c>
      <c r="G414" s="6">
        <v>84</v>
      </c>
      <c r="H414" s="6">
        <v>320</v>
      </c>
      <c r="I414" s="6">
        <v>14104</v>
      </c>
    </row>
    <row r="415" spans="4:9">
      <c r="D415" s="6" t="s">
        <v>64</v>
      </c>
      <c r="E415" s="6" t="s">
        <v>1873</v>
      </c>
      <c r="F415" s="6" t="s">
        <v>2386</v>
      </c>
      <c r="G415" s="6">
        <v>8</v>
      </c>
      <c r="H415" s="6">
        <v>32</v>
      </c>
      <c r="I415" s="6">
        <v>1404</v>
      </c>
    </row>
    <row r="416" spans="4:9">
      <c r="D416" s="6" t="s">
        <v>64</v>
      </c>
      <c r="E416" s="6" t="s">
        <v>1873</v>
      </c>
      <c r="F416" s="6" t="s">
        <v>2386</v>
      </c>
      <c r="G416" s="6">
        <v>16</v>
      </c>
      <c r="H416" s="6">
        <v>64</v>
      </c>
      <c r="I416" s="6">
        <v>2808</v>
      </c>
    </row>
    <row r="417" spans="4:9">
      <c r="D417" s="6" t="s">
        <v>64</v>
      </c>
      <c r="E417" s="6" t="s">
        <v>1873</v>
      </c>
      <c r="F417" s="6" t="s">
        <v>2386</v>
      </c>
      <c r="G417" s="6">
        <v>24</v>
      </c>
      <c r="H417" s="6">
        <v>96</v>
      </c>
      <c r="I417" s="6">
        <v>4212</v>
      </c>
    </row>
    <row r="418" spans="4:9">
      <c r="D418" s="6" t="s">
        <v>64</v>
      </c>
      <c r="E418" s="6" t="s">
        <v>1873</v>
      </c>
      <c r="F418" s="6" t="s">
        <v>2386</v>
      </c>
      <c r="G418" s="6">
        <v>32</v>
      </c>
      <c r="H418" s="6">
        <v>128</v>
      </c>
      <c r="I418" s="6">
        <v>5616</v>
      </c>
    </row>
    <row r="419" spans="4:9">
      <c r="D419" s="6" t="s">
        <v>64</v>
      </c>
      <c r="E419" s="6" t="s">
        <v>1873</v>
      </c>
      <c r="F419" s="6" t="s">
        <v>2386</v>
      </c>
      <c r="G419" s="6">
        <v>64</v>
      </c>
      <c r="H419" s="6">
        <v>256</v>
      </c>
      <c r="I419" s="6">
        <v>11232</v>
      </c>
    </row>
    <row r="420" spans="4:9">
      <c r="D420" s="6" t="s">
        <v>64</v>
      </c>
      <c r="E420" s="6" t="s">
        <v>1873</v>
      </c>
      <c r="F420" s="6" t="s">
        <v>2386</v>
      </c>
      <c r="G420" s="6">
        <v>76</v>
      </c>
      <c r="H420" s="6">
        <v>320</v>
      </c>
      <c r="I420" s="6">
        <v>14456</v>
      </c>
    </row>
    <row r="421" spans="4:9">
      <c r="D421" s="6" t="s">
        <v>64</v>
      </c>
      <c r="E421" s="6" t="s">
        <v>1873</v>
      </c>
      <c r="F421" s="6" t="s">
        <v>2188</v>
      </c>
      <c r="G421" s="6">
        <v>80</v>
      </c>
      <c r="H421" s="6">
        <v>384</v>
      </c>
      <c r="I421" s="6">
        <v>14096</v>
      </c>
    </row>
    <row r="422" spans="4:9">
      <c r="D422" s="6" t="s">
        <v>64</v>
      </c>
      <c r="E422" s="6" t="s">
        <v>1873</v>
      </c>
      <c r="F422" s="6" t="s">
        <v>2378</v>
      </c>
      <c r="G422" s="6">
        <v>80</v>
      </c>
      <c r="H422" s="6">
        <v>384</v>
      </c>
      <c r="I422" s="6">
        <v>16376</v>
      </c>
    </row>
    <row r="423" spans="4:9">
      <c r="D423" s="6" t="s">
        <v>64</v>
      </c>
      <c r="E423" s="6" t="s">
        <v>1873</v>
      </c>
      <c r="F423" s="6" t="s">
        <v>2080</v>
      </c>
      <c r="G423" s="6">
        <v>96</v>
      </c>
      <c r="H423" s="6">
        <v>384</v>
      </c>
      <c r="I423" s="6">
        <v>12752</v>
      </c>
    </row>
    <row r="424" spans="4:9">
      <c r="D424" s="6" t="s">
        <v>64</v>
      </c>
      <c r="E424" s="6" t="s">
        <v>1873</v>
      </c>
      <c r="F424" s="6" t="s">
        <v>2499</v>
      </c>
      <c r="G424" s="6">
        <v>96</v>
      </c>
      <c r="H424" s="6">
        <v>384</v>
      </c>
      <c r="I424" s="6">
        <v>25248</v>
      </c>
    </row>
    <row r="425" spans="4:9">
      <c r="D425" s="6" t="s">
        <v>64</v>
      </c>
      <c r="E425" s="6" t="s">
        <v>11</v>
      </c>
      <c r="F425" s="6" t="s">
        <v>2259</v>
      </c>
      <c r="G425" s="6">
        <v>1</v>
      </c>
      <c r="H425" s="6">
        <v>1</v>
      </c>
      <c r="I425" s="6">
        <v>33</v>
      </c>
    </row>
    <row r="426" spans="4:9">
      <c r="D426" s="6" t="s">
        <v>64</v>
      </c>
      <c r="E426" s="6" t="s">
        <v>11</v>
      </c>
      <c r="F426" s="6" t="s">
        <v>2259</v>
      </c>
      <c r="G426" s="6">
        <v>1</v>
      </c>
      <c r="H426" s="6">
        <v>2</v>
      </c>
      <c r="I426" s="6">
        <v>39</v>
      </c>
    </row>
    <row r="427" spans="4:9">
      <c r="D427" s="6" t="s">
        <v>64</v>
      </c>
      <c r="E427" s="6" t="s">
        <v>11</v>
      </c>
      <c r="F427" s="6" t="s">
        <v>2259</v>
      </c>
      <c r="G427" s="6">
        <v>1</v>
      </c>
      <c r="H427" s="6">
        <v>4</v>
      </c>
      <c r="I427" s="6">
        <v>151.80000000000001</v>
      </c>
    </row>
    <row r="428" spans="4:9">
      <c r="D428" s="6" t="s">
        <v>64</v>
      </c>
      <c r="E428" s="6" t="s">
        <v>11</v>
      </c>
      <c r="F428" s="6" t="s">
        <v>2259</v>
      </c>
      <c r="G428" s="6">
        <v>2</v>
      </c>
      <c r="H428" s="6">
        <v>4</v>
      </c>
      <c r="I428" s="6">
        <v>147</v>
      </c>
    </row>
    <row r="429" spans="4:9">
      <c r="D429" s="6" t="s">
        <v>64</v>
      </c>
      <c r="E429" s="6" t="s">
        <v>11</v>
      </c>
      <c r="F429" s="6" t="s">
        <v>2259</v>
      </c>
      <c r="G429" s="6">
        <v>2</v>
      </c>
      <c r="H429" s="6">
        <v>8</v>
      </c>
      <c r="I429" s="6">
        <v>303.60000000000002</v>
      </c>
    </row>
    <row r="430" spans="4:9">
      <c r="D430" s="6" t="s">
        <v>64</v>
      </c>
      <c r="E430" s="6" t="s">
        <v>11</v>
      </c>
      <c r="F430" s="6" t="s">
        <v>2259</v>
      </c>
      <c r="G430" s="6">
        <v>4</v>
      </c>
      <c r="H430" s="6">
        <v>8</v>
      </c>
      <c r="I430" s="6">
        <v>404.8</v>
      </c>
    </row>
    <row r="431" spans="4:9">
      <c r="D431" s="6" t="s">
        <v>64</v>
      </c>
      <c r="E431" s="6" t="s">
        <v>11</v>
      </c>
      <c r="F431" s="6" t="s">
        <v>2259</v>
      </c>
      <c r="G431" s="6">
        <v>4</v>
      </c>
      <c r="H431" s="6">
        <v>16</v>
      </c>
      <c r="I431" s="6">
        <v>607.20000000000005</v>
      </c>
    </row>
    <row r="432" spans="4:9">
      <c r="D432" s="6" t="s">
        <v>64</v>
      </c>
      <c r="E432" s="6" t="s">
        <v>11</v>
      </c>
      <c r="F432" s="6" t="s">
        <v>2259</v>
      </c>
      <c r="G432" s="6">
        <v>8</v>
      </c>
      <c r="H432" s="6">
        <v>16</v>
      </c>
      <c r="I432" s="6">
        <v>809.6</v>
      </c>
    </row>
    <row r="433" spans="4:9">
      <c r="D433" s="6" t="s">
        <v>64</v>
      </c>
      <c r="E433" s="6" t="s">
        <v>11</v>
      </c>
      <c r="F433" s="6" t="s">
        <v>2259</v>
      </c>
      <c r="G433" s="6">
        <v>8</v>
      </c>
      <c r="H433" s="6">
        <v>32</v>
      </c>
      <c r="I433" s="6">
        <v>1214.4000000000001</v>
      </c>
    </row>
    <row r="434" spans="4:9">
      <c r="D434" s="6" t="s">
        <v>64</v>
      </c>
      <c r="E434" s="6" t="s">
        <v>11</v>
      </c>
      <c r="F434" s="6" t="s">
        <v>2259</v>
      </c>
      <c r="G434" s="6">
        <v>16</v>
      </c>
      <c r="H434" s="6">
        <v>32</v>
      </c>
      <c r="I434" s="6">
        <v>1619.2</v>
      </c>
    </row>
    <row r="435" spans="4:9">
      <c r="D435" s="6" t="s">
        <v>64</v>
      </c>
      <c r="E435" s="6" t="s">
        <v>11</v>
      </c>
      <c r="F435" s="6" t="s">
        <v>2259</v>
      </c>
      <c r="G435" s="6">
        <v>16</v>
      </c>
      <c r="H435" s="6">
        <v>64</v>
      </c>
      <c r="I435" s="6">
        <v>2428.8000000000002</v>
      </c>
    </row>
    <row r="436" spans="4:9">
      <c r="D436" s="6" t="s">
        <v>64</v>
      </c>
      <c r="E436" s="6" t="s">
        <v>11</v>
      </c>
      <c r="F436" s="6" t="s">
        <v>2259</v>
      </c>
      <c r="G436" s="6">
        <v>32</v>
      </c>
      <c r="H436" s="6">
        <v>64</v>
      </c>
      <c r="I436" s="6">
        <v>3238.4</v>
      </c>
    </row>
    <row r="437" spans="4:9">
      <c r="D437" s="6" t="s">
        <v>64</v>
      </c>
      <c r="E437" s="6" t="s">
        <v>11</v>
      </c>
      <c r="F437" s="6" t="s">
        <v>2259</v>
      </c>
      <c r="G437" s="6">
        <v>32</v>
      </c>
      <c r="H437" s="6">
        <v>128</v>
      </c>
      <c r="I437" s="6">
        <v>4857.6000000000004</v>
      </c>
    </row>
    <row r="438" spans="4:9">
      <c r="D438" s="6" t="s">
        <v>64</v>
      </c>
      <c r="E438" s="6" t="s">
        <v>11</v>
      </c>
      <c r="F438" s="6" t="s">
        <v>2259</v>
      </c>
      <c r="G438" s="6">
        <v>48</v>
      </c>
      <c r="H438" s="6">
        <v>96</v>
      </c>
      <c r="I438" s="6">
        <v>4857.6000000000004</v>
      </c>
    </row>
    <row r="439" spans="4:9">
      <c r="D439" s="6" t="s">
        <v>64</v>
      </c>
      <c r="E439" s="6" t="s">
        <v>11</v>
      </c>
      <c r="F439" s="6" t="s">
        <v>2259</v>
      </c>
      <c r="G439" s="6">
        <v>48</v>
      </c>
      <c r="H439" s="6">
        <v>192</v>
      </c>
      <c r="I439" s="6">
        <v>7286.4</v>
      </c>
    </row>
    <row r="440" spans="4:9">
      <c r="D440" s="6" t="s">
        <v>64</v>
      </c>
      <c r="E440" s="6" t="s">
        <v>11</v>
      </c>
      <c r="F440" s="6" t="s">
        <v>2259</v>
      </c>
      <c r="G440" s="6">
        <v>62</v>
      </c>
      <c r="H440" s="6">
        <v>216</v>
      </c>
      <c r="I440" s="6">
        <v>8602</v>
      </c>
    </row>
    <row r="441" spans="4:9">
      <c r="D441" s="6" t="s">
        <v>64</v>
      </c>
      <c r="E441" s="6" t="s">
        <v>11</v>
      </c>
      <c r="F441" s="6" t="s">
        <v>2259</v>
      </c>
      <c r="G441" s="6">
        <v>64</v>
      </c>
      <c r="H441" s="6">
        <v>256</v>
      </c>
      <c r="I441" s="6">
        <v>9715.2000000000007</v>
      </c>
    </row>
    <row r="442" spans="4:9">
      <c r="D442" s="6" t="s">
        <v>64</v>
      </c>
      <c r="E442" s="6" t="s">
        <v>11</v>
      </c>
      <c r="F442" s="6" t="s">
        <v>2259</v>
      </c>
      <c r="G442" s="6">
        <v>124</v>
      </c>
      <c r="H442" s="6">
        <v>432</v>
      </c>
      <c r="I442" s="6">
        <v>17204</v>
      </c>
    </row>
    <row r="443" spans="4:9">
      <c r="D443" s="6" t="s">
        <v>64</v>
      </c>
      <c r="E443" s="6" t="s">
        <v>11</v>
      </c>
      <c r="F443" s="6" t="s">
        <v>2220</v>
      </c>
      <c r="G443" s="6">
        <v>1</v>
      </c>
      <c r="H443" s="6">
        <v>1</v>
      </c>
      <c r="I443" s="6">
        <v>29</v>
      </c>
    </row>
    <row r="444" spans="4:9">
      <c r="D444" s="6" t="s">
        <v>64</v>
      </c>
      <c r="E444" s="6" t="s">
        <v>11</v>
      </c>
      <c r="F444" s="6" t="s">
        <v>2220</v>
      </c>
      <c r="G444" s="6">
        <v>1</v>
      </c>
      <c r="H444" s="6">
        <v>2</v>
      </c>
      <c r="I444" s="6">
        <v>32</v>
      </c>
    </row>
    <row r="445" spans="4:9">
      <c r="D445" s="6" t="s">
        <v>64</v>
      </c>
      <c r="E445" s="6" t="s">
        <v>11</v>
      </c>
      <c r="F445" s="6" t="s">
        <v>2220</v>
      </c>
      <c r="G445" s="6">
        <v>1</v>
      </c>
      <c r="H445" s="6">
        <v>4</v>
      </c>
      <c r="I445" s="6">
        <v>96</v>
      </c>
    </row>
    <row r="446" spans="4:9">
      <c r="D446" s="6" t="s">
        <v>64</v>
      </c>
      <c r="E446" s="6" t="s">
        <v>11</v>
      </c>
      <c r="F446" s="6" t="s">
        <v>2220</v>
      </c>
      <c r="G446" s="6">
        <v>2</v>
      </c>
      <c r="H446" s="6">
        <v>4</v>
      </c>
      <c r="I446" s="6">
        <v>136</v>
      </c>
    </row>
    <row r="447" spans="4:9">
      <c r="D447" s="6" t="s">
        <v>64</v>
      </c>
      <c r="E447" s="6" t="s">
        <v>11</v>
      </c>
      <c r="F447" s="6" t="s">
        <v>2220</v>
      </c>
      <c r="G447" s="6">
        <v>2</v>
      </c>
      <c r="H447" s="6">
        <v>8</v>
      </c>
      <c r="I447" s="6">
        <v>192</v>
      </c>
    </row>
    <row r="448" spans="4:9">
      <c r="D448" s="6" t="s">
        <v>64</v>
      </c>
      <c r="E448" s="6" t="s">
        <v>11</v>
      </c>
      <c r="F448" s="6" t="s">
        <v>2220</v>
      </c>
      <c r="G448" s="6">
        <v>4</v>
      </c>
      <c r="H448" s="6">
        <v>8</v>
      </c>
      <c r="I448" s="6">
        <v>256</v>
      </c>
    </row>
    <row r="449" spans="4:9">
      <c r="D449" s="6" t="s">
        <v>64</v>
      </c>
      <c r="E449" s="6" t="s">
        <v>11</v>
      </c>
      <c r="F449" s="6" t="s">
        <v>2220</v>
      </c>
      <c r="G449" s="6">
        <v>4</v>
      </c>
      <c r="H449" s="6">
        <v>16</v>
      </c>
      <c r="I449" s="6">
        <v>384</v>
      </c>
    </row>
    <row r="450" spans="4:9">
      <c r="D450" s="6" t="s">
        <v>64</v>
      </c>
      <c r="E450" s="6" t="s">
        <v>11</v>
      </c>
      <c r="F450" s="6" t="s">
        <v>2220</v>
      </c>
      <c r="G450" s="6">
        <v>8</v>
      </c>
      <c r="H450" s="6">
        <v>16</v>
      </c>
      <c r="I450" s="6">
        <v>512</v>
      </c>
    </row>
    <row r="451" spans="4:9">
      <c r="D451" s="6" t="s">
        <v>64</v>
      </c>
      <c r="E451" s="6" t="s">
        <v>11</v>
      </c>
      <c r="F451" s="6" t="s">
        <v>2220</v>
      </c>
      <c r="G451" s="6">
        <v>8</v>
      </c>
      <c r="H451" s="6">
        <v>32</v>
      </c>
      <c r="I451" s="6">
        <v>768</v>
      </c>
    </row>
    <row r="452" spans="4:9">
      <c r="D452" s="6" t="s">
        <v>64</v>
      </c>
      <c r="E452" s="6" t="s">
        <v>11</v>
      </c>
      <c r="F452" s="6" t="s">
        <v>2220</v>
      </c>
      <c r="G452" s="6">
        <v>16</v>
      </c>
      <c r="H452" s="6">
        <v>32</v>
      </c>
      <c r="I452" s="6">
        <v>1024</v>
      </c>
    </row>
    <row r="453" spans="4:9">
      <c r="D453" s="6" t="s">
        <v>64</v>
      </c>
      <c r="E453" s="6" t="s">
        <v>11</v>
      </c>
      <c r="F453" s="6" t="s">
        <v>2220</v>
      </c>
      <c r="G453" s="6">
        <v>16</v>
      </c>
      <c r="H453" s="6">
        <v>64</v>
      </c>
      <c r="I453" s="6">
        <v>1536</v>
      </c>
    </row>
    <row r="454" spans="4:9">
      <c r="D454" s="6" t="s">
        <v>64</v>
      </c>
      <c r="E454" s="6" t="s">
        <v>11</v>
      </c>
      <c r="F454" s="6" t="s">
        <v>2220</v>
      </c>
      <c r="G454" s="6">
        <v>32</v>
      </c>
      <c r="H454" s="6">
        <v>64</v>
      </c>
      <c r="I454" s="6">
        <v>2048</v>
      </c>
    </row>
    <row r="455" spans="4:9">
      <c r="D455" s="6" t="s">
        <v>64</v>
      </c>
      <c r="E455" s="6" t="s">
        <v>11</v>
      </c>
      <c r="F455" s="6" t="s">
        <v>2220</v>
      </c>
      <c r="G455" s="6">
        <v>32</v>
      </c>
      <c r="H455" s="6">
        <v>128</v>
      </c>
      <c r="I455" s="6">
        <v>3072</v>
      </c>
    </row>
    <row r="456" spans="4:9">
      <c r="D456" s="6" t="s">
        <v>64</v>
      </c>
      <c r="E456" s="6" t="s">
        <v>11</v>
      </c>
      <c r="F456" s="6" t="s">
        <v>2220</v>
      </c>
      <c r="G456" s="6">
        <v>48</v>
      </c>
      <c r="H456" s="6">
        <v>96</v>
      </c>
      <c r="I456" s="6">
        <v>3072</v>
      </c>
    </row>
    <row r="457" spans="4:9">
      <c r="D457" s="6" t="s">
        <v>64</v>
      </c>
      <c r="E457" s="6" t="s">
        <v>11</v>
      </c>
      <c r="F457" s="6" t="s">
        <v>2220</v>
      </c>
      <c r="G457" s="6">
        <v>48</v>
      </c>
      <c r="H457" s="6">
        <v>192</v>
      </c>
      <c r="I457" s="6">
        <v>4608</v>
      </c>
    </row>
    <row r="458" spans="4:9">
      <c r="D458" s="6" t="s">
        <v>64</v>
      </c>
      <c r="E458" s="6" t="s">
        <v>11</v>
      </c>
      <c r="F458" s="6" t="s">
        <v>2220</v>
      </c>
      <c r="G458" s="6">
        <v>64</v>
      </c>
      <c r="H458" s="6">
        <v>128</v>
      </c>
      <c r="I458" s="6">
        <v>4096</v>
      </c>
    </row>
    <row r="459" spans="4:9">
      <c r="D459" s="6" t="s">
        <v>64</v>
      </c>
      <c r="E459" s="6" t="s">
        <v>11</v>
      </c>
      <c r="F459" s="6" t="s">
        <v>2220</v>
      </c>
      <c r="G459" s="6">
        <v>64</v>
      </c>
      <c r="H459" s="6">
        <v>256</v>
      </c>
      <c r="I459" s="6">
        <v>6144</v>
      </c>
    </row>
    <row r="460" spans="4:9">
      <c r="D460" s="6" t="s">
        <v>64</v>
      </c>
      <c r="E460" s="6" t="s">
        <v>11</v>
      </c>
      <c r="F460" s="6" t="s">
        <v>2220</v>
      </c>
      <c r="G460" s="6">
        <v>80</v>
      </c>
      <c r="H460" s="6">
        <v>160</v>
      </c>
      <c r="I460" s="6">
        <v>5120</v>
      </c>
    </row>
    <row r="461" spans="4:9">
      <c r="D461" s="6" t="s">
        <v>64</v>
      </c>
      <c r="E461" s="6" t="s">
        <v>11</v>
      </c>
      <c r="F461" s="6" t="s">
        <v>2220</v>
      </c>
      <c r="G461" s="6">
        <v>90</v>
      </c>
      <c r="H461" s="6">
        <v>224</v>
      </c>
      <c r="I461" s="6">
        <v>6464</v>
      </c>
    </row>
    <row r="462" spans="4:9">
      <c r="D462" s="6" t="s">
        <v>64</v>
      </c>
      <c r="E462" s="6" t="s">
        <v>11</v>
      </c>
      <c r="F462" s="6" t="s">
        <v>2220</v>
      </c>
      <c r="G462" s="6">
        <v>90</v>
      </c>
      <c r="H462" s="6">
        <v>480</v>
      </c>
      <c r="I462" s="6">
        <v>10560</v>
      </c>
    </row>
    <row r="463" spans="4:9">
      <c r="D463" s="6" t="s">
        <v>64</v>
      </c>
      <c r="E463" s="6" t="s">
        <v>11</v>
      </c>
      <c r="F463" s="6" t="s">
        <v>2220</v>
      </c>
      <c r="G463" s="6">
        <v>128</v>
      </c>
      <c r="H463" s="6">
        <v>256</v>
      </c>
      <c r="I463" s="6">
        <v>8192</v>
      </c>
    </row>
    <row r="464" spans="4:9">
      <c r="D464" s="6" t="s">
        <v>64</v>
      </c>
      <c r="E464" s="6" t="s">
        <v>11</v>
      </c>
      <c r="F464" s="6" t="s">
        <v>2220</v>
      </c>
      <c r="G464" s="6">
        <v>160</v>
      </c>
      <c r="H464" s="6">
        <v>320</v>
      </c>
      <c r="I464" s="6">
        <v>10240</v>
      </c>
    </row>
    <row r="465" spans="4:9">
      <c r="D465" s="6" t="s">
        <v>64</v>
      </c>
      <c r="E465" s="6" t="s">
        <v>11</v>
      </c>
      <c r="F465" s="6" t="s">
        <v>2220</v>
      </c>
      <c r="G465" s="6">
        <v>180</v>
      </c>
      <c r="H465" s="6">
        <v>464</v>
      </c>
      <c r="I465" s="6">
        <v>13184</v>
      </c>
    </row>
    <row r="466" spans="4:9">
      <c r="D466" s="6" t="s">
        <v>64</v>
      </c>
      <c r="E466" s="6" t="s">
        <v>11</v>
      </c>
      <c r="F466" s="6" t="s">
        <v>2220</v>
      </c>
      <c r="G466" s="6">
        <v>180</v>
      </c>
      <c r="H466" s="6">
        <v>960</v>
      </c>
      <c r="I466" s="6">
        <v>21120</v>
      </c>
    </row>
    <row r="467" spans="4:9">
      <c r="D467" s="6" t="s">
        <v>64</v>
      </c>
      <c r="E467" s="6" t="s">
        <v>11</v>
      </c>
      <c r="F467" s="6" t="s">
        <v>2278</v>
      </c>
      <c r="G467" s="6">
        <v>1</v>
      </c>
      <c r="H467" s="6">
        <v>2</v>
      </c>
      <c r="I467" s="6">
        <v>45</v>
      </c>
    </row>
    <row r="468" spans="4:9">
      <c r="D468" s="6" t="s">
        <v>64</v>
      </c>
      <c r="E468" s="6" t="s">
        <v>11</v>
      </c>
      <c r="F468" s="6" t="s">
        <v>2278</v>
      </c>
      <c r="G468" s="6">
        <v>1</v>
      </c>
      <c r="H468" s="6">
        <v>4</v>
      </c>
      <c r="I468" s="6">
        <v>138</v>
      </c>
    </row>
    <row r="469" spans="4:9">
      <c r="D469" s="6" t="s">
        <v>64</v>
      </c>
      <c r="E469" s="6" t="s">
        <v>11</v>
      </c>
      <c r="F469" s="6" t="s">
        <v>2278</v>
      </c>
      <c r="G469" s="6">
        <v>2</v>
      </c>
      <c r="H469" s="6">
        <v>4</v>
      </c>
      <c r="I469" s="6">
        <v>170</v>
      </c>
    </row>
    <row r="470" spans="4:9">
      <c r="D470" s="6" t="s">
        <v>64</v>
      </c>
      <c r="E470" s="6" t="s">
        <v>11</v>
      </c>
      <c r="F470" s="6" t="s">
        <v>2278</v>
      </c>
      <c r="G470" s="6">
        <v>2</v>
      </c>
      <c r="H470" s="6">
        <v>8</v>
      </c>
      <c r="I470" s="6">
        <v>276</v>
      </c>
    </row>
    <row r="471" spans="4:9">
      <c r="D471" s="6" t="s">
        <v>64</v>
      </c>
      <c r="E471" s="6" t="s">
        <v>11</v>
      </c>
      <c r="F471" s="6" t="s">
        <v>2278</v>
      </c>
      <c r="G471" s="6">
        <v>4</v>
      </c>
      <c r="H471" s="6">
        <v>8</v>
      </c>
      <c r="I471" s="6">
        <v>368</v>
      </c>
    </row>
    <row r="472" spans="4:9">
      <c r="D472" s="6" t="s">
        <v>64</v>
      </c>
      <c r="E472" s="6" t="s">
        <v>11</v>
      </c>
      <c r="F472" s="6" t="s">
        <v>2278</v>
      </c>
      <c r="G472" s="6">
        <v>4</v>
      </c>
      <c r="H472" s="6">
        <v>16</v>
      </c>
      <c r="I472" s="6">
        <v>552</v>
      </c>
    </row>
    <row r="473" spans="4:9">
      <c r="D473" s="6" t="s">
        <v>64</v>
      </c>
      <c r="E473" s="6" t="s">
        <v>11</v>
      </c>
      <c r="F473" s="6" t="s">
        <v>2278</v>
      </c>
      <c r="G473" s="6">
        <v>8</v>
      </c>
      <c r="H473" s="6">
        <v>16</v>
      </c>
      <c r="I473" s="6">
        <v>736</v>
      </c>
    </row>
    <row r="474" spans="4:9">
      <c r="D474" s="6" t="s">
        <v>64</v>
      </c>
      <c r="E474" s="6" t="s">
        <v>11</v>
      </c>
      <c r="F474" s="6" t="s">
        <v>2278</v>
      </c>
      <c r="G474" s="6">
        <v>8</v>
      </c>
      <c r="H474" s="6">
        <v>32</v>
      </c>
      <c r="I474" s="6">
        <v>1104</v>
      </c>
    </row>
    <row r="475" spans="4:9">
      <c r="D475" s="6" t="s">
        <v>64</v>
      </c>
      <c r="E475" s="6" t="s">
        <v>11</v>
      </c>
      <c r="F475" s="6" t="s">
        <v>2278</v>
      </c>
      <c r="G475" s="6">
        <v>16</v>
      </c>
      <c r="H475" s="6">
        <v>32</v>
      </c>
      <c r="I475" s="6">
        <v>1472</v>
      </c>
    </row>
    <row r="476" spans="4:9">
      <c r="D476" s="6" t="s">
        <v>64</v>
      </c>
      <c r="E476" s="6" t="s">
        <v>11</v>
      </c>
      <c r="F476" s="6" t="s">
        <v>2278</v>
      </c>
      <c r="G476" s="6">
        <v>16</v>
      </c>
      <c r="H476" s="6">
        <v>64</v>
      </c>
      <c r="I476" s="6">
        <v>2208</v>
      </c>
    </row>
    <row r="477" spans="4:9">
      <c r="D477" s="6" t="s">
        <v>64</v>
      </c>
      <c r="E477" s="6" t="s">
        <v>11</v>
      </c>
      <c r="F477" s="6" t="s">
        <v>2278</v>
      </c>
      <c r="G477" s="6">
        <v>24</v>
      </c>
      <c r="H477" s="6">
        <v>48</v>
      </c>
      <c r="I477" s="6">
        <v>2208</v>
      </c>
    </row>
    <row r="478" spans="4:9">
      <c r="D478" s="6" t="s">
        <v>64</v>
      </c>
      <c r="E478" s="6" t="s">
        <v>11</v>
      </c>
      <c r="F478" s="6" t="s">
        <v>2278</v>
      </c>
      <c r="G478" s="6">
        <v>24</v>
      </c>
      <c r="H478" s="6">
        <v>96</v>
      </c>
      <c r="I478" s="6">
        <v>3312</v>
      </c>
    </row>
    <row r="479" spans="4:9">
      <c r="D479" s="6" t="s">
        <v>64</v>
      </c>
      <c r="E479" s="6" t="s">
        <v>11</v>
      </c>
      <c r="F479" s="6" t="s">
        <v>2278</v>
      </c>
      <c r="G479" s="6">
        <v>32</v>
      </c>
      <c r="H479" s="6">
        <v>64</v>
      </c>
      <c r="I479" s="6">
        <v>2944</v>
      </c>
    </row>
    <row r="480" spans="4:9">
      <c r="D480" s="6" t="s">
        <v>64</v>
      </c>
      <c r="E480" s="6" t="s">
        <v>11</v>
      </c>
      <c r="F480" s="6" t="s">
        <v>2278</v>
      </c>
      <c r="G480" s="6">
        <v>32</v>
      </c>
      <c r="H480" s="6">
        <v>128</v>
      </c>
      <c r="I480" s="6">
        <v>4416</v>
      </c>
    </row>
    <row r="481" spans="4:9">
      <c r="D481" s="6" t="s">
        <v>64</v>
      </c>
      <c r="E481" s="6" t="s">
        <v>11</v>
      </c>
      <c r="F481" s="6" t="s">
        <v>2278</v>
      </c>
      <c r="G481" s="6">
        <v>48</v>
      </c>
      <c r="H481" s="6">
        <v>96</v>
      </c>
      <c r="I481" s="6">
        <v>4416</v>
      </c>
    </row>
    <row r="482" spans="4:9">
      <c r="D482" s="6" t="s">
        <v>64</v>
      </c>
      <c r="E482" s="6" t="s">
        <v>11</v>
      </c>
      <c r="F482" s="6" t="s">
        <v>2278</v>
      </c>
      <c r="G482" s="6">
        <v>48</v>
      </c>
      <c r="H482" s="6">
        <v>192</v>
      </c>
      <c r="I482" s="6">
        <v>6624</v>
      </c>
    </row>
    <row r="483" spans="4:9">
      <c r="D483" s="6" t="s">
        <v>64</v>
      </c>
      <c r="E483" s="6" t="s">
        <v>11</v>
      </c>
      <c r="F483" s="6" t="s">
        <v>2278</v>
      </c>
      <c r="G483" s="6">
        <v>64</v>
      </c>
      <c r="H483" s="6">
        <v>256</v>
      </c>
      <c r="I483" s="6">
        <v>8832</v>
      </c>
    </row>
    <row r="484" spans="4:9">
      <c r="D484" s="6" t="s">
        <v>64</v>
      </c>
      <c r="E484" s="6" t="s">
        <v>11</v>
      </c>
      <c r="F484" s="6" t="s">
        <v>2179</v>
      </c>
      <c r="G484" s="6">
        <v>8</v>
      </c>
      <c r="H484" s="6">
        <v>16</v>
      </c>
      <c r="I484" s="6">
        <v>809.6</v>
      </c>
    </row>
    <row r="485" spans="4:9">
      <c r="D485" s="6" t="s">
        <v>64</v>
      </c>
      <c r="E485" s="6" t="s">
        <v>11</v>
      </c>
      <c r="F485" s="6" t="s">
        <v>2179</v>
      </c>
      <c r="G485" s="6">
        <v>8</v>
      </c>
      <c r="H485" s="6">
        <v>32</v>
      </c>
      <c r="I485" s="6">
        <v>1214.4000000000001</v>
      </c>
    </row>
    <row r="486" spans="4:9">
      <c r="D486" s="6" t="s">
        <v>64</v>
      </c>
      <c r="E486" s="6" t="s">
        <v>11</v>
      </c>
      <c r="F486" s="6" t="s">
        <v>2179</v>
      </c>
      <c r="G486" s="6">
        <v>16</v>
      </c>
      <c r="H486" s="6">
        <v>32</v>
      </c>
      <c r="I486" s="6">
        <v>1619.2</v>
      </c>
    </row>
    <row r="487" spans="4:9">
      <c r="D487" s="6" t="s">
        <v>64</v>
      </c>
      <c r="E487" s="6" t="s">
        <v>11</v>
      </c>
      <c r="F487" s="6" t="s">
        <v>2179</v>
      </c>
      <c r="G487" s="6">
        <v>16</v>
      </c>
      <c r="H487" s="6">
        <v>64</v>
      </c>
      <c r="I487" s="6">
        <v>2428.8000000000002</v>
      </c>
    </row>
    <row r="488" spans="4:9">
      <c r="D488" s="6" t="s">
        <v>64</v>
      </c>
      <c r="E488" s="6" t="s">
        <v>11</v>
      </c>
      <c r="F488" s="6" t="s">
        <v>2179</v>
      </c>
      <c r="G488" s="6">
        <v>32</v>
      </c>
      <c r="H488" s="6">
        <v>64</v>
      </c>
      <c r="I488" s="6">
        <v>3238.4</v>
      </c>
    </row>
    <row r="489" spans="4:9">
      <c r="D489" s="6" t="s">
        <v>64</v>
      </c>
      <c r="E489" s="6" t="s">
        <v>11</v>
      </c>
      <c r="F489" s="6" t="s">
        <v>2179</v>
      </c>
      <c r="G489" s="6">
        <v>32</v>
      </c>
      <c r="H489" s="6">
        <v>128</v>
      </c>
      <c r="I489" s="6">
        <v>4857.6000000000004</v>
      </c>
    </row>
    <row r="490" spans="4:9">
      <c r="D490" s="6" t="s">
        <v>64</v>
      </c>
      <c r="E490" s="6" t="s">
        <v>11</v>
      </c>
      <c r="F490" s="6" t="s">
        <v>2179</v>
      </c>
      <c r="G490" s="6">
        <v>68</v>
      </c>
      <c r="H490" s="6">
        <v>316</v>
      </c>
      <c r="I490" s="6">
        <v>11435.6</v>
      </c>
    </row>
    <row r="491" spans="4:9">
      <c r="D491" s="6" t="s">
        <v>64</v>
      </c>
      <c r="E491" s="6" t="s">
        <v>11</v>
      </c>
      <c r="F491" s="6" t="s">
        <v>2190</v>
      </c>
      <c r="G491" s="6">
        <v>1</v>
      </c>
      <c r="H491" s="6">
        <v>1</v>
      </c>
      <c r="I491" s="6">
        <v>29</v>
      </c>
    </row>
    <row r="492" spans="4:9">
      <c r="D492" s="6" t="s">
        <v>64</v>
      </c>
      <c r="E492" s="6" t="s">
        <v>11</v>
      </c>
      <c r="F492" s="6" t="s">
        <v>2190</v>
      </c>
      <c r="G492" s="6">
        <v>1</v>
      </c>
      <c r="H492" s="6">
        <v>2</v>
      </c>
      <c r="I492" s="6">
        <v>32</v>
      </c>
    </row>
    <row r="493" spans="4:9">
      <c r="D493" s="6" t="s">
        <v>64</v>
      </c>
      <c r="E493" s="6" t="s">
        <v>11</v>
      </c>
      <c r="F493" s="6" t="s">
        <v>2190</v>
      </c>
      <c r="G493" s="6">
        <v>1</v>
      </c>
      <c r="H493" s="6">
        <v>4</v>
      </c>
      <c r="I493" s="6">
        <v>105.6</v>
      </c>
    </row>
    <row r="494" spans="4:9">
      <c r="D494" s="6" t="s">
        <v>64</v>
      </c>
      <c r="E494" s="6" t="s">
        <v>11</v>
      </c>
      <c r="F494" s="6" t="s">
        <v>2190</v>
      </c>
      <c r="G494" s="6">
        <v>2</v>
      </c>
      <c r="H494" s="6">
        <v>4</v>
      </c>
      <c r="I494" s="6">
        <v>120</v>
      </c>
    </row>
    <row r="495" spans="4:9">
      <c r="D495" s="6" t="s">
        <v>64</v>
      </c>
      <c r="E495" s="6" t="s">
        <v>11</v>
      </c>
      <c r="F495" s="6" t="s">
        <v>2190</v>
      </c>
      <c r="G495" s="6">
        <v>2</v>
      </c>
      <c r="H495" s="6">
        <v>8</v>
      </c>
      <c r="I495" s="6">
        <v>211.2</v>
      </c>
    </row>
    <row r="496" spans="4:9">
      <c r="D496" s="6" t="s">
        <v>64</v>
      </c>
      <c r="E496" s="6" t="s">
        <v>11</v>
      </c>
      <c r="F496" s="6" t="s">
        <v>2190</v>
      </c>
      <c r="G496" s="6">
        <v>4</v>
      </c>
      <c r="H496" s="6">
        <v>8</v>
      </c>
      <c r="I496" s="6">
        <v>281.60000000000002</v>
      </c>
    </row>
    <row r="497" spans="4:9">
      <c r="D497" s="6" t="s">
        <v>64</v>
      </c>
      <c r="E497" s="6" t="s">
        <v>11</v>
      </c>
      <c r="F497" s="6" t="s">
        <v>2190</v>
      </c>
      <c r="G497" s="6">
        <v>4</v>
      </c>
      <c r="H497" s="6">
        <v>16</v>
      </c>
      <c r="I497" s="6">
        <v>422.4</v>
      </c>
    </row>
    <row r="498" spans="4:9">
      <c r="D498" s="6" t="s">
        <v>64</v>
      </c>
      <c r="E498" s="6" t="s">
        <v>11</v>
      </c>
      <c r="F498" s="6" t="s">
        <v>2190</v>
      </c>
      <c r="G498" s="6">
        <v>8</v>
      </c>
      <c r="H498" s="6">
        <v>16</v>
      </c>
      <c r="I498" s="6">
        <v>563.20000000000005</v>
      </c>
    </row>
    <row r="499" spans="4:9">
      <c r="D499" s="6" t="s">
        <v>64</v>
      </c>
      <c r="E499" s="6" t="s">
        <v>11</v>
      </c>
      <c r="F499" s="6" t="s">
        <v>2190</v>
      </c>
      <c r="G499" s="6">
        <v>8</v>
      </c>
      <c r="H499" s="6">
        <v>32</v>
      </c>
      <c r="I499" s="6">
        <v>844.8</v>
      </c>
    </row>
    <row r="500" spans="4:9">
      <c r="D500" s="6" t="s">
        <v>64</v>
      </c>
      <c r="E500" s="6" t="s">
        <v>11</v>
      </c>
      <c r="F500" s="6" t="s">
        <v>2190</v>
      </c>
      <c r="G500" s="6">
        <v>16</v>
      </c>
      <c r="H500" s="6">
        <v>32</v>
      </c>
      <c r="I500" s="6">
        <v>1126.4000000000001</v>
      </c>
    </row>
    <row r="501" spans="4:9">
      <c r="D501" s="6" t="s">
        <v>64</v>
      </c>
      <c r="E501" s="6" t="s">
        <v>11</v>
      </c>
      <c r="F501" s="6" t="s">
        <v>2190</v>
      </c>
      <c r="G501" s="6">
        <v>16</v>
      </c>
      <c r="H501" s="6">
        <v>64</v>
      </c>
      <c r="I501" s="6">
        <v>1689.6</v>
      </c>
    </row>
    <row r="502" spans="4:9">
      <c r="D502" s="6" t="s">
        <v>64</v>
      </c>
      <c r="E502" s="6" t="s">
        <v>11</v>
      </c>
      <c r="F502" s="6" t="s">
        <v>2190</v>
      </c>
      <c r="G502" s="6">
        <v>32</v>
      </c>
      <c r="H502" s="6">
        <v>64</v>
      </c>
      <c r="I502" s="6">
        <v>2252.8000000000002</v>
      </c>
    </row>
    <row r="503" spans="4:9">
      <c r="D503" s="6" t="s">
        <v>64</v>
      </c>
      <c r="E503" s="6" t="s">
        <v>11</v>
      </c>
      <c r="F503" s="6" t="s">
        <v>2190</v>
      </c>
      <c r="G503" s="6">
        <v>32</v>
      </c>
      <c r="H503" s="6">
        <v>128</v>
      </c>
      <c r="I503" s="6">
        <v>3379.2</v>
      </c>
    </row>
    <row r="504" spans="4:9">
      <c r="D504" s="6" t="s">
        <v>64</v>
      </c>
      <c r="E504" s="6" t="s">
        <v>11</v>
      </c>
      <c r="F504" s="6" t="s">
        <v>2190</v>
      </c>
      <c r="G504" s="6">
        <v>48</v>
      </c>
      <c r="H504" s="6">
        <v>96</v>
      </c>
      <c r="I504" s="6">
        <v>3379.2</v>
      </c>
    </row>
    <row r="505" spans="4:9">
      <c r="D505" s="6" t="s">
        <v>64</v>
      </c>
      <c r="E505" s="6" t="s">
        <v>11</v>
      </c>
      <c r="F505" s="6" t="s">
        <v>2190</v>
      </c>
      <c r="G505" s="6">
        <v>48</v>
      </c>
      <c r="H505" s="6">
        <v>192</v>
      </c>
      <c r="I505" s="6">
        <v>5068.8</v>
      </c>
    </row>
    <row r="506" spans="4:9">
      <c r="D506" s="6" t="s">
        <v>64</v>
      </c>
      <c r="E506" s="6" t="s">
        <v>11</v>
      </c>
      <c r="F506" s="6" t="s">
        <v>2190</v>
      </c>
      <c r="G506" s="6">
        <v>64</v>
      </c>
      <c r="H506" s="6">
        <v>128</v>
      </c>
      <c r="I506" s="6">
        <v>4505.6000000000004</v>
      </c>
    </row>
    <row r="507" spans="4:9">
      <c r="D507" s="6" t="s">
        <v>64</v>
      </c>
      <c r="E507" s="6" t="s">
        <v>11</v>
      </c>
      <c r="F507" s="6" t="s">
        <v>2190</v>
      </c>
      <c r="G507" s="6">
        <v>64</v>
      </c>
      <c r="H507" s="6">
        <v>256</v>
      </c>
      <c r="I507" s="6">
        <v>6758.4</v>
      </c>
    </row>
    <row r="508" spans="4:9">
      <c r="D508" s="6" t="s">
        <v>64</v>
      </c>
      <c r="E508" s="6" t="s">
        <v>11</v>
      </c>
      <c r="F508" s="6" t="s">
        <v>2190</v>
      </c>
      <c r="G508" s="6">
        <v>80</v>
      </c>
      <c r="H508" s="6">
        <v>160</v>
      </c>
      <c r="I508" s="6">
        <v>5632</v>
      </c>
    </row>
    <row r="509" spans="4:9">
      <c r="D509" s="6" t="s">
        <v>64</v>
      </c>
      <c r="E509" s="6" t="s">
        <v>11</v>
      </c>
      <c r="F509" s="6" t="s">
        <v>2190</v>
      </c>
      <c r="G509" s="6">
        <v>80</v>
      </c>
      <c r="H509" s="6">
        <v>320</v>
      </c>
      <c r="I509" s="6">
        <v>8448</v>
      </c>
    </row>
    <row r="510" spans="4:9">
      <c r="D510" s="6" t="s">
        <v>64</v>
      </c>
      <c r="E510" s="6" t="s">
        <v>11</v>
      </c>
      <c r="F510" s="6" t="s">
        <v>2190</v>
      </c>
      <c r="G510" s="6">
        <v>96</v>
      </c>
      <c r="H510" s="6">
        <v>192</v>
      </c>
      <c r="I510" s="6">
        <v>6758.4</v>
      </c>
    </row>
    <row r="511" spans="4:9">
      <c r="D511" s="6" t="s">
        <v>64</v>
      </c>
      <c r="E511" s="6" t="s">
        <v>11</v>
      </c>
      <c r="F511" s="6" t="s">
        <v>2190</v>
      </c>
      <c r="G511" s="6">
        <v>96</v>
      </c>
      <c r="H511" s="6">
        <v>384</v>
      </c>
      <c r="I511" s="6">
        <v>10137.6</v>
      </c>
    </row>
    <row r="512" spans="4:9">
      <c r="D512" s="6" t="s">
        <v>64</v>
      </c>
      <c r="E512" s="6" t="s">
        <v>11</v>
      </c>
      <c r="F512" s="6" t="s">
        <v>2190</v>
      </c>
      <c r="G512" s="6">
        <v>116</v>
      </c>
      <c r="H512" s="6">
        <v>216</v>
      </c>
      <c r="I512" s="6">
        <v>7884.8</v>
      </c>
    </row>
    <row r="513" spans="4:9">
      <c r="D513" s="6" t="s">
        <v>64</v>
      </c>
      <c r="E513" s="6" t="s">
        <v>11</v>
      </c>
      <c r="F513" s="6" t="s">
        <v>2190</v>
      </c>
      <c r="G513" s="6">
        <v>116</v>
      </c>
      <c r="H513" s="6">
        <v>470</v>
      </c>
      <c r="I513" s="6">
        <v>12355.2</v>
      </c>
    </row>
    <row r="514" spans="4:9">
      <c r="D514" s="6" t="s">
        <v>64</v>
      </c>
      <c r="E514" s="6" t="s">
        <v>11</v>
      </c>
      <c r="F514" s="6" t="s">
        <v>2190</v>
      </c>
      <c r="G514" s="6">
        <v>128</v>
      </c>
      <c r="H514" s="6">
        <v>215</v>
      </c>
      <c r="I514" s="6">
        <v>8289.6</v>
      </c>
    </row>
    <row r="515" spans="4:9">
      <c r="D515" s="6" t="s">
        <v>64</v>
      </c>
      <c r="E515" s="6" t="s">
        <v>11</v>
      </c>
      <c r="F515" s="6" t="s">
        <v>2190</v>
      </c>
      <c r="G515" s="6">
        <v>128</v>
      </c>
      <c r="H515" s="6">
        <v>256</v>
      </c>
      <c r="I515" s="6">
        <v>9011.2000000000007</v>
      </c>
    </row>
    <row r="516" spans="4:9">
      <c r="D516" s="6" t="s">
        <v>64</v>
      </c>
      <c r="E516" s="6" t="s">
        <v>11</v>
      </c>
      <c r="F516" s="6" t="s">
        <v>2190</v>
      </c>
      <c r="G516" s="6">
        <v>160</v>
      </c>
      <c r="H516" s="6">
        <v>320</v>
      </c>
      <c r="I516" s="6">
        <v>11264</v>
      </c>
    </row>
    <row r="517" spans="4:9">
      <c r="D517" s="6" t="s">
        <v>64</v>
      </c>
      <c r="E517" s="6" t="s">
        <v>11</v>
      </c>
      <c r="F517" s="6" t="s">
        <v>2190</v>
      </c>
      <c r="G517" s="6">
        <v>160</v>
      </c>
      <c r="H517" s="6">
        <v>640</v>
      </c>
      <c r="I517" s="6">
        <v>16896</v>
      </c>
    </row>
    <row r="518" spans="4:9">
      <c r="D518" s="6" t="s">
        <v>64</v>
      </c>
      <c r="E518" s="6" t="s">
        <v>11</v>
      </c>
      <c r="F518" s="6" t="s">
        <v>2190</v>
      </c>
      <c r="G518" s="6">
        <v>232</v>
      </c>
      <c r="H518" s="6">
        <v>432</v>
      </c>
      <c r="I518" s="6">
        <v>15769.6</v>
      </c>
    </row>
    <row r="519" spans="4:9">
      <c r="D519" s="6" t="s">
        <v>64</v>
      </c>
      <c r="E519" s="6" t="s">
        <v>11</v>
      </c>
      <c r="F519" s="6" t="s">
        <v>2190</v>
      </c>
      <c r="G519" s="6">
        <v>232</v>
      </c>
      <c r="H519" s="6">
        <v>940</v>
      </c>
      <c r="I519" s="6">
        <v>24710.400000000001</v>
      </c>
    </row>
    <row r="520" spans="4:9">
      <c r="D520" s="6" t="s">
        <v>64</v>
      </c>
      <c r="E520" s="6" t="s">
        <v>11</v>
      </c>
      <c r="F520" s="6" t="s">
        <v>2296</v>
      </c>
      <c r="G520" s="6">
        <v>1</v>
      </c>
      <c r="H520" s="6">
        <v>1</v>
      </c>
      <c r="I520" s="6">
        <v>60</v>
      </c>
    </row>
    <row r="521" spans="4:9">
      <c r="D521" s="6" t="s">
        <v>64</v>
      </c>
      <c r="E521" s="6" t="s">
        <v>11</v>
      </c>
      <c r="F521" s="6" t="s">
        <v>2296</v>
      </c>
      <c r="G521" s="6">
        <v>1</v>
      </c>
      <c r="H521" s="6">
        <v>2</v>
      </c>
      <c r="I521" s="6">
        <v>88</v>
      </c>
    </row>
    <row r="522" spans="4:9">
      <c r="D522" s="6" t="s">
        <v>64</v>
      </c>
      <c r="E522" s="6" t="s">
        <v>11</v>
      </c>
      <c r="F522" s="6" t="s">
        <v>2296</v>
      </c>
      <c r="G522" s="6">
        <v>1</v>
      </c>
      <c r="H522" s="6">
        <v>4</v>
      </c>
      <c r="I522" s="6">
        <v>138</v>
      </c>
    </row>
    <row r="523" spans="4:9">
      <c r="D523" s="6" t="s">
        <v>64</v>
      </c>
      <c r="E523" s="6" t="s">
        <v>11</v>
      </c>
      <c r="F523" s="6" t="s">
        <v>2296</v>
      </c>
      <c r="G523" s="6">
        <v>2</v>
      </c>
      <c r="H523" s="6">
        <v>4</v>
      </c>
      <c r="I523" s="6">
        <v>184</v>
      </c>
    </row>
    <row r="524" spans="4:9">
      <c r="D524" s="6" t="s">
        <v>64</v>
      </c>
      <c r="E524" s="6" t="s">
        <v>11</v>
      </c>
      <c r="F524" s="6" t="s">
        <v>2296</v>
      </c>
      <c r="G524" s="6">
        <v>2</v>
      </c>
      <c r="H524" s="6">
        <v>8</v>
      </c>
      <c r="I524" s="6">
        <v>276</v>
      </c>
    </row>
    <row r="525" spans="4:9">
      <c r="D525" s="6" t="s">
        <v>64</v>
      </c>
      <c r="E525" s="6" t="s">
        <v>11</v>
      </c>
      <c r="F525" s="6" t="s">
        <v>2296</v>
      </c>
      <c r="G525" s="6">
        <v>4</v>
      </c>
      <c r="H525" s="6">
        <v>8</v>
      </c>
      <c r="I525" s="6">
        <v>368</v>
      </c>
    </row>
    <row r="526" spans="4:9">
      <c r="D526" s="6" t="s">
        <v>64</v>
      </c>
      <c r="E526" s="6" t="s">
        <v>11</v>
      </c>
      <c r="F526" s="6" t="s">
        <v>2296</v>
      </c>
      <c r="G526" s="6">
        <v>4</v>
      </c>
      <c r="H526" s="6">
        <v>16</v>
      </c>
      <c r="I526" s="6">
        <v>552</v>
      </c>
    </row>
    <row r="527" spans="4:9">
      <c r="D527" s="6" t="s">
        <v>64</v>
      </c>
      <c r="E527" s="6" t="s">
        <v>11</v>
      </c>
      <c r="F527" s="6" t="s">
        <v>2296</v>
      </c>
      <c r="G527" s="6">
        <v>8</v>
      </c>
      <c r="H527" s="6">
        <v>16</v>
      </c>
      <c r="I527" s="6">
        <v>736</v>
      </c>
    </row>
    <row r="528" spans="4:9">
      <c r="D528" s="6" t="s">
        <v>64</v>
      </c>
      <c r="E528" s="6" t="s">
        <v>11</v>
      </c>
      <c r="F528" s="6" t="s">
        <v>2296</v>
      </c>
      <c r="G528" s="6">
        <v>8</v>
      </c>
      <c r="H528" s="6">
        <v>32</v>
      </c>
      <c r="I528" s="6">
        <v>1104</v>
      </c>
    </row>
    <row r="529" spans="4:9">
      <c r="D529" s="6" t="s">
        <v>64</v>
      </c>
      <c r="E529" s="6" t="s">
        <v>11</v>
      </c>
      <c r="F529" s="6" t="s">
        <v>2296</v>
      </c>
      <c r="G529" s="6">
        <v>16</v>
      </c>
      <c r="H529" s="6">
        <v>32</v>
      </c>
      <c r="I529" s="6">
        <v>1472</v>
      </c>
    </row>
    <row r="530" spans="4:9">
      <c r="D530" s="6" t="s">
        <v>64</v>
      </c>
      <c r="E530" s="6" t="s">
        <v>11</v>
      </c>
      <c r="F530" s="6" t="s">
        <v>2296</v>
      </c>
      <c r="G530" s="6">
        <v>16</v>
      </c>
      <c r="H530" s="6">
        <v>64</v>
      </c>
      <c r="I530" s="6">
        <v>2208</v>
      </c>
    </row>
    <row r="531" spans="4:9">
      <c r="D531" s="6" t="s">
        <v>64</v>
      </c>
      <c r="E531" s="6" t="s">
        <v>11</v>
      </c>
      <c r="F531" s="6" t="s">
        <v>2296</v>
      </c>
      <c r="G531" s="6">
        <v>24</v>
      </c>
      <c r="H531" s="6">
        <v>48</v>
      </c>
      <c r="I531" s="6">
        <v>2208</v>
      </c>
    </row>
    <row r="532" spans="4:9">
      <c r="D532" s="6" t="s">
        <v>64</v>
      </c>
      <c r="E532" s="6" t="s">
        <v>11</v>
      </c>
      <c r="F532" s="6" t="s">
        <v>2296</v>
      </c>
      <c r="G532" s="6">
        <v>24</v>
      </c>
      <c r="H532" s="6">
        <v>96</v>
      </c>
      <c r="I532" s="6">
        <v>3312</v>
      </c>
    </row>
    <row r="533" spans="4:9">
      <c r="D533" s="6" t="s">
        <v>64</v>
      </c>
      <c r="E533" s="6" t="s">
        <v>11</v>
      </c>
      <c r="F533" s="6" t="s">
        <v>2296</v>
      </c>
      <c r="G533" s="6">
        <v>24</v>
      </c>
      <c r="H533" s="6">
        <v>128</v>
      </c>
      <c r="I533" s="6">
        <v>4048</v>
      </c>
    </row>
    <row r="534" spans="4:9">
      <c r="D534" s="6" t="s">
        <v>64</v>
      </c>
      <c r="E534" s="6" t="s">
        <v>11</v>
      </c>
      <c r="F534" s="6" t="s">
        <v>2296</v>
      </c>
      <c r="G534" s="6">
        <v>32</v>
      </c>
      <c r="H534" s="6">
        <v>64</v>
      </c>
      <c r="I534" s="6">
        <v>2944</v>
      </c>
    </row>
    <row r="535" spans="4:9">
      <c r="D535" s="6" t="s">
        <v>64</v>
      </c>
      <c r="E535" s="6" t="s">
        <v>11</v>
      </c>
      <c r="F535" s="6" t="s">
        <v>2296</v>
      </c>
      <c r="G535" s="6">
        <v>32</v>
      </c>
      <c r="H535" s="6">
        <v>128</v>
      </c>
      <c r="I535" s="6">
        <v>4416</v>
      </c>
    </row>
    <row r="536" spans="4:9">
      <c r="D536" s="6" t="s">
        <v>64</v>
      </c>
      <c r="E536" s="6" t="s">
        <v>11</v>
      </c>
      <c r="F536" s="6" t="s">
        <v>2296</v>
      </c>
      <c r="G536" s="6">
        <v>48</v>
      </c>
      <c r="H536" s="6">
        <v>96</v>
      </c>
      <c r="I536" s="6">
        <v>4416</v>
      </c>
    </row>
    <row r="537" spans="4:9">
      <c r="D537" s="6" t="s">
        <v>64</v>
      </c>
      <c r="E537" s="6" t="s">
        <v>11</v>
      </c>
      <c r="F537" s="6" t="s">
        <v>2296</v>
      </c>
      <c r="G537" s="6">
        <v>48</v>
      </c>
      <c r="H537" s="6">
        <v>192</v>
      </c>
      <c r="I537" s="6">
        <v>6624</v>
      </c>
    </row>
    <row r="538" spans="4:9">
      <c r="D538" s="6" t="s">
        <v>64</v>
      </c>
      <c r="E538" s="6" t="s">
        <v>11</v>
      </c>
      <c r="F538" s="6" t="s">
        <v>2296</v>
      </c>
      <c r="G538" s="6">
        <v>64</v>
      </c>
      <c r="H538" s="6">
        <v>256</v>
      </c>
      <c r="I538" s="6">
        <v>8832</v>
      </c>
    </row>
    <row r="539" spans="4:9">
      <c r="D539" s="6" t="s">
        <v>64</v>
      </c>
      <c r="E539" s="6" t="s">
        <v>11</v>
      </c>
      <c r="F539" s="6" t="s">
        <v>2296</v>
      </c>
      <c r="G539" s="6">
        <v>72</v>
      </c>
      <c r="H539" s="6">
        <v>288</v>
      </c>
      <c r="I539" s="6">
        <v>9936</v>
      </c>
    </row>
    <row r="540" spans="4:9">
      <c r="D540" s="6" t="s">
        <v>64</v>
      </c>
      <c r="E540" s="6" t="s">
        <v>11</v>
      </c>
      <c r="F540" s="6" t="s">
        <v>2296</v>
      </c>
      <c r="G540" s="6">
        <v>76</v>
      </c>
      <c r="H540" s="6">
        <v>320</v>
      </c>
      <c r="I540" s="6">
        <v>10856</v>
      </c>
    </row>
    <row r="541" spans="4:9">
      <c r="D541" s="6" t="s">
        <v>64</v>
      </c>
      <c r="E541" s="6" t="s">
        <v>11</v>
      </c>
      <c r="F541" s="6" t="s">
        <v>2160</v>
      </c>
      <c r="G541" s="6">
        <v>1</v>
      </c>
      <c r="H541" s="6">
        <v>2</v>
      </c>
      <c r="I541" s="6">
        <v>88</v>
      </c>
    </row>
    <row r="542" spans="4:9">
      <c r="D542" s="6" t="s">
        <v>64</v>
      </c>
      <c r="E542" s="6" t="s">
        <v>11</v>
      </c>
      <c r="F542" s="6" t="s">
        <v>2160</v>
      </c>
      <c r="G542" s="6">
        <v>2</v>
      </c>
      <c r="H542" s="6">
        <v>4</v>
      </c>
      <c r="I542" s="6">
        <v>184</v>
      </c>
    </row>
    <row r="543" spans="4:9">
      <c r="D543" s="6" t="s">
        <v>64</v>
      </c>
      <c r="E543" s="6" t="s">
        <v>11</v>
      </c>
      <c r="F543" s="6" t="s">
        <v>2160</v>
      </c>
      <c r="G543" s="6">
        <v>4</v>
      </c>
      <c r="H543" s="6">
        <v>8</v>
      </c>
      <c r="I543" s="6">
        <v>368</v>
      </c>
    </row>
    <row r="544" spans="4:9">
      <c r="D544" s="6" t="s">
        <v>64</v>
      </c>
      <c r="E544" s="6" t="s">
        <v>11</v>
      </c>
      <c r="F544" s="6" t="s">
        <v>2160</v>
      </c>
      <c r="G544" s="6">
        <v>4</v>
      </c>
      <c r="H544" s="6">
        <v>16</v>
      </c>
      <c r="I544" s="6">
        <v>552</v>
      </c>
    </row>
    <row r="545" spans="4:9">
      <c r="D545" s="6" t="s">
        <v>64</v>
      </c>
      <c r="E545" s="6" t="s">
        <v>11</v>
      </c>
      <c r="F545" s="6" t="s">
        <v>2160</v>
      </c>
      <c r="G545" s="6">
        <v>8</v>
      </c>
      <c r="H545" s="6">
        <v>16</v>
      </c>
      <c r="I545" s="6">
        <v>736</v>
      </c>
    </row>
    <row r="546" spans="4:9">
      <c r="D546" s="6" t="s">
        <v>64</v>
      </c>
      <c r="E546" s="6" t="s">
        <v>11</v>
      </c>
      <c r="F546" s="6" t="s">
        <v>2160</v>
      </c>
      <c r="G546" s="6">
        <v>8</v>
      </c>
      <c r="H546" s="6">
        <v>32</v>
      </c>
      <c r="I546" s="6">
        <v>1104</v>
      </c>
    </row>
    <row r="547" spans="4:9">
      <c r="D547" s="6" t="s">
        <v>64</v>
      </c>
      <c r="E547" s="6" t="s">
        <v>11</v>
      </c>
      <c r="F547" s="6" t="s">
        <v>2160</v>
      </c>
      <c r="G547" s="6">
        <v>12</v>
      </c>
      <c r="H547" s="6">
        <v>24</v>
      </c>
      <c r="I547" s="6">
        <v>1104</v>
      </c>
    </row>
    <row r="548" spans="4:9">
      <c r="D548" s="6" t="s">
        <v>64</v>
      </c>
      <c r="E548" s="6" t="s">
        <v>11</v>
      </c>
      <c r="F548" s="6" t="s">
        <v>2160</v>
      </c>
      <c r="G548" s="6">
        <v>16</v>
      </c>
      <c r="H548" s="6">
        <v>32</v>
      </c>
      <c r="I548" s="6">
        <v>1472</v>
      </c>
    </row>
    <row r="549" spans="4:9">
      <c r="D549" s="6" t="s">
        <v>64</v>
      </c>
      <c r="E549" s="6" t="s">
        <v>11</v>
      </c>
      <c r="F549" s="6" t="s">
        <v>2160</v>
      </c>
      <c r="G549" s="6">
        <v>16</v>
      </c>
      <c r="H549" s="6">
        <v>64</v>
      </c>
      <c r="I549" s="6">
        <v>2208</v>
      </c>
    </row>
    <row r="550" spans="4:9">
      <c r="D550" s="6" t="s">
        <v>64</v>
      </c>
      <c r="E550" s="6" t="s">
        <v>11</v>
      </c>
      <c r="F550" s="6" t="s">
        <v>2160</v>
      </c>
      <c r="G550" s="6">
        <v>24</v>
      </c>
      <c r="H550" s="6">
        <v>48</v>
      </c>
      <c r="I550" s="6">
        <v>2208</v>
      </c>
    </row>
    <row r="551" spans="4:9">
      <c r="D551" s="6" t="s">
        <v>64</v>
      </c>
      <c r="E551" s="6" t="s">
        <v>11</v>
      </c>
      <c r="F551" s="6" t="s">
        <v>2160</v>
      </c>
      <c r="G551" s="6">
        <v>24</v>
      </c>
      <c r="H551" s="6">
        <v>96</v>
      </c>
      <c r="I551" s="6">
        <v>3312</v>
      </c>
    </row>
    <row r="552" spans="4:9">
      <c r="D552" s="6" t="s">
        <v>64</v>
      </c>
      <c r="E552" s="6" t="s">
        <v>11</v>
      </c>
      <c r="F552" s="6" t="s">
        <v>2160</v>
      </c>
      <c r="G552" s="6">
        <v>32</v>
      </c>
      <c r="H552" s="6">
        <v>64</v>
      </c>
      <c r="I552" s="6">
        <v>2944</v>
      </c>
    </row>
    <row r="553" spans="4:9">
      <c r="D553" s="6" t="s">
        <v>64</v>
      </c>
      <c r="E553" s="6" t="s">
        <v>11</v>
      </c>
      <c r="F553" s="6" t="s">
        <v>2160</v>
      </c>
      <c r="G553" s="6">
        <v>32</v>
      </c>
      <c r="H553" s="6">
        <v>128</v>
      </c>
      <c r="I553" s="6">
        <v>4416</v>
      </c>
    </row>
    <row r="554" spans="4:9">
      <c r="D554" s="6" t="s">
        <v>64</v>
      </c>
      <c r="E554" s="6" t="s">
        <v>11</v>
      </c>
      <c r="F554" s="6" t="s">
        <v>2160</v>
      </c>
      <c r="G554" s="6">
        <v>48</v>
      </c>
      <c r="H554" s="6">
        <v>96</v>
      </c>
      <c r="I554" s="6">
        <v>4416</v>
      </c>
    </row>
    <row r="555" spans="4:9">
      <c r="D555" s="6" t="s">
        <v>64</v>
      </c>
      <c r="E555" s="6" t="s">
        <v>11</v>
      </c>
      <c r="F555" s="6" t="s">
        <v>2160</v>
      </c>
      <c r="G555" s="6">
        <v>48</v>
      </c>
      <c r="H555" s="6">
        <v>192</v>
      </c>
      <c r="I555" s="6">
        <v>6624</v>
      </c>
    </row>
    <row r="556" spans="4:9">
      <c r="D556" s="6" t="s">
        <v>64</v>
      </c>
      <c r="E556" s="6" t="s">
        <v>11</v>
      </c>
      <c r="F556" s="6" t="s">
        <v>2160</v>
      </c>
      <c r="G556" s="6">
        <v>64</v>
      </c>
      <c r="H556" s="6">
        <v>128</v>
      </c>
      <c r="I556" s="6">
        <v>5888</v>
      </c>
    </row>
    <row r="557" spans="4:9">
      <c r="D557" s="6" t="s">
        <v>64</v>
      </c>
      <c r="E557" s="6" t="s">
        <v>11</v>
      </c>
      <c r="F557" s="6" t="s">
        <v>2160</v>
      </c>
      <c r="G557" s="6">
        <v>64</v>
      </c>
      <c r="H557" s="6">
        <v>256</v>
      </c>
      <c r="I557" s="6">
        <v>8832</v>
      </c>
    </row>
    <row r="558" spans="4:9">
      <c r="D558" s="6" t="s">
        <v>64</v>
      </c>
      <c r="E558" s="6" t="s">
        <v>11</v>
      </c>
      <c r="F558" s="6" t="s">
        <v>2160</v>
      </c>
      <c r="G558" s="6">
        <v>72</v>
      </c>
      <c r="H558" s="6">
        <v>288</v>
      </c>
      <c r="I558" s="6">
        <v>9936</v>
      </c>
    </row>
    <row r="559" spans="4:9">
      <c r="D559" s="6" t="s">
        <v>64</v>
      </c>
      <c r="E559" s="6" t="s">
        <v>11</v>
      </c>
      <c r="F559" s="6" t="s">
        <v>2160</v>
      </c>
      <c r="G559" s="6">
        <v>76</v>
      </c>
      <c r="H559" s="6">
        <v>320</v>
      </c>
      <c r="I559" s="6">
        <v>10856</v>
      </c>
    </row>
    <row r="560" spans="4:9">
      <c r="D560" s="6" t="s">
        <v>64</v>
      </c>
      <c r="E560" s="6" t="s">
        <v>11</v>
      </c>
      <c r="F560" s="6" t="s">
        <v>2317</v>
      </c>
      <c r="G560" s="6">
        <v>1</v>
      </c>
      <c r="H560" s="6">
        <v>1</v>
      </c>
      <c r="I560" s="6">
        <v>57</v>
      </c>
    </row>
    <row r="561" spans="4:9">
      <c r="D561" s="6" t="s">
        <v>64</v>
      </c>
      <c r="E561" s="6" t="s">
        <v>11</v>
      </c>
      <c r="F561" s="6" t="s">
        <v>2317</v>
      </c>
      <c r="G561" s="6">
        <v>1</v>
      </c>
      <c r="H561" s="6">
        <v>2</v>
      </c>
      <c r="I561" s="6">
        <v>83.6</v>
      </c>
    </row>
    <row r="562" spans="4:9">
      <c r="D562" s="6" t="s">
        <v>64</v>
      </c>
      <c r="E562" s="6" t="s">
        <v>11</v>
      </c>
      <c r="F562" s="6" t="s">
        <v>2317</v>
      </c>
      <c r="G562" s="6">
        <v>1</v>
      </c>
      <c r="H562" s="6">
        <v>4</v>
      </c>
      <c r="I562" s="6">
        <v>136.5</v>
      </c>
    </row>
    <row r="563" spans="4:9">
      <c r="D563" s="6" t="s">
        <v>64</v>
      </c>
      <c r="E563" s="6" t="s">
        <v>11</v>
      </c>
      <c r="F563" s="6" t="s">
        <v>2317</v>
      </c>
      <c r="G563" s="6">
        <v>2</v>
      </c>
      <c r="H563" s="6">
        <v>4</v>
      </c>
      <c r="I563" s="6">
        <v>180</v>
      </c>
    </row>
    <row r="564" spans="4:9">
      <c r="D564" s="6" t="s">
        <v>64</v>
      </c>
      <c r="E564" s="6" t="s">
        <v>11</v>
      </c>
      <c r="F564" s="6" t="s">
        <v>2317</v>
      </c>
      <c r="G564" s="6">
        <v>2</v>
      </c>
      <c r="H564" s="6">
        <v>8</v>
      </c>
      <c r="I564" s="6">
        <v>273</v>
      </c>
    </row>
    <row r="565" spans="4:9">
      <c r="D565" s="6" t="s">
        <v>64</v>
      </c>
      <c r="E565" s="6" t="s">
        <v>11</v>
      </c>
      <c r="F565" s="6" t="s">
        <v>2317</v>
      </c>
      <c r="G565" s="6">
        <v>4</v>
      </c>
      <c r="H565" s="6">
        <v>8</v>
      </c>
      <c r="I565" s="6">
        <v>364</v>
      </c>
    </row>
    <row r="566" spans="4:9">
      <c r="D566" s="6" t="s">
        <v>64</v>
      </c>
      <c r="E566" s="6" t="s">
        <v>11</v>
      </c>
      <c r="F566" s="6" t="s">
        <v>2317</v>
      </c>
      <c r="G566" s="6">
        <v>4</v>
      </c>
      <c r="H566" s="6">
        <v>16</v>
      </c>
      <c r="I566" s="6">
        <v>546</v>
      </c>
    </row>
    <row r="567" spans="4:9">
      <c r="D567" s="6" t="s">
        <v>64</v>
      </c>
      <c r="E567" s="6" t="s">
        <v>11</v>
      </c>
      <c r="F567" s="6" t="s">
        <v>2317</v>
      </c>
      <c r="G567" s="6">
        <v>8</v>
      </c>
      <c r="H567" s="6">
        <v>16</v>
      </c>
      <c r="I567" s="6">
        <v>728</v>
      </c>
    </row>
    <row r="568" spans="4:9">
      <c r="D568" s="6" t="s">
        <v>64</v>
      </c>
      <c r="E568" s="6" t="s">
        <v>11</v>
      </c>
      <c r="F568" s="6" t="s">
        <v>2317</v>
      </c>
      <c r="G568" s="6">
        <v>8</v>
      </c>
      <c r="H568" s="6">
        <v>32</v>
      </c>
      <c r="I568" s="6">
        <v>1092</v>
      </c>
    </row>
    <row r="569" spans="4:9">
      <c r="D569" s="6" t="s">
        <v>64</v>
      </c>
      <c r="E569" s="6" t="s">
        <v>11</v>
      </c>
      <c r="F569" s="6" t="s">
        <v>2317</v>
      </c>
      <c r="G569" s="6">
        <v>12</v>
      </c>
      <c r="H569" s="6">
        <v>24</v>
      </c>
      <c r="I569" s="6">
        <v>1092</v>
      </c>
    </row>
    <row r="570" spans="4:9">
      <c r="D570" s="6" t="s">
        <v>64</v>
      </c>
      <c r="E570" s="6" t="s">
        <v>11</v>
      </c>
      <c r="F570" s="6" t="s">
        <v>2317</v>
      </c>
      <c r="G570" s="6">
        <v>12</v>
      </c>
      <c r="H570" s="6">
        <v>48</v>
      </c>
      <c r="I570" s="6">
        <v>1638</v>
      </c>
    </row>
    <row r="571" spans="4:9">
      <c r="D571" s="6" t="s">
        <v>64</v>
      </c>
      <c r="E571" s="6" t="s">
        <v>11</v>
      </c>
      <c r="F571" s="6" t="s">
        <v>2317</v>
      </c>
      <c r="G571" s="6">
        <v>16</v>
      </c>
      <c r="H571" s="6">
        <v>32</v>
      </c>
      <c r="I571" s="6">
        <v>1456</v>
      </c>
    </row>
    <row r="572" spans="4:9">
      <c r="D572" s="6" t="s">
        <v>64</v>
      </c>
      <c r="E572" s="6" t="s">
        <v>11</v>
      </c>
      <c r="F572" s="6" t="s">
        <v>2317</v>
      </c>
      <c r="G572" s="6">
        <v>16</v>
      </c>
      <c r="H572" s="6">
        <v>64</v>
      </c>
      <c r="I572" s="6">
        <v>2184</v>
      </c>
    </row>
    <row r="573" spans="4:9">
      <c r="D573" s="6" t="s">
        <v>64</v>
      </c>
      <c r="E573" s="6" t="s">
        <v>11</v>
      </c>
      <c r="F573" s="6" t="s">
        <v>2317</v>
      </c>
      <c r="G573" s="6">
        <v>24</v>
      </c>
      <c r="H573" s="6">
        <v>48</v>
      </c>
      <c r="I573" s="6">
        <v>2184</v>
      </c>
    </row>
    <row r="574" spans="4:9">
      <c r="D574" s="6" t="s">
        <v>64</v>
      </c>
      <c r="E574" s="6" t="s">
        <v>11</v>
      </c>
      <c r="F574" s="6" t="s">
        <v>2317</v>
      </c>
      <c r="G574" s="6">
        <v>24</v>
      </c>
      <c r="H574" s="6">
        <v>96</v>
      </c>
      <c r="I574" s="6">
        <v>3276</v>
      </c>
    </row>
    <row r="575" spans="4:9">
      <c r="D575" s="6" t="s">
        <v>64</v>
      </c>
      <c r="E575" s="6" t="s">
        <v>11</v>
      </c>
      <c r="F575" s="6" t="s">
        <v>2317</v>
      </c>
      <c r="G575" s="6">
        <v>24</v>
      </c>
      <c r="H575" s="6">
        <v>128</v>
      </c>
      <c r="I575" s="6">
        <v>4004</v>
      </c>
    </row>
    <row r="576" spans="4:9">
      <c r="D576" s="6" t="s">
        <v>64</v>
      </c>
      <c r="E576" s="6" t="s">
        <v>11</v>
      </c>
      <c r="F576" s="6" t="s">
        <v>2317</v>
      </c>
      <c r="G576" s="6">
        <v>32</v>
      </c>
      <c r="H576" s="6">
        <v>64</v>
      </c>
      <c r="I576" s="6">
        <v>2912</v>
      </c>
    </row>
    <row r="577" spans="4:9">
      <c r="D577" s="6" t="s">
        <v>64</v>
      </c>
      <c r="E577" s="6" t="s">
        <v>11</v>
      </c>
      <c r="F577" s="6" t="s">
        <v>2317</v>
      </c>
      <c r="G577" s="6">
        <v>32</v>
      </c>
      <c r="H577" s="6">
        <v>128</v>
      </c>
      <c r="I577" s="6">
        <v>4368</v>
      </c>
    </row>
    <row r="578" spans="4:9">
      <c r="D578" s="6" t="s">
        <v>64</v>
      </c>
      <c r="E578" s="6" t="s">
        <v>11</v>
      </c>
      <c r="F578" s="6" t="s">
        <v>2317</v>
      </c>
      <c r="G578" s="6">
        <v>40</v>
      </c>
      <c r="H578" s="6">
        <v>160</v>
      </c>
      <c r="I578" s="6">
        <v>5460</v>
      </c>
    </row>
    <row r="579" spans="4:9">
      <c r="D579" s="6" t="s">
        <v>64</v>
      </c>
      <c r="E579" s="6" t="s">
        <v>11</v>
      </c>
      <c r="F579" s="6" t="s">
        <v>2317</v>
      </c>
      <c r="G579" s="6">
        <v>48</v>
      </c>
      <c r="H579" s="6">
        <v>96</v>
      </c>
      <c r="I579" s="6">
        <v>4368</v>
      </c>
    </row>
    <row r="580" spans="4:9">
      <c r="D580" s="6" t="s">
        <v>64</v>
      </c>
      <c r="E580" s="6" t="s">
        <v>11</v>
      </c>
      <c r="F580" s="6" t="s">
        <v>2317</v>
      </c>
      <c r="G580" s="6">
        <v>48</v>
      </c>
      <c r="H580" s="6">
        <v>192</v>
      </c>
      <c r="I580" s="6">
        <v>6552</v>
      </c>
    </row>
    <row r="581" spans="4:9">
      <c r="D581" s="6" t="s">
        <v>64</v>
      </c>
      <c r="E581" s="6" t="s">
        <v>11</v>
      </c>
      <c r="F581" s="6" t="s">
        <v>2317</v>
      </c>
      <c r="G581" s="6">
        <v>64</v>
      </c>
      <c r="H581" s="6">
        <v>256</v>
      </c>
      <c r="I581" s="6">
        <v>8736</v>
      </c>
    </row>
    <row r="582" spans="4:9">
      <c r="D582" s="6" t="s">
        <v>64</v>
      </c>
      <c r="E582" s="6" t="s">
        <v>11</v>
      </c>
      <c r="F582" s="6" t="s">
        <v>2317</v>
      </c>
      <c r="G582" s="6">
        <v>80</v>
      </c>
      <c r="H582" s="6">
        <v>320</v>
      </c>
      <c r="I582" s="6">
        <v>10920</v>
      </c>
    </row>
    <row r="583" spans="4:9">
      <c r="D583" s="6" t="s">
        <v>64</v>
      </c>
      <c r="E583" s="6" t="s">
        <v>11</v>
      </c>
      <c r="F583" s="6" t="s">
        <v>2242</v>
      </c>
      <c r="G583" s="6">
        <v>1</v>
      </c>
      <c r="H583" s="6">
        <v>1</v>
      </c>
      <c r="I583" s="6">
        <v>32</v>
      </c>
    </row>
    <row r="584" spans="4:9">
      <c r="D584" s="6" t="s">
        <v>64</v>
      </c>
      <c r="E584" s="6" t="s">
        <v>11</v>
      </c>
      <c r="F584" s="6" t="s">
        <v>2242</v>
      </c>
      <c r="G584" s="6">
        <v>1</v>
      </c>
      <c r="H584" s="6">
        <v>2</v>
      </c>
      <c r="I584" s="6">
        <v>64</v>
      </c>
    </row>
    <row r="585" spans="4:9">
      <c r="D585" s="6" t="s">
        <v>64</v>
      </c>
      <c r="E585" s="6" t="s">
        <v>11</v>
      </c>
      <c r="F585" s="6" t="s">
        <v>2242</v>
      </c>
      <c r="G585" s="6">
        <v>1</v>
      </c>
      <c r="H585" s="6">
        <v>4</v>
      </c>
      <c r="I585" s="6">
        <v>96</v>
      </c>
    </row>
    <row r="586" spans="4:9">
      <c r="D586" s="6" t="s">
        <v>64</v>
      </c>
      <c r="E586" s="6" t="s">
        <v>11</v>
      </c>
      <c r="F586" s="6" t="s">
        <v>2242</v>
      </c>
      <c r="G586" s="6">
        <v>2</v>
      </c>
      <c r="H586" s="6">
        <v>4</v>
      </c>
      <c r="I586" s="6">
        <v>128</v>
      </c>
    </row>
    <row r="587" spans="4:9">
      <c r="D587" s="6" t="s">
        <v>64</v>
      </c>
      <c r="E587" s="6" t="s">
        <v>11</v>
      </c>
      <c r="F587" s="6" t="s">
        <v>2242</v>
      </c>
      <c r="G587" s="6">
        <v>2</v>
      </c>
      <c r="H587" s="6">
        <v>8</v>
      </c>
      <c r="I587" s="6">
        <v>192</v>
      </c>
    </row>
    <row r="588" spans="4:9">
      <c r="D588" s="6" t="s">
        <v>64</v>
      </c>
      <c r="E588" s="6" t="s">
        <v>11</v>
      </c>
      <c r="F588" s="6" t="s">
        <v>2242</v>
      </c>
      <c r="G588" s="6">
        <v>4</v>
      </c>
      <c r="H588" s="6">
        <v>8</v>
      </c>
      <c r="I588" s="6">
        <v>256</v>
      </c>
    </row>
    <row r="589" spans="4:9">
      <c r="D589" s="6" t="s">
        <v>64</v>
      </c>
      <c r="E589" s="6" t="s">
        <v>11</v>
      </c>
      <c r="F589" s="6" t="s">
        <v>2242</v>
      </c>
      <c r="G589" s="6">
        <v>4</v>
      </c>
      <c r="H589" s="6">
        <v>16</v>
      </c>
      <c r="I589" s="6">
        <v>384</v>
      </c>
    </row>
    <row r="590" spans="4:9">
      <c r="D590" s="6" t="s">
        <v>64</v>
      </c>
      <c r="E590" s="6" t="s">
        <v>11</v>
      </c>
      <c r="F590" s="6" t="s">
        <v>2242</v>
      </c>
      <c r="G590" s="6">
        <v>8</v>
      </c>
      <c r="H590" s="6">
        <v>16</v>
      </c>
      <c r="I590" s="6">
        <v>512</v>
      </c>
    </row>
    <row r="591" spans="4:9">
      <c r="D591" s="6" t="s">
        <v>64</v>
      </c>
      <c r="E591" s="6" t="s">
        <v>11</v>
      </c>
      <c r="F591" s="6" t="s">
        <v>2242</v>
      </c>
      <c r="G591" s="6">
        <v>8</v>
      </c>
      <c r="H591" s="6">
        <v>32</v>
      </c>
      <c r="I591" s="6">
        <v>768</v>
      </c>
    </row>
    <row r="592" spans="4:9">
      <c r="D592" s="6" t="s">
        <v>64</v>
      </c>
      <c r="E592" s="6" t="s">
        <v>11</v>
      </c>
      <c r="F592" s="6" t="s">
        <v>2242</v>
      </c>
      <c r="G592" s="6">
        <v>16</v>
      </c>
      <c r="H592" s="6">
        <v>32</v>
      </c>
      <c r="I592" s="6">
        <v>1024</v>
      </c>
    </row>
    <row r="593" spans="4:9">
      <c r="D593" s="6" t="s">
        <v>64</v>
      </c>
      <c r="E593" s="6" t="s">
        <v>11</v>
      </c>
      <c r="F593" s="6" t="s">
        <v>2242</v>
      </c>
      <c r="G593" s="6">
        <v>16</v>
      </c>
      <c r="H593" s="6">
        <v>64</v>
      </c>
      <c r="I593" s="6">
        <v>1536</v>
      </c>
    </row>
    <row r="594" spans="4:9">
      <c r="D594" s="6" t="s">
        <v>64</v>
      </c>
      <c r="E594" s="6" t="s">
        <v>11</v>
      </c>
      <c r="F594" s="6" t="s">
        <v>2242</v>
      </c>
      <c r="G594" s="6">
        <v>32</v>
      </c>
      <c r="H594" s="6">
        <v>64</v>
      </c>
      <c r="I594" s="6">
        <v>2048</v>
      </c>
    </row>
    <row r="595" spans="4:9">
      <c r="D595" s="6" t="s">
        <v>64</v>
      </c>
      <c r="E595" s="6" t="s">
        <v>11</v>
      </c>
      <c r="F595" s="6" t="s">
        <v>2242</v>
      </c>
      <c r="G595" s="6">
        <v>32</v>
      </c>
      <c r="H595" s="6">
        <v>128</v>
      </c>
      <c r="I595" s="6">
        <v>3072</v>
      </c>
    </row>
    <row r="596" spans="4:9">
      <c r="D596" s="6" t="s">
        <v>64</v>
      </c>
      <c r="E596" s="6" t="s">
        <v>11</v>
      </c>
      <c r="F596" s="6" t="s">
        <v>2242</v>
      </c>
      <c r="G596" s="6">
        <v>64</v>
      </c>
      <c r="H596" s="6">
        <v>128</v>
      </c>
      <c r="I596" s="6">
        <v>4096</v>
      </c>
    </row>
    <row r="597" spans="4:9">
      <c r="D597" s="6" t="s">
        <v>64</v>
      </c>
      <c r="E597" s="6" t="s">
        <v>11</v>
      </c>
      <c r="F597" s="6" t="s">
        <v>2242</v>
      </c>
      <c r="G597" s="6">
        <v>64</v>
      </c>
      <c r="H597" s="6">
        <v>256</v>
      </c>
      <c r="I597" s="6">
        <v>6144</v>
      </c>
    </row>
    <row r="598" spans="4:9">
      <c r="D598" s="6" t="s">
        <v>64</v>
      </c>
      <c r="E598" s="6" t="s">
        <v>11</v>
      </c>
      <c r="F598" s="6" t="s">
        <v>2242</v>
      </c>
      <c r="G598" s="6">
        <v>128</v>
      </c>
      <c r="H598" s="6">
        <v>448</v>
      </c>
      <c r="I598" s="6">
        <v>11264</v>
      </c>
    </row>
    <row r="599" spans="4:9">
      <c r="D599" s="6" t="s">
        <v>64</v>
      </c>
      <c r="E599" s="6" t="s">
        <v>11</v>
      </c>
      <c r="F599" s="6" t="s">
        <v>2339</v>
      </c>
      <c r="G599" s="6">
        <v>1</v>
      </c>
      <c r="H599" s="6">
        <v>1</v>
      </c>
      <c r="I599" s="6">
        <v>42</v>
      </c>
    </row>
    <row r="600" spans="4:9">
      <c r="D600" s="6" t="s">
        <v>64</v>
      </c>
      <c r="E600" s="6" t="s">
        <v>11</v>
      </c>
      <c r="F600" s="6" t="s">
        <v>2339</v>
      </c>
      <c r="G600" s="6">
        <v>1</v>
      </c>
      <c r="H600" s="6">
        <v>2</v>
      </c>
      <c r="I600" s="6">
        <v>79</v>
      </c>
    </row>
    <row r="601" spans="4:9">
      <c r="D601" s="6" t="s">
        <v>64</v>
      </c>
      <c r="E601" s="6" t="s">
        <v>11</v>
      </c>
      <c r="F601" s="6" t="s">
        <v>2339</v>
      </c>
      <c r="G601" s="6">
        <v>1</v>
      </c>
      <c r="H601" s="6">
        <v>4</v>
      </c>
      <c r="I601" s="6">
        <v>135</v>
      </c>
    </row>
    <row r="602" spans="4:9">
      <c r="D602" s="6" t="s">
        <v>64</v>
      </c>
      <c r="E602" s="6" t="s">
        <v>11</v>
      </c>
      <c r="F602" s="6" t="s">
        <v>2339</v>
      </c>
      <c r="G602" s="6">
        <v>2</v>
      </c>
      <c r="H602" s="6">
        <v>2</v>
      </c>
      <c r="I602" s="6">
        <v>135</v>
      </c>
    </row>
    <row r="603" spans="4:9">
      <c r="D603" s="6" t="s">
        <v>64</v>
      </c>
      <c r="E603" s="6" t="s">
        <v>11</v>
      </c>
      <c r="F603" s="6" t="s">
        <v>2339</v>
      </c>
      <c r="G603" s="6">
        <v>2</v>
      </c>
      <c r="H603" s="6">
        <v>4</v>
      </c>
      <c r="I603" s="6">
        <v>179</v>
      </c>
    </row>
    <row r="604" spans="4:9">
      <c r="D604" s="6" t="s">
        <v>64</v>
      </c>
      <c r="E604" s="6" t="s">
        <v>11</v>
      </c>
      <c r="F604" s="6" t="s">
        <v>2339</v>
      </c>
      <c r="G604" s="6">
        <v>2</v>
      </c>
      <c r="H604" s="6">
        <v>8</v>
      </c>
      <c r="I604" s="6">
        <v>270</v>
      </c>
    </row>
    <row r="605" spans="4:9">
      <c r="D605" s="6" t="s">
        <v>64</v>
      </c>
      <c r="E605" s="6" t="s">
        <v>11</v>
      </c>
      <c r="F605" s="6" t="s">
        <v>2339</v>
      </c>
      <c r="G605" s="6">
        <v>4</v>
      </c>
      <c r="H605" s="6">
        <v>8</v>
      </c>
      <c r="I605" s="6">
        <v>360</v>
      </c>
    </row>
    <row r="606" spans="4:9">
      <c r="D606" s="6" t="s">
        <v>64</v>
      </c>
      <c r="E606" s="6" t="s">
        <v>11</v>
      </c>
      <c r="F606" s="6" t="s">
        <v>2339</v>
      </c>
      <c r="G606" s="6">
        <v>4</v>
      </c>
      <c r="H606" s="6">
        <v>16</v>
      </c>
      <c r="I606" s="6">
        <v>540</v>
      </c>
    </row>
    <row r="607" spans="4:9">
      <c r="D607" s="6" t="s">
        <v>64</v>
      </c>
      <c r="E607" s="6" t="s">
        <v>11</v>
      </c>
      <c r="F607" s="6" t="s">
        <v>2339</v>
      </c>
      <c r="G607" s="6">
        <v>8</v>
      </c>
      <c r="H607" s="6">
        <v>16</v>
      </c>
      <c r="I607" s="6">
        <v>720</v>
      </c>
    </row>
    <row r="608" spans="4:9">
      <c r="D608" s="6" t="s">
        <v>64</v>
      </c>
      <c r="E608" s="6" t="s">
        <v>11</v>
      </c>
      <c r="F608" s="6" t="s">
        <v>2339</v>
      </c>
      <c r="G608" s="6">
        <v>8</v>
      </c>
      <c r="H608" s="6">
        <v>32</v>
      </c>
      <c r="I608" s="6">
        <v>1080</v>
      </c>
    </row>
    <row r="609" spans="4:9">
      <c r="D609" s="6" t="s">
        <v>64</v>
      </c>
      <c r="E609" s="6" t="s">
        <v>11</v>
      </c>
      <c r="F609" s="6" t="s">
        <v>2339</v>
      </c>
      <c r="G609" s="6">
        <v>12</v>
      </c>
      <c r="H609" s="6">
        <v>24</v>
      </c>
      <c r="I609" s="6">
        <v>1080</v>
      </c>
    </row>
    <row r="610" spans="4:9">
      <c r="D610" s="6" t="s">
        <v>64</v>
      </c>
      <c r="E610" s="6" t="s">
        <v>11</v>
      </c>
      <c r="F610" s="6" t="s">
        <v>2339</v>
      </c>
      <c r="G610" s="6">
        <v>12</v>
      </c>
      <c r="H610" s="6">
        <v>48</v>
      </c>
      <c r="I610" s="6">
        <v>1620</v>
      </c>
    </row>
    <row r="611" spans="4:9">
      <c r="D611" s="6" t="s">
        <v>64</v>
      </c>
      <c r="E611" s="6" t="s">
        <v>11</v>
      </c>
      <c r="F611" s="6" t="s">
        <v>2339</v>
      </c>
      <c r="G611" s="6">
        <v>16</v>
      </c>
      <c r="H611" s="6">
        <v>32</v>
      </c>
      <c r="I611" s="6">
        <v>1440</v>
      </c>
    </row>
    <row r="612" spans="4:9">
      <c r="D612" s="6" t="s">
        <v>64</v>
      </c>
      <c r="E612" s="6" t="s">
        <v>11</v>
      </c>
      <c r="F612" s="6" t="s">
        <v>2339</v>
      </c>
      <c r="G612" s="6">
        <v>16</v>
      </c>
      <c r="H612" s="6">
        <v>48</v>
      </c>
      <c r="I612" s="6">
        <v>1800</v>
      </c>
    </row>
    <row r="613" spans="4:9">
      <c r="D613" s="6" t="s">
        <v>64</v>
      </c>
      <c r="E613" s="6" t="s">
        <v>11</v>
      </c>
      <c r="F613" s="6" t="s">
        <v>2339</v>
      </c>
      <c r="G613" s="6">
        <v>16</v>
      </c>
      <c r="H613" s="6">
        <v>64</v>
      </c>
      <c r="I613" s="6">
        <v>2160</v>
      </c>
    </row>
    <row r="614" spans="4:9">
      <c r="D614" s="6" t="s">
        <v>64</v>
      </c>
      <c r="E614" s="6" t="s">
        <v>11</v>
      </c>
      <c r="F614" s="6" t="s">
        <v>2339</v>
      </c>
      <c r="G614" s="6">
        <v>24</v>
      </c>
      <c r="H614" s="6">
        <v>48</v>
      </c>
      <c r="I614" s="6">
        <v>2160</v>
      </c>
    </row>
    <row r="615" spans="4:9">
      <c r="D615" s="6" t="s">
        <v>64</v>
      </c>
      <c r="E615" s="6" t="s">
        <v>11</v>
      </c>
      <c r="F615" s="6" t="s">
        <v>2339</v>
      </c>
      <c r="G615" s="6">
        <v>24</v>
      </c>
      <c r="H615" s="6">
        <v>96</v>
      </c>
      <c r="I615" s="6">
        <v>3240</v>
      </c>
    </row>
    <row r="616" spans="4:9">
      <c r="D616" s="6" t="s">
        <v>64</v>
      </c>
      <c r="E616" s="6" t="s">
        <v>11</v>
      </c>
      <c r="F616" s="6" t="s">
        <v>2339</v>
      </c>
      <c r="G616" s="6">
        <v>32</v>
      </c>
      <c r="H616" s="6">
        <v>64</v>
      </c>
      <c r="I616" s="6">
        <v>2880</v>
      </c>
    </row>
    <row r="617" spans="4:9">
      <c r="D617" s="6" t="s">
        <v>64</v>
      </c>
      <c r="E617" s="6" t="s">
        <v>11</v>
      </c>
      <c r="F617" s="6" t="s">
        <v>2339</v>
      </c>
      <c r="G617" s="6">
        <v>32</v>
      </c>
      <c r="H617" s="6">
        <v>128</v>
      </c>
      <c r="I617" s="6">
        <v>4320</v>
      </c>
    </row>
    <row r="618" spans="4:9">
      <c r="D618" s="6" t="s">
        <v>64</v>
      </c>
      <c r="E618" s="6" t="s">
        <v>11</v>
      </c>
      <c r="F618" s="6" t="s">
        <v>2339</v>
      </c>
      <c r="G618" s="6">
        <v>56</v>
      </c>
      <c r="H618" s="6">
        <v>224</v>
      </c>
      <c r="I618" s="6">
        <v>7560</v>
      </c>
    </row>
    <row r="619" spans="4:9">
      <c r="D619" s="6" t="s">
        <v>64</v>
      </c>
      <c r="E619" s="6" t="s">
        <v>11</v>
      </c>
      <c r="F619" s="6" t="s">
        <v>2082</v>
      </c>
      <c r="G619" s="6">
        <v>16</v>
      </c>
      <c r="H619" s="6">
        <v>64</v>
      </c>
      <c r="I619" s="6">
        <v>2608</v>
      </c>
    </row>
    <row r="620" spans="4:9">
      <c r="D620" s="6" t="s">
        <v>64</v>
      </c>
      <c r="E620" s="6" t="s">
        <v>11</v>
      </c>
      <c r="F620" s="6" t="s">
        <v>2082</v>
      </c>
      <c r="G620" s="6">
        <v>32</v>
      </c>
      <c r="H620" s="6">
        <v>128</v>
      </c>
      <c r="I620" s="6">
        <v>5216</v>
      </c>
    </row>
    <row r="621" spans="4:9">
      <c r="D621" s="6" t="s">
        <v>64</v>
      </c>
      <c r="E621" s="6" t="s">
        <v>11</v>
      </c>
      <c r="F621" s="6" t="s">
        <v>2082</v>
      </c>
      <c r="G621" s="6">
        <v>64</v>
      </c>
      <c r="H621" s="6">
        <v>256</v>
      </c>
      <c r="I621" s="6">
        <v>10432</v>
      </c>
    </row>
    <row r="622" spans="4:9">
      <c r="D622" s="6" t="s">
        <v>64</v>
      </c>
      <c r="E622" s="6" t="s">
        <v>11</v>
      </c>
      <c r="F622" s="6" t="s">
        <v>2082</v>
      </c>
      <c r="G622" s="6">
        <v>84</v>
      </c>
      <c r="H622" s="6">
        <v>320</v>
      </c>
      <c r="I622" s="6">
        <v>12824</v>
      </c>
    </row>
    <row r="623" spans="4:9">
      <c r="D623" s="6" t="s">
        <v>64</v>
      </c>
      <c r="E623" s="6" t="s">
        <v>11</v>
      </c>
      <c r="F623" s="6" t="s">
        <v>2087</v>
      </c>
      <c r="G623" s="6">
        <v>16</v>
      </c>
      <c r="H623" s="6">
        <v>64</v>
      </c>
      <c r="I623" s="6">
        <v>2804</v>
      </c>
    </row>
    <row r="624" spans="4:9">
      <c r="D624" s="6" t="s">
        <v>64</v>
      </c>
      <c r="E624" s="6" t="s">
        <v>11</v>
      </c>
      <c r="F624" s="6" t="s">
        <v>2087</v>
      </c>
      <c r="G624" s="6">
        <v>32</v>
      </c>
      <c r="H624" s="6">
        <v>128</v>
      </c>
      <c r="I624" s="6">
        <v>5608</v>
      </c>
    </row>
    <row r="625" spans="4:9">
      <c r="D625" s="6" t="s">
        <v>64</v>
      </c>
      <c r="E625" s="6" t="s">
        <v>11</v>
      </c>
      <c r="F625" s="6" t="s">
        <v>2087</v>
      </c>
      <c r="G625" s="6">
        <v>64</v>
      </c>
      <c r="H625" s="6">
        <v>256</v>
      </c>
      <c r="I625" s="6">
        <v>11216</v>
      </c>
    </row>
    <row r="626" spans="4:9">
      <c r="D626" s="6" t="s">
        <v>64</v>
      </c>
      <c r="E626" s="6" t="s">
        <v>11</v>
      </c>
      <c r="F626" s="6" t="s">
        <v>2091</v>
      </c>
      <c r="G626" s="6">
        <v>8</v>
      </c>
      <c r="H626" s="6">
        <v>32</v>
      </c>
      <c r="I626" s="6">
        <v>1404</v>
      </c>
    </row>
    <row r="627" spans="4:9">
      <c r="D627" s="6" t="s">
        <v>64</v>
      </c>
      <c r="E627" s="6" t="s">
        <v>11</v>
      </c>
      <c r="F627" s="6" t="s">
        <v>2091</v>
      </c>
      <c r="G627" s="6">
        <v>16</v>
      </c>
      <c r="H627" s="6">
        <v>64</v>
      </c>
      <c r="I627" s="6">
        <v>2808</v>
      </c>
    </row>
    <row r="628" spans="4:9">
      <c r="D628" s="6" t="s">
        <v>64</v>
      </c>
      <c r="E628" s="6" t="s">
        <v>11</v>
      </c>
      <c r="F628" s="6" t="s">
        <v>2091</v>
      </c>
      <c r="G628" s="6">
        <v>24</v>
      </c>
      <c r="H628" s="6">
        <v>96</v>
      </c>
      <c r="I628" s="6">
        <v>4512</v>
      </c>
    </row>
    <row r="629" spans="4:9">
      <c r="D629" s="6" t="s">
        <v>64</v>
      </c>
      <c r="E629" s="6" t="s">
        <v>11</v>
      </c>
      <c r="F629" s="6" t="s">
        <v>2091</v>
      </c>
      <c r="G629" s="6">
        <v>32</v>
      </c>
      <c r="H629" s="6">
        <v>128</v>
      </c>
      <c r="I629" s="6">
        <v>6216</v>
      </c>
    </row>
    <row r="630" spans="4:9">
      <c r="D630" s="6" t="s">
        <v>64</v>
      </c>
      <c r="E630" s="6" t="s">
        <v>11</v>
      </c>
      <c r="F630" s="6" t="s">
        <v>2091</v>
      </c>
      <c r="G630" s="6">
        <v>64</v>
      </c>
      <c r="H630" s="6">
        <v>256</v>
      </c>
      <c r="I630" s="6">
        <v>11232</v>
      </c>
    </row>
    <row r="631" spans="4:9">
      <c r="D631" s="6" t="s">
        <v>64</v>
      </c>
      <c r="E631" s="6" t="s">
        <v>11</v>
      </c>
      <c r="F631" s="6" t="s">
        <v>2091</v>
      </c>
      <c r="G631" s="6">
        <v>76</v>
      </c>
      <c r="H631" s="6">
        <v>320</v>
      </c>
      <c r="I631" s="6">
        <v>14456</v>
      </c>
    </row>
    <row r="632" spans="4:9">
      <c r="D632" s="6" t="s">
        <v>64</v>
      </c>
      <c r="E632" s="6" t="s">
        <v>11</v>
      </c>
      <c r="F632" s="6" t="s">
        <v>2400</v>
      </c>
      <c r="G632" s="6">
        <v>1</v>
      </c>
      <c r="H632" s="6">
        <v>8</v>
      </c>
      <c r="I632" s="6">
        <v>193.6</v>
      </c>
    </row>
    <row r="633" spans="4:9">
      <c r="D633" s="6" t="s">
        <v>64</v>
      </c>
      <c r="E633" s="6" t="s">
        <v>11</v>
      </c>
      <c r="F633" s="6" t="s">
        <v>2400</v>
      </c>
      <c r="G633" s="6">
        <v>2</v>
      </c>
      <c r="H633" s="6">
        <v>12</v>
      </c>
      <c r="I633" s="6">
        <v>316.8</v>
      </c>
    </row>
    <row r="634" spans="4:9">
      <c r="D634" s="6" t="s">
        <v>64</v>
      </c>
      <c r="E634" s="6" t="s">
        <v>11</v>
      </c>
      <c r="F634" s="6" t="s">
        <v>2400</v>
      </c>
      <c r="G634" s="6">
        <v>4</v>
      </c>
      <c r="H634" s="6">
        <v>32</v>
      </c>
      <c r="I634" s="6">
        <v>774.4</v>
      </c>
    </row>
    <row r="635" spans="4:9">
      <c r="D635" s="6" t="s">
        <v>64</v>
      </c>
      <c r="E635" s="6" t="s">
        <v>11</v>
      </c>
      <c r="F635" s="6" t="s">
        <v>2400</v>
      </c>
      <c r="G635" s="6">
        <v>8</v>
      </c>
      <c r="H635" s="6">
        <v>64</v>
      </c>
      <c r="I635" s="6">
        <v>1548.8</v>
      </c>
    </row>
    <row r="636" spans="4:9">
      <c r="D636" s="6" t="s">
        <v>64</v>
      </c>
      <c r="E636" s="6" t="s">
        <v>11</v>
      </c>
      <c r="F636" s="6" t="s">
        <v>2400</v>
      </c>
      <c r="G636" s="6">
        <v>16</v>
      </c>
      <c r="H636" s="6">
        <v>128</v>
      </c>
      <c r="I636" s="6">
        <v>3097.6</v>
      </c>
    </row>
    <row r="637" spans="4:9">
      <c r="D637" s="6" t="s">
        <v>64</v>
      </c>
      <c r="E637" s="6" t="s">
        <v>11</v>
      </c>
      <c r="F637" s="6" t="s">
        <v>2400</v>
      </c>
      <c r="G637" s="6">
        <v>32</v>
      </c>
      <c r="H637" s="6">
        <v>256</v>
      </c>
      <c r="I637" s="6">
        <v>6195.2</v>
      </c>
    </row>
    <row r="638" spans="4:9">
      <c r="D638" s="6" t="s">
        <v>64</v>
      </c>
      <c r="E638" s="6" t="s">
        <v>11</v>
      </c>
      <c r="F638" s="6" t="s">
        <v>2400</v>
      </c>
      <c r="G638" s="6">
        <v>62</v>
      </c>
      <c r="H638" s="6">
        <v>470</v>
      </c>
      <c r="I638" s="6">
        <v>11545.6</v>
      </c>
    </row>
    <row r="639" spans="4:9">
      <c r="D639" s="6" t="s">
        <v>64</v>
      </c>
      <c r="E639" s="6" t="s">
        <v>11</v>
      </c>
      <c r="F639" s="6" t="s">
        <v>2400</v>
      </c>
      <c r="G639" s="6">
        <v>64</v>
      </c>
      <c r="H639" s="6">
        <v>512</v>
      </c>
      <c r="I639" s="6">
        <v>12390.4</v>
      </c>
    </row>
    <row r="640" spans="4:9">
      <c r="D640" s="6" t="s">
        <v>64</v>
      </c>
      <c r="E640" s="6" t="s">
        <v>11</v>
      </c>
      <c r="F640" s="6" t="s">
        <v>2400</v>
      </c>
      <c r="G640" s="6">
        <v>124</v>
      </c>
      <c r="H640" s="6">
        <v>940</v>
      </c>
      <c r="I640" s="6">
        <v>23091.200000000001</v>
      </c>
    </row>
    <row r="641" spans="4:9">
      <c r="D641" s="6" t="s">
        <v>64</v>
      </c>
      <c r="E641" s="6" t="s">
        <v>11</v>
      </c>
      <c r="F641" s="6" t="s">
        <v>2393</v>
      </c>
      <c r="G641" s="6">
        <v>1</v>
      </c>
      <c r="H641" s="6">
        <v>8</v>
      </c>
      <c r="I641" s="6">
        <v>123.2</v>
      </c>
    </row>
    <row r="642" spans="4:9">
      <c r="D642" s="6" t="s">
        <v>64</v>
      </c>
      <c r="E642" s="6" t="s">
        <v>11</v>
      </c>
      <c r="F642" s="6" t="s">
        <v>2393</v>
      </c>
      <c r="G642" s="6">
        <v>4</v>
      </c>
      <c r="H642" s="6">
        <v>32</v>
      </c>
      <c r="I642" s="6">
        <v>492.8</v>
      </c>
    </row>
    <row r="643" spans="4:9">
      <c r="D643" s="6" t="s">
        <v>64</v>
      </c>
      <c r="E643" s="6" t="s">
        <v>11</v>
      </c>
      <c r="F643" s="6" t="s">
        <v>2393</v>
      </c>
      <c r="G643" s="6">
        <v>8</v>
      </c>
      <c r="H643" s="6">
        <v>64</v>
      </c>
      <c r="I643" s="6">
        <v>985.6</v>
      </c>
    </row>
    <row r="644" spans="4:9">
      <c r="D644" s="6" t="s">
        <v>64</v>
      </c>
      <c r="E644" s="6" t="s">
        <v>11</v>
      </c>
      <c r="F644" s="6" t="s">
        <v>2393</v>
      </c>
      <c r="G644" s="6">
        <v>16</v>
      </c>
      <c r="H644" s="6">
        <v>128</v>
      </c>
      <c r="I644" s="6">
        <v>1971.2</v>
      </c>
    </row>
    <row r="645" spans="4:9">
      <c r="D645" s="6" t="s">
        <v>64</v>
      </c>
      <c r="E645" s="6" t="s">
        <v>11</v>
      </c>
      <c r="F645" s="6" t="s">
        <v>2393</v>
      </c>
      <c r="G645" s="6">
        <v>32</v>
      </c>
      <c r="H645" s="6">
        <v>256</v>
      </c>
      <c r="I645" s="6">
        <v>3942.4</v>
      </c>
    </row>
    <row r="646" spans="4:9">
      <c r="D646" s="6" t="s">
        <v>64</v>
      </c>
      <c r="E646" s="6" t="s">
        <v>11</v>
      </c>
      <c r="F646" s="6" t="s">
        <v>2393</v>
      </c>
      <c r="G646" s="6">
        <v>48</v>
      </c>
      <c r="H646" s="6">
        <v>384</v>
      </c>
      <c r="I646" s="6">
        <v>5913.6</v>
      </c>
    </row>
    <row r="647" spans="4:9">
      <c r="D647" s="6" t="s">
        <v>64</v>
      </c>
      <c r="E647" s="6" t="s">
        <v>11</v>
      </c>
      <c r="F647" s="6" t="s">
        <v>2410</v>
      </c>
      <c r="G647" s="6">
        <v>1</v>
      </c>
      <c r="H647" s="6">
        <v>8</v>
      </c>
      <c r="I647" s="6">
        <v>176</v>
      </c>
    </row>
    <row r="648" spans="4:9">
      <c r="D648" s="6" t="s">
        <v>64</v>
      </c>
      <c r="E648" s="6" t="s">
        <v>11</v>
      </c>
      <c r="F648" s="6" t="s">
        <v>2410</v>
      </c>
      <c r="G648" s="6">
        <v>2</v>
      </c>
      <c r="H648" s="6">
        <v>16</v>
      </c>
      <c r="I648" s="6">
        <v>352</v>
      </c>
    </row>
    <row r="649" spans="4:9">
      <c r="D649" s="6" t="s">
        <v>64</v>
      </c>
      <c r="E649" s="6" t="s">
        <v>11</v>
      </c>
      <c r="F649" s="6" t="s">
        <v>2410</v>
      </c>
      <c r="G649" s="6">
        <v>4</v>
      </c>
      <c r="H649" s="6">
        <v>32</v>
      </c>
      <c r="I649" s="6">
        <v>704</v>
      </c>
    </row>
    <row r="650" spans="4:9">
      <c r="D650" s="6" t="s">
        <v>64</v>
      </c>
      <c r="E650" s="6" t="s">
        <v>11</v>
      </c>
      <c r="F650" s="6" t="s">
        <v>2410</v>
      </c>
      <c r="G650" s="6">
        <v>8</v>
      </c>
      <c r="H650" s="6">
        <v>64</v>
      </c>
      <c r="I650" s="6">
        <v>1408</v>
      </c>
    </row>
    <row r="651" spans="4:9">
      <c r="D651" s="6" t="s">
        <v>64</v>
      </c>
      <c r="E651" s="6" t="s">
        <v>11</v>
      </c>
      <c r="F651" s="6" t="s">
        <v>2410</v>
      </c>
      <c r="G651" s="6">
        <v>12</v>
      </c>
      <c r="H651" s="6">
        <v>96</v>
      </c>
      <c r="I651" s="6">
        <v>2112</v>
      </c>
    </row>
    <row r="652" spans="4:9">
      <c r="D652" s="6" t="s">
        <v>64</v>
      </c>
      <c r="E652" s="6" t="s">
        <v>11</v>
      </c>
      <c r="F652" s="6" t="s">
        <v>2410</v>
      </c>
      <c r="G652" s="6">
        <v>16</v>
      </c>
      <c r="H652" s="6">
        <v>128</v>
      </c>
      <c r="I652" s="6">
        <v>2816</v>
      </c>
    </row>
    <row r="653" spans="4:9">
      <c r="D653" s="6" t="s">
        <v>64</v>
      </c>
      <c r="E653" s="6" t="s">
        <v>11</v>
      </c>
      <c r="F653" s="6" t="s">
        <v>2410</v>
      </c>
      <c r="G653" s="6">
        <v>32</v>
      </c>
      <c r="H653" s="6">
        <v>256</v>
      </c>
      <c r="I653" s="6">
        <v>5632</v>
      </c>
    </row>
    <row r="654" spans="4:9">
      <c r="D654" s="6" t="s">
        <v>64</v>
      </c>
      <c r="E654" s="6" t="s">
        <v>11</v>
      </c>
      <c r="F654" s="6" t="s">
        <v>2410</v>
      </c>
      <c r="G654" s="6">
        <v>64</v>
      </c>
      <c r="H654" s="6">
        <v>512</v>
      </c>
      <c r="I654" s="6">
        <v>11264</v>
      </c>
    </row>
    <row r="655" spans="4:9">
      <c r="D655" s="6" t="s">
        <v>64</v>
      </c>
      <c r="E655" s="6" t="s">
        <v>11</v>
      </c>
      <c r="F655" s="6" t="s">
        <v>2419</v>
      </c>
      <c r="G655" s="6">
        <v>1</v>
      </c>
      <c r="H655" s="6">
        <v>8</v>
      </c>
      <c r="I655" s="6">
        <v>176</v>
      </c>
    </row>
    <row r="656" spans="4:9">
      <c r="D656" s="6" t="s">
        <v>64</v>
      </c>
      <c r="E656" s="6" t="s">
        <v>11</v>
      </c>
      <c r="F656" s="6" t="s">
        <v>2419</v>
      </c>
      <c r="G656" s="6">
        <v>2</v>
      </c>
      <c r="H656" s="6">
        <v>16</v>
      </c>
      <c r="I656" s="6">
        <v>352</v>
      </c>
    </row>
    <row r="657" spans="4:9">
      <c r="D657" s="6" t="s">
        <v>64</v>
      </c>
      <c r="E657" s="6" t="s">
        <v>11</v>
      </c>
      <c r="F657" s="6" t="s">
        <v>2419</v>
      </c>
      <c r="G657" s="6">
        <v>4</v>
      </c>
      <c r="H657" s="6">
        <v>32</v>
      </c>
      <c r="I657" s="6">
        <v>704</v>
      </c>
    </row>
    <row r="658" spans="4:9">
      <c r="D658" s="6" t="s">
        <v>64</v>
      </c>
      <c r="E658" s="6" t="s">
        <v>11</v>
      </c>
      <c r="F658" s="6" t="s">
        <v>2419</v>
      </c>
      <c r="G658" s="6">
        <v>8</v>
      </c>
      <c r="H658" s="6">
        <v>64</v>
      </c>
      <c r="I658" s="6">
        <v>1408</v>
      </c>
    </row>
    <row r="659" spans="4:9">
      <c r="D659" s="6" t="s">
        <v>64</v>
      </c>
      <c r="E659" s="6" t="s">
        <v>11</v>
      </c>
      <c r="F659" s="6" t="s">
        <v>2419</v>
      </c>
      <c r="G659" s="6">
        <v>12</v>
      </c>
      <c r="H659" s="6">
        <v>96</v>
      </c>
      <c r="I659" s="6">
        <v>2112</v>
      </c>
    </row>
    <row r="660" spans="4:9">
      <c r="D660" s="6" t="s">
        <v>64</v>
      </c>
      <c r="E660" s="6" t="s">
        <v>11</v>
      </c>
      <c r="F660" s="6" t="s">
        <v>2419</v>
      </c>
      <c r="G660" s="6">
        <v>12</v>
      </c>
      <c r="H660" s="6">
        <v>144</v>
      </c>
      <c r="I660" s="6">
        <v>2880</v>
      </c>
    </row>
    <row r="661" spans="4:9">
      <c r="D661" s="6" t="s">
        <v>64</v>
      </c>
      <c r="E661" s="6" t="s">
        <v>11</v>
      </c>
      <c r="F661" s="6" t="s">
        <v>2419</v>
      </c>
      <c r="G661" s="6">
        <v>16</v>
      </c>
      <c r="H661" s="6">
        <v>128</v>
      </c>
      <c r="I661" s="6">
        <v>2816</v>
      </c>
    </row>
    <row r="662" spans="4:9">
      <c r="D662" s="6" t="s">
        <v>64</v>
      </c>
      <c r="E662" s="6" t="s">
        <v>11</v>
      </c>
      <c r="F662" s="6" t="s">
        <v>2419</v>
      </c>
      <c r="G662" s="6">
        <v>16</v>
      </c>
      <c r="H662" s="6">
        <v>192</v>
      </c>
      <c r="I662" s="6">
        <v>3840</v>
      </c>
    </row>
    <row r="663" spans="4:9">
      <c r="D663" s="6" t="s">
        <v>64</v>
      </c>
      <c r="E663" s="6" t="s">
        <v>11</v>
      </c>
      <c r="F663" s="6" t="s">
        <v>2419</v>
      </c>
      <c r="G663" s="6">
        <v>24</v>
      </c>
      <c r="H663" s="6">
        <v>192</v>
      </c>
      <c r="I663" s="6">
        <v>4224</v>
      </c>
    </row>
    <row r="664" spans="4:9">
      <c r="D664" s="6" t="s">
        <v>64</v>
      </c>
      <c r="E664" s="6" t="s">
        <v>11</v>
      </c>
      <c r="F664" s="6" t="s">
        <v>2419</v>
      </c>
      <c r="G664" s="6">
        <v>32</v>
      </c>
      <c r="H664" s="6">
        <v>256</v>
      </c>
      <c r="I664" s="6">
        <v>5632</v>
      </c>
    </row>
    <row r="665" spans="4:9">
      <c r="D665" s="6" t="s">
        <v>64</v>
      </c>
      <c r="E665" s="6" t="s">
        <v>11</v>
      </c>
      <c r="F665" s="6" t="s">
        <v>2419</v>
      </c>
      <c r="G665" s="6">
        <v>32</v>
      </c>
      <c r="H665" s="6">
        <v>384</v>
      </c>
      <c r="I665" s="6">
        <v>7680</v>
      </c>
    </row>
    <row r="666" spans="4:9">
      <c r="D666" s="6" t="s">
        <v>64</v>
      </c>
      <c r="E666" s="6" t="s">
        <v>11</v>
      </c>
      <c r="F666" s="6" t="s">
        <v>2419</v>
      </c>
      <c r="G666" s="6">
        <v>64</v>
      </c>
      <c r="H666" s="6">
        <v>512</v>
      </c>
      <c r="I666" s="6">
        <v>11264</v>
      </c>
    </row>
    <row r="667" spans="4:9">
      <c r="D667" s="6" t="s">
        <v>64</v>
      </c>
      <c r="E667" s="6" t="s">
        <v>11</v>
      </c>
      <c r="F667" s="6" t="s">
        <v>2419</v>
      </c>
      <c r="G667" s="6">
        <v>72</v>
      </c>
      <c r="H667" s="6">
        <v>648</v>
      </c>
      <c r="I667" s="6">
        <v>13824</v>
      </c>
    </row>
    <row r="668" spans="4:9">
      <c r="D668" s="6" t="s">
        <v>64</v>
      </c>
      <c r="E668" s="6" t="s">
        <v>11</v>
      </c>
      <c r="F668" s="6" t="s">
        <v>2432</v>
      </c>
      <c r="G668" s="6">
        <v>1</v>
      </c>
      <c r="H668" s="6">
        <v>8</v>
      </c>
      <c r="I668" s="6">
        <v>176</v>
      </c>
    </row>
    <row r="669" spans="4:9">
      <c r="D669" s="6" t="s">
        <v>64</v>
      </c>
      <c r="E669" s="6" t="s">
        <v>11</v>
      </c>
      <c r="F669" s="6" t="s">
        <v>2432</v>
      </c>
      <c r="G669" s="6">
        <v>2</v>
      </c>
      <c r="H669" s="6">
        <v>16</v>
      </c>
      <c r="I669" s="6">
        <v>352</v>
      </c>
    </row>
    <row r="670" spans="4:9">
      <c r="D670" s="6" t="s">
        <v>64</v>
      </c>
      <c r="E670" s="6" t="s">
        <v>11</v>
      </c>
      <c r="F670" s="6" t="s">
        <v>2432</v>
      </c>
      <c r="G670" s="6">
        <v>4</v>
      </c>
      <c r="H670" s="6">
        <v>32</v>
      </c>
      <c r="I670" s="6">
        <v>704</v>
      </c>
    </row>
    <row r="671" spans="4:9">
      <c r="D671" s="6" t="s">
        <v>64</v>
      </c>
      <c r="E671" s="6" t="s">
        <v>11</v>
      </c>
      <c r="F671" s="6" t="s">
        <v>2432</v>
      </c>
      <c r="G671" s="6">
        <v>8</v>
      </c>
      <c r="H671" s="6">
        <v>64</v>
      </c>
      <c r="I671" s="6">
        <v>1408</v>
      </c>
    </row>
    <row r="672" spans="4:9">
      <c r="D672" s="6" t="s">
        <v>64</v>
      </c>
      <c r="E672" s="6" t="s">
        <v>11</v>
      </c>
      <c r="F672" s="6" t="s">
        <v>2432</v>
      </c>
      <c r="G672" s="6">
        <v>12</v>
      </c>
      <c r="H672" s="6">
        <v>96</v>
      </c>
      <c r="I672" s="6">
        <v>2112</v>
      </c>
    </row>
    <row r="673" spans="4:9">
      <c r="D673" s="6" t="s">
        <v>64</v>
      </c>
      <c r="E673" s="6" t="s">
        <v>11</v>
      </c>
      <c r="F673" s="6" t="s">
        <v>2432</v>
      </c>
      <c r="G673" s="6">
        <v>12</v>
      </c>
      <c r="H673" s="6">
        <v>144</v>
      </c>
      <c r="I673" s="6">
        <v>2880</v>
      </c>
    </row>
    <row r="674" spans="4:9">
      <c r="D674" s="6" t="s">
        <v>64</v>
      </c>
      <c r="E674" s="6" t="s">
        <v>11</v>
      </c>
      <c r="F674" s="6" t="s">
        <v>2432</v>
      </c>
      <c r="G674" s="6">
        <v>16</v>
      </c>
      <c r="H674" s="6">
        <v>128</v>
      </c>
      <c r="I674" s="6">
        <v>2816</v>
      </c>
    </row>
    <row r="675" spans="4:9">
      <c r="D675" s="6" t="s">
        <v>64</v>
      </c>
      <c r="E675" s="6" t="s">
        <v>11</v>
      </c>
      <c r="F675" s="6" t="s">
        <v>2432</v>
      </c>
      <c r="G675" s="6">
        <v>16</v>
      </c>
      <c r="H675" s="6">
        <v>192</v>
      </c>
      <c r="I675" s="6">
        <v>3840</v>
      </c>
    </row>
    <row r="676" spans="4:9">
      <c r="D676" s="6" t="s">
        <v>64</v>
      </c>
      <c r="E676" s="6" t="s">
        <v>11</v>
      </c>
      <c r="F676" s="6" t="s">
        <v>2432</v>
      </c>
      <c r="G676" s="6">
        <v>32</v>
      </c>
      <c r="H676" s="6">
        <v>256</v>
      </c>
      <c r="I676" s="6">
        <v>5632</v>
      </c>
    </row>
    <row r="677" spans="4:9">
      <c r="D677" s="6" t="s">
        <v>64</v>
      </c>
      <c r="E677" s="6" t="s">
        <v>11</v>
      </c>
      <c r="F677" s="6" t="s">
        <v>2432</v>
      </c>
      <c r="G677" s="6">
        <v>32</v>
      </c>
      <c r="H677" s="6">
        <v>384</v>
      </c>
      <c r="I677" s="6">
        <v>7680</v>
      </c>
    </row>
    <row r="678" spans="4:9">
      <c r="D678" s="6" t="s">
        <v>64</v>
      </c>
      <c r="E678" s="6" t="s">
        <v>11</v>
      </c>
      <c r="F678" s="6" t="s">
        <v>2432</v>
      </c>
      <c r="G678" s="6">
        <v>64</v>
      </c>
      <c r="H678" s="6">
        <v>512</v>
      </c>
      <c r="I678" s="6">
        <v>11264</v>
      </c>
    </row>
    <row r="679" spans="4:9">
      <c r="D679" s="6" t="s">
        <v>64</v>
      </c>
      <c r="E679" s="6" t="s">
        <v>11</v>
      </c>
      <c r="F679" s="6" t="s">
        <v>2444</v>
      </c>
      <c r="G679" s="6">
        <v>1</v>
      </c>
      <c r="H679" s="6">
        <v>8</v>
      </c>
      <c r="I679" s="6">
        <v>176</v>
      </c>
    </row>
    <row r="680" spans="4:9">
      <c r="D680" s="6" t="s">
        <v>64</v>
      </c>
      <c r="E680" s="6" t="s">
        <v>11</v>
      </c>
      <c r="F680" s="6" t="s">
        <v>2444</v>
      </c>
      <c r="G680" s="6">
        <v>2</v>
      </c>
      <c r="H680" s="6">
        <v>16</v>
      </c>
      <c r="I680" s="6">
        <v>352</v>
      </c>
    </row>
    <row r="681" spans="4:9">
      <c r="D681" s="6" t="s">
        <v>64</v>
      </c>
      <c r="E681" s="6" t="s">
        <v>11</v>
      </c>
      <c r="F681" s="6" t="s">
        <v>2444</v>
      </c>
      <c r="G681" s="6">
        <v>4</v>
      </c>
      <c r="H681" s="6">
        <v>32</v>
      </c>
      <c r="I681" s="6">
        <v>704</v>
      </c>
    </row>
    <row r="682" spans="4:9">
      <c r="D682" s="6" t="s">
        <v>64</v>
      </c>
      <c r="E682" s="6" t="s">
        <v>11</v>
      </c>
      <c r="F682" s="6" t="s">
        <v>2444</v>
      </c>
      <c r="G682" s="6">
        <v>8</v>
      </c>
      <c r="H682" s="6">
        <v>64</v>
      </c>
      <c r="I682" s="6">
        <v>1408</v>
      </c>
    </row>
    <row r="683" spans="4:9">
      <c r="D683" s="6" t="s">
        <v>64</v>
      </c>
      <c r="E683" s="6" t="s">
        <v>11</v>
      </c>
      <c r="F683" s="6" t="s">
        <v>2444</v>
      </c>
      <c r="G683" s="6">
        <v>12</v>
      </c>
      <c r="H683" s="6">
        <v>96</v>
      </c>
      <c r="I683" s="6">
        <v>2112</v>
      </c>
    </row>
    <row r="684" spans="4:9">
      <c r="D684" s="6" t="s">
        <v>64</v>
      </c>
      <c r="E684" s="6" t="s">
        <v>11</v>
      </c>
      <c r="F684" s="6" t="s">
        <v>2444</v>
      </c>
      <c r="G684" s="6">
        <v>16</v>
      </c>
      <c r="H684" s="6">
        <v>128</v>
      </c>
      <c r="I684" s="6">
        <v>2816</v>
      </c>
    </row>
    <row r="685" spans="4:9">
      <c r="D685" s="6" t="s">
        <v>64</v>
      </c>
      <c r="E685" s="6" t="s">
        <v>11</v>
      </c>
      <c r="F685" s="6" t="s">
        <v>2444</v>
      </c>
      <c r="G685" s="6">
        <v>24</v>
      </c>
      <c r="H685" s="6">
        <v>192</v>
      </c>
      <c r="I685" s="6">
        <v>4224</v>
      </c>
    </row>
    <row r="686" spans="4:9">
      <c r="D686" s="6" t="s">
        <v>64</v>
      </c>
      <c r="E686" s="6" t="s">
        <v>11</v>
      </c>
      <c r="F686" s="6" t="s">
        <v>2444</v>
      </c>
      <c r="G686" s="6">
        <v>32</v>
      </c>
      <c r="H686" s="6">
        <v>256</v>
      </c>
      <c r="I686" s="6">
        <v>5632</v>
      </c>
    </row>
    <row r="687" spans="4:9">
      <c r="D687" s="6" t="s">
        <v>64</v>
      </c>
      <c r="E687" s="6" t="s">
        <v>11</v>
      </c>
      <c r="F687" s="6" t="s">
        <v>2444</v>
      </c>
      <c r="G687" s="6">
        <v>48</v>
      </c>
      <c r="H687" s="6">
        <v>384</v>
      </c>
      <c r="I687" s="6">
        <v>8448</v>
      </c>
    </row>
    <row r="688" spans="4:9">
      <c r="D688" s="6" t="s">
        <v>64</v>
      </c>
      <c r="E688" s="6" t="s">
        <v>11</v>
      </c>
      <c r="F688" s="6" t="s">
        <v>2444</v>
      </c>
      <c r="G688" s="6">
        <v>56</v>
      </c>
      <c r="H688" s="6">
        <v>448</v>
      </c>
      <c r="I688" s="6">
        <v>9856</v>
      </c>
    </row>
    <row r="689" spans="4:9">
      <c r="D689" s="6" t="s">
        <v>64</v>
      </c>
      <c r="E689" s="6" t="s">
        <v>11</v>
      </c>
      <c r="F689" s="6" t="s">
        <v>2118</v>
      </c>
      <c r="G689" s="6">
        <v>2</v>
      </c>
      <c r="H689" s="6">
        <v>4</v>
      </c>
      <c r="I689" s="6">
        <v>200</v>
      </c>
    </row>
    <row r="690" spans="4:9">
      <c r="D690" s="6" t="s">
        <v>64</v>
      </c>
      <c r="E690" s="6" t="s">
        <v>11</v>
      </c>
      <c r="F690" s="6" t="s">
        <v>2118</v>
      </c>
      <c r="G690" s="6">
        <v>4</v>
      </c>
      <c r="H690" s="6">
        <v>8</v>
      </c>
      <c r="I690" s="6">
        <v>400</v>
      </c>
    </row>
    <row r="691" spans="4:9">
      <c r="D691" s="6" t="s">
        <v>64</v>
      </c>
      <c r="E691" s="6" t="s">
        <v>11</v>
      </c>
      <c r="F691" s="6" t="s">
        <v>2118</v>
      </c>
      <c r="G691" s="6">
        <v>4</v>
      </c>
      <c r="H691" s="6">
        <v>16</v>
      </c>
      <c r="I691" s="6">
        <v>600</v>
      </c>
    </row>
    <row r="692" spans="4:9">
      <c r="D692" s="6" t="s">
        <v>64</v>
      </c>
      <c r="E692" s="6" t="s">
        <v>11</v>
      </c>
      <c r="F692" s="6" t="s">
        <v>2118</v>
      </c>
      <c r="G692" s="6">
        <v>8</v>
      </c>
      <c r="H692" s="6">
        <v>16</v>
      </c>
      <c r="I692" s="6">
        <v>800</v>
      </c>
    </row>
    <row r="693" spans="4:9">
      <c r="D693" s="6" t="s">
        <v>64</v>
      </c>
      <c r="E693" s="6" t="s">
        <v>11</v>
      </c>
      <c r="F693" s="6" t="s">
        <v>2118</v>
      </c>
      <c r="G693" s="6">
        <v>8</v>
      </c>
      <c r="H693" s="6">
        <v>32</v>
      </c>
      <c r="I693" s="6">
        <v>1200</v>
      </c>
    </row>
    <row r="694" spans="4:9">
      <c r="D694" s="6" t="s">
        <v>64</v>
      </c>
      <c r="E694" s="6" t="s">
        <v>11</v>
      </c>
      <c r="F694" s="6" t="s">
        <v>2118</v>
      </c>
      <c r="G694" s="6">
        <v>16</v>
      </c>
      <c r="H694" s="6">
        <v>32</v>
      </c>
      <c r="I694" s="6">
        <v>1600</v>
      </c>
    </row>
    <row r="695" spans="4:9">
      <c r="D695" s="6" t="s">
        <v>64</v>
      </c>
      <c r="E695" s="6" t="s">
        <v>11</v>
      </c>
      <c r="F695" s="6" t="s">
        <v>2118</v>
      </c>
      <c r="G695" s="6">
        <v>16</v>
      </c>
      <c r="H695" s="6">
        <v>64</v>
      </c>
      <c r="I695" s="6">
        <v>2400</v>
      </c>
    </row>
    <row r="696" spans="4:9">
      <c r="D696" s="6" t="s">
        <v>64</v>
      </c>
      <c r="E696" s="6" t="s">
        <v>11</v>
      </c>
      <c r="F696" s="6" t="s">
        <v>2118</v>
      </c>
      <c r="G696" s="6">
        <v>32</v>
      </c>
      <c r="H696" s="6">
        <v>64</v>
      </c>
      <c r="I696" s="6">
        <v>3200</v>
      </c>
    </row>
    <row r="697" spans="4:9">
      <c r="D697" s="6" t="s">
        <v>64</v>
      </c>
      <c r="E697" s="6" t="s">
        <v>11</v>
      </c>
      <c r="F697" s="6" t="s">
        <v>2118</v>
      </c>
      <c r="G697" s="6">
        <v>32</v>
      </c>
      <c r="H697" s="6">
        <v>128</v>
      </c>
      <c r="I697" s="6">
        <v>4800</v>
      </c>
    </row>
    <row r="698" spans="4:9">
      <c r="D698" s="6" t="s">
        <v>64</v>
      </c>
      <c r="E698" s="6" t="s">
        <v>11</v>
      </c>
      <c r="F698" s="6" t="s">
        <v>2118</v>
      </c>
      <c r="G698" s="6">
        <v>32</v>
      </c>
      <c r="H698" s="6">
        <v>256</v>
      </c>
      <c r="I698" s="6">
        <v>8000</v>
      </c>
    </row>
    <row r="699" spans="4:9">
      <c r="D699" s="6" t="s">
        <v>64</v>
      </c>
      <c r="E699" s="6" t="s">
        <v>11</v>
      </c>
      <c r="F699" s="6" t="s">
        <v>2118</v>
      </c>
      <c r="G699" s="6">
        <v>48</v>
      </c>
      <c r="H699" s="6">
        <v>96</v>
      </c>
      <c r="I699" s="6">
        <v>4800</v>
      </c>
    </row>
    <row r="700" spans="4:9">
      <c r="D700" s="6" t="s">
        <v>64</v>
      </c>
      <c r="E700" s="6" t="s">
        <v>11</v>
      </c>
      <c r="F700" s="6" t="s">
        <v>2118</v>
      </c>
      <c r="G700" s="6">
        <v>48</v>
      </c>
      <c r="H700" s="6">
        <v>192</v>
      </c>
      <c r="I700" s="6">
        <v>7200</v>
      </c>
    </row>
    <row r="701" spans="4:9">
      <c r="D701" s="6" t="s">
        <v>64</v>
      </c>
      <c r="E701" s="6" t="s">
        <v>11</v>
      </c>
      <c r="F701" s="6" t="s">
        <v>2118</v>
      </c>
      <c r="G701" s="6">
        <v>52</v>
      </c>
      <c r="H701" s="6">
        <v>184</v>
      </c>
      <c r="I701" s="6">
        <v>7200</v>
      </c>
    </row>
    <row r="702" spans="4:9">
      <c r="D702" s="6" t="s">
        <v>64</v>
      </c>
      <c r="E702" s="6" t="s">
        <v>11</v>
      </c>
      <c r="F702" s="6" t="s">
        <v>2118</v>
      </c>
      <c r="G702" s="6">
        <v>64</v>
      </c>
      <c r="H702" s="6">
        <v>128</v>
      </c>
      <c r="I702" s="6">
        <v>6400</v>
      </c>
    </row>
    <row r="703" spans="4:9">
      <c r="D703" s="6" t="s">
        <v>64</v>
      </c>
      <c r="E703" s="6" t="s">
        <v>11</v>
      </c>
      <c r="F703" s="6" t="s">
        <v>2118</v>
      </c>
      <c r="G703" s="6">
        <v>64</v>
      </c>
      <c r="H703" s="6">
        <v>256</v>
      </c>
      <c r="I703" s="6">
        <v>9600</v>
      </c>
    </row>
    <row r="704" spans="4:9">
      <c r="D704" s="6" t="s">
        <v>64</v>
      </c>
      <c r="E704" s="6" t="s">
        <v>11</v>
      </c>
      <c r="F704" s="6" t="s">
        <v>2118</v>
      </c>
      <c r="G704" s="6">
        <v>104</v>
      </c>
      <c r="H704" s="6">
        <v>368</v>
      </c>
      <c r="I704" s="6">
        <v>14400</v>
      </c>
    </row>
    <row r="705" spans="4:9">
      <c r="D705" s="6" t="s">
        <v>64</v>
      </c>
      <c r="E705" s="6" t="s">
        <v>11</v>
      </c>
      <c r="F705" s="6" t="s">
        <v>2133</v>
      </c>
      <c r="G705" s="6">
        <v>2</v>
      </c>
      <c r="H705" s="6">
        <v>4</v>
      </c>
      <c r="I705" s="6">
        <v>226</v>
      </c>
    </row>
    <row r="706" spans="4:9">
      <c r="D706" s="6" t="s">
        <v>64</v>
      </c>
      <c r="E706" s="6" t="s">
        <v>11</v>
      </c>
      <c r="F706" s="6" t="s">
        <v>2133</v>
      </c>
      <c r="G706" s="6">
        <v>4</v>
      </c>
      <c r="H706" s="6">
        <v>8</v>
      </c>
      <c r="I706" s="6">
        <v>452</v>
      </c>
    </row>
    <row r="707" spans="4:9">
      <c r="D707" s="6" t="s">
        <v>64</v>
      </c>
      <c r="E707" s="6" t="s">
        <v>11</v>
      </c>
      <c r="F707" s="6" t="s">
        <v>2133</v>
      </c>
      <c r="G707" s="6">
        <v>4</v>
      </c>
      <c r="H707" s="6">
        <v>16</v>
      </c>
      <c r="I707" s="6">
        <v>678</v>
      </c>
    </row>
    <row r="708" spans="4:9">
      <c r="D708" s="6" t="s">
        <v>64</v>
      </c>
      <c r="E708" s="6" t="s">
        <v>11</v>
      </c>
      <c r="F708" s="6" t="s">
        <v>2133</v>
      </c>
      <c r="G708" s="6">
        <v>8</v>
      </c>
      <c r="H708" s="6">
        <v>16</v>
      </c>
      <c r="I708" s="6">
        <v>904</v>
      </c>
    </row>
    <row r="709" spans="4:9">
      <c r="D709" s="6" t="s">
        <v>64</v>
      </c>
      <c r="E709" s="6" t="s">
        <v>11</v>
      </c>
      <c r="F709" s="6" t="s">
        <v>2133</v>
      </c>
      <c r="G709" s="6">
        <v>8</v>
      </c>
      <c r="H709" s="6">
        <v>32</v>
      </c>
      <c r="I709" s="6">
        <v>1356</v>
      </c>
    </row>
    <row r="710" spans="4:9">
      <c r="D710" s="6" t="s">
        <v>64</v>
      </c>
      <c r="E710" s="6" t="s">
        <v>11</v>
      </c>
      <c r="F710" s="6" t="s">
        <v>2133</v>
      </c>
      <c r="G710" s="6">
        <v>16</v>
      </c>
      <c r="H710" s="6">
        <v>64</v>
      </c>
      <c r="I710" s="6">
        <v>2712</v>
      </c>
    </row>
    <row r="711" spans="4:9">
      <c r="D711" s="6" t="s">
        <v>64</v>
      </c>
      <c r="E711" s="6" t="s">
        <v>11</v>
      </c>
      <c r="F711" s="6" t="s">
        <v>2133</v>
      </c>
      <c r="G711" s="6">
        <v>32</v>
      </c>
      <c r="H711" s="6">
        <v>174</v>
      </c>
      <c r="I711" s="6">
        <v>6723.5</v>
      </c>
    </row>
    <row r="712" spans="4:9">
      <c r="D712" s="6" t="s">
        <v>64</v>
      </c>
      <c r="E712" s="6" t="s">
        <v>11</v>
      </c>
      <c r="F712" s="6" t="s">
        <v>2133</v>
      </c>
      <c r="G712" s="6">
        <v>64</v>
      </c>
      <c r="H712" s="6">
        <v>348</v>
      </c>
      <c r="I712" s="6">
        <v>13447</v>
      </c>
    </row>
    <row r="713" spans="4:9">
      <c r="D713" s="6" t="s">
        <v>64</v>
      </c>
      <c r="E713" s="6" t="s">
        <v>11</v>
      </c>
      <c r="F713" s="6" t="s">
        <v>2097</v>
      </c>
      <c r="G713" s="6">
        <v>4</v>
      </c>
      <c r="H713" s="6">
        <v>8</v>
      </c>
      <c r="I713" s="6">
        <v>452</v>
      </c>
    </row>
    <row r="714" spans="4:9">
      <c r="D714" s="6" t="s">
        <v>64</v>
      </c>
      <c r="E714" s="6" t="s">
        <v>11</v>
      </c>
      <c r="F714" s="6" t="s">
        <v>2097</v>
      </c>
      <c r="G714" s="6">
        <v>4</v>
      </c>
      <c r="H714" s="6">
        <v>16</v>
      </c>
      <c r="I714" s="6">
        <v>678</v>
      </c>
    </row>
    <row r="715" spans="4:9">
      <c r="D715" s="6" t="s">
        <v>64</v>
      </c>
      <c r="E715" s="6" t="s">
        <v>11</v>
      </c>
      <c r="F715" s="6" t="s">
        <v>2097</v>
      </c>
      <c r="G715" s="6">
        <v>8</v>
      </c>
      <c r="H715" s="6">
        <v>16</v>
      </c>
      <c r="I715" s="6">
        <v>904</v>
      </c>
    </row>
    <row r="716" spans="4:9">
      <c r="D716" s="6" t="s">
        <v>64</v>
      </c>
      <c r="E716" s="6" t="s">
        <v>11</v>
      </c>
      <c r="F716" s="6" t="s">
        <v>2097</v>
      </c>
      <c r="G716" s="6">
        <v>8</v>
      </c>
      <c r="H716" s="6">
        <v>32</v>
      </c>
      <c r="I716" s="6">
        <v>1356</v>
      </c>
    </row>
    <row r="717" spans="4:9">
      <c r="D717" s="6" t="s">
        <v>64</v>
      </c>
      <c r="E717" s="6" t="s">
        <v>11</v>
      </c>
      <c r="F717" s="6" t="s">
        <v>2097</v>
      </c>
      <c r="G717" s="6">
        <v>16</v>
      </c>
      <c r="H717" s="6">
        <v>32</v>
      </c>
      <c r="I717" s="6">
        <v>1808</v>
      </c>
    </row>
    <row r="718" spans="4:9">
      <c r="D718" s="6" t="s">
        <v>64</v>
      </c>
      <c r="E718" s="6" t="s">
        <v>11</v>
      </c>
      <c r="F718" s="6" t="s">
        <v>2097</v>
      </c>
      <c r="G718" s="6">
        <v>16</v>
      </c>
      <c r="H718" s="6">
        <v>64</v>
      </c>
      <c r="I718" s="6">
        <v>2712</v>
      </c>
    </row>
    <row r="719" spans="4:9">
      <c r="D719" s="6" t="s">
        <v>64</v>
      </c>
      <c r="E719" s="6" t="s">
        <v>11</v>
      </c>
      <c r="F719" s="6" t="s">
        <v>2097</v>
      </c>
      <c r="G719" s="6">
        <v>32</v>
      </c>
      <c r="H719" s="6">
        <v>64</v>
      </c>
      <c r="I719" s="6">
        <v>3616</v>
      </c>
    </row>
    <row r="720" spans="4:9">
      <c r="D720" s="6" t="s">
        <v>64</v>
      </c>
      <c r="E720" s="6" t="s">
        <v>11</v>
      </c>
      <c r="F720" s="6" t="s">
        <v>2097</v>
      </c>
      <c r="G720" s="6">
        <v>32</v>
      </c>
      <c r="H720" s="6">
        <v>128</v>
      </c>
      <c r="I720" s="6">
        <v>5424</v>
      </c>
    </row>
    <row r="721" spans="4:9">
      <c r="D721" s="6" t="s">
        <v>64</v>
      </c>
      <c r="E721" s="6" t="s">
        <v>11</v>
      </c>
      <c r="F721" s="6" t="s">
        <v>2142</v>
      </c>
      <c r="G721" s="6">
        <v>4</v>
      </c>
      <c r="H721" s="6">
        <v>8</v>
      </c>
      <c r="I721" s="6">
        <v>560</v>
      </c>
    </row>
    <row r="722" spans="4:9">
      <c r="D722" s="6" t="s">
        <v>64</v>
      </c>
      <c r="E722" s="6" t="s">
        <v>11</v>
      </c>
      <c r="F722" s="6" t="s">
        <v>2142</v>
      </c>
      <c r="G722" s="6">
        <v>4</v>
      </c>
      <c r="H722" s="6">
        <v>16</v>
      </c>
      <c r="I722" s="6">
        <v>840</v>
      </c>
    </row>
    <row r="723" spans="4:9">
      <c r="D723" s="6" t="s">
        <v>64</v>
      </c>
      <c r="E723" s="6" t="s">
        <v>11</v>
      </c>
      <c r="F723" s="6" t="s">
        <v>2142</v>
      </c>
      <c r="G723" s="6">
        <v>8</v>
      </c>
      <c r="H723" s="6">
        <v>16</v>
      </c>
      <c r="I723" s="6">
        <v>1120</v>
      </c>
    </row>
    <row r="724" spans="4:9">
      <c r="D724" s="6" t="s">
        <v>64</v>
      </c>
      <c r="E724" s="6" t="s">
        <v>11</v>
      </c>
      <c r="F724" s="6" t="s">
        <v>2142</v>
      </c>
      <c r="G724" s="6">
        <v>8</v>
      </c>
      <c r="H724" s="6">
        <v>32</v>
      </c>
      <c r="I724" s="6">
        <v>1680</v>
      </c>
    </row>
    <row r="725" spans="4:9">
      <c r="D725" s="6" t="s">
        <v>64</v>
      </c>
      <c r="E725" s="6" t="s">
        <v>11</v>
      </c>
      <c r="F725" s="6" t="s">
        <v>2142</v>
      </c>
      <c r="G725" s="6">
        <v>16</v>
      </c>
      <c r="H725" s="6">
        <v>32</v>
      </c>
      <c r="I725" s="6">
        <v>2240</v>
      </c>
    </row>
    <row r="726" spans="4:9">
      <c r="D726" s="6" t="s">
        <v>64</v>
      </c>
      <c r="E726" s="6" t="s">
        <v>11</v>
      </c>
      <c r="F726" s="6" t="s">
        <v>2142</v>
      </c>
      <c r="G726" s="6">
        <v>16</v>
      </c>
      <c r="H726" s="6">
        <v>64</v>
      </c>
      <c r="I726" s="6">
        <v>3360</v>
      </c>
    </row>
    <row r="727" spans="4:9">
      <c r="D727" s="6" t="s">
        <v>64</v>
      </c>
      <c r="E727" s="6" t="s">
        <v>11</v>
      </c>
      <c r="F727" s="6" t="s">
        <v>2142</v>
      </c>
      <c r="G727" s="6">
        <v>32</v>
      </c>
      <c r="H727" s="6">
        <v>64</v>
      </c>
      <c r="I727" s="6">
        <v>4480</v>
      </c>
    </row>
    <row r="728" spans="4:9">
      <c r="D728" s="6" t="s">
        <v>64</v>
      </c>
      <c r="E728" s="6" t="s">
        <v>11</v>
      </c>
      <c r="F728" s="6" t="s">
        <v>2142</v>
      </c>
      <c r="G728" s="6">
        <v>32</v>
      </c>
      <c r="H728" s="6">
        <v>128</v>
      </c>
      <c r="I728" s="6">
        <v>6720</v>
      </c>
    </row>
    <row r="729" spans="4:9">
      <c r="D729" s="6" t="s">
        <v>64</v>
      </c>
      <c r="E729" s="6" t="s">
        <v>11</v>
      </c>
      <c r="F729" s="6" t="s">
        <v>2151</v>
      </c>
      <c r="G729" s="6">
        <v>4</v>
      </c>
      <c r="H729" s="6">
        <v>8</v>
      </c>
      <c r="I729" s="6">
        <v>528</v>
      </c>
    </row>
    <row r="730" spans="4:9">
      <c r="D730" s="6" t="s">
        <v>64</v>
      </c>
      <c r="E730" s="6" t="s">
        <v>11</v>
      </c>
      <c r="F730" s="6" t="s">
        <v>2151</v>
      </c>
      <c r="G730" s="6">
        <v>4</v>
      </c>
      <c r="H730" s="6">
        <v>16</v>
      </c>
      <c r="I730" s="6">
        <v>792</v>
      </c>
    </row>
    <row r="731" spans="4:9">
      <c r="D731" s="6" t="s">
        <v>64</v>
      </c>
      <c r="E731" s="6" t="s">
        <v>11</v>
      </c>
      <c r="F731" s="6" t="s">
        <v>2151</v>
      </c>
      <c r="G731" s="6">
        <v>4</v>
      </c>
      <c r="H731" s="6">
        <v>32</v>
      </c>
      <c r="I731" s="6">
        <v>1320</v>
      </c>
    </row>
    <row r="732" spans="4:9">
      <c r="D732" s="6" t="s">
        <v>64</v>
      </c>
      <c r="E732" s="6" t="s">
        <v>11</v>
      </c>
      <c r="F732" s="6" t="s">
        <v>2151</v>
      </c>
      <c r="G732" s="6">
        <v>8</v>
      </c>
      <c r="H732" s="6">
        <v>16</v>
      </c>
      <c r="I732" s="6">
        <v>1056</v>
      </c>
    </row>
    <row r="733" spans="4:9">
      <c r="D733" s="6" t="s">
        <v>64</v>
      </c>
      <c r="E733" s="6" t="s">
        <v>11</v>
      </c>
      <c r="F733" s="6" t="s">
        <v>2151</v>
      </c>
      <c r="G733" s="6">
        <v>8</v>
      </c>
      <c r="H733" s="6">
        <v>32</v>
      </c>
      <c r="I733" s="6">
        <v>1584</v>
      </c>
    </row>
    <row r="734" spans="4:9">
      <c r="D734" s="6" t="s">
        <v>64</v>
      </c>
      <c r="E734" s="6" t="s">
        <v>11</v>
      </c>
      <c r="F734" s="6" t="s">
        <v>2151</v>
      </c>
      <c r="G734" s="6">
        <v>16</v>
      </c>
      <c r="H734" s="6">
        <v>32</v>
      </c>
      <c r="I734" s="6">
        <v>2112</v>
      </c>
    </row>
    <row r="735" spans="4:9">
      <c r="D735" s="6" t="s">
        <v>64</v>
      </c>
      <c r="E735" s="6" t="s">
        <v>11</v>
      </c>
      <c r="F735" s="6" t="s">
        <v>2151</v>
      </c>
      <c r="G735" s="6">
        <v>16</v>
      </c>
      <c r="H735" s="6">
        <v>64</v>
      </c>
      <c r="I735" s="6">
        <v>3168</v>
      </c>
    </row>
    <row r="736" spans="4:9">
      <c r="D736" s="6" t="s">
        <v>64</v>
      </c>
      <c r="E736" s="6" t="s">
        <v>11</v>
      </c>
      <c r="F736" s="6" t="s">
        <v>2151</v>
      </c>
      <c r="G736" s="6">
        <v>32</v>
      </c>
      <c r="H736" s="6">
        <v>96</v>
      </c>
      <c r="I736" s="6">
        <v>5280</v>
      </c>
    </row>
    <row r="737" spans="4:9">
      <c r="D737" s="6" t="s">
        <v>64</v>
      </c>
      <c r="E737" s="6" t="s">
        <v>11</v>
      </c>
      <c r="F737" s="6" t="s">
        <v>2482</v>
      </c>
      <c r="G737" s="6">
        <v>4</v>
      </c>
      <c r="H737" s="6">
        <v>20</v>
      </c>
      <c r="I737" s="6">
        <v>2000</v>
      </c>
    </row>
    <row r="738" spans="4:9">
      <c r="D738" s="6" t="s">
        <v>64</v>
      </c>
      <c r="E738" s="6" t="s">
        <v>11</v>
      </c>
      <c r="F738" s="6" t="s">
        <v>2482</v>
      </c>
      <c r="G738" s="6">
        <v>8</v>
      </c>
      <c r="H738" s="6">
        <v>40</v>
      </c>
      <c r="I738" s="6">
        <v>4000</v>
      </c>
    </row>
    <row r="739" spans="4:9">
      <c r="D739" s="6" t="s">
        <v>64</v>
      </c>
      <c r="E739" s="6" t="s">
        <v>11</v>
      </c>
      <c r="F739" s="6" t="s">
        <v>2474</v>
      </c>
      <c r="G739" s="6">
        <v>4</v>
      </c>
      <c r="H739" s="6">
        <v>20</v>
      </c>
      <c r="I739" s="6">
        <v>975</v>
      </c>
    </row>
    <row r="740" spans="4:9">
      <c r="D740" s="6" t="s">
        <v>64</v>
      </c>
      <c r="E740" s="6" t="s">
        <v>11</v>
      </c>
      <c r="F740" s="6" t="s">
        <v>2474</v>
      </c>
      <c r="G740" s="6">
        <v>8</v>
      </c>
      <c r="H740" s="6">
        <v>32</v>
      </c>
      <c r="I740" s="6">
        <v>2500</v>
      </c>
    </row>
    <row r="741" spans="4:9">
      <c r="D741" s="6" t="s">
        <v>64</v>
      </c>
      <c r="E741" s="6" t="s">
        <v>11</v>
      </c>
      <c r="F741" s="6" t="s">
        <v>2474</v>
      </c>
      <c r="G741" s="6">
        <v>10</v>
      </c>
      <c r="H741" s="6">
        <v>40</v>
      </c>
      <c r="I741" s="6">
        <v>2000</v>
      </c>
    </row>
    <row r="742" spans="4:9">
      <c r="D742" s="6" t="s">
        <v>64</v>
      </c>
      <c r="E742" s="6" t="s">
        <v>11</v>
      </c>
      <c r="F742" s="6" t="s">
        <v>2474</v>
      </c>
      <c r="G742" s="6">
        <v>20</v>
      </c>
      <c r="H742" s="6">
        <v>80</v>
      </c>
      <c r="I742" s="6">
        <v>4000</v>
      </c>
    </row>
    <row r="743" spans="4:9">
      <c r="D743" s="6" t="s">
        <v>64</v>
      </c>
      <c r="E743" s="6" t="s">
        <v>11</v>
      </c>
      <c r="F743" s="6" t="s">
        <v>2474</v>
      </c>
      <c r="G743" s="6">
        <v>32</v>
      </c>
      <c r="H743" s="6">
        <v>128</v>
      </c>
      <c r="I743" s="6">
        <v>5500</v>
      </c>
    </row>
    <row r="744" spans="4:9">
      <c r="D744" s="6" t="s">
        <v>64</v>
      </c>
      <c r="E744" s="6" t="s">
        <v>11</v>
      </c>
      <c r="F744" s="6" t="s">
        <v>2474</v>
      </c>
      <c r="G744" s="6">
        <v>40</v>
      </c>
      <c r="H744" s="6">
        <v>160</v>
      </c>
      <c r="I744" s="6">
        <v>8000</v>
      </c>
    </row>
    <row r="745" spans="4:9">
      <c r="D745" s="6" t="s">
        <v>64</v>
      </c>
      <c r="E745" s="6" t="s">
        <v>11</v>
      </c>
      <c r="F745" s="6" t="s">
        <v>2474</v>
      </c>
      <c r="G745" s="6">
        <v>80</v>
      </c>
      <c r="H745" s="6">
        <v>320</v>
      </c>
      <c r="I745" s="6">
        <v>16000</v>
      </c>
    </row>
    <row r="746" spans="4:9">
      <c r="D746" s="6" t="s">
        <v>64</v>
      </c>
      <c r="E746" s="6" t="s">
        <v>11</v>
      </c>
      <c r="F746" s="6" t="s">
        <v>2469</v>
      </c>
      <c r="G746" s="6">
        <v>6</v>
      </c>
      <c r="H746" s="6">
        <v>56</v>
      </c>
      <c r="I746" s="6">
        <v>4400</v>
      </c>
    </row>
    <row r="747" spans="4:9">
      <c r="D747" s="6" t="s">
        <v>64</v>
      </c>
      <c r="E747" s="6" t="s">
        <v>11</v>
      </c>
      <c r="F747" s="6" t="s">
        <v>2469</v>
      </c>
      <c r="G747" s="6">
        <v>14</v>
      </c>
      <c r="H747" s="6">
        <v>112</v>
      </c>
      <c r="I747" s="6">
        <v>9000</v>
      </c>
    </row>
    <row r="748" spans="4:9">
      <c r="D748" s="6" t="s">
        <v>64</v>
      </c>
      <c r="E748" s="6" t="s">
        <v>11</v>
      </c>
      <c r="F748" s="6" t="s">
        <v>2469</v>
      </c>
      <c r="G748" s="6">
        <v>28</v>
      </c>
      <c r="H748" s="6">
        <v>224</v>
      </c>
      <c r="I748" s="6">
        <v>18000</v>
      </c>
    </row>
    <row r="749" spans="4:9">
      <c r="D749" s="6" t="s">
        <v>64</v>
      </c>
      <c r="E749" s="6" t="s">
        <v>11</v>
      </c>
      <c r="F749" s="6" t="s">
        <v>2469</v>
      </c>
      <c r="G749" s="6">
        <v>56</v>
      </c>
      <c r="H749" s="6">
        <v>448</v>
      </c>
      <c r="I749" s="6">
        <v>36000</v>
      </c>
    </row>
    <row r="750" spans="4:9">
      <c r="D750" s="6" t="s">
        <v>64</v>
      </c>
      <c r="E750" s="6" t="s">
        <v>11</v>
      </c>
      <c r="F750" s="6" t="s">
        <v>2490</v>
      </c>
      <c r="G750" s="6">
        <v>8</v>
      </c>
      <c r="H750" s="6">
        <v>40</v>
      </c>
      <c r="I750" s="6">
        <v>5190</v>
      </c>
    </row>
    <row r="751" spans="4:9">
      <c r="D751" s="6" t="s">
        <v>64</v>
      </c>
      <c r="E751" s="6" t="s">
        <v>11</v>
      </c>
      <c r="F751" s="6" t="s">
        <v>2490</v>
      </c>
      <c r="G751" s="6">
        <v>36</v>
      </c>
      <c r="H751" s="6">
        <v>160</v>
      </c>
      <c r="I751" s="6">
        <v>21000</v>
      </c>
    </row>
    <row r="752" spans="4:9">
      <c r="D752" s="6" t="s">
        <v>64</v>
      </c>
      <c r="E752" s="6" t="s">
        <v>11</v>
      </c>
      <c r="F752" s="6" t="s">
        <v>2490</v>
      </c>
      <c r="G752" s="6">
        <v>72</v>
      </c>
      <c r="H752" s="6">
        <v>320</v>
      </c>
      <c r="I752" s="6">
        <v>42000</v>
      </c>
    </row>
    <row r="753" spans="4:9">
      <c r="D753" s="6" t="s">
        <v>64</v>
      </c>
      <c r="E753" s="6" t="s">
        <v>11</v>
      </c>
      <c r="F753" s="6" t="s">
        <v>2485</v>
      </c>
      <c r="G753" s="6">
        <v>10</v>
      </c>
      <c r="H753" s="6">
        <v>40</v>
      </c>
      <c r="I753" s="6">
        <v>5750</v>
      </c>
    </row>
    <row r="754" spans="4:9">
      <c r="D754" s="6" t="s">
        <v>64</v>
      </c>
      <c r="E754" s="6" t="s">
        <v>11</v>
      </c>
      <c r="F754" s="6" t="s">
        <v>2485</v>
      </c>
      <c r="G754" s="6">
        <v>20</v>
      </c>
      <c r="H754" s="6">
        <v>80</v>
      </c>
      <c r="I754" s="6">
        <v>11500</v>
      </c>
    </row>
    <row r="755" spans="4:9">
      <c r="D755" s="6" t="s">
        <v>64</v>
      </c>
      <c r="E755" s="6" t="s">
        <v>11</v>
      </c>
      <c r="F755" s="6" t="s">
        <v>2485</v>
      </c>
      <c r="G755" s="6">
        <v>40</v>
      </c>
      <c r="H755" s="6">
        <v>160</v>
      </c>
      <c r="I755" s="6">
        <v>23000</v>
      </c>
    </row>
    <row r="756" spans="4:9">
      <c r="D756" s="6" t="s">
        <v>64</v>
      </c>
      <c r="E756" s="6" t="s">
        <v>11</v>
      </c>
      <c r="F756" s="6" t="s">
        <v>2485</v>
      </c>
      <c r="G756" s="6">
        <v>80</v>
      </c>
      <c r="H756" s="6">
        <v>320</v>
      </c>
      <c r="I756" s="6">
        <v>46000</v>
      </c>
    </row>
    <row r="757" spans="4:9">
      <c r="D757" s="6" t="s">
        <v>64</v>
      </c>
      <c r="E757" s="6" t="s">
        <v>11</v>
      </c>
      <c r="F757" s="6" t="s">
        <v>2495</v>
      </c>
      <c r="G757" s="6">
        <v>32</v>
      </c>
      <c r="H757" s="6">
        <v>64</v>
      </c>
      <c r="I757" s="6">
        <v>4600</v>
      </c>
    </row>
    <row r="758" spans="4:9">
      <c r="D758" s="6" t="s">
        <v>64</v>
      </c>
      <c r="E758" s="6" t="s">
        <v>11</v>
      </c>
      <c r="F758" s="6" t="s">
        <v>2495</v>
      </c>
      <c r="G758" s="6">
        <v>90</v>
      </c>
      <c r="H758" s="6">
        <v>226</v>
      </c>
      <c r="I758" s="6">
        <v>9200</v>
      </c>
    </row>
    <row r="759" spans="4:9">
      <c r="D759" s="6" t="s">
        <v>64</v>
      </c>
      <c r="E759" s="6" t="s">
        <v>11</v>
      </c>
      <c r="F759" s="6" t="s">
        <v>2495</v>
      </c>
      <c r="G759" s="6">
        <v>180</v>
      </c>
      <c r="H759" s="6">
        <v>452</v>
      </c>
      <c r="I759" s="6">
        <v>18400</v>
      </c>
    </row>
    <row r="760" spans="4:9">
      <c r="D760" s="6" t="s">
        <v>64</v>
      </c>
      <c r="E760" s="6" t="s">
        <v>11</v>
      </c>
      <c r="F760" s="6" t="s">
        <v>2464</v>
      </c>
      <c r="G760" s="6">
        <v>16</v>
      </c>
      <c r="H760" s="6">
        <v>96</v>
      </c>
      <c r="I760" s="6">
        <v>13748</v>
      </c>
    </row>
    <row r="761" spans="4:9">
      <c r="D761" s="6" t="s">
        <v>64</v>
      </c>
      <c r="E761" s="6" t="s">
        <v>11</v>
      </c>
      <c r="F761" s="6" t="s">
        <v>2464</v>
      </c>
      <c r="G761" s="6">
        <v>32</v>
      </c>
      <c r="H761" s="6">
        <v>192</v>
      </c>
      <c r="I761" s="6">
        <v>27496</v>
      </c>
    </row>
    <row r="762" spans="4:9">
      <c r="D762" s="6" t="s">
        <v>64</v>
      </c>
      <c r="E762" s="6" t="s">
        <v>11</v>
      </c>
      <c r="F762" s="6" t="s">
        <v>2464</v>
      </c>
      <c r="G762" s="6">
        <v>82</v>
      </c>
      <c r="H762" s="6">
        <v>474</v>
      </c>
      <c r="I762" s="6">
        <v>57008</v>
      </c>
    </row>
    <row r="763" spans="4:9">
      <c r="D763" s="6" t="s">
        <v>64</v>
      </c>
      <c r="E763" s="6" t="s">
        <v>11</v>
      </c>
      <c r="F763" s="6" t="s">
        <v>2464</v>
      </c>
      <c r="G763" s="6">
        <v>164</v>
      </c>
      <c r="H763" s="6">
        <v>948</v>
      </c>
      <c r="I763" s="6">
        <v>114016</v>
      </c>
    </row>
    <row r="764" spans="4:9">
      <c r="D764" s="6" t="s">
        <v>64</v>
      </c>
      <c r="E764" s="6" t="s">
        <v>11</v>
      </c>
      <c r="F764" s="6" t="s">
        <v>2501</v>
      </c>
      <c r="G764" s="6">
        <v>10</v>
      </c>
      <c r="H764" s="6">
        <v>88</v>
      </c>
      <c r="I764" s="6">
        <v>5225</v>
      </c>
    </row>
    <row r="765" spans="4:9">
      <c r="D765" s="6" t="s">
        <v>64</v>
      </c>
      <c r="E765" s="6" t="s">
        <v>11</v>
      </c>
      <c r="F765" s="6" t="s">
        <v>2501</v>
      </c>
      <c r="G765" s="6">
        <v>22</v>
      </c>
      <c r="H765" s="6">
        <v>176</v>
      </c>
      <c r="I765" s="6">
        <v>10500</v>
      </c>
    </row>
    <row r="766" spans="4:9">
      <c r="D766" s="6" t="s">
        <v>64</v>
      </c>
      <c r="E766" s="6" t="s">
        <v>11</v>
      </c>
      <c r="F766" s="6" t="s">
        <v>2501</v>
      </c>
      <c r="G766" s="6">
        <v>44</v>
      </c>
      <c r="H766" s="6">
        <v>352</v>
      </c>
      <c r="I766" s="6">
        <v>21000</v>
      </c>
    </row>
    <row r="767" spans="4:9">
      <c r="D767" s="6" t="s">
        <v>64</v>
      </c>
      <c r="E767" s="6" t="s">
        <v>11</v>
      </c>
      <c r="F767" s="6" t="s">
        <v>2380</v>
      </c>
      <c r="G767" s="6">
        <v>8</v>
      </c>
      <c r="H767" s="6">
        <v>32</v>
      </c>
      <c r="I767" s="6">
        <v>1584</v>
      </c>
    </row>
    <row r="768" spans="4:9">
      <c r="D768" s="6" t="s">
        <v>64</v>
      </c>
      <c r="E768" s="6" t="s">
        <v>11</v>
      </c>
      <c r="F768" s="6" t="s">
        <v>2380</v>
      </c>
      <c r="G768" s="6">
        <v>16</v>
      </c>
      <c r="H768" s="6">
        <v>64</v>
      </c>
      <c r="I768" s="6">
        <v>3168</v>
      </c>
    </row>
    <row r="769" spans="4:9">
      <c r="D769" s="6" t="s">
        <v>64</v>
      </c>
      <c r="E769" s="6" t="s">
        <v>11</v>
      </c>
      <c r="F769" s="6" t="s">
        <v>2380</v>
      </c>
      <c r="G769" s="6">
        <v>32</v>
      </c>
      <c r="H769" s="6">
        <v>128</v>
      </c>
      <c r="I769" s="6">
        <v>5856</v>
      </c>
    </row>
    <row r="770" spans="4:9">
      <c r="D770" s="6" t="s">
        <v>64</v>
      </c>
      <c r="E770" s="6" t="s">
        <v>11</v>
      </c>
      <c r="F770" s="6" t="s">
        <v>2380</v>
      </c>
      <c r="G770" s="6">
        <v>64</v>
      </c>
      <c r="H770" s="6">
        <v>256</v>
      </c>
      <c r="I770" s="6">
        <v>11712</v>
      </c>
    </row>
    <row r="771" spans="4:9">
      <c r="D771" s="6" t="s">
        <v>64</v>
      </c>
      <c r="E771" s="6" t="s">
        <v>11</v>
      </c>
      <c r="F771" s="6" t="s">
        <v>2380</v>
      </c>
      <c r="G771" s="6">
        <v>84</v>
      </c>
      <c r="H771" s="6">
        <v>320</v>
      </c>
      <c r="I771" s="6">
        <v>14104</v>
      </c>
    </row>
    <row r="772" spans="4:9">
      <c r="D772" s="6" t="s">
        <v>64</v>
      </c>
      <c r="E772" s="6" t="s">
        <v>11</v>
      </c>
      <c r="F772" s="6" t="s">
        <v>2386</v>
      </c>
      <c r="G772" s="6">
        <v>8</v>
      </c>
      <c r="H772" s="6">
        <v>32</v>
      </c>
      <c r="I772" s="6">
        <v>1404</v>
      </c>
    </row>
    <row r="773" spans="4:9">
      <c r="D773" s="6" t="s">
        <v>64</v>
      </c>
      <c r="E773" s="6" t="s">
        <v>11</v>
      </c>
      <c r="F773" s="6" t="s">
        <v>2386</v>
      </c>
      <c r="G773" s="6">
        <v>16</v>
      </c>
      <c r="H773" s="6">
        <v>64</v>
      </c>
      <c r="I773" s="6">
        <v>2808</v>
      </c>
    </row>
    <row r="774" spans="4:9">
      <c r="D774" s="6" t="s">
        <v>64</v>
      </c>
      <c r="E774" s="6" t="s">
        <v>11</v>
      </c>
      <c r="F774" s="6" t="s">
        <v>2386</v>
      </c>
      <c r="G774" s="6">
        <v>24</v>
      </c>
      <c r="H774" s="6">
        <v>96</v>
      </c>
      <c r="I774" s="6">
        <v>4212</v>
      </c>
    </row>
    <row r="775" spans="4:9">
      <c r="D775" s="6" t="s">
        <v>64</v>
      </c>
      <c r="E775" s="6" t="s">
        <v>11</v>
      </c>
      <c r="F775" s="6" t="s">
        <v>2386</v>
      </c>
      <c r="G775" s="6">
        <v>32</v>
      </c>
      <c r="H775" s="6">
        <v>128</v>
      </c>
      <c r="I775" s="6">
        <v>5616</v>
      </c>
    </row>
    <row r="776" spans="4:9">
      <c r="D776" s="6" t="s">
        <v>64</v>
      </c>
      <c r="E776" s="6" t="s">
        <v>11</v>
      </c>
      <c r="F776" s="6" t="s">
        <v>2386</v>
      </c>
      <c r="G776" s="6">
        <v>48</v>
      </c>
      <c r="H776" s="6">
        <v>192</v>
      </c>
      <c r="I776" s="6">
        <v>10224</v>
      </c>
    </row>
    <row r="777" spans="4:9">
      <c r="D777" s="6" t="s">
        <v>64</v>
      </c>
      <c r="E777" s="6" t="s">
        <v>11</v>
      </c>
      <c r="F777" s="6" t="s">
        <v>2386</v>
      </c>
      <c r="G777" s="6">
        <v>64</v>
      </c>
      <c r="H777" s="6">
        <v>256</v>
      </c>
      <c r="I777" s="6">
        <v>11232</v>
      </c>
    </row>
    <row r="778" spans="4:9">
      <c r="D778" s="6" t="s">
        <v>64</v>
      </c>
      <c r="E778" s="6" t="s">
        <v>11</v>
      </c>
      <c r="F778" s="6" t="s">
        <v>2386</v>
      </c>
      <c r="G778" s="6">
        <v>76</v>
      </c>
      <c r="H778" s="6">
        <v>320</v>
      </c>
      <c r="I778" s="6">
        <v>14456</v>
      </c>
    </row>
    <row r="779" spans="4:9">
      <c r="D779" s="6" t="s">
        <v>64</v>
      </c>
      <c r="E779" s="6" t="s">
        <v>11</v>
      </c>
      <c r="F779" s="6" t="s">
        <v>2774</v>
      </c>
      <c r="G779" s="6">
        <v>8</v>
      </c>
      <c r="H779" s="6">
        <v>32</v>
      </c>
      <c r="I779" s="6">
        <v>1200</v>
      </c>
    </row>
    <row r="780" spans="4:9">
      <c r="D780" s="6" t="s">
        <v>64</v>
      </c>
      <c r="E780" s="6" t="s">
        <v>11</v>
      </c>
      <c r="F780" s="6" t="s">
        <v>2774</v>
      </c>
      <c r="G780" s="6">
        <v>16</v>
      </c>
      <c r="H780" s="6">
        <v>64</v>
      </c>
      <c r="I780" s="6">
        <v>2400</v>
      </c>
    </row>
    <row r="781" spans="4:9">
      <c r="D781" s="6" t="s">
        <v>64</v>
      </c>
      <c r="E781" s="6" t="s">
        <v>11</v>
      </c>
      <c r="F781" s="6" t="s">
        <v>2774</v>
      </c>
      <c r="G781" s="6">
        <v>24</v>
      </c>
      <c r="H781" s="6">
        <v>96</v>
      </c>
      <c r="I781" s="6">
        <v>3600</v>
      </c>
    </row>
    <row r="782" spans="4:9">
      <c r="D782" s="6" t="s">
        <v>64</v>
      </c>
      <c r="E782" s="6" t="s">
        <v>11</v>
      </c>
      <c r="F782" s="6" t="s">
        <v>2774</v>
      </c>
      <c r="G782" s="6">
        <v>32</v>
      </c>
      <c r="H782" s="6">
        <v>128</v>
      </c>
      <c r="I782" s="6">
        <v>4800</v>
      </c>
    </row>
    <row r="783" spans="4:9">
      <c r="D783" s="6" t="s">
        <v>64</v>
      </c>
      <c r="E783" s="6" t="s">
        <v>11</v>
      </c>
      <c r="F783" s="6" t="s">
        <v>2774</v>
      </c>
      <c r="G783" s="6">
        <v>56</v>
      </c>
      <c r="H783" s="6">
        <v>224</v>
      </c>
      <c r="I783" s="6">
        <v>8160</v>
      </c>
    </row>
    <row r="784" spans="4:9">
      <c r="D784" s="6" t="s">
        <v>64</v>
      </c>
      <c r="E784" s="6" t="s">
        <v>11</v>
      </c>
      <c r="F784" s="6" t="s">
        <v>2188</v>
      </c>
      <c r="G784" s="6">
        <v>80</v>
      </c>
      <c r="H784" s="6">
        <v>384</v>
      </c>
      <c r="I784" s="6">
        <v>14096</v>
      </c>
    </row>
    <row r="785" spans="4:9">
      <c r="D785" s="6" t="s">
        <v>64</v>
      </c>
      <c r="E785" s="6" t="s">
        <v>11</v>
      </c>
      <c r="F785" s="6" t="s">
        <v>2378</v>
      </c>
      <c r="G785" s="6">
        <v>80</v>
      </c>
      <c r="H785" s="6">
        <v>384</v>
      </c>
      <c r="I785" s="6">
        <v>16376</v>
      </c>
    </row>
    <row r="786" spans="4:9">
      <c r="D786" s="6" t="s">
        <v>64</v>
      </c>
      <c r="E786" s="6" t="s">
        <v>11</v>
      </c>
      <c r="F786" s="6" t="s">
        <v>2760</v>
      </c>
      <c r="G786" s="6">
        <v>96</v>
      </c>
      <c r="H786" s="6">
        <v>192</v>
      </c>
      <c r="I786" s="6">
        <v>18500</v>
      </c>
    </row>
    <row r="787" spans="4:9">
      <c r="D787" s="6" t="s">
        <v>64</v>
      </c>
      <c r="E787" s="6" t="s">
        <v>11</v>
      </c>
      <c r="F787" s="6" t="s">
        <v>2080</v>
      </c>
      <c r="G787" s="6">
        <v>96</v>
      </c>
      <c r="H787" s="6">
        <v>384</v>
      </c>
      <c r="I787" s="6">
        <v>12884</v>
      </c>
    </row>
    <row r="788" spans="4:9">
      <c r="D788" s="6" t="s">
        <v>64</v>
      </c>
      <c r="E788" s="6" t="s">
        <v>11</v>
      </c>
      <c r="F788" s="6" t="s">
        <v>2499</v>
      </c>
      <c r="G788" s="6">
        <v>96</v>
      </c>
      <c r="H788" s="6">
        <v>384</v>
      </c>
      <c r="I788" s="6">
        <v>25248</v>
      </c>
    </row>
    <row r="789" spans="4:9">
      <c r="D789" s="6" t="s">
        <v>64</v>
      </c>
      <c r="E789" s="6" t="s">
        <v>1874</v>
      </c>
      <c r="F789" s="6" t="s">
        <v>2259</v>
      </c>
      <c r="G789" s="6">
        <v>32</v>
      </c>
      <c r="H789" s="6">
        <v>64</v>
      </c>
      <c r="I789" s="6">
        <v>3238.4</v>
      </c>
    </row>
    <row r="790" spans="4:9">
      <c r="D790" s="6" t="s">
        <v>64</v>
      </c>
      <c r="E790" s="6" t="s">
        <v>1874</v>
      </c>
      <c r="F790" s="6" t="s">
        <v>2259</v>
      </c>
      <c r="G790" s="6">
        <v>32</v>
      </c>
      <c r="H790" s="6">
        <v>128</v>
      </c>
      <c r="I790" s="6">
        <v>4857.6000000000004</v>
      </c>
    </row>
    <row r="791" spans="4:9">
      <c r="D791" s="6" t="s">
        <v>64</v>
      </c>
      <c r="E791" s="6" t="s">
        <v>1874</v>
      </c>
      <c r="F791" s="6" t="s">
        <v>2259</v>
      </c>
      <c r="G791" s="6">
        <v>64</v>
      </c>
      <c r="H791" s="6">
        <v>256</v>
      </c>
      <c r="I791" s="6">
        <v>9715.2000000000007</v>
      </c>
    </row>
    <row r="792" spans="4:9">
      <c r="D792" s="6" t="s">
        <v>64</v>
      </c>
      <c r="E792" s="6" t="s">
        <v>1874</v>
      </c>
      <c r="F792" s="6" t="s">
        <v>2259</v>
      </c>
      <c r="G792" s="6">
        <v>124</v>
      </c>
      <c r="H792" s="6">
        <v>432</v>
      </c>
      <c r="I792" s="6">
        <v>17204</v>
      </c>
    </row>
    <row r="793" spans="4:9">
      <c r="D793" s="6" t="s">
        <v>64</v>
      </c>
      <c r="E793" s="6" t="s">
        <v>1874</v>
      </c>
      <c r="F793" s="6" t="s">
        <v>2220</v>
      </c>
      <c r="G793" s="6">
        <v>1</v>
      </c>
      <c r="H793" s="6">
        <v>1</v>
      </c>
      <c r="I793" s="6">
        <v>29</v>
      </c>
    </row>
    <row r="794" spans="4:9">
      <c r="D794" s="6" t="s">
        <v>64</v>
      </c>
      <c r="E794" s="6" t="s">
        <v>1874</v>
      </c>
      <c r="F794" s="6" t="s">
        <v>2220</v>
      </c>
      <c r="G794" s="6">
        <v>1</v>
      </c>
      <c r="H794" s="6">
        <v>2</v>
      </c>
      <c r="I794" s="6">
        <v>32</v>
      </c>
    </row>
    <row r="795" spans="4:9">
      <c r="D795" s="6" t="s">
        <v>64</v>
      </c>
      <c r="E795" s="6" t="s">
        <v>1874</v>
      </c>
      <c r="F795" s="6" t="s">
        <v>2220</v>
      </c>
      <c r="G795" s="6">
        <v>1</v>
      </c>
      <c r="H795" s="6">
        <v>4</v>
      </c>
      <c r="I795" s="6">
        <v>96</v>
      </c>
    </row>
    <row r="796" spans="4:9">
      <c r="D796" s="6" t="s">
        <v>64</v>
      </c>
      <c r="E796" s="6" t="s">
        <v>1874</v>
      </c>
      <c r="F796" s="6" t="s">
        <v>2220</v>
      </c>
      <c r="G796" s="6">
        <v>2</v>
      </c>
      <c r="H796" s="6">
        <v>4</v>
      </c>
      <c r="I796" s="6">
        <v>136</v>
      </c>
    </row>
    <row r="797" spans="4:9">
      <c r="D797" s="6" t="s">
        <v>64</v>
      </c>
      <c r="E797" s="6" t="s">
        <v>1874</v>
      </c>
      <c r="F797" s="6" t="s">
        <v>2220</v>
      </c>
      <c r="G797" s="6">
        <v>2</v>
      </c>
      <c r="H797" s="6">
        <v>8</v>
      </c>
      <c r="I797" s="6">
        <v>192</v>
      </c>
    </row>
    <row r="798" spans="4:9">
      <c r="D798" s="6" t="s">
        <v>64</v>
      </c>
      <c r="E798" s="6" t="s">
        <v>1874</v>
      </c>
      <c r="F798" s="6" t="s">
        <v>2220</v>
      </c>
      <c r="G798" s="6">
        <v>4</v>
      </c>
      <c r="H798" s="6">
        <v>8</v>
      </c>
      <c r="I798" s="6">
        <v>256</v>
      </c>
    </row>
    <row r="799" spans="4:9">
      <c r="D799" s="6" t="s">
        <v>64</v>
      </c>
      <c r="E799" s="6" t="s">
        <v>1874</v>
      </c>
      <c r="F799" s="6" t="s">
        <v>2220</v>
      </c>
      <c r="G799" s="6">
        <v>4</v>
      </c>
      <c r="H799" s="6">
        <v>16</v>
      </c>
      <c r="I799" s="6">
        <v>384</v>
      </c>
    </row>
    <row r="800" spans="4:9">
      <c r="D800" s="6" t="s">
        <v>64</v>
      </c>
      <c r="E800" s="6" t="s">
        <v>1874</v>
      </c>
      <c r="F800" s="6" t="s">
        <v>2220</v>
      </c>
      <c r="G800" s="6">
        <v>8</v>
      </c>
      <c r="H800" s="6">
        <v>16</v>
      </c>
      <c r="I800" s="6">
        <v>512</v>
      </c>
    </row>
    <row r="801" spans="4:9">
      <c r="D801" s="6" t="s">
        <v>64</v>
      </c>
      <c r="E801" s="6" t="s">
        <v>1874</v>
      </c>
      <c r="F801" s="6" t="s">
        <v>2220</v>
      </c>
      <c r="G801" s="6">
        <v>8</v>
      </c>
      <c r="H801" s="6">
        <v>32</v>
      </c>
      <c r="I801" s="6">
        <v>768</v>
      </c>
    </row>
    <row r="802" spans="4:9">
      <c r="D802" s="6" t="s">
        <v>64</v>
      </c>
      <c r="E802" s="6" t="s">
        <v>1874</v>
      </c>
      <c r="F802" s="6" t="s">
        <v>2220</v>
      </c>
      <c r="G802" s="6">
        <v>16</v>
      </c>
      <c r="H802" s="6">
        <v>32</v>
      </c>
      <c r="I802" s="6">
        <v>1024</v>
      </c>
    </row>
    <row r="803" spans="4:9">
      <c r="D803" s="6" t="s">
        <v>64</v>
      </c>
      <c r="E803" s="6" t="s">
        <v>1874</v>
      </c>
      <c r="F803" s="6" t="s">
        <v>2220</v>
      </c>
      <c r="G803" s="6">
        <v>16</v>
      </c>
      <c r="H803" s="6">
        <v>64</v>
      </c>
      <c r="I803" s="6">
        <v>1536</v>
      </c>
    </row>
    <row r="804" spans="4:9">
      <c r="D804" s="6" t="s">
        <v>64</v>
      </c>
      <c r="E804" s="6" t="s">
        <v>1874</v>
      </c>
      <c r="F804" s="6" t="s">
        <v>2220</v>
      </c>
      <c r="G804" s="6">
        <v>32</v>
      </c>
      <c r="H804" s="6">
        <v>64</v>
      </c>
      <c r="I804" s="6">
        <v>2048</v>
      </c>
    </row>
    <row r="805" spans="4:9">
      <c r="D805" s="6" t="s">
        <v>64</v>
      </c>
      <c r="E805" s="6" t="s">
        <v>1874</v>
      </c>
      <c r="F805" s="6" t="s">
        <v>2220</v>
      </c>
      <c r="G805" s="6">
        <v>32</v>
      </c>
      <c r="H805" s="6">
        <v>128</v>
      </c>
      <c r="I805" s="6">
        <v>3072</v>
      </c>
    </row>
    <row r="806" spans="4:9">
      <c r="D806" s="6" t="s">
        <v>64</v>
      </c>
      <c r="E806" s="6" t="s">
        <v>1874</v>
      </c>
      <c r="F806" s="6" t="s">
        <v>2220</v>
      </c>
      <c r="G806" s="6">
        <v>48</v>
      </c>
      <c r="H806" s="6">
        <v>96</v>
      </c>
      <c r="I806" s="6">
        <v>3072</v>
      </c>
    </row>
    <row r="807" spans="4:9">
      <c r="D807" s="6" t="s">
        <v>64</v>
      </c>
      <c r="E807" s="6" t="s">
        <v>1874</v>
      </c>
      <c r="F807" s="6" t="s">
        <v>2220</v>
      </c>
      <c r="G807" s="6">
        <v>48</v>
      </c>
      <c r="H807" s="6">
        <v>128</v>
      </c>
      <c r="I807" s="6">
        <v>3584</v>
      </c>
    </row>
    <row r="808" spans="4:9">
      <c r="D808" s="6" t="s">
        <v>64</v>
      </c>
      <c r="E808" s="6" t="s">
        <v>1874</v>
      </c>
      <c r="F808" s="6" t="s">
        <v>2220</v>
      </c>
      <c r="G808" s="6">
        <v>48</v>
      </c>
      <c r="H808" s="6">
        <v>192</v>
      </c>
      <c r="I808" s="6">
        <v>4608</v>
      </c>
    </row>
    <row r="809" spans="4:9">
      <c r="D809" s="6" t="s">
        <v>64</v>
      </c>
      <c r="E809" s="6" t="s">
        <v>1874</v>
      </c>
      <c r="F809" s="6" t="s">
        <v>2220</v>
      </c>
      <c r="G809" s="6">
        <v>64</v>
      </c>
      <c r="H809" s="6">
        <v>128</v>
      </c>
      <c r="I809" s="6">
        <v>4096</v>
      </c>
    </row>
    <row r="810" spans="4:9">
      <c r="D810" s="6" t="s">
        <v>64</v>
      </c>
      <c r="E810" s="6" t="s">
        <v>1874</v>
      </c>
      <c r="F810" s="6" t="s">
        <v>2220</v>
      </c>
      <c r="G810" s="6">
        <v>64</v>
      </c>
      <c r="H810" s="6">
        <v>256</v>
      </c>
      <c r="I810" s="6">
        <v>6144</v>
      </c>
    </row>
    <row r="811" spans="4:9">
      <c r="D811" s="6" t="s">
        <v>64</v>
      </c>
      <c r="E811" s="6" t="s">
        <v>1874</v>
      </c>
      <c r="F811" s="6" t="s">
        <v>2220</v>
      </c>
      <c r="G811" s="6">
        <v>80</v>
      </c>
      <c r="H811" s="6">
        <v>160</v>
      </c>
      <c r="I811" s="6">
        <v>5120</v>
      </c>
    </row>
    <row r="812" spans="4:9">
      <c r="D812" s="6" t="s">
        <v>64</v>
      </c>
      <c r="E812" s="6" t="s">
        <v>1874</v>
      </c>
      <c r="F812" s="6" t="s">
        <v>2220</v>
      </c>
      <c r="G812" s="6">
        <v>90</v>
      </c>
      <c r="H812" s="6">
        <v>224</v>
      </c>
      <c r="I812" s="6">
        <v>6464</v>
      </c>
    </row>
    <row r="813" spans="4:9">
      <c r="D813" s="6" t="s">
        <v>64</v>
      </c>
      <c r="E813" s="6" t="s">
        <v>1874</v>
      </c>
      <c r="F813" s="6" t="s">
        <v>2220</v>
      </c>
      <c r="G813" s="6">
        <v>90</v>
      </c>
      <c r="H813" s="6">
        <v>480</v>
      </c>
      <c r="I813" s="6">
        <v>10560</v>
      </c>
    </row>
    <row r="814" spans="4:9">
      <c r="D814" s="6" t="s">
        <v>64</v>
      </c>
      <c r="E814" s="6" t="s">
        <v>1874</v>
      </c>
      <c r="F814" s="6" t="s">
        <v>2220</v>
      </c>
      <c r="G814" s="6">
        <v>96</v>
      </c>
      <c r="H814" s="6">
        <v>192</v>
      </c>
      <c r="I814" s="6">
        <v>6144</v>
      </c>
    </row>
    <row r="815" spans="4:9">
      <c r="D815" s="6" t="s">
        <v>64</v>
      </c>
      <c r="E815" s="6" t="s">
        <v>1874</v>
      </c>
      <c r="F815" s="6" t="s">
        <v>2220</v>
      </c>
      <c r="G815" s="6">
        <v>128</v>
      </c>
      <c r="H815" s="6">
        <v>256</v>
      </c>
      <c r="I815" s="6">
        <v>8192</v>
      </c>
    </row>
    <row r="816" spans="4:9">
      <c r="D816" s="6" t="s">
        <v>64</v>
      </c>
      <c r="E816" s="6" t="s">
        <v>1874</v>
      </c>
      <c r="F816" s="6" t="s">
        <v>2220</v>
      </c>
      <c r="G816" s="6">
        <v>160</v>
      </c>
      <c r="H816" s="6">
        <v>320</v>
      </c>
      <c r="I816" s="6">
        <v>10240</v>
      </c>
    </row>
    <row r="817" spans="4:9">
      <c r="D817" s="6" t="s">
        <v>64</v>
      </c>
      <c r="E817" s="6" t="s">
        <v>1874</v>
      </c>
      <c r="F817" s="6" t="s">
        <v>2220</v>
      </c>
      <c r="G817" s="6">
        <v>180</v>
      </c>
      <c r="H817" s="6">
        <v>464</v>
      </c>
      <c r="I817" s="6">
        <v>13184</v>
      </c>
    </row>
    <row r="818" spans="4:9">
      <c r="D818" s="6" t="s">
        <v>64</v>
      </c>
      <c r="E818" s="6" t="s">
        <v>1874</v>
      </c>
      <c r="F818" s="6" t="s">
        <v>2220</v>
      </c>
      <c r="G818" s="6">
        <v>180</v>
      </c>
      <c r="H818" s="6">
        <v>960</v>
      </c>
      <c r="I818" s="6">
        <v>21120</v>
      </c>
    </row>
    <row r="819" spans="4:9">
      <c r="D819" s="6" t="s">
        <v>64</v>
      </c>
      <c r="E819" s="6" t="s">
        <v>1874</v>
      </c>
      <c r="F819" s="6" t="s">
        <v>2278</v>
      </c>
      <c r="G819" s="6">
        <v>1</v>
      </c>
      <c r="H819" s="6">
        <v>1</v>
      </c>
      <c r="I819" s="6">
        <v>42</v>
      </c>
    </row>
    <row r="820" spans="4:9">
      <c r="D820" s="6" t="s">
        <v>64</v>
      </c>
      <c r="E820" s="6" t="s">
        <v>1874</v>
      </c>
      <c r="F820" s="6" t="s">
        <v>2278</v>
      </c>
      <c r="G820" s="6">
        <v>1</v>
      </c>
      <c r="H820" s="6">
        <v>2</v>
      </c>
      <c r="I820" s="6">
        <v>45</v>
      </c>
    </row>
    <row r="821" spans="4:9">
      <c r="D821" s="6" t="s">
        <v>64</v>
      </c>
      <c r="E821" s="6" t="s">
        <v>1874</v>
      </c>
      <c r="F821" s="6" t="s">
        <v>2278</v>
      </c>
      <c r="G821" s="6">
        <v>1</v>
      </c>
      <c r="H821" s="6">
        <v>4</v>
      </c>
      <c r="I821" s="6">
        <v>138</v>
      </c>
    </row>
    <row r="822" spans="4:9">
      <c r="D822" s="6" t="s">
        <v>64</v>
      </c>
      <c r="E822" s="6" t="s">
        <v>1874</v>
      </c>
      <c r="F822" s="6" t="s">
        <v>2278</v>
      </c>
      <c r="G822" s="6">
        <v>2</v>
      </c>
      <c r="H822" s="6">
        <v>4</v>
      </c>
      <c r="I822" s="6">
        <v>170</v>
      </c>
    </row>
    <row r="823" spans="4:9">
      <c r="D823" s="6" t="s">
        <v>64</v>
      </c>
      <c r="E823" s="6" t="s">
        <v>1874</v>
      </c>
      <c r="F823" s="6" t="s">
        <v>2278</v>
      </c>
      <c r="G823" s="6">
        <v>2</v>
      </c>
      <c r="H823" s="6">
        <v>8</v>
      </c>
      <c r="I823" s="6">
        <v>276</v>
      </c>
    </row>
    <row r="824" spans="4:9">
      <c r="D824" s="6" t="s">
        <v>64</v>
      </c>
      <c r="E824" s="6" t="s">
        <v>1874</v>
      </c>
      <c r="F824" s="6" t="s">
        <v>2278</v>
      </c>
      <c r="G824" s="6">
        <v>4</v>
      </c>
      <c r="H824" s="6">
        <v>8</v>
      </c>
      <c r="I824" s="6">
        <v>368</v>
      </c>
    </row>
    <row r="825" spans="4:9">
      <c r="D825" s="6" t="s">
        <v>64</v>
      </c>
      <c r="E825" s="6" t="s">
        <v>1874</v>
      </c>
      <c r="F825" s="6" t="s">
        <v>2278</v>
      </c>
      <c r="G825" s="6">
        <v>4</v>
      </c>
      <c r="H825" s="6">
        <v>16</v>
      </c>
      <c r="I825" s="6">
        <v>552</v>
      </c>
    </row>
    <row r="826" spans="4:9">
      <c r="D826" s="6" t="s">
        <v>64</v>
      </c>
      <c r="E826" s="6" t="s">
        <v>1874</v>
      </c>
      <c r="F826" s="6" t="s">
        <v>2278</v>
      </c>
      <c r="G826" s="6">
        <v>8</v>
      </c>
      <c r="H826" s="6">
        <v>16</v>
      </c>
      <c r="I826" s="6">
        <v>736</v>
      </c>
    </row>
    <row r="827" spans="4:9">
      <c r="D827" s="6" t="s">
        <v>64</v>
      </c>
      <c r="E827" s="6" t="s">
        <v>1874</v>
      </c>
      <c r="F827" s="6" t="s">
        <v>2278</v>
      </c>
      <c r="G827" s="6">
        <v>8</v>
      </c>
      <c r="H827" s="6">
        <v>32</v>
      </c>
      <c r="I827" s="6">
        <v>1104</v>
      </c>
    </row>
    <row r="828" spans="4:9">
      <c r="D828" s="6" t="s">
        <v>64</v>
      </c>
      <c r="E828" s="6" t="s">
        <v>1874</v>
      </c>
      <c r="F828" s="6" t="s">
        <v>2278</v>
      </c>
      <c r="G828" s="6">
        <v>16</v>
      </c>
      <c r="H828" s="6">
        <v>32</v>
      </c>
      <c r="I828" s="6">
        <v>1472</v>
      </c>
    </row>
    <row r="829" spans="4:9">
      <c r="D829" s="6" t="s">
        <v>64</v>
      </c>
      <c r="E829" s="6" t="s">
        <v>1874</v>
      </c>
      <c r="F829" s="6" t="s">
        <v>2278</v>
      </c>
      <c r="G829" s="6">
        <v>16</v>
      </c>
      <c r="H829" s="6">
        <v>64</v>
      </c>
      <c r="I829" s="6">
        <v>2208</v>
      </c>
    </row>
    <row r="830" spans="4:9">
      <c r="D830" s="6" t="s">
        <v>64</v>
      </c>
      <c r="E830" s="6" t="s">
        <v>1874</v>
      </c>
      <c r="F830" s="6" t="s">
        <v>2278</v>
      </c>
      <c r="G830" s="6">
        <v>24</v>
      </c>
      <c r="H830" s="6">
        <v>48</v>
      </c>
      <c r="I830" s="6">
        <v>2208</v>
      </c>
    </row>
    <row r="831" spans="4:9">
      <c r="D831" s="6" t="s">
        <v>64</v>
      </c>
      <c r="E831" s="6" t="s">
        <v>1874</v>
      </c>
      <c r="F831" s="6" t="s">
        <v>2278</v>
      </c>
      <c r="G831" s="6">
        <v>24</v>
      </c>
      <c r="H831" s="6">
        <v>96</v>
      </c>
      <c r="I831" s="6">
        <v>3312</v>
      </c>
    </row>
    <row r="832" spans="4:9">
      <c r="D832" s="6" t="s">
        <v>64</v>
      </c>
      <c r="E832" s="6" t="s">
        <v>1874</v>
      </c>
      <c r="F832" s="6" t="s">
        <v>2278</v>
      </c>
      <c r="G832" s="6">
        <v>32</v>
      </c>
      <c r="H832" s="6">
        <v>64</v>
      </c>
      <c r="I832" s="6">
        <v>2944</v>
      </c>
    </row>
    <row r="833" spans="4:9">
      <c r="D833" s="6" t="s">
        <v>64</v>
      </c>
      <c r="E833" s="6" t="s">
        <v>1874</v>
      </c>
      <c r="F833" s="6" t="s">
        <v>2278</v>
      </c>
      <c r="G833" s="6">
        <v>32</v>
      </c>
      <c r="H833" s="6">
        <v>128</v>
      </c>
      <c r="I833" s="6">
        <v>4416</v>
      </c>
    </row>
    <row r="834" spans="4:9">
      <c r="D834" s="6" t="s">
        <v>64</v>
      </c>
      <c r="E834" s="6" t="s">
        <v>1874</v>
      </c>
      <c r="F834" s="6" t="s">
        <v>2278</v>
      </c>
      <c r="G834" s="6">
        <v>48</v>
      </c>
      <c r="H834" s="6">
        <v>96</v>
      </c>
      <c r="I834" s="6">
        <v>4416</v>
      </c>
    </row>
    <row r="835" spans="4:9">
      <c r="D835" s="6" t="s">
        <v>64</v>
      </c>
      <c r="E835" s="6" t="s">
        <v>1874</v>
      </c>
      <c r="F835" s="6" t="s">
        <v>2278</v>
      </c>
      <c r="G835" s="6">
        <v>48</v>
      </c>
      <c r="H835" s="6">
        <v>192</v>
      </c>
      <c r="I835" s="6">
        <v>6624</v>
      </c>
    </row>
    <row r="836" spans="4:9">
      <c r="D836" s="6" t="s">
        <v>64</v>
      </c>
      <c r="E836" s="6" t="s">
        <v>1874</v>
      </c>
      <c r="F836" s="6" t="s">
        <v>2278</v>
      </c>
      <c r="G836" s="6">
        <v>64</v>
      </c>
      <c r="H836" s="6">
        <v>256</v>
      </c>
      <c r="I836" s="6">
        <v>8832</v>
      </c>
    </row>
    <row r="837" spans="4:9">
      <c r="D837" s="6" t="s">
        <v>64</v>
      </c>
      <c r="E837" s="6" t="s">
        <v>1874</v>
      </c>
      <c r="F837" s="6" t="s">
        <v>2278</v>
      </c>
      <c r="G837" s="6">
        <v>76</v>
      </c>
      <c r="H837" s="6">
        <v>256</v>
      </c>
      <c r="I837" s="6">
        <v>9384</v>
      </c>
    </row>
    <row r="838" spans="4:9">
      <c r="D838" s="6" t="s">
        <v>64</v>
      </c>
      <c r="E838" s="6" t="s">
        <v>1874</v>
      </c>
      <c r="F838" s="6" t="s">
        <v>2278</v>
      </c>
      <c r="G838" s="6">
        <v>80</v>
      </c>
      <c r="H838" s="6">
        <v>160</v>
      </c>
      <c r="I838" s="6">
        <v>7360</v>
      </c>
    </row>
    <row r="839" spans="4:9">
      <c r="D839" s="6" t="s">
        <v>64</v>
      </c>
      <c r="E839" s="6" t="s">
        <v>1874</v>
      </c>
      <c r="F839" s="6" t="s">
        <v>2278</v>
      </c>
      <c r="G839" s="6">
        <v>84</v>
      </c>
      <c r="H839" s="6">
        <v>320</v>
      </c>
      <c r="I839" s="6">
        <v>11224</v>
      </c>
    </row>
    <row r="840" spans="4:9">
      <c r="D840" s="6" t="s">
        <v>64</v>
      </c>
      <c r="E840" s="6" t="s">
        <v>1874</v>
      </c>
      <c r="F840" s="6" t="s">
        <v>2179</v>
      </c>
      <c r="G840" s="6">
        <v>4</v>
      </c>
      <c r="H840" s="6">
        <v>16</v>
      </c>
      <c r="I840" s="6">
        <v>552</v>
      </c>
    </row>
    <row r="841" spans="4:9">
      <c r="D841" s="6" t="s">
        <v>64</v>
      </c>
      <c r="E841" s="6" t="s">
        <v>1874</v>
      </c>
      <c r="F841" s="6" t="s">
        <v>2179</v>
      </c>
      <c r="G841" s="6">
        <v>8</v>
      </c>
      <c r="H841" s="6">
        <v>16</v>
      </c>
      <c r="I841" s="6">
        <v>736</v>
      </c>
    </row>
    <row r="842" spans="4:9">
      <c r="D842" s="6" t="s">
        <v>64</v>
      </c>
      <c r="E842" s="6" t="s">
        <v>1874</v>
      </c>
      <c r="F842" s="6" t="s">
        <v>2179</v>
      </c>
      <c r="G842" s="6">
        <v>8</v>
      </c>
      <c r="H842" s="6">
        <v>32</v>
      </c>
      <c r="I842" s="6">
        <v>1104</v>
      </c>
    </row>
    <row r="843" spans="4:9">
      <c r="D843" s="6" t="s">
        <v>64</v>
      </c>
      <c r="E843" s="6" t="s">
        <v>1874</v>
      </c>
      <c r="F843" s="6" t="s">
        <v>2179</v>
      </c>
      <c r="G843" s="6">
        <v>16</v>
      </c>
      <c r="H843" s="6">
        <v>32</v>
      </c>
      <c r="I843" s="6">
        <v>1472</v>
      </c>
    </row>
    <row r="844" spans="4:9">
      <c r="D844" s="6" t="s">
        <v>64</v>
      </c>
      <c r="E844" s="6" t="s">
        <v>1874</v>
      </c>
      <c r="F844" s="6" t="s">
        <v>2179</v>
      </c>
      <c r="G844" s="6">
        <v>16</v>
      </c>
      <c r="H844" s="6">
        <v>64</v>
      </c>
      <c r="I844" s="6">
        <v>2208</v>
      </c>
    </row>
    <row r="845" spans="4:9">
      <c r="D845" s="6" t="s">
        <v>64</v>
      </c>
      <c r="E845" s="6" t="s">
        <v>1874</v>
      </c>
      <c r="F845" s="6" t="s">
        <v>2179</v>
      </c>
      <c r="G845" s="6">
        <v>32</v>
      </c>
      <c r="H845" s="6">
        <v>64</v>
      </c>
      <c r="I845" s="6">
        <v>2944</v>
      </c>
    </row>
    <row r="846" spans="4:9">
      <c r="D846" s="6" t="s">
        <v>64</v>
      </c>
      <c r="E846" s="6" t="s">
        <v>1874</v>
      </c>
      <c r="F846" s="6" t="s">
        <v>2179</v>
      </c>
      <c r="G846" s="6">
        <v>32</v>
      </c>
      <c r="H846" s="6">
        <v>128</v>
      </c>
      <c r="I846" s="6">
        <v>4416</v>
      </c>
    </row>
    <row r="847" spans="4:9">
      <c r="D847" s="6" t="s">
        <v>64</v>
      </c>
      <c r="E847" s="6" t="s">
        <v>1874</v>
      </c>
      <c r="F847" s="6" t="s">
        <v>2179</v>
      </c>
      <c r="G847" s="6">
        <v>68</v>
      </c>
      <c r="H847" s="6">
        <v>316</v>
      </c>
      <c r="I847" s="6">
        <v>10396</v>
      </c>
    </row>
    <row r="848" spans="4:9">
      <c r="D848" s="6" t="s">
        <v>64</v>
      </c>
      <c r="E848" s="6" t="s">
        <v>1874</v>
      </c>
      <c r="F848" s="6" t="s">
        <v>2190</v>
      </c>
      <c r="G848" s="6">
        <v>1</v>
      </c>
      <c r="H848" s="6">
        <v>1</v>
      </c>
      <c r="I848" s="6">
        <v>18</v>
      </c>
    </row>
    <row r="849" spans="4:9">
      <c r="D849" s="6" t="s">
        <v>64</v>
      </c>
      <c r="E849" s="6" t="s">
        <v>1874</v>
      </c>
      <c r="F849" s="6" t="s">
        <v>2190</v>
      </c>
      <c r="G849" s="6">
        <v>1</v>
      </c>
      <c r="H849" s="6">
        <v>2</v>
      </c>
      <c r="I849" s="6">
        <v>28</v>
      </c>
    </row>
    <row r="850" spans="4:9">
      <c r="D850" s="6" t="s">
        <v>64</v>
      </c>
      <c r="E850" s="6" t="s">
        <v>1874</v>
      </c>
      <c r="F850" s="6" t="s">
        <v>2190</v>
      </c>
      <c r="G850" s="6">
        <v>1</v>
      </c>
      <c r="H850" s="6">
        <v>4</v>
      </c>
      <c r="I850" s="6">
        <v>90.6</v>
      </c>
    </row>
    <row r="851" spans="4:9">
      <c r="D851" s="6" t="s">
        <v>64</v>
      </c>
      <c r="E851" s="6" t="s">
        <v>1874</v>
      </c>
      <c r="F851" s="6" t="s">
        <v>2190</v>
      </c>
      <c r="G851" s="6">
        <v>2</v>
      </c>
      <c r="H851" s="6">
        <v>4</v>
      </c>
      <c r="I851" s="6">
        <v>110</v>
      </c>
    </row>
    <row r="852" spans="4:9">
      <c r="D852" s="6" t="s">
        <v>64</v>
      </c>
      <c r="E852" s="6" t="s">
        <v>1874</v>
      </c>
      <c r="F852" s="6" t="s">
        <v>2190</v>
      </c>
      <c r="G852" s="6">
        <v>2</v>
      </c>
      <c r="H852" s="6">
        <v>8</v>
      </c>
      <c r="I852" s="6">
        <v>181.2</v>
      </c>
    </row>
    <row r="853" spans="4:9">
      <c r="D853" s="6" t="s">
        <v>64</v>
      </c>
      <c r="E853" s="6" t="s">
        <v>1874</v>
      </c>
      <c r="F853" s="6" t="s">
        <v>2190</v>
      </c>
      <c r="G853" s="6">
        <v>4</v>
      </c>
      <c r="H853" s="6">
        <v>8</v>
      </c>
      <c r="I853" s="6">
        <v>241.6</v>
      </c>
    </row>
    <row r="854" spans="4:9">
      <c r="D854" s="6" t="s">
        <v>64</v>
      </c>
      <c r="E854" s="6" t="s">
        <v>1874</v>
      </c>
      <c r="F854" s="6" t="s">
        <v>2190</v>
      </c>
      <c r="G854" s="6">
        <v>4</v>
      </c>
      <c r="H854" s="6">
        <v>16</v>
      </c>
      <c r="I854" s="6">
        <v>362.4</v>
      </c>
    </row>
    <row r="855" spans="4:9">
      <c r="D855" s="6" t="s">
        <v>64</v>
      </c>
      <c r="E855" s="6" t="s">
        <v>1874</v>
      </c>
      <c r="F855" s="6" t="s">
        <v>2190</v>
      </c>
      <c r="G855" s="6">
        <v>8</v>
      </c>
      <c r="H855" s="6">
        <v>16</v>
      </c>
      <c r="I855" s="6">
        <v>483.2</v>
      </c>
    </row>
    <row r="856" spans="4:9">
      <c r="D856" s="6" t="s">
        <v>64</v>
      </c>
      <c r="E856" s="6" t="s">
        <v>1874</v>
      </c>
      <c r="F856" s="6" t="s">
        <v>2190</v>
      </c>
      <c r="G856" s="6">
        <v>8</v>
      </c>
      <c r="H856" s="6">
        <v>32</v>
      </c>
      <c r="I856" s="6">
        <v>724.8</v>
      </c>
    </row>
    <row r="857" spans="4:9">
      <c r="D857" s="6" t="s">
        <v>64</v>
      </c>
      <c r="E857" s="6" t="s">
        <v>1874</v>
      </c>
      <c r="F857" s="6" t="s">
        <v>2190</v>
      </c>
      <c r="G857" s="6">
        <v>16</v>
      </c>
      <c r="H857" s="6">
        <v>32</v>
      </c>
      <c r="I857" s="6">
        <v>966.4</v>
      </c>
    </row>
    <row r="858" spans="4:9">
      <c r="D858" s="6" t="s">
        <v>64</v>
      </c>
      <c r="E858" s="6" t="s">
        <v>1874</v>
      </c>
      <c r="F858" s="6" t="s">
        <v>2190</v>
      </c>
      <c r="G858" s="6">
        <v>16</v>
      </c>
      <c r="H858" s="6">
        <v>64</v>
      </c>
      <c r="I858" s="6">
        <v>1449.6</v>
      </c>
    </row>
    <row r="859" spans="4:9">
      <c r="D859" s="6" t="s">
        <v>64</v>
      </c>
      <c r="E859" s="6" t="s">
        <v>1874</v>
      </c>
      <c r="F859" s="6" t="s">
        <v>2190</v>
      </c>
      <c r="G859" s="6">
        <v>32</v>
      </c>
      <c r="H859" s="6">
        <v>64</v>
      </c>
      <c r="I859" s="6">
        <v>1932.8</v>
      </c>
    </row>
    <row r="860" spans="4:9">
      <c r="D860" s="6" t="s">
        <v>64</v>
      </c>
      <c r="E860" s="6" t="s">
        <v>1874</v>
      </c>
      <c r="F860" s="6" t="s">
        <v>2190</v>
      </c>
      <c r="G860" s="6">
        <v>32</v>
      </c>
      <c r="H860" s="6">
        <v>128</v>
      </c>
      <c r="I860" s="6">
        <v>2899.2</v>
      </c>
    </row>
    <row r="861" spans="4:9">
      <c r="D861" s="6" t="s">
        <v>64</v>
      </c>
      <c r="E861" s="6" t="s">
        <v>1874</v>
      </c>
      <c r="F861" s="6" t="s">
        <v>2190</v>
      </c>
      <c r="G861" s="6">
        <v>48</v>
      </c>
      <c r="H861" s="6">
        <v>96</v>
      </c>
      <c r="I861" s="6">
        <v>2899.2</v>
      </c>
    </row>
    <row r="862" spans="4:9">
      <c r="D862" s="6" t="s">
        <v>64</v>
      </c>
      <c r="E862" s="6" t="s">
        <v>1874</v>
      </c>
      <c r="F862" s="6" t="s">
        <v>2190</v>
      </c>
      <c r="G862" s="6">
        <v>48</v>
      </c>
      <c r="H862" s="6">
        <v>192</v>
      </c>
      <c r="I862" s="6">
        <v>4348.8</v>
      </c>
    </row>
    <row r="863" spans="4:9">
      <c r="D863" s="6" t="s">
        <v>64</v>
      </c>
      <c r="E863" s="6" t="s">
        <v>1874</v>
      </c>
      <c r="F863" s="6" t="s">
        <v>2190</v>
      </c>
      <c r="G863" s="6">
        <v>64</v>
      </c>
      <c r="H863" s="6">
        <v>128</v>
      </c>
      <c r="I863" s="6">
        <v>3865.6</v>
      </c>
    </row>
    <row r="864" spans="4:9">
      <c r="D864" s="6" t="s">
        <v>64</v>
      </c>
      <c r="E864" s="6" t="s">
        <v>1874</v>
      </c>
      <c r="F864" s="6" t="s">
        <v>2190</v>
      </c>
      <c r="G864" s="6">
        <v>64</v>
      </c>
      <c r="H864" s="6">
        <v>256</v>
      </c>
      <c r="I864" s="6">
        <v>5798.4</v>
      </c>
    </row>
    <row r="865" spans="4:9">
      <c r="D865" s="6" t="s">
        <v>64</v>
      </c>
      <c r="E865" s="6" t="s">
        <v>1874</v>
      </c>
      <c r="F865" s="6" t="s">
        <v>2190</v>
      </c>
      <c r="G865" s="6">
        <v>80</v>
      </c>
      <c r="H865" s="6">
        <v>160</v>
      </c>
      <c r="I865" s="6">
        <v>4832</v>
      </c>
    </row>
    <row r="866" spans="4:9">
      <c r="D866" s="6" t="s">
        <v>64</v>
      </c>
      <c r="E866" s="6" t="s">
        <v>1874</v>
      </c>
      <c r="F866" s="6" t="s">
        <v>2190</v>
      </c>
      <c r="G866" s="6">
        <v>80</v>
      </c>
      <c r="H866" s="6">
        <v>320</v>
      </c>
      <c r="I866" s="6">
        <v>7248</v>
      </c>
    </row>
    <row r="867" spans="4:9">
      <c r="D867" s="6" t="s">
        <v>64</v>
      </c>
      <c r="E867" s="6" t="s">
        <v>1874</v>
      </c>
      <c r="F867" s="6" t="s">
        <v>2190</v>
      </c>
      <c r="G867" s="6">
        <v>96</v>
      </c>
      <c r="H867" s="6">
        <v>192</v>
      </c>
      <c r="I867" s="6">
        <v>5798.4</v>
      </c>
    </row>
    <row r="868" spans="4:9">
      <c r="D868" s="6" t="s">
        <v>64</v>
      </c>
      <c r="E868" s="6" t="s">
        <v>1874</v>
      </c>
      <c r="F868" s="6" t="s">
        <v>2190</v>
      </c>
      <c r="G868" s="6">
        <v>96</v>
      </c>
      <c r="H868" s="6">
        <v>384</v>
      </c>
      <c r="I868" s="6">
        <v>8697.6</v>
      </c>
    </row>
    <row r="869" spans="4:9">
      <c r="D869" s="6" t="s">
        <v>64</v>
      </c>
      <c r="E869" s="6" t="s">
        <v>1874</v>
      </c>
      <c r="F869" s="6" t="s">
        <v>2190</v>
      </c>
      <c r="G869" s="6">
        <v>116</v>
      </c>
      <c r="H869" s="6">
        <v>216</v>
      </c>
      <c r="I869" s="6">
        <v>6764.8</v>
      </c>
    </row>
    <row r="870" spans="4:9">
      <c r="D870" s="6" t="s">
        <v>64</v>
      </c>
      <c r="E870" s="6" t="s">
        <v>1874</v>
      </c>
      <c r="F870" s="6" t="s">
        <v>2190</v>
      </c>
      <c r="G870" s="6">
        <v>116</v>
      </c>
      <c r="H870" s="6">
        <v>470</v>
      </c>
      <c r="I870" s="6">
        <v>10600.2</v>
      </c>
    </row>
    <row r="871" spans="4:9">
      <c r="D871" s="6" t="s">
        <v>64</v>
      </c>
      <c r="E871" s="6" t="s">
        <v>1874</v>
      </c>
      <c r="F871" s="6" t="s">
        <v>2190</v>
      </c>
      <c r="G871" s="6">
        <v>128</v>
      </c>
      <c r="H871" s="6">
        <v>215</v>
      </c>
      <c r="I871" s="6">
        <v>7112.1</v>
      </c>
    </row>
    <row r="872" spans="4:9">
      <c r="D872" s="6" t="s">
        <v>64</v>
      </c>
      <c r="E872" s="6" t="s">
        <v>1874</v>
      </c>
      <c r="F872" s="6" t="s">
        <v>2190</v>
      </c>
      <c r="G872" s="6">
        <v>128</v>
      </c>
      <c r="H872" s="6">
        <v>256</v>
      </c>
      <c r="I872" s="6">
        <v>7731.2</v>
      </c>
    </row>
    <row r="873" spans="4:9">
      <c r="D873" s="6" t="s">
        <v>64</v>
      </c>
      <c r="E873" s="6" t="s">
        <v>1874</v>
      </c>
      <c r="F873" s="6" t="s">
        <v>2190</v>
      </c>
      <c r="G873" s="6">
        <v>160</v>
      </c>
      <c r="H873" s="6">
        <v>320</v>
      </c>
      <c r="I873" s="6">
        <v>9664</v>
      </c>
    </row>
    <row r="874" spans="4:9">
      <c r="D874" s="6" t="s">
        <v>64</v>
      </c>
      <c r="E874" s="6" t="s">
        <v>1874</v>
      </c>
      <c r="F874" s="6" t="s">
        <v>2190</v>
      </c>
      <c r="G874" s="6">
        <v>160</v>
      </c>
      <c r="H874" s="6">
        <v>640</v>
      </c>
      <c r="I874" s="6">
        <v>14496</v>
      </c>
    </row>
    <row r="875" spans="4:9">
      <c r="D875" s="6" t="s">
        <v>64</v>
      </c>
      <c r="E875" s="6" t="s">
        <v>1874</v>
      </c>
      <c r="F875" s="6" t="s">
        <v>2190</v>
      </c>
      <c r="G875" s="6">
        <v>232</v>
      </c>
      <c r="H875" s="6">
        <v>432</v>
      </c>
      <c r="I875" s="6">
        <v>13529.6</v>
      </c>
    </row>
    <row r="876" spans="4:9">
      <c r="D876" s="6" t="s">
        <v>64</v>
      </c>
      <c r="E876" s="6" t="s">
        <v>1874</v>
      </c>
      <c r="F876" s="6" t="s">
        <v>2190</v>
      </c>
      <c r="G876" s="6">
        <v>232</v>
      </c>
      <c r="H876" s="6">
        <v>696</v>
      </c>
      <c r="I876" s="6">
        <v>20416</v>
      </c>
    </row>
    <row r="877" spans="4:9">
      <c r="D877" s="6" t="s">
        <v>64</v>
      </c>
      <c r="E877" s="6" t="s">
        <v>1874</v>
      </c>
      <c r="F877" s="6" t="s">
        <v>2190</v>
      </c>
      <c r="G877" s="6">
        <v>232</v>
      </c>
      <c r="H877" s="6">
        <v>940</v>
      </c>
      <c r="I877" s="6">
        <v>21200.400000000001</v>
      </c>
    </row>
    <row r="878" spans="4:9">
      <c r="D878" s="6" t="s">
        <v>64</v>
      </c>
      <c r="E878" s="6" t="s">
        <v>1874</v>
      </c>
      <c r="F878" s="6" t="s">
        <v>2296</v>
      </c>
      <c r="G878" s="6">
        <v>1</v>
      </c>
      <c r="H878" s="6">
        <v>1</v>
      </c>
      <c r="I878" s="6">
        <v>60</v>
      </c>
    </row>
    <row r="879" spans="4:9">
      <c r="D879" s="6" t="s">
        <v>64</v>
      </c>
      <c r="E879" s="6" t="s">
        <v>1874</v>
      </c>
      <c r="F879" s="6" t="s">
        <v>2296</v>
      </c>
      <c r="G879" s="6">
        <v>1</v>
      </c>
      <c r="H879" s="6">
        <v>2</v>
      </c>
      <c r="I879" s="6">
        <v>88</v>
      </c>
    </row>
    <row r="880" spans="4:9">
      <c r="D880" s="6" t="s">
        <v>64</v>
      </c>
      <c r="E880" s="6" t="s">
        <v>1874</v>
      </c>
      <c r="F880" s="6" t="s">
        <v>2296</v>
      </c>
      <c r="G880" s="6">
        <v>1</v>
      </c>
      <c r="H880" s="6">
        <v>4</v>
      </c>
      <c r="I880" s="6">
        <v>138</v>
      </c>
    </row>
    <row r="881" spans="4:9">
      <c r="D881" s="6" t="s">
        <v>64</v>
      </c>
      <c r="E881" s="6" t="s">
        <v>1874</v>
      </c>
      <c r="F881" s="6" t="s">
        <v>2296</v>
      </c>
      <c r="G881" s="6">
        <v>2</v>
      </c>
      <c r="H881" s="6">
        <v>4</v>
      </c>
      <c r="I881" s="6">
        <v>184</v>
      </c>
    </row>
    <row r="882" spans="4:9">
      <c r="D882" s="6" t="s">
        <v>64</v>
      </c>
      <c r="E882" s="6" t="s">
        <v>1874</v>
      </c>
      <c r="F882" s="6" t="s">
        <v>2296</v>
      </c>
      <c r="G882" s="6">
        <v>2</v>
      </c>
      <c r="H882" s="6">
        <v>8</v>
      </c>
      <c r="I882" s="6">
        <v>276</v>
      </c>
    </row>
    <row r="883" spans="4:9">
      <c r="D883" s="6" t="s">
        <v>64</v>
      </c>
      <c r="E883" s="6" t="s">
        <v>1874</v>
      </c>
      <c r="F883" s="6" t="s">
        <v>2296</v>
      </c>
      <c r="G883" s="6">
        <v>4</v>
      </c>
      <c r="H883" s="6">
        <v>8</v>
      </c>
      <c r="I883" s="6">
        <v>368</v>
      </c>
    </row>
    <row r="884" spans="4:9">
      <c r="D884" s="6" t="s">
        <v>64</v>
      </c>
      <c r="E884" s="6" t="s">
        <v>1874</v>
      </c>
      <c r="F884" s="6" t="s">
        <v>2296</v>
      </c>
      <c r="G884" s="6">
        <v>4</v>
      </c>
      <c r="H884" s="6">
        <v>16</v>
      </c>
      <c r="I884" s="6">
        <v>552</v>
      </c>
    </row>
    <row r="885" spans="4:9">
      <c r="D885" s="6" t="s">
        <v>64</v>
      </c>
      <c r="E885" s="6" t="s">
        <v>1874</v>
      </c>
      <c r="F885" s="6" t="s">
        <v>2296</v>
      </c>
      <c r="G885" s="6">
        <v>8</v>
      </c>
      <c r="H885" s="6">
        <v>16</v>
      </c>
      <c r="I885" s="6">
        <v>736</v>
      </c>
    </row>
    <row r="886" spans="4:9">
      <c r="D886" s="6" t="s">
        <v>64</v>
      </c>
      <c r="E886" s="6" t="s">
        <v>1874</v>
      </c>
      <c r="F886" s="6" t="s">
        <v>2296</v>
      </c>
      <c r="G886" s="6">
        <v>8</v>
      </c>
      <c r="H886" s="6">
        <v>32</v>
      </c>
      <c r="I886" s="6">
        <v>1104</v>
      </c>
    </row>
    <row r="887" spans="4:9">
      <c r="D887" s="6" t="s">
        <v>64</v>
      </c>
      <c r="E887" s="6" t="s">
        <v>1874</v>
      </c>
      <c r="F887" s="6" t="s">
        <v>2296</v>
      </c>
      <c r="G887" s="6">
        <v>12</v>
      </c>
      <c r="H887" s="6">
        <v>48</v>
      </c>
      <c r="I887" s="6">
        <v>1656</v>
      </c>
    </row>
    <row r="888" spans="4:9">
      <c r="D888" s="6" t="s">
        <v>64</v>
      </c>
      <c r="E888" s="6" t="s">
        <v>1874</v>
      </c>
      <c r="F888" s="6" t="s">
        <v>2296</v>
      </c>
      <c r="G888" s="6">
        <v>16</v>
      </c>
      <c r="H888" s="6">
        <v>32</v>
      </c>
      <c r="I888" s="6">
        <v>1472</v>
      </c>
    </row>
    <row r="889" spans="4:9">
      <c r="D889" s="6" t="s">
        <v>64</v>
      </c>
      <c r="E889" s="6" t="s">
        <v>1874</v>
      </c>
      <c r="F889" s="6" t="s">
        <v>2296</v>
      </c>
      <c r="G889" s="6">
        <v>16</v>
      </c>
      <c r="H889" s="6">
        <v>64</v>
      </c>
      <c r="I889" s="6">
        <v>2208</v>
      </c>
    </row>
    <row r="890" spans="4:9">
      <c r="D890" s="6" t="s">
        <v>64</v>
      </c>
      <c r="E890" s="6" t="s">
        <v>1874</v>
      </c>
      <c r="F890" s="6" t="s">
        <v>2296</v>
      </c>
      <c r="G890" s="6">
        <v>24</v>
      </c>
      <c r="H890" s="6">
        <v>48</v>
      </c>
      <c r="I890" s="6">
        <v>2208</v>
      </c>
    </row>
    <row r="891" spans="4:9">
      <c r="D891" s="6" t="s">
        <v>64</v>
      </c>
      <c r="E891" s="6" t="s">
        <v>1874</v>
      </c>
      <c r="F891" s="6" t="s">
        <v>2296</v>
      </c>
      <c r="G891" s="6">
        <v>24</v>
      </c>
      <c r="H891" s="6">
        <v>96</v>
      </c>
      <c r="I891" s="6">
        <v>3312</v>
      </c>
    </row>
    <row r="892" spans="4:9">
      <c r="D892" s="6" t="s">
        <v>64</v>
      </c>
      <c r="E892" s="6" t="s">
        <v>1874</v>
      </c>
      <c r="F892" s="6" t="s">
        <v>2296</v>
      </c>
      <c r="G892" s="6">
        <v>28</v>
      </c>
      <c r="H892" s="6">
        <v>128</v>
      </c>
      <c r="I892" s="6">
        <v>4232</v>
      </c>
    </row>
    <row r="893" spans="4:9">
      <c r="D893" s="6" t="s">
        <v>64</v>
      </c>
      <c r="E893" s="6" t="s">
        <v>1874</v>
      </c>
      <c r="F893" s="6" t="s">
        <v>2296</v>
      </c>
      <c r="G893" s="6">
        <v>32</v>
      </c>
      <c r="H893" s="6">
        <v>64</v>
      </c>
      <c r="I893" s="6">
        <v>2944</v>
      </c>
    </row>
    <row r="894" spans="4:9">
      <c r="D894" s="6" t="s">
        <v>64</v>
      </c>
      <c r="E894" s="6" t="s">
        <v>1874</v>
      </c>
      <c r="F894" s="6" t="s">
        <v>2296</v>
      </c>
      <c r="G894" s="6">
        <v>32</v>
      </c>
      <c r="H894" s="6">
        <v>128</v>
      </c>
      <c r="I894" s="6">
        <v>4416</v>
      </c>
    </row>
    <row r="895" spans="4:9">
      <c r="D895" s="6" t="s">
        <v>64</v>
      </c>
      <c r="E895" s="6" t="s">
        <v>1874</v>
      </c>
      <c r="F895" s="6" t="s">
        <v>2296</v>
      </c>
      <c r="G895" s="6">
        <v>48</v>
      </c>
      <c r="H895" s="6">
        <v>96</v>
      </c>
      <c r="I895" s="6">
        <v>4416</v>
      </c>
    </row>
    <row r="896" spans="4:9">
      <c r="D896" s="6" t="s">
        <v>64</v>
      </c>
      <c r="E896" s="6" t="s">
        <v>1874</v>
      </c>
      <c r="F896" s="6" t="s">
        <v>2296</v>
      </c>
      <c r="G896" s="6">
        <v>48</v>
      </c>
      <c r="H896" s="6">
        <v>192</v>
      </c>
      <c r="I896" s="6">
        <v>6624</v>
      </c>
    </row>
    <row r="897" spans="4:9">
      <c r="D897" s="6" t="s">
        <v>64</v>
      </c>
      <c r="E897" s="6" t="s">
        <v>1874</v>
      </c>
      <c r="F897" s="6" t="s">
        <v>2296</v>
      </c>
      <c r="G897" s="6">
        <v>64</v>
      </c>
      <c r="H897" s="6">
        <v>256</v>
      </c>
      <c r="I897" s="6">
        <v>8832</v>
      </c>
    </row>
    <row r="898" spans="4:9">
      <c r="D898" s="6" t="s">
        <v>64</v>
      </c>
      <c r="E898" s="6" t="s">
        <v>1874</v>
      </c>
      <c r="F898" s="6" t="s">
        <v>2296</v>
      </c>
      <c r="G898" s="6">
        <v>72</v>
      </c>
      <c r="H898" s="6">
        <v>288</v>
      </c>
      <c r="I898" s="6">
        <v>9936</v>
      </c>
    </row>
    <row r="899" spans="4:9">
      <c r="D899" s="6" t="s">
        <v>64</v>
      </c>
      <c r="E899" s="6" t="s">
        <v>1874</v>
      </c>
      <c r="F899" s="6" t="s">
        <v>2160</v>
      </c>
      <c r="G899" s="6">
        <v>32</v>
      </c>
      <c r="H899" s="6">
        <v>64</v>
      </c>
      <c r="I899" s="6">
        <v>2944</v>
      </c>
    </row>
    <row r="900" spans="4:9">
      <c r="D900" s="6" t="s">
        <v>64</v>
      </c>
      <c r="E900" s="6" t="s">
        <v>1874</v>
      </c>
      <c r="F900" s="6" t="s">
        <v>2317</v>
      </c>
      <c r="G900" s="6">
        <v>1</v>
      </c>
      <c r="H900" s="6">
        <v>1</v>
      </c>
      <c r="I900" s="6">
        <v>57</v>
      </c>
    </row>
    <row r="901" spans="4:9">
      <c r="D901" s="6" t="s">
        <v>64</v>
      </c>
      <c r="E901" s="6" t="s">
        <v>1874</v>
      </c>
      <c r="F901" s="6" t="s">
        <v>2317</v>
      </c>
      <c r="G901" s="6">
        <v>1</v>
      </c>
      <c r="H901" s="6">
        <v>4</v>
      </c>
      <c r="I901" s="6">
        <v>136.5</v>
      </c>
    </row>
    <row r="902" spans="4:9">
      <c r="D902" s="6" t="s">
        <v>64</v>
      </c>
      <c r="E902" s="6" t="s">
        <v>1874</v>
      </c>
      <c r="F902" s="6" t="s">
        <v>2317</v>
      </c>
      <c r="G902" s="6">
        <v>2</v>
      </c>
      <c r="H902" s="6">
        <v>4</v>
      </c>
      <c r="I902" s="6">
        <v>180</v>
      </c>
    </row>
    <row r="903" spans="4:9">
      <c r="D903" s="6" t="s">
        <v>64</v>
      </c>
      <c r="E903" s="6" t="s">
        <v>1874</v>
      </c>
      <c r="F903" s="6" t="s">
        <v>2317</v>
      </c>
      <c r="G903" s="6">
        <v>2</v>
      </c>
      <c r="H903" s="6">
        <v>8</v>
      </c>
      <c r="I903" s="6">
        <v>273</v>
      </c>
    </row>
    <row r="904" spans="4:9">
      <c r="D904" s="6" t="s">
        <v>64</v>
      </c>
      <c r="E904" s="6" t="s">
        <v>1874</v>
      </c>
      <c r="F904" s="6" t="s">
        <v>2317</v>
      </c>
      <c r="G904" s="6">
        <v>4</v>
      </c>
      <c r="H904" s="6">
        <v>8</v>
      </c>
      <c r="I904" s="6">
        <v>364</v>
      </c>
    </row>
    <row r="905" spans="4:9">
      <c r="D905" s="6" t="s">
        <v>64</v>
      </c>
      <c r="E905" s="6" t="s">
        <v>1874</v>
      </c>
      <c r="F905" s="6" t="s">
        <v>2317</v>
      </c>
      <c r="G905" s="6">
        <v>4</v>
      </c>
      <c r="H905" s="6">
        <v>16</v>
      </c>
      <c r="I905" s="6">
        <v>546</v>
      </c>
    </row>
    <row r="906" spans="4:9">
      <c r="D906" s="6" t="s">
        <v>64</v>
      </c>
      <c r="E906" s="6" t="s">
        <v>1874</v>
      </c>
      <c r="F906" s="6" t="s">
        <v>2317</v>
      </c>
      <c r="G906" s="6">
        <v>8</v>
      </c>
      <c r="H906" s="6">
        <v>16</v>
      </c>
      <c r="I906" s="6">
        <v>728</v>
      </c>
    </row>
    <row r="907" spans="4:9">
      <c r="D907" s="6" t="s">
        <v>64</v>
      </c>
      <c r="E907" s="6" t="s">
        <v>1874</v>
      </c>
      <c r="F907" s="6" t="s">
        <v>2317</v>
      </c>
      <c r="G907" s="6">
        <v>8</v>
      </c>
      <c r="H907" s="6">
        <v>32</v>
      </c>
      <c r="I907" s="6">
        <v>1092</v>
      </c>
    </row>
    <row r="908" spans="4:9">
      <c r="D908" s="6" t="s">
        <v>64</v>
      </c>
      <c r="E908" s="6" t="s">
        <v>1874</v>
      </c>
      <c r="F908" s="6" t="s">
        <v>2317</v>
      </c>
      <c r="G908" s="6">
        <v>12</v>
      </c>
      <c r="H908" s="6">
        <v>24</v>
      </c>
      <c r="I908" s="6">
        <v>1092</v>
      </c>
    </row>
    <row r="909" spans="4:9">
      <c r="D909" s="6" t="s">
        <v>64</v>
      </c>
      <c r="E909" s="6" t="s">
        <v>1874</v>
      </c>
      <c r="F909" s="6" t="s">
        <v>2317</v>
      </c>
      <c r="G909" s="6">
        <v>12</v>
      </c>
      <c r="H909" s="6">
        <v>48</v>
      </c>
      <c r="I909" s="6">
        <v>1638</v>
      </c>
    </row>
    <row r="910" spans="4:9">
      <c r="D910" s="6" t="s">
        <v>64</v>
      </c>
      <c r="E910" s="6" t="s">
        <v>1874</v>
      </c>
      <c r="F910" s="6" t="s">
        <v>2317</v>
      </c>
      <c r="G910" s="6">
        <v>16</v>
      </c>
      <c r="H910" s="6">
        <v>32</v>
      </c>
      <c r="I910" s="6">
        <v>1456</v>
      </c>
    </row>
    <row r="911" spans="4:9">
      <c r="D911" s="6" t="s">
        <v>64</v>
      </c>
      <c r="E911" s="6" t="s">
        <v>1874</v>
      </c>
      <c r="F911" s="6" t="s">
        <v>2317</v>
      </c>
      <c r="G911" s="6">
        <v>16</v>
      </c>
      <c r="H911" s="6">
        <v>64</v>
      </c>
      <c r="I911" s="6">
        <v>2184</v>
      </c>
    </row>
    <row r="912" spans="4:9">
      <c r="D912" s="6" t="s">
        <v>64</v>
      </c>
      <c r="E912" s="6" t="s">
        <v>1874</v>
      </c>
      <c r="F912" s="6" t="s">
        <v>2317</v>
      </c>
      <c r="G912" s="6">
        <v>24</v>
      </c>
      <c r="H912" s="6">
        <v>48</v>
      </c>
      <c r="I912" s="6">
        <v>2184</v>
      </c>
    </row>
    <row r="913" spans="4:9">
      <c r="D913" s="6" t="s">
        <v>64</v>
      </c>
      <c r="E913" s="6" t="s">
        <v>1874</v>
      </c>
      <c r="F913" s="6" t="s">
        <v>2317</v>
      </c>
      <c r="G913" s="6">
        <v>24</v>
      </c>
      <c r="H913" s="6">
        <v>96</v>
      </c>
      <c r="I913" s="6">
        <v>3276</v>
      </c>
    </row>
    <row r="914" spans="4:9">
      <c r="D914" s="6" t="s">
        <v>64</v>
      </c>
      <c r="E914" s="6" t="s">
        <v>1874</v>
      </c>
      <c r="F914" s="6" t="s">
        <v>2317</v>
      </c>
      <c r="G914" s="6">
        <v>32</v>
      </c>
      <c r="H914" s="6">
        <v>64</v>
      </c>
      <c r="I914" s="6">
        <v>2912</v>
      </c>
    </row>
    <row r="915" spans="4:9">
      <c r="D915" s="6" t="s">
        <v>64</v>
      </c>
      <c r="E915" s="6" t="s">
        <v>1874</v>
      </c>
      <c r="F915" s="6" t="s">
        <v>2317</v>
      </c>
      <c r="G915" s="6">
        <v>32</v>
      </c>
      <c r="H915" s="6">
        <v>128</v>
      </c>
      <c r="I915" s="6">
        <v>4368</v>
      </c>
    </row>
    <row r="916" spans="4:9">
      <c r="D916" s="6" t="s">
        <v>64</v>
      </c>
      <c r="E916" s="6" t="s">
        <v>1874</v>
      </c>
      <c r="F916" s="6" t="s">
        <v>2317</v>
      </c>
      <c r="G916" s="6">
        <v>48</v>
      </c>
      <c r="H916" s="6">
        <v>96</v>
      </c>
      <c r="I916" s="6">
        <v>4368</v>
      </c>
    </row>
    <row r="917" spans="4:9">
      <c r="D917" s="6" t="s">
        <v>64</v>
      </c>
      <c r="E917" s="6" t="s">
        <v>1874</v>
      </c>
      <c r="F917" s="6" t="s">
        <v>2317</v>
      </c>
      <c r="G917" s="6">
        <v>48</v>
      </c>
      <c r="H917" s="6">
        <v>192</v>
      </c>
      <c r="I917" s="6">
        <v>6552</v>
      </c>
    </row>
    <row r="918" spans="4:9">
      <c r="D918" s="6" t="s">
        <v>64</v>
      </c>
      <c r="E918" s="6" t="s">
        <v>1874</v>
      </c>
      <c r="F918" s="6" t="s">
        <v>2317</v>
      </c>
      <c r="G918" s="6">
        <v>64</v>
      </c>
      <c r="H918" s="6">
        <v>256</v>
      </c>
      <c r="I918" s="6">
        <v>8736</v>
      </c>
    </row>
    <row r="919" spans="4:9">
      <c r="D919" s="6" t="s">
        <v>64</v>
      </c>
      <c r="E919" s="6" t="s">
        <v>1874</v>
      </c>
      <c r="F919" s="6" t="s">
        <v>2317</v>
      </c>
      <c r="G919" s="6">
        <v>80</v>
      </c>
      <c r="H919" s="6">
        <v>320</v>
      </c>
      <c r="I919" s="6">
        <v>10920</v>
      </c>
    </row>
    <row r="920" spans="4:9">
      <c r="D920" s="6" t="s">
        <v>64</v>
      </c>
      <c r="E920" s="6" t="s">
        <v>1874</v>
      </c>
      <c r="F920" s="6" t="s">
        <v>2242</v>
      </c>
      <c r="G920" s="6">
        <v>1</v>
      </c>
      <c r="H920" s="6">
        <v>1</v>
      </c>
      <c r="I920" s="6">
        <v>32</v>
      </c>
    </row>
    <row r="921" spans="4:9">
      <c r="D921" s="6" t="s">
        <v>64</v>
      </c>
      <c r="E921" s="6" t="s">
        <v>1874</v>
      </c>
      <c r="F921" s="6" t="s">
        <v>2242</v>
      </c>
      <c r="G921" s="6">
        <v>1</v>
      </c>
      <c r="H921" s="6">
        <v>2</v>
      </c>
      <c r="I921" s="6">
        <v>64</v>
      </c>
    </row>
    <row r="922" spans="4:9">
      <c r="D922" s="6" t="s">
        <v>64</v>
      </c>
      <c r="E922" s="6" t="s">
        <v>1874</v>
      </c>
      <c r="F922" s="6" t="s">
        <v>2242</v>
      </c>
      <c r="G922" s="6">
        <v>1</v>
      </c>
      <c r="H922" s="6">
        <v>4</v>
      </c>
      <c r="I922" s="6">
        <v>96</v>
      </c>
    </row>
    <row r="923" spans="4:9">
      <c r="D923" s="6" t="s">
        <v>64</v>
      </c>
      <c r="E923" s="6" t="s">
        <v>1874</v>
      </c>
      <c r="F923" s="6" t="s">
        <v>2242</v>
      </c>
      <c r="G923" s="6">
        <v>2</v>
      </c>
      <c r="H923" s="6">
        <v>4</v>
      </c>
      <c r="I923" s="6">
        <v>128</v>
      </c>
    </row>
    <row r="924" spans="4:9">
      <c r="D924" s="6" t="s">
        <v>64</v>
      </c>
      <c r="E924" s="6" t="s">
        <v>1874</v>
      </c>
      <c r="F924" s="6" t="s">
        <v>2242</v>
      </c>
      <c r="G924" s="6">
        <v>2</v>
      </c>
      <c r="H924" s="6">
        <v>8</v>
      </c>
      <c r="I924" s="6">
        <v>192</v>
      </c>
    </row>
    <row r="925" spans="4:9">
      <c r="D925" s="6" t="s">
        <v>64</v>
      </c>
      <c r="E925" s="6" t="s">
        <v>1874</v>
      </c>
      <c r="F925" s="6" t="s">
        <v>2242</v>
      </c>
      <c r="G925" s="6">
        <v>4</v>
      </c>
      <c r="H925" s="6">
        <v>8</v>
      </c>
      <c r="I925" s="6">
        <v>256</v>
      </c>
    </row>
    <row r="926" spans="4:9">
      <c r="D926" s="6" t="s">
        <v>64</v>
      </c>
      <c r="E926" s="6" t="s">
        <v>1874</v>
      </c>
      <c r="F926" s="6" t="s">
        <v>2242</v>
      </c>
      <c r="G926" s="6">
        <v>4</v>
      </c>
      <c r="H926" s="6">
        <v>16</v>
      </c>
      <c r="I926" s="6">
        <v>384</v>
      </c>
    </row>
    <row r="927" spans="4:9">
      <c r="D927" s="6" t="s">
        <v>64</v>
      </c>
      <c r="E927" s="6" t="s">
        <v>1874</v>
      </c>
      <c r="F927" s="6" t="s">
        <v>2242</v>
      </c>
      <c r="G927" s="6">
        <v>8</v>
      </c>
      <c r="H927" s="6">
        <v>16</v>
      </c>
      <c r="I927" s="6">
        <v>512</v>
      </c>
    </row>
    <row r="928" spans="4:9">
      <c r="D928" s="6" t="s">
        <v>64</v>
      </c>
      <c r="E928" s="6" t="s">
        <v>1874</v>
      </c>
      <c r="F928" s="6" t="s">
        <v>2242</v>
      </c>
      <c r="G928" s="6">
        <v>8</v>
      </c>
      <c r="H928" s="6">
        <v>32</v>
      </c>
      <c r="I928" s="6">
        <v>768</v>
      </c>
    </row>
    <row r="929" spans="4:9">
      <c r="D929" s="6" t="s">
        <v>64</v>
      </c>
      <c r="E929" s="6" t="s">
        <v>1874</v>
      </c>
      <c r="F929" s="6" t="s">
        <v>2242</v>
      </c>
      <c r="G929" s="6">
        <v>16</v>
      </c>
      <c r="H929" s="6">
        <v>32</v>
      </c>
      <c r="I929" s="6">
        <v>1024</v>
      </c>
    </row>
    <row r="930" spans="4:9">
      <c r="D930" s="6" t="s">
        <v>64</v>
      </c>
      <c r="E930" s="6" t="s">
        <v>1874</v>
      </c>
      <c r="F930" s="6" t="s">
        <v>2242</v>
      </c>
      <c r="G930" s="6">
        <v>16</v>
      </c>
      <c r="H930" s="6">
        <v>64</v>
      </c>
      <c r="I930" s="6">
        <v>1536</v>
      </c>
    </row>
    <row r="931" spans="4:9">
      <c r="D931" s="6" t="s">
        <v>64</v>
      </c>
      <c r="E931" s="6" t="s">
        <v>1874</v>
      </c>
      <c r="F931" s="6" t="s">
        <v>2242</v>
      </c>
      <c r="G931" s="6">
        <v>32</v>
      </c>
      <c r="H931" s="6">
        <v>64</v>
      </c>
      <c r="I931" s="6">
        <v>2048</v>
      </c>
    </row>
    <row r="932" spans="4:9">
      <c r="D932" s="6" t="s">
        <v>64</v>
      </c>
      <c r="E932" s="6" t="s">
        <v>1874</v>
      </c>
      <c r="F932" s="6" t="s">
        <v>2242</v>
      </c>
      <c r="G932" s="6">
        <v>32</v>
      </c>
      <c r="H932" s="6">
        <v>128</v>
      </c>
      <c r="I932" s="6">
        <v>3072</v>
      </c>
    </row>
    <row r="933" spans="4:9">
      <c r="D933" s="6" t="s">
        <v>64</v>
      </c>
      <c r="E933" s="6" t="s">
        <v>1874</v>
      </c>
      <c r="F933" s="6" t="s">
        <v>2242</v>
      </c>
      <c r="G933" s="6">
        <v>64</v>
      </c>
      <c r="H933" s="6">
        <v>128</v>
      </c>
      <c r="I933" s="6">
        <v>4096</v>
      </c>
    </row>
    <row r="934" spans="4:9">
      <c r="D934" s="6" t="s">
        <v>64</v>
      </c>
      <c r="E934" s="6" t="s">
        <v>1874</v>
      </c>
      <c r="F934" s="6" t="s">
        <v>2242</v>
      </c>
      <c r="G934" s="6">
        <v>64</v>
      </c>
      <c r="H934" s="6">
        <v>256</v>
      </c>
      <c r="I934" s="6">
        <v>6144</v>
      </c>
    </row>
    <row r="935" spans="4:9">
      <c r="D935" s="6" t="s">
        <v>64</v>
      </c>
      <c r="E935" s="6" t="s">
        <v>1874</v>
      </c>
      <c r="F935" s="6" t="s">
        <v>2242</v>
      </c>
      <c r="G935" s="6">
        <v>128</v>
      </c>
      <c r="H935" s="6">
        <v>448</v>
      </c>
      <c r="I935" s="6">
        <v>11264</v>
      </c>
    </row>
    <row r="936" spans="4:9">
      <c r="D936" s="6" t="s">
        <v>64</v>
      </c>
      <c r="E936" s="6" t="s">
        <v>1874</v>
      </c>
      <c r="F936" s="6" t="s">
        <v>2339</v>
      </c>
      <c r="G936" s="6">
        <v>1</v>
      </c>
      <c r="H936" s="6">
        <v>1</v>
      </c>
      <c r="I936" s="6">
        <v>42</v>
      </c>
    </row>
    <row r="937" spans="4:9">
      <c r="D937" s="6" t="s">
        <v>64</v>
      </c>
      <c r="E937" s="6" t="s">
        <v>1874</v>
      </c>
      <c r="F937" s="6" t="s">
        <v>2339</v>
      </c>
      <c r="G937" s="6">
        <v>1</v>
      </c>
      <c r="H937" s="6">
        <v>2</v>
      </c>
      <c r="I937" s="6">
        <v>79</v>
      </c>
    </row>
    <row r="938" spans="4:9">
      <c r="D938" s="6" t="s">
        <v>64</v>
      </c>
      <c r="E938" s="6" t="s">
        <v>1874</v>
      </c>
      <c r="F938" s="6" t="s">
        <v>2339</v>
      </c>
      <c r="G938" s="6">
        <v>1</v>
      </c>
      <c r="H938" s="6">
        <v>4</v>
      </c>
      <c r="I938" s="6">
        <v>135</v>
      </c>
    </row>
    <row r="939" spans="4:9">
      <c r="D939" s="6" t="s">
        <v>64</v>
      </c>
      <c r="E939" s="6" t="s">
        <v>1874</v>
      </c>
      <c r="F939" s="6" t="s">
        <v>2339</v>
      </c>
      <c r="G939" s="6">
        <v>2</v>
      </c>
      <c r="H939" s="6">
        <v>2</v>
      </c>
      <c r="I939" s="6">
        <v>135</v>
      </c>
    </row>
    <row r="940" spans="4:9">
      <c r="D940" s="6" t="s">
        <v>64</v>
      </c>
      <c r="E940" s="6" t="s">
        <v>1874</v>
      </c>
      <c r="F940" s="6" t="s">
        <v>2339</v>
      </c>
      <c r="G940" s="6">
        <v>2</v>
      </c>
      <c r="H940" s="6">
        <v>4</v>
      </c>
      <c r="I940" s="6">
        <v>179</v>
      </c>
    </row>
    <row r="941" spans="4:9">
      <c r="D941" s="6" t="s">
        <v>64</v>
      </c>
      <c r="E941" s="6" t="s">
        <v>1874</v>
      </c>
      <c r="F941" s="6" t="s">
        <v>2339</v>
      </c>
      <c r="G941" s="6">
        <v>2</v>
      </c>
      <c r="H941" s="6">
        <v>8</v>
      </c>
      <c r="I941" s="6">
        <v>270</v>
      </c>
    </row>
    <row r="942" spans="4:9">
      <c r="D942" s="6" t="s">
        <v>64</v>
      </c>
      <c r="E942" s="6" t="s">
        <v>1874</v>
      </c>
      <c r="F942" s="6" t="s">
        <v>2339</v>
      </c>
      <c r="G942" s="6">
        <v>4</v>
      </c>
      <c r="H942" s="6">
        <v>8</v>
      </c>
      <c r="I942" s="6">
        <v>360</v>
      </c>
    </row>
    <row r="943" spans="4:9">
      <c r="D943" s="6" t="s">
        <v>64</v>
      </c>
      <c r="E943" s="6" t="s">
        <v>1874</v>
      </c>
      <c r="F943" s="6" t="s">
        <v>2339</v>
      </c>
      <c r="G943" s="6">
        <v>4</v>
      </c>
      <c r="H943" s="6">
        <v>16</v>
      </c>
      <c r="I943" s="6">
        <v>540</v>
      </c>
    </row>
    <row r="944" spans="4:9">
      <c r="D944" s="6" t="s">
        <v>64</v>
      </c>
      <c r="E944" s="6" t="s">
        <v>1874</v>
      </c>
      <c r="F944" s="6" t="s">
        <v>2339</v>
      </c>
      <c r="G944" s="6">
        <v>8</v>
      </c>
      <c r="H944" s="6">
        <v>16</v>
      </c>
      <c r="I944" s="6">
        <v>720</v>
      </c>
    </row>
    <row r="945" spans="4:9">
      <c r="D945" s="6" t="s">
        <v>64</v>
      </c>
      <c r="E945" s="6" t="s">
        <v>1874</v>
      </c>
      <c r="F945" s="6" t="s">
        <v>2339</v>
      </c>
      <c r="G945" s="6">
        <v>8</v>
      </c>
      <c r="H945" s="6">
        <v>32</v>
      </c>
      <c r="I945" s="6">
        <v>1080</v>
      </c>
    </row>
    <row r="946" spans="4:9">
      <c r="D946" s="6" t="s">
        <v>64</v>
      </c>
      <c r="E946" s="6" t="s">
        <v>1874</v>
      </c>
      <c r="F946" s="6" t="s">
        <v>2339</v>
      </c>
      <c r="G946" s="6">
        <v>12</v>
      </c>
      <c r="H946" s="6">
        <v>24</v>
      </c>
      <c r="I946" s="6">
        <v>1080</v>
      </c>
    </row>
    <row r="947" spans="4:9">
      <c r="D947" s="6" t="s">
        <v>64</v>
      </c>
      <c r="E947" s="6" t="s">
        <v>1874</v>
      </c>
      <c r="F947" s="6" t="s">
        <v>2339</v>
      </c>
      <c r="G947" s="6">
        <v>12</v>
      </c>
      <c r="H947" s="6">
        <v>48</v>
      </c>
      <c r="I947" s="6">
        <v>1620</v>
      </c>
    </row>
    <row r="948" spans="4:9">
      <c r="D948" s="6" t="s">
        <v>64</v>
      </c>
      <c r="E948" s="6" t="s">
        <v>1874</v>
      </c>
      <c r="F948" s="6" t="s">
        <v>2339</v>
      </c>
      <c r="G948" s="6">
        <v>16</v>
      </c>
      <c r="H948" s="6">
        <v>32</v>
      </c>
      <c r="I948" s="6">
        <v>1440</v>
      </c>
    </row>
    <row r="949" spans="4:9">
      <c r="D949" s="6" t="s">
        <v>64</v>
      </c>
      <c r="E949" s="6" t="s">
        <v>1874</v>
      </c>
      <c r="F949" s="6" t="s">
        <v>2339</v>
      </c>
      <c r="G949" s="6">
        <v>16</v>
      </c>
      <c r="H949" s="6">
        <v>64</v>
      </c>
      <c r="I949" s="6">
        <v>2160</v>
      </c>
    </row>
    <row r="950" spans="4:9">
      <c r="D950" s="6" t="s">
        <v>64</v>
      </c>
      <c r="E950" s="6" t="s">
        <v>1874</v>
      </c>
      <c r="F950" s="6" t="s">
        <v>2339</v>
      </c>
      <c r="G950" s="6">
        <v>24</v>
      </c>
      <c r="H950" s="6">
        <v>48</v>
      </c>
      <c r="I950" s="6">
        <v>2160</v>
      </c>
    </row>
    <row r="951" spans="4:9">
      <c r="D951" s="6" t="s">
        <v>64</v>
      </c>
      <c r="E951" s="6" t="s">
        <v>1874</v>
      </c>
      <c r="F951" s="6" t="s">
        <v>2339</v>
      </c>
      <c r="G951" s="6">
        <v>24</v>
      </c>
      <c r="H951" s="6">
        <v>96</v>
      </c>
      <c r="I951" s="6">
        <v>3240</v>
      </c>
    </row>
    <row r="952" spans="4:9">
      <c r="D952" s="6" t="s">
        <v>64</v>
      </c>
      <c r="E952" s="6" t="s">
        <v>1874</v>
      </c>
      <c r="F952" s="6" t="s">
        <v>2339</v>
      </c>
      <c r="G952" s="6">
        <v>32</v>
      </c>
      <c r="H952" s="6">
        <v>64</v>
      </c>
      <c r="I952" s="6">
        <v>2880</v>
      </c>
    </row>
    <row r="953" spans="4:9">
      <c r="D953" s="6" t="s">
        <v>64</v>
      </c>
      <c r="E953" s="6" t="s">
        <v>1874</v>
      </c>
      <c r="F953" s="6" t="s">
        <v>2339</v>
      </c>
      <c r="G953" s="6">
        <v>32</v>
      </c>
      <c r="H953" s="6">
        <v>128</v>
      </c>
      <c r="I953" s="6">
        <v>4320</v>
      </c>
    </row>
    <row r="954" spans="4:9">
      <c r="D954" s="6" t="s">
        <v>64</v>
      </c>
      <c r="E954" s="6" t="s">
        <v>1874</v>
      </c>
      <c r="F954" s="6" t="s">
        <v>2339</v>
      </c>
      <c r="G954" s="6">
        <v>56</v>
      </c>
      <c r="H954" s="6">
        <v>224</v>
      </c>
      <c r="I954" s="6">
        <v>7560</v>
      </c>
    </row>
    <row r="955" spans="4:9">
      <c r="D955" s="6" t="s">
        <v>64</v>
      </c>
      <c r="E955" s="6" t="s">
        <v>1874</v>
      </c>
      <c r="F955" s="6" t="s">
        <v>2359</v>
      </c>
      <c r="G955" s="6">
        <v>1</v>
      </c>
      <c r="H955" s="6">
        <v>1</v>
      </c>
      <c r="I955" s="6">
        <v>30</v>
      </c>
    </row>
    <row r="956" spans="4:9">
      <c r="D956" s="6" t="s">
        <v>64</v>
      </c>
      <c r="E956" s="6" t="s">
        <v>1874</v>
      </c>
      <c r="F956" s="6" t="s">
        <v>2359</v>
      </c>
      <c r="G956" s="6">
        <v>1</v>
      </c>
      <c r="H956" s="6">
        <v>2</v>
      </c>
      <c r="I956" s="6">
        <v>70</v>
      </c>
    </row>
    <row r="957" spans="4:9">
      <c r="D957" s="6" t="s">
        <v>64</v>
      </c>
      <c r="E957" s="6" t="s">
        <v>1874</v>
      </c>
      <c r="F957" s="6" t="s">
        <v>2359</v>
      </c>
      <c r="G957" s="6">
        <v>1</v>
      </c>
      <c r="H957" s="6">
        <v>4</v>
      </c>
      <c r="I957" s="6">
        <v>132</v>
      </c>
    </row>
    <row r="958" spans="4:9">
      <c r="D958" s="6" t="s">
        <v>64</v>
      </c>
      <c r="E958" s="6" t="s">
        <v>1874</v>
      </c>
      <c r="F958" s="6" t="s">
        <v>2359</v>
      </c>
      <c r="G958" s="6">
        <v>2</v>
      </c>
      <c r="H958" s="6">
        <v>2</v>
      </c>
      <c r="I958" s="6">
        <v>132</v>
      </c>
    </row>
    <row r="959" spans="4:9">
      <c r="D959" s="6" t="s">
        <v>64</v>
      </c>
      <c r="E959" s="6" t="s">
        <v>1874</v>
      </c>
      <c r="F959" s="6" t="s">
        <v>2359</v>
      </c>
      <c r="G959" s="6">
        <v>2</v>
      </c>
      <c r="H959" s="6">
        <v>4</v>
      </c>
      <c r="I959" s="6">
        <v>170</v>
      </c>
    </row>
    <row r="960" spans="4:9">
      <c r="D960" s="6" t="s">
        <v>64</v>
      </c>
      <c r="E960" s="6" t="s">
        <v>1874</v>
      </c>
      <c r="F960" s="6" t="s">
        <v>2359</v>
      </c>
      <c r="G960" s="6">
        <v>2</v>
      </c>
      <c r="H960" s="6">
        <v>8</v>
      </c>
      <c r="I960" s="6">
        <v>264</v>
      </c>
    </row>
    <row r="961" spans="4:9">
      <c r="D961" s="6" t="s">
        <v>64</v>
      </c>
      <c r="E961" s="6" t="s">
        <v>1874</v>
      </c>
      <c r="F961" s="6" t="s">
        <v>2359</v>
      </c>
      <c r="G961" s="6">
        <v>4</v>
      </c>
      <c r="H961" s="6">
        <v>4</v>
      </c>
      <c r="I961" s="6">
        <v>264</v>
      </c>
    </row>
    <row r="962" spans="4:9">
      <c r="D962" s="6" t="s">
        <v>64</v>
      </c>
      <c r="E962" s="6" t="s">
        <v>1874</v>
      </c>
      <c r="F962" s="6" t="s">
        <v>2359</v>
      </c>
      <c r="G962" s="6">
        <v>4</v>
      </c>
      <c r="H962" s="6">
        <v>8</v>
      </c>
      <c r="I962" s="6">
        <v>352</v>
      </c>
    </row>
    <row r="963" spans="4:9">
      <c r="D963" s="6" t="s">
        <v>64</v>
      </c>
      <c r="E963" s="6" t="s">
        <v>1874</v>
      </c>
      <c r="F963" s="6" t="s">
        <v>2359</v>
      </c>
      <c r="G963" s="6">
        <v>4</v>
      </c>
      <c r="H963" s="6">
        <v>16</v>
      </c>
      <c r="I963" s="6">
        <v>528</v>
      </c>
    </row>
    <row r="964" spans="4:9">
      <c r="D964" s="6" t="s">
        <v>64</v>
      </c>
      <c r="E964" s="6" t="s">
        <v>1874</v>
      </c>
      <c r="F964" s="6" t="s">
        <v>2359</v>
      </c>
      <c r="G964" s="6">
        <v>8</v>
      </c>
      <c r="H964" s="6">
        <v>16</v>
      </c>
      <c r="I964" s="6">
        <v>704</v>
      </c>
    </row>
    <row r="965" spans="4:9">
      <c r="D965" s="6" t="s">
        <v>64</v>
      </c>
      <c r="E965" s="6" t="s">
        <v>1874</v>
      </c>
      <c r="F965" s="6" t="s">
        <v>2359</v>
      </c>
      <c r="G965" s="6">
        <v>8</v>
      </c>
      <c r="H965" s="6">
        <v>32</v>
      </c>
      <c r="I965" s="6">
        <v>1056</v>
      </c>
    </row>
    <row r="966" spans="4:9">
      <c r="D966" s="6" t="s">
        <v>64</v>
      </c>
      <c r="E966" s="6" t="s">
        <v>1874</v>
      </c>
      <c r="F966" s="6" t="s">
        <v>2359</v>
      </c>
      <c r="G966" s="6">
        <v>12</v>
      </c>
      <c r="H966" s="6">
        <v>24</v>
      </c>
      <c r="I966" s="6">
        <v>1056</v>
      </c>
    </row>
    <row r="967" spans="4:9">
      <c r="D967" s="6" t="s">
        <v>64</v>
      </c>
      <c r="E967" s="6" t="s">
        <v>1874</v>
      </c>
      <c r="F967" s="6" t="s">
        <v>2359</v>
      </c>
      <c r="G967" s="6">
        <v>12</v>
      </c>
      <c r="H967" s="6">
        <v>48</v>
      </c>
      <c r="I967" s="6">
        <v>1584</v>
      </c>
    </row>
    <row r="968" spans="4:9">
      <c r="D968" s="6" t="s">
        <v>64</v>
      </c>
      <c r="E968" s="6" t="s">
        <v>1874</v>
      </c>
      <c r="F968" s="6" t="s">
        <v>2359</v>
      </c>
      <c r="G968" s="6">
        <v>16</v>
      </c>
      <c r="H968" s="6">
        <v>16</v>
      </c>
      <c r="I968" s="6">
        <v>1056</v>
      </c>
    </row>
    <row r="969" spans="4:9">
      <c r="D969" s="6" t="s">
        <v>64</v>
      </c>
      <c r="E969" s="6" t="s">
        <v>1874</v>
      </c>
      <c r="F969" s="6" t="s">
        <v>2359</v>
      </c>
      <c r="G969" s="6">
        <v>16</v>
      </c>
      <c r="H969" s="6">
        <v>32</v>
      </c>
      <c r="I969" s="6">
        <v>1408</v>
      </c>
    </row>
    <row r="970" spans="4:9">
      <c r="D970" s="6" t="s">
        <v>64</v>
      </c>
      <c r="E970" s="6" t="s">
        <v>1874</v>
      </c>
      <c r="F970" s="6" t="s">
        <v>2359</v>
      </c>
      <c r="G970" s="6">
        <v>24</v>
      </c>
      <c r="H970" s="6">
        <v>48</v>
      </c>
      <c r="I970" s="6">
        <v>2112</v>
      </c>
    </row>
    <row r="971" spans="4:9">
      <c r="D971" s="6" t="s">
        <v>64</v>
      </c>
      <c r="E971" s="6" t="s">
        <v>1874</v>
      </c>
      <c r="F971" s="6" t="s">
        <v>2359</v>
      </c>
      <c r="G971" s="6">
        <v>32</v>
      </c>
      <c r="H971" s="6">
        <v>64</v>
      </c>
      <c r="I971" s="6">
        <v>2816</v>
      </c>
    </row>
    <row r="972" spans="4:9">
      <c r="D972" s="6" t="s">
        <v>64</v>
      </c>
      <c r="E972" s="6" t="s">
        <v>1874</v>
      </c>
      <c r="F972" s="6" t="s">
        <v>2359</v>
      </c>
      <c r="G972" s="6">
        <v>48</v>
      </c>
      <c r="H972" s="6">
        <v>96</v>
      </c>
      <c r="I972" s="6">
        <v>4224</v>
      </c>
    </row>
    <row r="973" spans="4:9">
      <c r="D973" s="6" t="s">
        <v>64</v>
      </c>
      <c r="E973" s="6" t="s">
        <v>1874</v>
      </c>
      <c r="F973" s="6" t="s">
        <v>2082</v>
      </c>
      <c r="G973" s="6">
        <v>16</v>
      </c>
      <c r="H973" s="6">
        <v>64</v>
      </c>
      <c r="I973" s="6">
        <v>2608</v>
      </c>
    </row>
    <row r="974" spans="4:9">
      <c r="D974" s="6" t="s">
        <v>64</v>
      </c>
      <c r="E974" s="6" t="s">
        <v>1874</v>
      </c>
      <c r="F974" s="6" t="s">
        <v>2082</v>
      </c>
      <c r="G974" s="6">
        <v>32</v>
      </c>
      <c r="H974" s="6">
        <v>128</v>
      </c>
      <c r="I974" s="6">
        <v>5216</v>
      </c>
    </row>
    <row r="975" spans="4:9">
      <c r="D975" s="6" t="s">
        <v>64</v>
      </c>
      <c r="E975" s="6" t="s">
        <v>1874</v>
      </c>
      <c r="F975" s="6" t="s">
        <v>2082</v>
      </c>
      <c r="G975" s="6">
        <v>64</v>
      </c>
      <c r="H975" s="6">
        <v>256</v>
      </c>
      <c r="I975" s="6">
        <v>10432</v>
      </c>
    </row>
    <row r="976" spans="4:9">
      <c r="D976" s="6" t="s">
        <v>64</v>
      </c>
      <c r="E976" s="6" t="s">
        <v>1874</v>
      </c>
      <c r="F976" s="6" t="s">
        <v>2087</v>
      </c>
      <c r="G976" s="6">
        <v>8</v>
      </c>
      <c r="H976" s="6">
        <v>32</v>
      </c>
      <c r="I976" s="6">
        <v>1652</v>
      </c>
    </row>
    <row r="977" spans="4:9">
      <c r="D977" s="6" t="s">
        <v>64</v>
      </c>
      <c r="E977" s="6" t="s">
        <v>1874</v>
      </c>
      <c r="F977" s="6" t="s">
        <v>2087</v>
      </c>
      <c r="G977" s="6">
        <v>16</v>
      </c>
      <c r="H977" s="6">
        <v>64</v>
      </c>
      <c r="I977" s="6">
        <v>2804</v>
      </c>
    </row>
    <row r="978" spans="4:9">
      <c r="D978" s="6" t="s">
        <v>64</v>
      </c>
      <c r="E978" s="6" t="s">
        <v>1874</v>
      </c>
      <c r="F978" s="6" t="s">
        <v>2087</v>
      </c>
      <c r="G978" s="6">
        <v>32</v>
      </c>
      <c r="H978" s="6">
        <v>128</v>
      </c>
      <c r="I978" s="6">
        <v>5608</v>
      </c>
    </row>
    <row r="979" spans="4:9">
      <c r="D979" s="6" t="s">
        <v>64</v>
      </c>
      <c r="E979" s="6" t="s">
        <v>1874</v>
      </c>
      <c r="F979" s="6" t="s">
        <v>2087</v>
      </c>
      <c r="G979" s="6">
        <v>64</v>
      </c>
      <c r="H979" s="6">
        <v>256</v>
      </c>
      <c r="I979" s="6">
        <v>11216</v>
      </c>
    </row>
    <row r="980" spans="4:9">
      <c r="D980" s="6" t="s">
        <v>64</v>
      </c>
      <c r="E980" s="6" t="s">
        <v>1874</v>
      </c>
      <c r="F980" s="6" t="s">
        <v>2091</v>
      </c>
      <c r="G980" s="6">
        <v>8</v>
      </c>
      <c r="H980" s="6">
        <v>32</v>
      </c>
      <c r="I980" s="6">
        <v>1404</v>
      </c>
    </row>
    <row r="981" spans="4:9">
      <c r="D981" s="6" t="s">
        <v>64</v>
      </c>
      <c r="E981" s="6" t="s">
        <v>1874</v>
      </c>
      <c r="F981" s="6" t="s">
        <v>2091</v>
      </c>
      <c r="G981" s="6">
        <v>16</v>
      </c>
      <c r="H981" s="6">
        <v>64</v>
      </c>
      <c r="I981" s="6">
        <v>2808</v>
      </c>
    </row>
    <row r="982" spans="4:9">
      <c r="D982" s="6" t="s">
        <v>64</v>
      </c>
      <c r="E982" s="6" t="s">
        <v>1874</v>
      </c>
      <c r="F982" s="6" t="s">
        <v>2091</v>
      </c>
      <c r="G982" s="6">
        <v>24</v>
      </c>
      <c r="H982" s="6">
        <v>96</v>
      </c>
      <c r="I982" s="6">
        <v>4512</v>
      </c>
    </row>
    <row r="983" spans="4:9">
      <c r="D983" s="6" t="s">
        <v>64</v>
      </c>
      <c r="E983" s="6" t="s">
        <v>1874</v>
      </c>
      <c r="F983" s="6" t="s">
        <v>2091</v>
      </c>
      <c r="G983" s="6">
        <v>32</v>
      </c>
      <c r="H983" s="6">
        <v>128</v>
      </c>
      <c r="I983" s="6">
        <v>6216</v>
      </c>
    </row>
    <row r="984" spans="4:9">
      <c r="D984" s="6" t="s">
        <v>64</v>
      </c>
      <c r="E984" s="6" t="s">
        <v>1874</v>
      </c>
      <c r="F984" s="6" t="s">
        <v>2091</v>
      </c>
      <c r="G984" s="6">
        <v>64</v>
      </c>
      <c r="H984" s="6">
        <v>256</v>
      </c>
      <c r="I984" s="6">
        <v>11232</v>
      </c>
    </row>
    <row r="985" spans="4:9">
      <c r="D985" s="6" t="s">
        <v>64</v>
      </c>
      <c r="E985" s="6" t="s">
        <v>1874</v>
      </c>
      <c r="F985" s="6" t="s">
        <v>2091</v>
      </c>
      <c r="G985" s="6">
        <v>76</v>
      </c>
      <c r="H985" s="6">
        <v>320</v>
      </c>
      <c r="I985" s="6">
        <v>14456</v>
      </c>
    </row>
    <row r="986" spans="4:9">
      <c r="D986" s="6" t="s">
        <v>64</v>
      </c>
      <c r="E986" s="6" t="s">
        <v>1874</v>
      </c>
      <c r="F986" s="6" t="s">
        <v>2400</v>
      </c>
      <c r="G986" s="6">
        <v>1</v>
      </c>
      <c r="H986" s="6">
        <v>8</v>
      </c>
      <c r="I986" s="6">
        <v>166.32</v>
      </c>
    </row>
    <row r="987" spans="4:9">
      <c r="D987" s="6" t="s">
        <v>64</v>
      </c>
      <c r="E987" s="6" t="s">
        <v>1874</v>
      </c>
      <c r="F987" s="6" t="s">
        <v>2400</v>
      </c>
      <c r="G987" s="6">
        <v>2</v>
      </c>
      <c r="H987" s="6">
        <v>12</v>
      </c>
      <c r="I987" s="6">
        <v>272.16000000000003</v>
      </c>
    </row>
    <row r="988" spans="4:9">
      <c r="D988" s="6" t="s">
        <v>64</v>
      </c>
      <c r="E988" s="6" t="s">
        <v>1874</v>
      </c>
      <c r="F988" s="6" t="s">
        <v>2400</v>
      </c>
      <c r="G988" s="6">
        <v>4</v>
      </c>
      <c r="H988" s="6">
        <v>32</v>
      </c>
      <c r="I988" s="6">
        <v>665.28</v>
      </c>
    </row>
    <row r="989" spans="4:9">
      <c r="D989" s="6" t="s">
        <v>64</v>
      </c>
      <c r="E989" s="6" t="s">
        <v>1874</v>
      </c>
      <c r="F989" s="6" t="s">
        <v>2400</v>
      </c>
      <c r="G989" s="6">
        <v>8</v>
      </c>
      <c r="H989" s="6">
        <v>64</v>
      </c>
      <c r="I989" s="6">
        <v>1330.56</v>
      </c>
    </row>
    <row r="990" spans="4:9">
      <c r="D990" s="6" t="s">
        <v>64</v>
      </c>
      <c r="E990" s="6" t="s">
        <v>1874</v>
      </c>
      <c r="F990" s="6" t="s">
        <v>2400</v>
      </c>
      <c r="G990" s="6">
        <v>16</v>
      </c>
      <c r="H990" s="6">
        <v>128</v>
      </c>
      <c r="I990" s="6">
        <v>2661.12</v>
      </c>
    </row>
    <row r="991" spans="4:9">
      <c r="D991" s="6" t="s">
        <v>64</v>
      </c>
      <c r="E991" s="6" t="s">
        <v>1874</v>
      </c>
      <c r="F991" s="6" t="s">
        <v>2400</v>
      </c>
      <c r="G991" s="6">
        <v>32</v>
      </c>
      <c r="H991" s="6">
        <v>256</v>
      </c>
      <c r="I991" s="6">
        <v>5322.24</v>
      </c>
    </row>
    <row r="992" spans="4:9">
      <c r="D992" s="6" t="s">
        <v>64</v>
      </c>
      <c r="E992" s="6" t="s">
        <v>1874</v>
      </c>
      <c r="F992" s="6" t="s">
        <v>2400</v>
      </c>
      <c r="G992" s="6">
        <v>62</v>
      </c>
      <c r="H992" s="6">
        <v>470</v>
      </c>
      <c r="I992" s="6">
        <v>9918.7199999999993</v>
      </c>
    </row>
    <row r="993" spans="4:9">
      <c r="D993" s="6" t="s">
        <v>64</v>
      </c>
      <c r="E993" s="6" t="s">
        <v>1874</v>
      </c>
      <c r="F993" s="6" t="s">
        <v>2400</v>
      </c>
      <c r="G993" s="6">
        <v>64</v>
      </c>
      <c r="H993" s="6">
        <v>512</v>
      </c>
      <c r="I993" s="6">
        <v>10644.48</v>
      </c>
    </row>
    <row r="994" spans="4:9">
      <c r="D994" s="6" t="s">
        <v>64</v>
      </c>
      <c r="E994" s="6" t="s">
        <v>1874</v>
      </c>
      <c r="F994" s="6" t="s">
        <v>2400</v>
      </c>
      <c r="G994" s="6">
        <v>124</v>
      </c>
      <c r="H994" s="6">
        <v>940</v>
      </c>
      <c r="I994" s="6">
        <v>19837.439999999999</v>
      </c>
    </row>
    <row r="995" spans="4:9">
      <c r="D995" s="6" t="s">
        <v>64</v>
      </c>
      <c r="E995" s="6" t="s">
        <v>1874</v>
      </c>
      <c r="F995" s="6" t="s">
        <v>2393</v>
      </c>
      <c r="G995" s="6">
        <v>1</v>
      </c>
      <c r="H995" s="6">
        <v>8</v>
      </c>
      <c r="I995" s="6">
        <v>123.2</v>
      </c>
    </row>
    <row r="996" spans="4:9">
      <c r="D996" s="6" t="s">
        <v>64</v>
      </c>
      <c r="E996" s="6" t="s">
        <v>1874</v>
      </c>
      <c r="F996" s="6" t="s">
        <v>2393</v>
      </c>
      <c r="G996" s="6">
        <v>4</v>
      </c>
      <c r="H996" s="6">
        <v>32</v>
      </c>
      <c r="I996" s="6">
        <v>492.8</v>
      </c>
    </row>
    <row r="997" spans="4:9">
      <c r="D997" s="6" t="s">
        <v>64</v>
      </c>
      <c r="E997" s="6" t="s">
        <v>1874</v>
      </c>
      <c r="F997" s="6" t="s">
        <v>2393</v>
      </c>
      <c r="G997" s="6">
        <v>8</v>
      </c>
      <c r="H997" s="6">
        <v>64</v>
      </c>
      <c r="I997" s="6">
        <v>985.6</v>
      </c>
    </row>
    <row r="998" spans="4:9">
      <c r="D998" s="6" t="s">
        <v>64</v>
      </c>
      <c r="E998" s="6" t="s">
        <v>1874</v>
      </c>
      <c r="F998" s="6" t="s">
        <v>2393</v>
      </c>
      <c r="G998" s="6">
        <v>16</v>
      </c>
      <c r="H998" s="6">
        <v>128</v>
      </c>
      <c r="I998" s="6">
        <v>1971.2</v>
      </c>
    </row>
    <row r="999" spans="4:9">
      <c r="D999" s="6" t="s">
        <v>64</v>
      </c>
      <c r="E999" s="6" t="s">
        <v>1874</v>
      </c>
      <c r="F999" s="6" t="s">
        <v>2393</v>
      </c>
      <c r="G999" s="6">
        <v>32</v>
      </c>
      <c r="H999" s="6">
        <v>256</v>
      </c>
      <c r="I999" s="6">
        <v>3942.4</v>
      </c>
    </row>
    <row r="1000" spans="4:9">
      <c r="D1000" s="6" t="s">
        <v>64</v>
      </c>
      <c r="E1000" s="6" t="s">
        <v>1874</v>
      </c>
      <c r="F1000" s="6" t="s">
        <v>2393</v>
      </c>
      <c r="G1000" s="6">
        <v>48</v>
      </c>
      <c r="H1000" s="6">
        <v>384</v>
      </c>
      <c r="I1000" s="6">
        <v>5913.6</v>
      </c>
    </row>
    <row r="1001" spans="4:9">
      <c r="D1001" s="6" t="s">
        <v>64</v>
      </c>
      <c r="E1001" s="6" t="s">
        <v>1874</v>
      </c>
      <c r="F1001" s="6" t="s">
        <v>2410</v>
      </c>
      <c r="G1001" s="6">
        <v>1</v>
      </c>
      <c r="H1001" s="6">
        <v>8</v>
      </c>
      <c r="I1001" s="6">
        <v>176</v>
      </c>
    </row>
    <row r="1002" spans="4:9">
      <c r="D1002" s="6" t="s">
        <v>64</v>
      </c>
      <c r="E1002" s="6" t="s">
        <v>1874</v>
      </c>
      <c r="F1002" s="6" t="s">
        <v>2410</v>
      </c>
      <c r="G1002" s="6">
        <v>2</v>
      </c>
      <c r="H1002" s="6">
        <v>16</v>
      </c>
      <c r="I1002" s="6">
        <v>352</v>
      </c>
    </row>
    <row r="1003" spans="4:9">
      <c r="D1003" s="6" t="s">
        <v>64</v>
      </c>
      <c r="E1003" s="6" t="s">
        <v>1874</v>
      </c>
      <c r="F1003" s="6" t="s">
        <v>2410</v>
      </c>
      <c r="G1003" s="6">
        <v>4</v>
      </c>
      <c r="H1003" s="6">
        <v>32</v>
      </c>
      <c r="I1003" s="6">
        <v>704</v>
      </c>
    </row>
    <row r="1004" spans="4:9">
      <c r="D1004" s="6" t="s">
        <v>64</v>
      </c>
      <c r="E1004" s="6" t="s">
        <v>1874</v>
      </c>
      <c r="F1004" s="6" t="s">
        <v>2410</v>
      </c>
      <c r="G1004" s="6">
        <v>8</v>
      </c>
      <c r="H1004" s="6">
        <v>64</v>
      </c>
      <c r="I1004" s="6">
        <v>1408</v>
      </c>
    </row>
    <row r="1005" spans="4:9">
      <c r="D1005" s="6" t="s">
        <v>64</v>
      </c>
      <c r="E1005" s="6" t="s">
        <v>1874</v>
      </c>
      <c r="F1005" s="6" t="s">
        <v>2410</v>
      </c>
      <c r="G1005" s="6">
        <v>12</v>
      </c>
      <c r="H1005" s="6">
        <v>96</v>
      </c>
      <c r="I1005" s="6">
        <v>2112</v>
      </c>
    </row>
    <row r="1006" spans="4:9">
      <c r="D1006" s="6" t="s">
        <v>64</v>
      </c>
      <c r="E1006" s="6" t="s">
        <v>1874</v>
      </c>
      <c r="F1006" s="6" t="s">
        <v>2410</v>
      </c>
      <c r="G1006" s="6">
        <v>16</v>
      </c>
      <c r="H1006" s="6">
        <v>128</v>
      </c>
      <c r="I1006" s="6">
        <v>2816</v>
      </c>
    </row>
    <row r="1007" spans="4:9">
      <c r="D1007" s="6" t="s">
        <v>64</v>
      </c>
      <c r="E1007" s="6" t="s">
        <v>1874</v>
      </c>
      <c r="F1007" s="6" t="s">
        <v>2410</v>
      </c>
      <c r="G1007" s="6">
        <v>24</v>
      </c>
      <c r="H1007" s="6">
        <v>192</v>
      </c>
      <c r="I1007" s="6">
        <v>4224</v>
      </c>
    </row>
    <row r="1008" spans="4:9">
      <c r="D1008" s="6" t="s">
        <v>64</v>
      </c>
      <c r="E1008" s="6" t="s">
        <v>1874</v>
      </c>
      <c r="F1008" s="6" t="s">
        <v>2410</v>
      </c>
      <c r="G1008" s="6">
        <v>32</v>
      </c>
      <c r="H1008" s="6">
        <v>256</v>
      </c>
      <c r="I1008" s="6">
        <v>5632</v>
      </c>
    </row>
    <row r="1009" spans="4:9">
      <c r="D1009" s="6" t="s">
        <v>64</v>
      </c>
      <c r="E1009" s="6" t="s">
        <v>1874</v>
      </c>
      <c r="F1009" s="6" t="s">
        <v>2410</v>
      </c>
      <c r="G1009" s="6">
        <v>64</v>
      </c>
      <c r="H1009" s="6">
        <v>512</v>
      </c>
      <c r="I1009" s="6">
        <v>11264</v>
      </c>
    </row>
    <row r="1010" spans="4:9">
      <c r="D1010" s="6" t="s">
        <v>64</v>
      </c>
      <c r="E1010" s="6" t="s">
        <v>1874</v>
      </c>
      <c r="F1010" s="6" t="s">
        <v>2410</v>
      </c>
      <c r="G1010" s="6">
        <v>84</v>
      </c>
      <c r="H1010" s="6">
        <v>700</v>
      </c>
      <c r="I1010" s="6">
        <v>15232</v>
      </c>
    </row>
    <row r="1011" spans="4:9">
      <c r="D1011" s="6" t="s">
        <v>64</v>
      </c>
      <c r="E1011" s="6" t="s">
        <v>1874</v>
      </c>
      <c r="F1011" s="6" t="s">
        <v>2419</v>
      </c>
      <c r="G1011" s="6">
        <v>1</v>
      </c>
      <c r="H1011" s="6">
        <v>8</v>
      </c>
      <c r="I1011" s="6">
        <v>176</v>
      </c>
    </row>
    <row r="1012" spans="4:9">
      <c r="D1012" s="6" t="s">
        <v>64</v>
      </c>
      <c r="E1012" s="6" t="s">
        <v>1874</v>
      </c>
      <c r="F1012" s="6" t="s">
        <v>2419</v>
      </c>
      <c r="G1012" s="6">
        <v>2</v>
      </c>
      <c r="H1012" s="6">
        <v>16</v>
      </c>
      <c r="I1012" s="6">
        <v>352</v>
      </c>
    </row>
    <row r="1013" spans="4:9">
      <c r="D1013" s="6" t="s">
        <v>64</v>
      </c>
      <c r="E1013" s="6" t="s">
        <v>1874</v>
      </c>
      <c r="F1013" s="6" t="s">
        <v>2419</v>
      </c>
      <c r="G1013" s="6">
        <v>4</v>
      </c>
      <c r="H1013" s="6">
        <v>32</v>
      </c>
      <c r="I1013" s="6">
        <v>704</v>
      </c>
    </row>
    <row r="1014" spans="4:9">
      <c r="D1014" s="6" t="s">
        <v>64</v>
      </c>
      <c r="E1014" s="6" t="s">
        <v>1874</v>
      </c>
      <c r="F1014" s="6" t="s">
        <v>2419</v>
      </c>
      <c r="G1014" s="6">
        <v>8</v>
      </c>
      <c r="H1014" s="6">
        <v>64</v>
      </c>
      <c r="I1014" s="6">
        <v>1408</v>
      </c>
    </row>
    <row r="1015" spans="4:9">
      <c r="D1015" s="6" t="s">
        <v>64</v>
      </c>
      <c r="E1015" s="6" t="s">
        <v>1874</v>
      </c>
      <c r="F1015" s="6" t="s">
        <v>2419</v>
      </c>
      <c r="G1015" s="6">
        <v>12</v>
      </c>
      <c r="H1015" s="6">
        <v>96</v>
      </c>
      <c r="I1015" s="6">
        <v>2112</v>
      </c>
    </row>
    <row r="1016" spans="4:9">
      <c r="D1016" s="6" t="s">
        <v>64</v>
      </c>
      <c r="E1016" s="6" t="s">
        <v>1874</v>
      </c>
      <c r="F1016" s="6" t="s">
        <v>2419</v>
      </c>
      <c r="G1016" s="6">
        <v>12</v>
      </c>
      <c r="H1016" s="6">
        <v>144</v>
      </c>
      <c r="I1016" s="6">
        <v>2880</v>
      </c>
    </row>
    <row r="1017" spans="4:9">
      <c r="D1017" s="6" t="s">
        <v>64</v>
      </c>
      <c r="E1017" s="6" t="s">
        <v>1874</v>
      </c>
      <c r="F1017" s="6" t="s">
        <v>2419</v>
      </c>
      <c r="G1017" s="6">
        <v>16</v>
      </c>
      <c r="H1017" s="6">
        <v>128</v>
      </c>
      <c r="I1017" s="6">
        <v>2816</v>
      </c>
    </row>
    <row r="1018" spans="4:9">
      <c r="D1018" s="6" t="s">
        <v>64</v>
      </c>
      <c r="E1018" s="6" t="s">
        <v>1874</v>
      </c>
      <c r="F1018" s="6" t="s">
        <v>2419</v>
      </c>
      <c r="G1018" s="6">
        <v>16</v>
      </c>
      <c r="H1018" s="6">
        <v>192</v>
      </c>
      <c r="I1018" s="6">
        <v>3840</v>
      </c>
    </row>
    <row r="1019" spans="4:9">
      <c r="D1019" s="6" t="s">
        <v>64</v>
      </c>
      <c r="E1019" s="6" t="s">
        <v>1874</v>
      </c>
      <c r="F1019" s="6" t="s">
        <v>2419</v>
      </c>
      <c r="G1019" s="6">
        <v>32</v>
      </c>
      <c r="H1019" s="6">
        <v>256</v>
      </c>
      <c r="I1019" s="6">
        <v>5632</v>
      </c>
    </row>
    <row r="1020" spans="4:9">
      <c r="D1020" s="6" t="s">
        <v>64</v>
      </c>
      <c r="E1020" s="6" t="s">
        <v>1874</v>
      </c>
      <c r="F1020" s="6" t="s">
        <v>2419</v>
      </c>
      <c r="G1020" s="6">
        <v>32</v>
      </c>
      <c r="H1020" s="6">
        <v>384</v>
      </c>
      <c r="I1020" s="6">
        <v>7680</v>
      </c>
    </row>
    <row r="1021" spans="4:9">
      <c r="D1021" s="6" t="s">
        <v>64</v>
      </c>
      <c r="E1021" s="6" t="s">
        <v>1874</v>
      </c>
      <c r="F1021" s="6" t="s">
        <v>2419</v>
      </c>
      <c r="G1021" s="6">
        <v>64</v>
      </c>
      <c r="H1021" s="6">
        <v>512</v>
      </c>
      <c r="I1021" s="6">
        <v>11264</v>
      </c>
    </row>
    <row r="1022" spans="4:9">
      <c r="D1022" s="6" t="s">
        <v>64</v>
      </c>
      <c r="E1022" s="6" t="s">
        <v>1874</v>
      </c>
      <c r="F1022" s="6" t="s">
        <v>2419</v>
      </c>
      <c r="G1022" s="6">
        <v>72</v>
      </c>
      <c r="H1022" s="6">
        <v>648</v>
      </c>
      <c r="I1022" s="6">
        <v>13824</v>
      </c>
    </row>
    <row r="1023" spans="4:9">
      <c r="D1023" s="6" t="s">
        <v>64</v>
      </c>
      <c r="E1023" s="6" t="s">
        <v>1874</v>
      </c>
      <c r="F1023" s="6" t="s">
        <v>2444</v>
      </c>
      <c r="G1023" s="6">
        <v>1</v>
      </c>
      <c r="H1023" s="6">
        <v>8</v>
      </c>
      <c r="I1023" s="6">
        <v>176</v>
      </c>
    </row>
    <row r="1024" spans="4:9">
      <c r="D1024" s="6" t="s">
        <v>64</v>
      </c>
      <c r="E1024" s="6" t="s">
        <v>1874</v>
      </c>
      <c r="F1024" s="6" t="s">
        <v>2444</v>
      </c>
      <c r="G1024" s="6">
        <v>2</v>
      </c>
      <c r="H1024" s="6">
        <v>16</v>
      </c>
      <c r="I1024" s="6">
        <v>352</v>
      </c>
    </row>
    <row r="1025" spans="4:9">
      <c r="D1025" s="6" t="s">
        <v>64</v>
      </c>
      <c r="E1025" s="6" t="s">
        <v>1874</v>
      </c>
      <c r="F1025" s="6" t="s">
        <v>2444</v>
      </c>
      <c r="G1025" s="6">
        <v>4</v>
      </c>
      <c r="H1025" s="6">
        <v>32</v>
      </c>
      <c r="I1025" s="6">
        <v>704</v>
      </c>
    </row>
    <row r="1026" spans="4:9">
      <c r="D1026" s="6" t="s">
        <v>64</v>
      </c>
      <c r="E1026" s="6" t="s">
        <v>1874</v>
      </c>
      <c r="F1026" s="6" t="s">
        <v>2444</v>
      </c>
      <c r="G1026" s="6">
        <v>8</v>
      </c>
      <c r="H1026" s="6">
        <v>64</v>
      </c>
      <c r="I1026" s="6">
        <v>1408</v>
      </c>
    </row>
    <row r="1027" spans="4:9">
      <c r="D1027" s="6" t="s">
        <v>64</v>
      </c>
      <c r="E1027" s="6" t="s">
        <v>1874</v>
      </c>
      <c r="F1027" s="6" t="s">
        <v>2444</v>
      </c>
      <c r="G1027" s="6">
        <v>12</v>
      </c>
      <c r="H1027" s="6">
        <v>96</v>
      </c>
      <c r="I1027" s="6">
        <v>2112</v>
      </c>
    </row>
    <row r="1028" spans="4:9">
      <c r="D1028" s="6" t="s">
        <v>64</v>
      </c>
      <c r="E1028" s="6" t="s">
        <v>1874</v>
      </c>
      <c r="F1028" s="6" t="s">
        <v>2444</v>
      </c>
      <c r="G1028" s="6">
        <v>16</v>
      </c>
      <c r="H1028" s="6">
        <v>128</v>
      </c>
      <c r="I1028" s="6">
        <v>2816</v>
      </c>
    </row>
    <row r="1029" spans="4:9">
      <c r="D1029" s="6" t="s">
        <v>64</v>
      </c>
      <c r="E1029" s="6" t="s">
        <v>1874</v>
      </c>
      <c r="F1029" s="6" t="s">
        <v>2444</v>
      </c>
      <c r="G1029" s="6">
        <v>24</v>
      </c>
      <c r="H1029" s="6">
        <v>192</v>
      </c>
      <c r="I1029" s="6">
        <v>4224</v>
      </c>
    </row>
    <row r="1030" spans="4:9">
      <c r="D1030" s="6" t="s">
        <v>64</v>
      </c>
      <c r="E1030" s="6" t="s">
        <v>1874</v>
      </c>
      <c r="F1030" s="6" t="s">
        <v>2444</v>
      </c>
      <c r="G1030" s="6">
        <v>32</v>
      </c>
      <c r="H1030" s="6">
        <v>256</v>
      </c>
      <c r="I1030" s="6">
        <v>5632</v>
      </c>
    </row>
    <row r="1031" spans="4:9">
      <c r="D1031" s="6" t="s">
        <v>64</v>
      </c>
      <c r="E1031" s="6" t="s">
        <v>1874</v>
      </c>
      <c r="F1031" s="6" t="s">
        <v>2444</v>
      </c>
      <c r="G1031" s="6">
        <v>48</v>
      </c>
      <c r="H1031" s="6">
        <v>384</v>
      </c>
      <c r="I1031" s="6">
        <v>8448</v>
      </c>
    </row>
    <row r="1032" spans="4:9">
      <c r="D1032" s="6" t="s">
        <v>64</v>
      </c>
      <c r="E1032" s="6" t="s">
        <v>1874</v>
      </c>
      <c r="F1032" s="6" t="s">
        <v>2444</v>
      </c>
      <c r="G1032" s="6">
        <v>56</v>
      </c>
      <c r="H1032" s="6">
        <v>448</v>
      </c>
      <c r="I1032" s="6">
        <v>9856</v>
      </c>
    </row>
    <row r="1033" spans="4:9">
      <c r="D1033" s="6" t="s">
        <v>64</v>
      </c>
      <c r="E1033" s="6" t="s">
        <v>1874</v>
      </c>
      <c r="F1033" s="6" t="s">
        <v>2455</v>
      </c>
      <c r="G1033" s="6">
        <v>1</v>
      </c>
      <c r="H1033" s="6">
        <v>8</v>
      </c>
      <c r="I1033" s="6">
        <v>165</v>
      </c>
    </row>
    <row r="1034" spans="4:9">
      <c r="D1034" s="6" t="s">
        <v>64</v>
      </c>
      <c r="E1034" s="6" t="s">
        <v>1874</v>
      </c>
      <c r="F1034" s="6" t="s">
        <v>2455</v>
      </c>
      <c r="G1034" s="6">
        <v>2</v>
      </c>
      <c r="H1034" s="6">
        <v>16</v>
      </c>
      <c r="I1034" s="6">
        <v>330</v>
      </c>
    </row>
    <row r="1035" spans="4:9">
      <c r="D1035" s="6" t="s">
        <v>64</v>
      </c>
      <c r="E1035" s="6" t="s">
        <v>1874</v>
      </c>
      <c r="F1035" s="6" t="s">
        <v>2455</v>
      </c>
      <c r="G1035" s="6">
        <v>4</v>
      </c>
      <c r="H1035" s="6">
        <v>32</v>
      </c>
      <c r="I1035" s="6">
        <v>660</v>
      </c>
    </row>
    <row r="1036" spans="4:9">
      <c r="D1036" s="6" t="s">
        <v>64</v>
      </c>
      <c r="E1036" s="6" t="s">
        <v>1874</v>
      </c>
      <c r="F1036" s="6" t="s">
        <v>2455</v>
      </c>
      <c r="G1036" s="6">
        <v>8</v>
      </c>
      <c r="H1036" s="6">
        <v>64</v>
      </c>
      <c r="I1036" s="6">
        <v>1320</v>
      </c>
    </row>
    <row r="1037" spans="4:9">
      <c r="D1037" s="6" t="s">
        <v>64</v>
      </c>
      <c r="E1037" s="6" t="s">
        <v>1874</v>
      </c>
      <c r="F1037" s="6" t="s">
        <v>2455</v>
      </c>
      <c r="G1037" s="6">
        <v>12</v>
      </c>
      <c r="H1037" s="6">
        <v>96</v>
      </c>
      <c r="I1037" s="6">
        <v>1980</v>
      </c>
    </row>
    <row r="1038" spans="4:9">
      <c r="D1038" s="6" t="s">
        <v>64</v>
      </c>
      <c r="E1038" s="6" t="s">
        <v>1874</v>
      </c>
      <c r="F1038" s="6" t="s">
        <v>2455</v>
      </c>
      <c r="G1038" s="6">
        <v>16</v>
      </c>
      <c r="H1038" s="6">
        <v>128</v>
      </c>
      <c r="I1038" s="6">
        <v>2640</v>
      </c>
    </row>
    <row r="1039" spans="4:9">
      <c r="D1039" s="6" t="s">
        <v>64</v>
      </c>
      <c r="E1039" s="6" t="s">
        <v>1874</v>
      </c>
      <c r="F1039" s="6" t="s">
        <v>2455</v>
      </c>
      <c r="G1039" s="6">
        <v>24</v>
      </c>
      <c r="H1039" s="6">
        <v>192</v>
      </c>
      <c r="I1039" s="6">
        <v>3960</v>
      </c>
    </row>
    <row r="1040" spans="4:9">
      <c r="D1040" s="6" t="s">
        <v>64</v>
      </c>
      <c r="E1040" s="6" t="s">
        <v>1874</v>
      </c>
      <c r="F1040" s="6" t="s">
        <v>2455</v>
      </c>
      <c r="G1040" s="6">
        <v>32</v>
      </c>
      <c r="H1040" s="6">
        <v>256</v>
      </c>
      <c r="I1040" s="6">
        <v>5280</v>
      </c>
    </row>
    <row r="1041" spans="4:9">
      <c r="D1041" s="6" t="s">
        <v>64</v>
      </c>
      <c r="E1041" s="6" t="s">
        <v>1874</v>
      </c>
      <c r="F1041" s="6" t="s">
        <v>2106</v>
      </c>
      <c r="G1041" s="6">
        <v>4</v>
      </c>
      <c r="H1041" s="6">
        <v>8</v>
      </c>
      <c r="I1041" s="6">
        <v>376</v>
      </c>
    </row>
    <row r="1042" spans="4:9">
      <c r="D1042" s="6" t="s">
        <v>64</v>
      </c>
      <c r="E1042" s="6" t="s">
        <v>1874</v>
      </c>
      <c r="F1042" s="6" t="s">
        <v>2106</v>
      </c>
      <c r="G1042" s="6">
        <v>4</v>
      </c>
      <c r="H1042" s="6">
        <v>16</v>
      </c>
      <c r="I1042" s="6">
        <v>564</v>
      </c>
    </row>
    <row r="1043" spans="4:9">
      <c r="D1043" s="6" t="s">
        <v>64</v>
      </c>
      <c r="E1043" s="6" t="s">
        <v>1874</v>
      </c>
      <c r="F1043" s="6" t="s">
        <v>2106</v>
      </c>
      <c r="G1043" s="6">
        <v>8</v>
      </c>
      <c r="H1043" s="6">
        <v>16</v>
      </c>
      <c r="I1043" s="6">
        <v>752</v>
      </c>
    </row>
    <row r="1044" spans="4:9">
      <c r="D1044" s="6" t="s">
        <v>64</v>
      </c>
      <c r="E1044" s="6" t="s">
        <v>1874</v>
      </c>
      <c r="F1044" s="6" t="s">
        <v>2106</v>
      </c>
      <c r="G1044" s="6">
        <v>8</v>
      </c>
      <c r="H1044" s="6">
        <v>32</v>
      </c>
      <c r="I1044" s="6">
        <v>1128</v>
      </c>
    </row>
    <row r="1045" spans="4:9">
      <c r="D1045" s="6" t="s">
        <v>64</v>
      </c>
      <c r="E1045" s="6" t="s">
        <v>1874</v>
      </c>
      <c r="F1045" s="6" t="s">
        <v>2106</v>
      </c>
      <c r="G1045" s="6">
        <v>16</v>
      </c>
      <c r="H1045" s="6">
        <v>32</v>
      </c>
      <c r="I1045" s="6">
        <v>1504</v>
      </c>
    </row>
    <row r="1046" spans="4:9">
      <c r="D1046" s="6" t="s">
        <v>64</v>
      </c>
      <c r="E1046" s="6" t="s">
        <v>1874</v>
      </c>
      <c r="F1046" s="6" t="s">
        <v>2106</v>
      </c>
      <c r="G1046" s="6">
        <v>16</v>
      </c>
      <c r="H1046" s="6">
        <v>64</v>
      </c>
      <c r="I1046" s="6">
        <v>2256</v>
      </c>
    </row>
    <row r="1047" spans="4:9">
      <c r="D1047" s="6" t="s">
        <v>64</v>
      </c>
      <c r="E1047" s="6" t="s">
        <v>1874</v>
      </c>
      <c r="F1047" s="6" t="s">
        <v>2106</v>
      </c>
      <c r="G1047" s="6">
        <v>32</v>
      </c>
      <c r="H1047" s="6">
        <v>128</v>
      </c>
      <c r="I1047" s="6">
        <v>4512</v>
      </c>
    </row>
    <row r="1048" spans="4:9">
      <c r="D1048" s="6" t="s">
        <v>64</v>
      </c>
      <c r="E1048" s="6" t="s">
        <v>1874</v>
      </c>
      <c r="F1048" s="6" t="s">
        <v>2106</v>
      </c>
      <c r="G1048" s="6">
        <v>46</v>
      </c>
      <c r="H1048" s="6">
        <v>216</v>
      </c>
      <c r="I1048" s="6">
        <v>7238</v>
      </c>
    </row>
    <row r="1049" spans="4:9">
      <c r="D1049" s="6" t="s">
        <v>64</v>
      </c>
      <c r="E1049" s="6" t="s">
        <v>1874</v>
      </c>
      <c r="F1049" s="6" t="s">
        <v>2106</v>
      </c>
      <c r="G1049" s="6">
        <v>64</v>
      </c>
      <c r="H1049" s="6">
        <v>256</v>
      </c>
      <c r="I1049" s="6">
        <v>9024</v>
      </c>
    </row>
    <row r="1050" spans="4:9">
      <c r="D1050" s="6" t="s">
        <v>64</v>
      </c>
      <c r="E1050" s="6" t="s">
        <v>1874</v>
      </c>
      <c r="F1050" s="6" t="s">
        <v>2106</v>
      </c>
      <c r="G1050" s="6">
        <v>80</v>
      </c>
      <c r="H1050" s="6">
        <v>320</v>
      </c>
      <c r="I1050" s="6">
        <v>11280</v>
      </c>
    </row>
    <row r="1051" spans="4:9">
      <c r="D1051" s="6" t="s">
        <v>64</v>
      </c>
      <c r="E1051" s="6" t="s">
        <v>1874</v>
      </c>
      <c r="F1051" s="6" t="s">
        <v>2106</v>
      </c>
      <c r="G1051" s="6">
        <v>92</v>
      </c>
      <c r="H1051" s="6">
        <v>432</v>
      </c>
      <c r="I1051" s="6">
        <v>14476</v>
      </c>
    </row>
    <row r="1052" spans="4:9">
      <c r="D1052" s="6" t="s">
        <v>64</v>
      </c>
      <c r="E1052" s="6" t="s">
        <v>1874</v>
      </c>
      <c r="F1052" s="6" t="s">
        <v>2118</v>
      </c>
      <c r="G1052" s="6">
        <v>4</v>
      </c>
      <c r="H1052" s="6">
        <v>8</v>
      </c>
      <c r="I1052" s="6">
        <v>400</v>
      </c>
    </row>
    <row r="1053" spans="4:9">
      <c r="D1053" s="6" t="s">
        <v>64</v>
      </c>
      <c r="E1053" s="6" t="s">
        <v>1874</v>
      </c>
      <c r="F1053" s="6" t="s">
        <v>2118</v>
      </c>
      <c r="G1053" s="6">
        <v>4</v>
      </c>
      <c r="H1053" s="6">
        <v>16</v>
      </c>
      <c r="I1053" s="6">
        <v>600</v>
      </c>
    </row>
    <row r="1054" spans="4:9">
      <c r="D1054" s="6" t="s">
        <v>64</v>
      </c>
      <c r="E1054" s="6" t="s">
        <v>1874</v>
      </c>
      <c r="F1054" s="6" t="s">
        <v>2118</v>
      </c>
      <c r="G1054" s="6">
        <v>8</v>
      </c>
      <c r="H1054" s="6">
        <v>16</v>
      </c>
      <c r="I1054" s="6">
        <v>800</v>
      </c>
    </row>
    <row r="1055" spans="4:9">
      <c r="D1055" s="6" t="s">
        <v>64</v>
      </c>
      <c r="E1055" s="6" t="s">
        <v>1874</v>
      </c>
      <c r="F1055" s="6" t="s">
        <v>2118</v>
      </c>
      <c r="G1055" s="6">
        <v>8</v>
      </c>
      <c r="H1055" s="6">
        <v>32</v>
      </c>
      <c r="I1055" s="6">
        <v>1200</v>
      </c>
    </row>
    <row r="1056" spans="4:9">
      <c r="D1056" s="6" t="s">
        <v>64</v>
      </c>
      <c r="E1056" s="6" t="s">
        <v>1874</v>
      </c>
      <c r="F1056" s="6" t="s">
        <v>2118</v>
      </c>
      <c r="G1056" s="6">
        <v>16</v>
      </c>
      <c r="H1056" s="6">
        <v>32</v>
      </c>
      <c r="I1056" s="6">
        <v>1600</v>
      </c>
    </row>
    <row r="1057" spans="4:9">
      <c r="D1057" s="6" t="s">
        <v>64</v>
      </c>
      <c r="E1057" s="6" t="s">
        <v>1874</v>
      </c>
      <c r="F1057" s="6" t="s">
        <v>2118</v>
      </c>
      <c r="G1057" s="6">
        <v>16</v>
      </c>
      <c r="H1057" s="6">
        <v>64</v>
      </c>
      <c r="I1057" s="6">
        <v>2400</v>
      </c>
    </row>
    <row r="1058" spans="4:9">
      <c r="D1058" s="6" t="s">
        <v>64</v>
      </c>
      <c r="E1058" s="6" t="s">
        <v>1874</v>
      </c>
      <c r="F1058" s="6" t="s">
        <v>2118</v>
      </c>
      <c r="G1058" s="6">
        <v>32</v>
      </c>
      <c r="H1058" s="6">
        <v>64</v>
      </c>
      <c r="I1058" s="6">
        <v>3200</v>
      </c>
    </row>
    <row r="1059" spans="4:9">
      <c r="D1059" s="6" t="s">
        <v>64</v>
      </c>
      <c r="E1059" s="6" t="s">
        <v>1874</v>
      </c>
      <c r="F1059" s="6" t="s">
        <v>2118</v>
      </c>
      <c r="G1059" s="6">
        <v>32</v>
      </c>
      <c r="H1059" s="6">
        <v>128</v>
      </c>
      <c r="I1059" s="6">
        <v>4800</v>
      </c>
    </row>
    <row r="1060" spans="4:9">
      <c r="D1060" s="6" t="s">
        <v>64</v>
      </c>
      <c r="E1060" s="6" t="s">
        <v>1874</v>
      </c>
      <c r="F1060" s="6" t="s">
        <v>2118</v>
      </c>
      <c r="G1060" s="6">
        <v>48</v>
      </c>
      <c r="H1060" s="6">
        <v>96</v>
      </c>
      <c r="I1060" s="6">
        <v>4800</v>
      </c>
    </row>
    <row r="1061" spans="4:9">
      <c r="D1061" s="6" t="s">
        <v>64</v>
      </c>
      <c r="E1061" s="6" t="s">
        <v>1874</v>
      </c>
      <c r="F1061" s="6" t="s">
        <v>2118</v>
      </c>
      <c r="G1061" s="6">
        <v>48</v>
      </c>
      <c r="H1061" s="6">
        <v>192</v>
      </c>
      <c r="I1061" s="6">
        <v>7200</v>
      </c>
    </row>
    <row r="1062" spans="4:9">
      <c r="D1062" s="6" t="s">
        <v>64</v>
      </c>
      <c r="E1062" s="6" t="s">
        <v>1874</v>
      </c>
      <c r="F1062" s="6" t="s">
        <v>2118</v>
      </c>
      <c r="G1062" s="6">
        <v>52</v>
      </c>
      <c r="H1062" s="6">
        <v>184</v>
      </c>
      <c r="I1062" s="6">
        <v>7200</v>
      </c>
    </row>
    <row r="1063" spans="4:9">
      <c r="D1063" s="6" t="s">
        <v>64</v>
      </c>
      <c r="E1063" s="6" t="s">
        <v>1874</v>
      </c>
      <c r="F1063" s="6" t="s">
        <v>2118</v>
      </c>
      <c r="G1063" s="6">
        <v>64</v>
      </c>
      <c r="H1063" s="6">
        <v>128</v>
      </c>
      <c r="I1063" s="6">
        <v>6400</v>
      </c>
    </row>
    <row r="1064" spans="4:9">
      <c r="D1064" s="6" t="s">
        <v>64</v>
      </c>
      <c r="E1064" s="6" t="s">
        <v>1874</v>
      </c>
      <c r="F1064" s="6" t="s">
        <v>2118</v>
      </c>
      <c r="G1064" s="6">
        <v>64</v>
      </c>
      <c r="H1064" s="6">
        <v>256</v>
      </c>
      <c r="I1064" s="6">
        <v>9600</v>
      </c>
    </row>
    <row r="1065" spans="4:9">
      <c r="D1065" s="6" t="s">
        <v>64</v>
      </c>
      <c r="E1065" s="6" t="s">
        <v>1874</v>
      </c>
      <c r="F1065" s="6" t="s">
        <v>2118</v>
      </c>
      <c r="G1065" s="6">
        <v>104</v>
      </c>
      <c r="H1065" s="6">
        <v>368</v>
      </c>
      <c r="I1065" s="6">
        <v>14400</v>
      </c>
    </row>
    <row r="1066" spans="4:9">
      <c r="D1066" s="6" t="s">
        <v>64</v>
      </c>
      <c r="E1066" s="6" t="s">
        <v>1874</v>
      </c>
      <c r="F1066" s="6" t="s">
        <v>2133</v>
      </c>
      <c r="G1066" s="6">
        <v>4</v>
      </c>
      <c r="H1066" s="6">
        <v>8</v>
      </c>
      <c r="I1066" s="6">
        <v>452</v>
      </c>
    </row>
    <row r="1067" spans="4:9">
      <c r="D1067" s="6" t="s">
        <v>64</v>
      </c>
      <c r="E1067" s="6" t="s">
        <v>1874</v>
      </c>
      <c r="F1067" s="6" t="s">
        <v>2133</v>
      </c>
      <c r="G1067" s="6">
        <v>4</v>
      </c>
      <c r="H1067" s="6">
        <v>16</v>
      </c>
      <c r="I1067" s="6">
        <v>678</v>
      </c>
    </row>
    <row r="1068" spans="4:9">
      <c r="D1068" s="6" t="s">
        <v>64</v>
      </c>
      <c r="E1068" s="6" t="s">
        <v>1874</v>
      </c>
      <c r="F1068" s="6" t="s">
        <v>2133</v>
      </c>
      <c r="G1068" s="6">
        <v>8</v>
      </c>
      <c r="H1068" s="6">
        <v>16</v>
      </c>
      <c r="I1068" s="6">
        <v>904</v>
      </c>
    </row>
    <row r="1069" spans="4:9">
      <c r="D1069" s="6" t="s">
        <v>64</v>
      </c>
      <c r="E1069" s="6" t="s">
        <v>1874</v>
      </c>
      <c r="F1069" s="6" t="s">
        <v>2133</v>
      </c>
      <c r="G1069" s="6">
        <v>8</v>
      </c>
      <c r="H1069" s="6">
        <v>32</v>
      </c>
      <c r="I1069" s="6">
        <v>1356</v>
      </c>
    </row>
    <row r="1070" spans="4:9">
      <c r="D1070" s="6" t="s">
        <v>64</v>
      </c>
      <c r="E1070" s="6" t="s">
        <v>1874</v>
      </c>
      <c r="F1070" s="6" t="s">
        <v>2133</v>
      </c>
      <c r="G1070" s="6">
        <v>16</v>
      </c>
      <c r="H1070" s="6">
        <v>32</v>
      </c>
      <c r="I1070" s="6">
        <v>1808</v>
      </c>
    </row>
    <row r="1071" spans="4:9">
      <c r="D1071" s="6" t="s">
        <v>64</v>
      </c>
      <c r="E1071" s="6" t="s">
        <v>1874</v>
      </c>
      <c r="F1071" s="6" t="s">
        <v>2133</v>
      </c>
      <c r="G1071" s="6">
        <v>16</v>
      </c>
      <c r="H1071" s="6">
        <v>64</v>
      </c>
      <c r="I1071" s="6">
        <v>2712</v>
      </c>
    </row>
    <row r="1072" spans="4:9">
      <c r="D1072" s="6" t="s">
        <v>64</v>
      </c>
      <c r="E1072" s="6" t="s">
        <v>1874</v>
      </c>
      <c r="F1072" s="6" t="s">
        <v>2133</v>
      </c>
      <c r="G1072" s="6">
        <v>32</v>
      </c>
      <c r="H1072" s="6">
        <v>174</v>
      </c>
      <c r="I1072" s="6">
        <v>6723.5</v>
      </c>
    </row>
    <row r="1073" spans="4:9">
      <c r="D1073" s="6" t="s">
        <v>64</v>
      </c>
      <c r="E1073" s="6" t="s">
        <v>1874</v>
      </c>
      <c r="F1073" s="6" t="s">
        <v>2133</v>
      </c>
      <c r="G1073" s="6">
        <v>64</v>
      </c>
      <c r="H1073" s="6">
        <v>348</v>
      </c>
      <c r="I1073" s="6">
        <v>13447</v>
      </c>
    </row>
    <row r="1074" spans="4:9">
      <c r="D1074" s="6" t="s">
        <v>64</v>
      </c>
      <c r="E1074" s="6" t="s">
        <v>1874</v>
      </c>
      <c r="F1074" s="6" t="s">
        <v>2097</v>
      </c>
      <c r="G1074" s="6">
        <v>4</v>
      </c>
      <c r="H1074" s="6">
        <v>8</v>
      </c>
      <c r="I1074" s="6">
        <v>452</v>
      </c>
    </row>
    <row r="1075" spans="4:9">
      <c r="D1075" s="6" t="s">
        <v>64</v>
      </c>
      <c r="E1075" s="6" t="s">
        <v>1874</v>
      </c>
      <c r="F1075" s="6" t="s">
        <v>2097</v>
      </c>
      <c r="G1075" s="6">
        <v>4</v>
      </c>
      <c r="H1075" s="6">
        <v>16</v>
      </c>
      <c r="I1075" s="6">
        <v>678</v>
      </c>
    </row>
    <row r="1076" spans="4:9">
      <c r="D1076" s="6" t="s">
        <v>64</v>
      </c>
      <c r="E1076" s="6" t="s">
        <v>1874</v>
      </c>
      <c r="F1076" s="6" t="s">
        <v>2097</v>
      </c>
      <c r="G1076" s="6">
        <v>8</v>
      </c>
      <c r="H1076" s="6">
        <v>16</v>
      </c>
      <c r="I1076" s="6">
        <v>904</v>
      </c>
    </row>
    <row r="1077" spans="4:9">
      <c r="D1077" s="6" t="s">
        <v>64</v>
      </c>
      <c r="E1077" s="6" t="s">
        <v>1874</v>
      </c>
      <c r="F1077" s="6" t="s">
        <v>2097</v>
      </c>
      <c r="G1077" s="6">
        <v>8</v>
      </c>
      <c r="H1077" s="6">
        <v>32</v>
      </c>
      <c r="I1077" s="6">
        <v>1356</v>
      </c>
    </row>
    <row r="1078" spans="4:9">
      <c r="D1078" s="6" t="s">
        <v>64</v>
      </c>
      <c r="E1078" s="6" t="s">
        <v>1874</v>
      </c>
      <c r="F1078" s="6" t="s">
        <v>2097</v>
      </c>
      <c r="G1078" s="6">
        <v>16</v>
      </c>
      <c r="H1078" s="6">
        <v>32</v>
      </c>
      <c r="I1078" s="6">
        <v>1808</v>
      </c>
    </row>
    <row r="1079" spans="4:9">
      <c r="D1079" s="6" t="s">
        <v>64</v>
      </c>
      <c r="E1079" s="6" t="s">
        <v>1874</v>
      </c>
      <c r="F1079" s="6" t="s">
        <v>2097</v>
      </c>
      <c r="G1079" s="6">
        <v>16</v>
      </c>
      <c r="H1079" s="6">
        <v>64</v>
      </c>
      <c r="I1079" s="6">
        <v>2712</v>
      </c>
    </row>
    <row r="1080" spans="4:9">
      <c r="D1080" s="6" t="s">
        <v>64</v>
      </c>
      <c r="E1080" s="6" t="s">
        <v>1874</v>
      </c>
      <c r="F1080" s="6" t="s">
        <v>2097</v>
      </c>
      <c r="G1080" s="6">
        <v>32</v>
      </c>
      <c r="H1080" s="6">
        <v>64</v>
      </c>
      <c r="I1080" s="6">
        <v>3616</v>
      </c>
    </row>
    <row r="1081" spans="4:9">
      <c r="D1081" s="6" t="s">
        <v>64</v>
      </c>
      <c r="E1081" s="6" t="s">
        <v>1874</v>
      </c>
      <c r="F1081" s="6" t="s">
        <v>2097</v>
      </c>
      <c r="G1081" s="6">
        <v>32</v>
      </c>
      <c r="H1081" s="6">
        <v>128</v>
      </c>
      <c r="I1081" s="6">
        <v>5424</v>
      </c>
    </row>
    <row r="1082" spans="4:9">
      <c r="D1082" s="6" t="s">
        <v>64</v>
      </c>
      <c r="E1082" s="6" t="s">
        <v>1874</v>
      </c>
      <c r="F1082" s="6" t="s">
        <v>2142</v>
      </c>
      <c r="G1082" s="6">
        <v>4</v>
      </c>
      <c r="H1082" s="6">
        <v>8</v>
      </c>
      <c r="I1082" s="6">
        <v>560</v>
      </c>
    </row>
    <row r="1083" spans="4:9">
      <c r="D1083" s="6" t="s">
        <v>64</v>
      </c>
      <c r="E1083" s="6" t="s">
        <v>1874</v>
      </c>
      <c r="F1083" s="6" t="s">
        <v>2142</v>
      </c>
      <c r="G1083" s="6">
        <v>4</v>
      </c>
      <c r="H1083" s="6">
        <v>16</v>
      </c>
      <c r="I1083" s="6">
        <v>840</v>
      </c>
    </row>
    <row r="1084" spans="4:9">
      <c r="D1084" s="6" t="s">
        <v>64</v>
      </c>
      <c r="E1084" s="6" t="s">
        <v>1874</v>
      </c>
      <c r="F1084" s="6" t="s">
        <v>2142</v>
      </c>
      <c r="G1084" s="6">
        <v>8</v>
      </c>
      <c r="H1084" s="6">
        <v>16</v>
      </c>
      <c r="I1084" s="6">
        <v>1120</v>
      </c>
    </row>
    <row r="1085" spans="4:9">
      <c r="D1085" s="6" t="s">
        <v>64</v>
      </c>
      <c r="E1085" s="6" t="s">
        <v>1874</v>
      </c>
      <c r="F1085" s="6" t="s">
        <v>2142</v>
      </c>
      <c r="G1085" s="6">
        <v>8</v>
      </c>
      <c r="H1085" s="6">
        <v>32</v>
      </c>
      <c r="I1085" s="6">
        <v>1680</v>
      </c>
    </row>
    <row r="1086" spans="4:9">
      <c r="D1086" s="6" t="s">
        <v>64</v>
      </c>
      <c r="E1086" s="6" t="s">
        <v>1874</v>
      </c>
      <c r="F1086" s="6" t="s">
        <v>2142</v>
      </c>
      <c r="G1086" s="6">
        <v>16</v>
      </c>
      <c r="H1086" s="6">
        <v>32</v>
      </c>
      <c r="I1086" s="6">
        <v>2240</v>
      </c>
    </row>
    <row r="1087" spans="4:9">
      <c r="D1087" s="6" t="s">
        <v>64</v>
      </c>
      <c r="E1087" s="6" t="s">
        <v>1874</v>
      </c>
      <c r="F1087" s="6" t="s">
        <v>2142</v>
      </c>
      <c r="G1087" s="6">
        <v>16</v>
      </c>
      <c r="H1087" s="6">
        <v>64</v>
      </c>
      <c r="I1087" s="6">
        <v>3360</v>
      </c>
    </row>
    <row r="1088" spans="4:9">
      <c r="D1088" s="6" t="s">
        <v>64</v>
      </c>
      <c r="E1088" s="6" t="s">
        <v>1874</v>
      </c>
      <c r="F1088" s="6" t="s">
        <v>2142</v>
      </c>
      <c r="G1088" s="6">
        <v>32</v>
      </c>
      <c r="H1088" s="6">
        <v>64</v>
      </c>
      <c r="I1088" s="6">
        <v>4480</v>
      </c>
    </row>
    <row r="1089" spans="4:9">
      <c r="D1089" s="6" t="s">
        <v>64</v>
      </c>
      <c r="E1089" s="6" t="s">
        <v>1874</v>
      </c>
      <c r="F1089" s="6" t="s">
        <v>2142</v>
      </c>
      <c r="G1089" s="6">
        <v>32</v>
      </c>
      <c r="H1089" s="6">
        <v>128</v>
      </c>
      <c r="I1089" s="6">
        <v>6720</v>
      </c>
    </row>
    <row r="1090" spans="4:9">
      <c r="D1090" s="6" t="s">
        <v>64</v>
      </c>
      <c r="E1090" s="6" t="s">
        <v>1874</v>
      </c>
      <c r="F1090" s="6" t="s">
        <v>2151</v>
      </c>
      <c r="G1090" s="6">
        <v>4</v>
      </c>
      <c r="H1090" s="6">
        <v>8</v>
      </c>
      <c r="I1090" s="6">
        <v>528</v>
      </c>
    </row>
    <row r="1091" spans="4:9">
      <c r="D1091" s="6" t="s">
        <v>64</v>
      </c>
      <c r="E1091" s="6" t="s">
        <v>1874</v>
      </c>
      <c r="F1091" s="6" t="s">
        <v>2151</v>
      </c>
      <c r="G1091" s="6">
        <v>4</v>
      </c>
      <c r="H1091" s="6">
        <v>16</v>
      </c>
      <c r="I1091" s="6">
        <v>792</v>
      </c>
    </row>
    <row r="1092" spans="4:9">
      <c r="D1092" s="6" t="s">
        <v>64</v>
      </c>
      <c r="E1092" s="6" t="s">
        <v>1874</v>
      </c>
      <c r="F1092" s="6" t="s">
        <v>2151</v>
      </c>
      <c r="G1092" s="6">
        <v>8</v>
      </c>
      <c r="H1092" s="6">
        <v>16</v>
      </c>
      <c r="I1092" s="6">
        <v>1056</v>
      </c>
    </row>
    <row r="1093" spans="4:9">
      <c r="D1093" s="6" t="s">
        <v>64</v>
      </c>
      <c r="E1093" s="6" t="s">
        <v>1874</v>
      </c>
      <c r="F1093" s="6" t="s">
        <v>2151</v>
      </c>
      <c r="G1093" s="6">
        <v>8</v>
      </c>
      <c r="H1093" s="6">
        <v>32</v>
      </c>
      <c r="I1093" s="6">
        <v>1584</v>
      </c>
    </row>
    <row r="1094" spans="4:9">
      <c r="D1094" s="6" t="s">
        <v>64</v>
      </c>
      <c r="E1094" s="6" t="s">
        <v>1874</v>
      </c>
      <c r="F1094" s="6" t="s">
        <v>2151</v>
      </c>
      <c r="G1094" s="6">
        <v>16</v>
      </c>
      <c r="H1094" s="6">
        <v>32</v>
      </c>
      <c r="I1094" s="6">
        <v>2112</v>
      </c>
    </row>
    <row r="1095" spans="4:9">
      <c r="D1095" s="6" t="s">
        <v>64</v>
      </c>
      <c r="E1095" s="6" t="s">
        <v>1874</v>
      </c>
      <c r="F1095" s="6" t="s">
        <v>2151</v>
      </c>
      <c r="G1095" s="6">
        <v>16</v>
      </c>
      <c r="H1095" s="6">
        <v>64</v>
      </c>
      <c r="I1095" s="6">
        <v>3168</v>
      </c>
    </row>
    <row r="1096" spans="4:9">
      <c r="D1096" s="6" t="s">
        <v>64</v>
      </c>
      <c r="E1096" s="6" t="s">
        <v>1874</v>
      </c>
      <c r="F1096" s="6" t="s">
        <v>2151</v>
      </c>
      <c r="G1096" s="6">
        <v>32</v>
      </c>
      <c r="H1096" s="6">
        <v>96</v>
      </c>
      <c r="I1096" s="6">
        <v>5280</v>
      </c>
    </row>
    <row r="1097" spans="4:9">
      <c r="D1097" s="6" t="s">
        <v>64</v>
      </c>
      <c r="E1097" s="6" t="s">
        <v>1874</v>
      </c>
      <c r="F1097" s="6" t="s">
        <v>2848</v>
      </c>
      <c r="G1097" s="6">
        <v>28</v>
      </c>
      <c r="H1097" s="6">
        <v>48</v>
      </c>
      <c r="I1097" s="6">
        <v>2600</v>
      </c>
    </row>
    <row r="1098" spans="4:9">
      <c r="D1098" s="6" t="s">
        <v>64</v>
      </c>
      <c r="E1098" s="6" t="s">
        <v>1874</v>
      </c>
      <c r="F1098" s="6" t="s">
        <v>2848</v>
      </c>
      <c r="G1098" s="6">
        <v>56</v>
      </c>
      <c r="H1098" s="6">
        <v>96</v>
      </c>
      <c r="I1098" s="6">
        <v>5200</v>
      </c>
    </row>
    <row r="1099" spans="4:9">
      <c r="D1099" s="6" t="s">
        <v>64</v>
      </c>
      <c r="E1099" s="6" t="s">
        <v>1874</v>
      </c>
      <c r="F1099" s="6" t="s">
        <v>2482</v>
      </c>
      <c r="G1099" s="6">
        <v>4</v>
      </c>
      <c r="H1099" s="6">
        <v>20</v>
      </c>
      <c r="I1099" s="6">
        <v>2000</v>
      </c>
    </row>
    <row r="1100" spans="4:9">
      <c r="D1100" s="6" t="s">
        <v>64</v>
      </c>
      <c r="E1100" s="6" t="s">
        <v>1874</v>
      </c>
      <c r="F1100" s="6" t="s">
        <v>2482</v>
      </c>
      <c r="G1100" s="6">
        <v>8</v>
      </c>
      <c r="H1100" s="6">
        <v>40</v>
      </c>
      <c r="I1100" s="6">
        <v>4000</v>
      </c>
    </row>
    <row r="1101" spans="4:9">
      <c r="D1101" s="6" t="s">
        <v>64</v>
      </c>
      <c r="E1101" s="6" t="s">
        <v>1874</v>
      </c>
      <c r="F1101" s="6" t="s">
        <v>2474</v>
      </c>
      <c r="G1101" s="6">
        <v>4</v>
      </c>
      <c r="H1101" s="6">
        <v>20</v>
      </c>
      <c r="I1101" s="6">
        <v>975</v>
      </c>
    </row>
    <row r="1102" spans="4:9">
      <c r="D1102" s="6" t="s">
        <v>64</v>
      </c>
      <c r="E1102" s="6" t="s">
        <v>1874</v>
      </c>
      <c r="F1102" s="6" t="s">
        <v>2474</v>
      </c>
      <c r="G1102" s="6">
        <v>8</v>
      </c>
      <c r="H1102" s="6">
        <v>32</v>
      </c>
      <c r="I1102" s="6">
        <v>2500</v>
      </c>
    </row>
    <row r="1103" spans="4:9">
      <c r="D1103" s="6" t="s">
        <v>64</v>
      </c>
      <c r="E1103" s="6" t="s">
        <v>1874</v>
      </c>
      <c r="F1103" s="6" t="s">
        <v>2474</v>
      </c>
      <c r="G1103" s="6">
        <v>10</v>
      </c>
      <c r="H1103" s="6">
        <v>40</v>
      </c>
      <c r="I1103" s="6">
        <v>2000</v>
      </c>
    </row>
    <row r="1104" spans="4:9">
      <c r="D1104" s="6" t="s">
        <v>64</v>
      </c>
      <c r="E1104" s="6" t="s">
        <v>1874</v>
      </c>
      <c r="F1104" s="6" t="s">
        <v>2474</v>
      </c>
      <c r="G1104" s="6">
        <v>20</v>
      </c>
      <c r="H1104" s="6">
        <v>80</v>
      </c>
      <c r="I1104" s="6">
        <v>4000</v>
      </c>
    </row>
    <row r="1105" spans="4:9">
      <c r="D1105" s="6" t="s">
        <v>64</v>
      </c>
      <c r="E1105" s="6" t="s">
        <v>1874</v>
      </c>
      <c r="F1105" s="6" t="s">
        <v>2474</v>
      </c>
      <c r="G1105" s="6">
        <v>32</v>
      </c>
      <c r="H1105" s="6">
        <v>128</v>
      </c>
      <c r="I1105" s="6">
        <v>5500</v>
      </c>
    </row>
    <row r="1106" spans="4:9">
      <c r="D1106" s="6" t="s">
        <v>64</v>
      </c>
      <c r="E1106" s="6" t="s">
        <v>1874</v>
      </c>
      <c r="F1106" s="6" t="s">
        <v>2474</v>
      </c>
      <c r="G1106" s="6">
        <v>40</v>
      </c>
      <c r="H1106" s="6">
        <v>160</v>
      </c>
      <c r="I1106" s="6">
        <v>8000</v>
      </c>
    </row>
    <row r="1107" spans="4:9">
      <c r="D1107" s="6" t="s">
        <v>64</v>
      </c>
      <c r="E1107" s="6" t="s">
        <v>1874</v>
      </c>
      <c r="F1107" s="6" t="s">
        <v>2474</v>
      </c>
      <c r="G1107" s="6">
        <v>80</v>
      </c>
      <c r="H1107" s="6">
        <v>320</v>
      </c>
      <c r="I1107" s="6">
        <v>16000</v>
      </c>
    </row>
    <row r="1108" spans="4:9">
      <c r="D1108" s="6" t="s">
        <v>64</v>
      </c>
      <c r="E1108" s="6" t="s">
        <v>1874</v>
      </c>
      <c r="F1108" s="6" t="s">
        <v>2469</v>
      </c>
      <c r="G1108" s="6">
        <v>6</v>
      </c>
      <c r="H1108" s="6">
        <v>56</v>
      </c>
      <c r="I1108" s="6">
        <v>4400</v>
      </c>
    </row>
    <row r="1109" spans="4:9">
      <c r="D1109" s="6" t="s">
        <v>64</v>
      </c>
      <c r="E1109" s="6" t="s">
        <v>1874</v>
      </c>
      <c r="F1109" s="6" t="s">
        <v>2469</v>
      </c>
      <c r="G1109" s="6">
        <v>14</v>
      </c>
      <c r="H1109" s="6">
        <v>112</v>
      </c>
      <c r="I1109" s="6">
        <v>9000</v>
      </c>
    </row>
    <row r="1110" spans="4:9">
      <c r="D1110" s="6" t="s">
        <v>64</v>
      </c>
      <c r="E1110" s="6" t="s">
        <v>1874</v>
      </c>
      <c r="F1110" s="6" t="s">
        <v>2469</v>
      </c>
      <c r="G1110" s="6">
        <v>28</v>
      </c>
      <c r="H1110" s="6">
        <v>224</v>
      </c>
      <c r="I1110" s="6">
        <v>18000</v>
      </c>
    </row>
    <row r="1111" spans="4:9">
      <c r="D1111" s="6" t="s">
        <v>64</v>
      </c>
      <c r="E1111" s="6" t="s">
        <v>1874</v>
      </c>
      <c r="F1111" s="6" t="s">
        <v>2469</v>
      </c>
      <c r="G1111" s="6">
        <v>56</v>
      </c>
      <c r="H1111" s="6">
        <v>448</v>
      </c>
      <c r="I1111" s="6">
        <v>36000</v>
      </c>
    </row>
    <row r="1112" spans="4:9">
      <c r="D1112" s="6" t="s">
        <v>64</v>
      </c>
      <c r="E1112" s="6" t="s">
        <v>1874</v>
      </c>
      <c r="F1112" s="6" t="s">
        <v>2490</v>
      </c>
      <c r="G1112" s="6">
        <v>8</v>
      </c>
      <c r="H1112" s="6">
        <v>40</v>
      </c>
      <c r="I1112" s="6">
        <v>5190</v>
      </c>
    </row>
    <row r="1113" spans="4:9">
      <c r="D1113" s="6" t="s">
        <v>64</v>
      </c>
      <c r="E1113" s="6" t="s">
        <v>1874</v>
      </c>
      <c r="F1113" s="6" t="s">
        <v>2490</v>
      </c>
      <c r="G1113" s="6">
        <v>36</v>
      </c>
      <c r="H1113" s="6">
        <v>160</v>
      </c>
      <c r="I1113" s="6">
        <v>21000</v>
      </c>
    </row>
    <row r="1114" spans="4:9">
      <c r="D1114" s="6" t="s">
        <v>64</v>
      </c>
      <c r="E1114" s="6" t="s">
        <v>1874</v>
      </c>
      <c r="F1114" s="6" t="s">
        <v>2490</v>
      </c>
      <c r="G1114" s="6">
        <v>72</v>
      </c>
      <c r="H1114" s="6">
        <v>320</v>
      </c>
      <c r="I1114" s="6">
        <v>42000</v>
      </c>
    </row>
    <row r="1115" spans="4:9">
      <c r="D1115" s="6" t="s">
        <v>64</v>
      </c>
      <c r="E1115" s="6" t="s">
        <v>1874</v>
      </c>
      <c r="F1115" s="6" t="s">
        <v>2485</v>
      </c>
      <c r="G1115" s="6">
        <v>10</v>
      </c>
      <c r="H1115" s="6">
        <v>40</v>
      </c>
      <c r="I1115" s="6">
        <v>5750</v>
      </c>
    </row>
    <row r="1116" spans="4:9">
      <c r="D1116" s="6" t="s">
        <v>64</v>
      </c>
      <c r="E1116" s="6" t="s">
        <v>1874</v>
      </c>
      <c r="F1116" s="6" t="s">
        <v>2485</v>
      </c>
      <c r="G1116" s="6">
        <v>20</v>
      </c>
      <c r="H1116" s="6">
        <v>80</v>
      </c>
      <c r="I1116" s="6">
        <v>11500</v>
      </c>
    </row>
    <row r="1117" spans="4:9">
      <c r="D1117" s="6" t="s">
        <v>64</v>
      </c>
      <c r="E1117" s="6" t="s">
        <v>1874</v>
      </c>
      <c r="F1117" s="6" t="s">
        <v>2485</v>
      </c>
      <c r="G1117" s="6">
        <v>40</v>
      </c>
      <c r="H1117" s="6">
        <v>160</v>
      </c>
      <c r="I1117" s="6">
        <v>23000</v>
      </c>
    </row>
    <row r="1118" spans="4:9">
      <c r="D1118" s="6" t="s">
        <v>64</v>
      </c>
      <c r="E1118" s="6" t="s">
        <v>1874</v>
      </c>
      <c r="F1118" s="6" t="s">
        <v>2485</v>
      </c>
      <c r="G1118" s="6">
        <v>80</v>
      </c>
      <c r="H1118" s="6">
        <v>320</v>
      </c>
      <c r="I1118" s="6">
        <v>46000</v>
      </c>
    </row>
    <row r="1119" spans="4:9">
      <c r="D1119" s="6" t="s">
        <v>64</v>
      </c>
      <c r="E1119" s="6" t="s">
        <v>1874</v>
      </c>
      <c r="F1119" s="6" t="s">
        <v>2495</v>
      </c>
      <c r="G1119" s="6">
        <v>32</v>
      </c>
      <c r="H1119" s="6">
        <v>64</v>
      </c>
      <c r="I1119" s="6">
        <v>4600</v>
      </c>
    </row>
    <row r="1120" spans="4:9">
      <c r="D1120" s="6" t="s">
        <v>64</v>
      </c>
      <c r="E1120" s="6" t="s">
        <v>1874</v>
      </c>
      <c r="F1120" s="6" t="s">
        <v>2495</v>
      </c>
      <c r="G1120" s="6">
        <v>90</v>
      </c>
      <c r="H1120" s="6">
        <v>226</v>
      </c>
      <c r="I1120" s="6">
        <v>9200</v>
      </c>
    </row>
    <row r="1121" spans="4:9">
      <c r="D1121" s="6" t="s">
        <v>64</v>
      </c>
      <c r="E1121" s="6" t="s">
        <v>1874</v>
      </c>
      <c r="F1121" s="6" t="s">
        <v>2495</v>
      </c>
      <c r="G1121" s="6">
        <v>180</v>
      </c>
      <c r="H1121" s="6">
        <v>452</v>
      </c>
      <c r="I1121" s="6">
        <v>18400</v>
      </c>
    </row>
    <row r="1122" spans="4:9">
      <c r="D1122" s="6" t="s">
        <v>64</v>
      </c>
      <c r="E1122" s="6" t="s">
        <v>1874</v>
      </c>
      <c r="F1122" s="6" t="s">
        <v>2464</v>
      </c>
      <c r="G1122" s="6">
        <v>16</v>
      </c>
      <c r="H1122" s="6">
        <v>96</v>
      </c>
      <c r="I1122" s="6">
        <v>13748</v>
      </c>
    </row>
    <row r="1123" spans="4:9">
      <c r="D1123" s="6" t="s">
        <v>64</v>
      </c>
      <c r="E1123" s="6" t="s">
        <v>1874</v>
      </c>
      <c r="F1123" s="6" t="s">
        <v>2464</v>
      </c>
      <c r="G1123" s="6">
        <v>32</v>
      </c>
      <c r="H1123" s="6">
        <v>192</v>
      </c>
      <c r="I1123" s="6">
        <v>27496</v>
      </c>
    </row>
    <row r="1124" spans="4:9">
      <c r="D1124" s="6" t="s">
        <v>64</v>
      </c>
      <c r="E1124" s="6" t="s">
        <v>1874</v>
      </c>
      <c r="F1124" s="6" t="s">
        <v>2464</v>
      </c>
      <c r="G1124" s="6">
        <v>82</v>
      </c>
      <c r="H1124" s="6">
        <v>474</v>
      </c>
      <c r="I1124" s="6">
        <v>57008</v>
      </c>
    </row>
    <row r="1125" spans="4:9">
      <c r="D1125" s="6" t="s">
        <v>64</v>
      </c>
      <c r="E1125" s="6" t="s">
        <v>1874</v>
      </c>
      <c r="F1125" s="6" t="s">
        <v>2464</v>
      </c>
      <c r="G1125" s="6">
        <v>164</v>
      </c>
      <c r="H1125" s="6">
        <v>948</v>
      </c>
      <c r="I1125" s="6">
        <v>114016</v>
      </c>
    </row>
    <row r="1126" spans="4:9">
      <c r="D1126" s="6" t="s">
        <v>64</v>
      </c>
      <c r="E1126" s="6" t="s">
        <v>1874</v>
      </c>
      <c r="F1126" s="6" t="s">
        <v>2501</v>
      </c>
      <c r="G1126" s="6">
        <v>10</v>
      </c>
      <c r="H1126" s="6">
        <v>88</v>
      </c>
      <c r="I1126" s="6">
        <v>5225</v>
      </c>
    </row>
    <row r="1127" spans="4:9">
      <c r="D1127" s="6" t="s">
        <v>64</v>
      </c>
      <c r="E1127" s="6" t="s">
        <v>1874</v>
      </c>
      <c r="F1127" s="6" t="s">
        <v>2501</v>
      </c>
      <c r="G1127" s="6">
        <v>22</v>
      </c>
      <c r="H1127" s="6">
        <v>176</v>
      </c>
      <c r="I1127" s="6">
        <v>10500</v>
      </c>
    </row>
    <row r="1128" spans="4:9">
      <c r="D1128" s="6" t="s">
        <v>64</v>
      </c>
      <c r="E1128" s="6" t="s">
        <v>1874</v>
      </c>
      <c r="F1128" s="6" t="s">
        <v>2501</v>
      </c>
      <c r="G1128" s="6">
        <v>44</v>
      </c>
      <c r="H1128" s="6">
        <v>352</v>
      </c>
      <c r="I1128" s="6">
        <v>21000</v>
      </c>
    </row>
    <row r="1129" spans="4:9">
      <c r="D1129" s="6" t="s">
        <v>64</v>
      </c>
      <c r="E1129" s="6" t="s">
        <v>1874</v>
      </c>
      <c r="F1129" s="6" t="s">
        <v>2380</v>
      </c>
      <c r="G1129" s="6">
        <v>8</v>
      </c>
      <c r="H1129" s="6">
        <v>32</v>
      </c>
      <c r="I1129" s="6">
        <v>1584</v>
      </c>
    </row>
    <row r="1130" spans="4:9">
      <c r="D1130" s="6" t="s">
        <v>64</v>
      </c>
      <c r="E1130" s="6" t="s">
        <v>1874</v>
      </c>
      <c r="F1130" s="6" t="s">
        <v>2380</v>
      </c>
      <c r="G1130" s="6">
        <v>16</v>
      </c>
      <c r="H1130" s="6">
        <v>64</v>
      </c>
      <c r="I1130" s="6">
        <v>3168</v>
      </c>
    </row>
    <row r="1131" spans="4:9">
      <c r="D1131" s="6" t="s">
        <v>64</v>
      </c>
      <c r="E1131" s="6" t="s">
        <v>1874</v>
      </c>
      <c r="F1131" s="6" t="s">
        <v>2380</v>
      </c>
      <c r="G1131" s="6">
        <v>32</v>
      </c>
      <c r="H1131" s="6">
        <v>128</v>
      </c>
      <c r="I1131" s="6">
        <v>5856</v>
      </c>
    </row>
    <row r="1132" spans="4:9">
      <c r="D1132" s="6" t="s">
        <v>64</v>
      </c>
      <c r="E1132" s="6" t="s">
        <v>1874</v>
      </c>
      <c r="F1132" s="6" t="s">
        <v>2380</v>
      </c>
      <c r="G1132" s="6">
        <v>64</v>
      </c>
      <c r="H1132" s="6">
        <v>256</v>
      </c>
      <c r="I1132" s="6">
        <v>11712</v>
      </c>
    </row>
    <row r="1133" spans="4:9">
      <c r="D1133" s="6" t="s">
        <v>64</v>
      </c>
      <c r="E1133" s="6" t="s">
        <v>1874</v>
      </c>
      <c r="F1133" s="6" t="s">
        <v>2380</v>
      </c>
      <c r="G1133" s="6">
        <v>84</v>
      </c>
      <c r="H1133" s="6">
        <v>320</v>
      </c>
      <c r="I1133" s="6">
        <v>14104</v>
      </c>
    </row>
    <row r="1134" spans="4:9">
      <c r="D1134" s="6" t="s">
        <v>64</v>
      </c>
      <c r="E1134" s="6" t="s">
        <v>1874</v>
      </c>
      <c r="F1134" s="6" t="s">
        <v>2386</v>
      </c>
      <c r="G1134" s="6">
        <v>8</v>
      </c>
      <c r="H1134" s="6">
        <v>32</v>
      </c>
      <c r="I1134" s="6">
        <v>1404</v>
      </c>
    </row>
    <row r="1135" spans="4:9">
      <c r="D1135" s="6" t="s">
        <v>64</v>
      </c>
      <c r="E1135" s="6" t="s">
        <v>1874</v>
      </c>
      <c r="F1135" s="6" t="s">
        <v>2386</v>
      </c>
      <c r="G1135" s="6">
        <v>16</v>
      </c>
      <c r="H1135" s="6">
        <v>64</v>
      </c>
      <c r="I1135" s="6">
        <v>2808</v>
      </c>
    </row>
    <row r="1136" spans="4:9">
      <c r="D1136" s="6" t="s">
        <v>64</v>
      </c>
      <c r="E1136" s="6" t="s">
        <v>1874</v>
      </c>
      <c r="F1136" s="6" t="s">
        <v>2386</v>
      </c>
      <c r="G1136" s="6">
        <v>24</v>
      </c>
      <c r="H1136" s="6">
        <v>96</v>
      </c>
      <c r="I1136" s="6">
        <v>4212</v>
      </c>
    </row>
    <row r="1137" spans="4:10">
      <c r="D1137" s="6" t="s">
        <v>64</v>
      </c>
      <c r="E1137" s="6" t="s">
        <v>1874</v>
      </c>
      <c r="F1137" s="6" t="s">
        <v>2386</v>
      </c>
      <c r="G1137" s="6">
        <v>32</v>
      </c>
      <c r="H1137" s="6">
        <v>128</v>
      </c>
      <c r="I1137" s="6">
        <v>5616</v>
      </c>
    </row>
    <row r="1138" spans="4:10">
      <c r="D1138" s="6" t="s">
        <v>64</v>
      </c>
      <c r="E1138" s="6" t="s">
        <v>1874</v>
      </c>
      <c r="F1138" s="6" t="s">
        <v>2386</v>
      </c>
      <c r="G1138" s="6">
        <v>64</v>
      </c>
      <c r="H1138" s="6">
        <v>256</v>
      </c>
      <c r="I1138" s="6">
        <v>11232</v>
      </c>
    </row>
    <row r="1139" spans="4:10">
      <c r="D1139" s="6" t="s">
        <v>64</v>
      </c>
      <c r="E1139" s="6" t="s">
        <v>1874</v>
      </c>
      <c r="F1139" s="6" t="s">
        <v>2386</v>
      </c>
      <c r="G1139" s="6">
        <v>76</v>
      </c>
      <c r="H1139" s="6">
        <v>320</v>
      </c>
      <c r="I1139" s="6">
        <v>14456</v>
      </c>
    </row>
    <row r="1140" spans="4:10">
      <c r="D1140" s="6" t="s">
        <v>64</v>
      </c>
      <c r="E1140" s="6" t="s">
        <v>1874</v>
      </c>
      <c r="F1140" s="6" t="s">
        <v>2774</v>
      </c>
      <c r="G1140" s="6">
        <v>56</v>
      </c>
      <c r="H1140" s="6">
        <v>224</v>
      </c>
      <c r="I1140" s="6">
        <v>8160</v>
      </c>
    </row>
    <row r="1141" spans="4:10">
      <c r="D1141" s="6" t="s">
        <v>64</v>
      </c>
      <c r="E1141" s="6" t="s">
        <v>1874</v>
      </c>
      <c r="F1141" s="6" t="s">
        <v>2188</v>
      </c>
      <c r="G1141" s="6">
        <v>80</v>
      </c>
      <c r="H1141" s="6">
        <v>384</v>
      </c>
      <c r="I1141" s="6">
        <v>14096</v>
      </c>
    </row>
    <row r="1142" spans="4:10">
      <c r="D1142" s="6" t="s">
        <v>64</v>
      </c>
      <c r="E1142" s="6" t="s">
        <v>1874</v>
      </c>
      <c r="F1142" s="6" t="s">
        <v>2378</v>
      </c>
      <c r="G1142" s="6">
        <v>80</v>
      </c>
      <c r="H1142" s="6">
        <v>384</v>
      </c>
      <c r="I1142" s="6">
        <v>16376</v>
      </c>
    </row>
    <row r="1143" spans="4:10">
      <c r="D1143" s="6" t="s">
        <v>64</v>
      </c>
      <c r="E1143" s="6" t="s">
        <v>1874</v>
      </c>
      <c r="F1143" s="6" t="s">
        <v>2760</v>
      </c>
      <c r="G1143" s="6">
        <v>96</v>
      </c>
      <c r="H1143" s="6">
        <v>192</v>
      </c>
      <c r="I1143" s="6">
        <v>18500</v>
      </c>
    </row>
    <row r="1144" spans="4:10">
      <c r="D1144" s="6" t="s">
        <v>64</v>
      </c>
      <c r="E1144" s="6" t="s">
        <v>1874</v>
      </c>
      <c r="F1144" s="6" t="s">
        <v>2080</v>
      </c>
      <c r="G1144" s="6">
        <v>96</v>
      </c>
      <c r="H1144" s="6">
        <v>384</v>
      </c>
      <c r="I1144" s="6">
        <v>12884</v>
      </c>
    </row>
    <row r="1145" spans="4:10">
      <c r="D1145" s="6" t="s">
        <v>64</v>
      </c>
      <c r="E1145" s="6" t="s">
        <v>1874</v>
      </c>
      <c r="F1145" s="6" t="s">
        <v>2499</v>
      </c>
      <c r="G1145" s="6">
        <v>96</v>
      </c>
      <c r="H1145" s="6">
        <v>384</v>
      </c>
      <c r="I1145" s="6">
        <v>25248</v>
      </c>
    </row>
    <row r="1146" spans="4:10">
      <c r="D1146" s="6" t="s">
        <v>64</v>
      </c>
      <c r="E1146" s="6" t="s">
        <v>1874</v>
      </c>
      <c r="F1146" s="6" t="s">
        <v>2861</v>
      </c>
      <c r="G1146" s="6">
        <v>96</v>
      </c>
      <c r="H1146" s="6">
        <v>384</v>
      </c>
      <c r="I1146" s="6">
        <v>50200</v>
      </c>
    </row>
    <row r="1147" spans="4:10">
      <c r="D1147" s="6" t="s">
        <v>207</v>
      </c>
      <c r="E1147" s="6" t="s">
        <v>1874</v>
      </c>
      <c r="F1147" s="6" t="s">
        <v>3587</v>
      </c>
      <c r="G1147" s="6"/>
      <c r="H1147" s="6"/>
      <c r="I1147" s="6">
        <v>42</v>
      </c>
      <c r="J1147" t="s">
        <v>3589</v>
      </c>
    </row>
    <row r="1148" spans="4:10">
      <c r="D1148" s="6" t="s">
        <v>207</v>
      </c>
      <c r="E1148" s="6" t="s">
        <v>11</v>
      </c>
      <c r="F1148" s="6" t="s">
        <v>3587</v>
      </c>
      <c r="G1148" s="6"/>
      <c r="H1148" s="6"/>
      <c r="I1148" s="6">
        <v>42</v>
      </c>
      <c r="J1148" t="s">
        <v>3589</v>
      </c>
    </row>
    <row r="1149" spans="4:10">
      <c r="D1149" s="6" t="s">
        <v>207</v>
      </c>
      <c r="E1149" s="6" t="s">
        <v>1873</v>
      </c>
      <c r="F1149" s="6" t="s">
        <v>3587</v>
      </c>
      <c r="G1149" s="6"/>
      <c r="H1149" s="6"/>
      <c r="I1149" s="6">
        <v>42</v>
      </c>
      <c r="J1149" t="s">
        <v>3589</v>
      </c>
    </row>
    <row r="1150" spans="4:10">
      <c r="D1150" s="6" t="s">
        <v>207</v>
      </c>
      <c r="E1150" s="6" t="s">
        <v>1874</v>
      </c>
      <c r="F1150" s="6" t="s">
        <v>3586</v>
      </c>
      <c r="G1150" s="6"/>
      <c r="H1150" s="6"/>
      <c r="I1150" s="6">
        <v>38</v>
      </c>
      <c r="J1150" t="s">
        <v>3589</v>
      </c>
    </row>
    <row r="1151" spans="4:10">
      <c r="D1151" s="6" t="s">
        <v>207</v>
      </c>
      <c r="E1151" s="6" t="s">
        <v>11</v>
      </c>
      <c r="F1151" s="6" t="s">
        <v>3586</v>
      </c>
      <c r="G1151" s="6"/>
      <c r="H1151" s="6"/>
      <c r="I1151" s="6">
        <v>38</v>
      </c>
      <c r="J1151" t="s">
        <v>3589</v>
      </c>
    </row>
    <row r="1152" spans="4:10">
      <c r="D1152" s="6" t="s">
        <v>207</v>
      </c>
      <c r="E1152" s="6" t="s">
        <v>1873</v>
      </c>
      <c r="F1152" s="6" t="s">
        <v>3586</v>
      </c>
      <c r="G1152" s="6"/>
      <c r="H1152" s="6"/>
      <c r="I1152" s="6">
        <v>38</v>
      </c>
      <c r="J1152" t="s">
        <v>3589</v>
      </c>
    </row>
    <row r="1153" spans="4:9">
      <c r="D1153" s="6" t="s">
        <v>3516</v>
      </c>
      <c r="E1153" s="6" t="s">
        <v>1874</v>
      </c>
      <c r="F1153" s="6" t="s">
        <v>3517</v>
      </c>
      <c r="G1153" s="6">
        <v>2</v>
      </c>
      <c r="H1153" s="6">
        <v>4</v>
      </c>
      <c r="I1153" s="6">
        <v>211.6</v>
      </c>
    </row>
    <row r="1154" spans="4:9">
      <c r="D1154" s="6" t="s">
        <v>3516</v>
      </c>
      <c r="E1154" s="6" t="s">
        <v>11</v>
      </c>
      <c r="F1154" s="6" t="s">
        <v>3517</v>
      </c>
      <c r="G1154" s="6">
        <v>2</v>
      </c>
      <c r="H1154" s="6">
        <v>4</v>
      </c>
      <c r="I1154" s="6">
        <v>211.6</v>
      </c>
    </row>
    <row r="1155" spans="4:9">
      <c r="D1155" s="6" t="s">
        <v>3516</v>
      </c>
      <c r="E1155" s="6" t="s">
        <v>1873</v>
      </c>
      <c r="F1155" s="6" t="s">
        <v>3517</v>
      </c>
      <c r="G1155" s="6">
        <v>2</v>
      </c>
      <c r="H1155" s="6">
        <v>4</v>
      </c>
      <c r="I1155" s="6">
        <v>211.6</v>
      </c>
    </row>
    <row r="1156" spans="4:9">
      <c r="D1156" s="6" t="s">
        <v>3516</v>
      </c>
      <c r="E1156" s="6" t="s">
        <v>1874</v>
      </c>
      <c r="F1156" s="6" t="s">
        <v>3517</v>
      </c>
      <c r="G1156" s="6">
        <v>2</v>
      </c>
      <c r="H1156" s="6">
        <v>8</v>
      </c>
      <c r="I1156" s="6">
        <v>317.39999999999998</v>
      </c>
    </row>
    <row r="1157" spans="4:9">
      <c r="D1157" s="6" t="s">
        <v>3516</v>
      </c>
      <c r="E1157" s="6" t="s">
        <v>11</v>
      </c>
      <c r="F1157" s="6" t="s">
        <v>3517</v>
      </c>
      <c r="G1157" s="6">
        <v>2</v>
      </c>
      <c r="H1157" s="6">
        <v>8</v>
      </c>
      <c r="I1157" s="6">
        <v>317.39999999999998</v>
      </c>
    </row>
    <row r="1158" spans="4:9">
      <c r="D1158" s="6" t="s">
        <v>3516</v>
      </c>
      <c r="E1158" s="6" t="s">
        <v>1873</v>
      </c>
      <c r="F1158" s="6" t="s">
        <v>3517</v>
      </c>
      <c r="G1158" s="6">
        <v>2</v>
      </c>
      <c r="H1158" s="6">
        <v>8</v>
      </c>
      <c r="I1158" s="6">
        <v>317.39999999999998</v>
      </c>
    </row>
    <row r="1159" spans="4:9">
      <c r="D1159" s="6" t="s">
        <v>3516</v>
      </c>
      <c r="E1159" s="6" t="s">
        <v>1874</v>
      </c>
      <c r="F1159" s="6" t="s">
        <v>3517</v>
      </c>
      <c r="G1159" s="6">
        <v>4</v>
      </c>
      <c r="H1159" s="6">
        <v>8</v>
      </c>
      <c r="I1159" s="6">
        <v>423.2</v>
      </c>
    </row>
    <row r="1160" spans="4:9">
      <c r="D1160" s="6" t="s">
        <v>3516</v>
      </c>
      <c r="E1160" s="6" t="s">
        <v>11</v>
      </c>
      <c r="F1160" s="6" t="s">
        <v>3517</v>
      </c>
      <c r="G1160" s="6">
        <v>4</v>
      </c>
      <c r="H1160" s="6">
        <v>8</v>
      </c>
      <c r="I1160" s="6">
        <v>423.2</v>
      </c>
    </row>
    <row r="1161" spans="4:9">
      <c r="D1161" s="6" t="s">
        <v>3516</v>
      </c>
      <c r="E1161" s="6" t="s">
        <v>1873</v>
      </c>
      <c r="F1161" s="6" t="s">
        <v>3517</v>
      </c>
      <c r="G1161" s="6">
        <v>4</v>
      </c>
      <c r="H1161" s="6">
        <v>8</v>
      </c>
      <c r="I1161" s="6">
        <v>423.2</v>
      </c>
    </row>
    <row r="1162" spans="4:9">
      <c r="D1162" s="6" t="s">
        <v>3516</v>
      </c>
      <c r="E1162" s="6" t="s">
        <v>1874</v>
      </c>
      <c r="F1162" s="6" t="s">
        <v>3517</v>
      </c>
      <c r="G1162" s="6">
        <v>4</v>
      </c>
      <c r="H1162" s="6">
        <v>16</v>
      </c>
      <c r="I1162" s="6">
        <v>634.79999999999995</v>
      </c>
    </row>
    <row r="1163" spans="4:9">
      <c r="D1163" s="6" t="s">
        <v>3516</v>
      </c>
      <c r="E1163" s="6" t="s">
        <v>11</v>
      </c>
      <c r="F1163" s="6" t="s">
        <v>3517</v>
      </c>
      <c r="G1163" s="6">
        <v>4</v>
      </c>
      <c r="H1163" s="6">
        <v>16</v>
      </c>
      <c r="I1163" s="6">
        <v>634.79999999999995</v>
      </c>
    </row>
    <row r="1164" spans="4:9">
      <c r="D1164" s="6" t="s">
        <v>3516</v>
      </c>
      <c r="E1164" s="6" t="s">
        <v>1873</v>
      </c>
      <c r="F1164" s="6" t="s">
        <v>3517</v>
      </c>
      <c r="G1164" s="6">
        <v>4</v>
      </c>
      <c r="H1164" s="6">
        <v>16</v>
      </c>
      <c r="I1164" s="6">
        <v>634.79999999999995</v>
      </c>
    </row>
    <row r="1165" spans="4:9">
      <c r="D1165" s="6" t="s">
        <v>3516</v>
      </c>
      <c r="E1165" s="6" t="s">
        <v>1874</v>
      </c>
      <c r="F1165" s="6" t="s">
        <v>3517</v>
      </c>
      <c r="G1165" s="6">
        <v>8</v>
      </c>
      <c r="H1165" s="6">
        <v>16</v>
      </c>
      <c r="I1165" s="6">
        <v>846.4</v>
      </c>
    </row>
    <row r="1166" spans="4:9">
      <c r="D1166" s="6" t="s">
        <v>3516</v>
      </c>
      <c r="E1166" s="6" t="s">
        <v>11</v>
      </c>
      <c r="F1166" s="6" t="s">
        <v>3517</v>
      </c>
      <c r="G1166" s="6">
        <v>8</v>
      </c>
      <c r="H1166" s="6">
        <v>16</v>
      </c>
      <c r="I1166" s="6">
        <v>846.4</v>
      </c>
    </row>
    <row r="1167" spans="4:9">
      <c r="D1167" s="6" t="s">
        <v>3516</v>
      </c>
      <c r="E1167" s="6" t="s">
        <v>1873</v>
      </c>
      <c r="F1167" s="6" t="s">
        <v>3517</v>
      </c>
      <c r="G1167" s="6">
        <v>8</v>
      </c>
      <c r="H1167" s="6">
        <v>16</v>
      </c>
      <c r="I1167" s="6">
        <v>846.4</v>
      </c>
    </row>
    <row r="1168" spans="4:9">
      <c r="D1168" s="6" t="s">
        <v>3516</v>
      </c>
      <c r="E1168" s="6" t="s">
        <v>1874</v>
      </c>
      <c r="F1168" s="6" t="s">
        <v>3517</v>
      </c>
      <c r="G1168" s="6">
        <v>8</v>
      </c>
      <c r="H1168" s="6">
        <v>32</v>
      </c>
      <c r="I1168" s="6">
        <v>1269.5999999999999</v>
      </c>
    </row>
    <row r="1169" spans="4:9">
      <c r="D1169" s="6" t="s">
        <v>3516</v>
      </c>
      <c r="E1169" s="6" t="s">
        <v>11</v>
      </c>
      <c r="F1169" s="6" t="s">
        <v>3517</v>
      </c>
      <c r="G1169" s="6">
        <v>8</v>
      </c>
      <c r="H1169" s="6">
        <v>32</v>
      </c>
      <c r="I1169" s="6">
        <v>1269.5999999999999</v>
      </c>
    </row>
    <row r="1170" spans="4:9">
      <c r="D1170" s="6" t="s">
        <v>3516</v>
      </c>
      <c r="E1170" s="6" t="s">
        <v>1873</v>
      </c>
      <c r="F1170" s="6" t="s">
        <v>3517</v>
      </c>
      <c r="G1170" s="6">
        <v>8</v>
      </c>
      <c r="H1170" s="6">
        <v>32</v>
      </c>
      <c r="I1170" s="6">
        <v>1269.5999999999999</v>
      </c>
    </row>
    <row r="1171" spans="4:9">
      <c r="D1171" s="6" t="s">
        <v>3516</v>
      </c>
      <c r="E1171" s="6" t="s">
        <v>1874</v>
      </c>
      <c r="F1171" s="6" t="s">
        <v>3517</v>
      </c>
      <c r="G1171" s="6">
        <v>16</v>
      </c>
      <c r="H1171" s="6">
        <v>32</v>
      </c>
      <c r="I1171" s="6">
        <v>1692.8</v>
      </c>
    </row>
    <row r="1172" spans="4:9">
      <c r="D1172" s="6" t="s">
        <v>3516</v>
      </c>
      <c r="E1172" s="6" t="s">
        <v>11</v>
      </c>
      <c r="F1172" s="6" t="s">
        <v>3517</v>
      </c>
      <c r="G1172" s="6">
        <v>16</v>
      </c>
      <c r="H1172" s="6">
        <v>32</v>
      </c>
      <c r="I1172" s="6">
        <v>1692.8</v>
      </c>
    </row>
    <row r="1173" spans="4:9">
      <c r="D1173" s="6" t="s">
        <v>3516</v>
      </c>
      <c r="E1173" s="6" t="s">
        <v>1873</v>
      </c>
      <c r="F1173" s="6" t="s">
        <v>3517</v>
      </c>
      <c r="G1173" s="6">
        <v>16</v>
      </c>
      <c r="H1173" s="6">
        <v>32</v>
      </c>
      <c r="I1173" s="6">
        <v>1692.8</v>
      </c>
    </row>
    <row r="1174" spans="4:9">
      <c r="D1174" s="6" t="s">
        <v>3516</v>
      </c>
      <c r="E1174" s="6" t="s">
        <v>1874</v>
      </c>
      <c r="F1174" s="6" t="s">
        <v>3517</v>
      </c>
      <c r="G1174" s="6">
        <v>16</v>
      </c>
      <c r="H1174" s="6">
        <v>64</v>
      </c>
      <c r="I1174" s="6">
        <v>2539.1999999999998</v>
      </c>
    </row>
    <row r="1175" spans="4:9">
      <c r="D1175" s="6" t="s">
        <v>3516</v>
      </c>
      <c r="E1175" s="6" t="s">
        <v>11</v>
      </c>
      <c r="F1175" s="6" t="s">
        <v>3517</v>
      </c>
      <c r="G1175" s="6">
        <v>16</v>
      </c>
      <c r="H1175" s="6">
        <v>64</v>
      </c>
      <c r="I1175" s="6">
        <v>2539.1999999999998</v>
      </c>
    </row>
    <row r="1176" spans="4:9">
      <c r="D1176" s="6" t="s">
        <v>3516</v>
      </c>
      <c r="E1176" s="6" t="s">
        <v>1873</v>
      </c>
      <c r="F1176" s="6" t="s">
        <v>3517</v>
      </c>
      <c r="G1176" s="6">
        <v>16</v>
      </c>
      <c r="H1176" s="6">
        <v>64</v>
      </c>
      <c r="I1176" s="6">
        <v>2539.1999999999998</v>
      </c>
    </row>
    <row r="1177" spans="4:9">
      <c r="D1177" s="6" t="s">
        <v>3516</v>
      </c>
      <c r="E1177" s="6" t="s">
        <v>1874</v>
      </c>
      <c r="F1177" s="6" t="s">
        <v>3517</v>
      </c>
      <c r="G1177" s="6">
        <v>24</v>
      </c>
      <c r="H1177" s="6">
        <v>48</v>
      </c>
      <c r="I1177" s="6">
        <v>2539.1999999999998</v>
      </c>
    </row>
    <row r="1178" spans="4:9">
      <c r="D1178" s="6" t="s">
        <v>3516</v>
      </c>
      <c r="E1178" s="6" t="s">
        <v>11</v>
      </c>
      <c r="F1178" s="6" t="s">
        <v>3517</v>
      </c>
      <c r="G1178" s="6">
        <v>24</v>
      </c>
      <c r="H1178" s="6">
        <v>48</v>
      </c>
      <c r="I1178" s="6">
        <v>2539.1999999999998</v>
      </c>
    </row>
    <row r="1179" spans="4:9">
      <c r="D1179" s="6" t="s">
        <v>3516</v>
      </c>
      <c r="E1179" s="6" t="s">
        <v>1873</v>
      </c>
      <c r="F1179" s="6" t="s">
        <v>3517</v>
      </c>
      <c r="G1179" s="6">
        <v>24</v>
      </c>
      <c r="H1179" s="6">
        <v>48</v>
      </c>
      <c r="I1179" s="6">
        <v>2539.1999999999998</v>
      </c>
    </row>
    <row r="1180" spans="4:9">
      <c r="D1180" s="6" t="s">
        <v>3516</v>
      </c>
      <c r="E1180" s="6" t="s">
        <v>1874</v>
      </c>
      <c r="F1180" s="6" t="s">
        <v>3517</v>
      </c>
      <c r="G1180" s="6">
        <v>24</v>
      </c>
      <c r="H1180" s="6">
        <v>64</v>
      </c>
      <c r="I1180" s="6">
        <v>2962.4</v>
      </c>
    </row>
    <row r="1181" spans="4:9">
      <c r="D1181" s="6" t="s">
        <v>3516</v>
      </c>
      <c r="E1181" s="6" t="s">
        <v>11</v>
      </c>
      <c r="F1181" s="6" t="s">
        <v>3517</v>
      </c>
      <c r="G1181" s="6">
        <v>24</v>
      </c>
      <c r="H1181" s="6">
        <v>64</v>
      </c>
      <c r="I1181" s="6">
        <v>2962.4</v>
      </c>
    </row>
    <row r="1182" spans="4:9">
      <c r="D1182" s="6" t="s">
        <v>3516</v>
      </c>
      <c r="E1182" s="6" t="s">
        <v>1873</v>
      </c>
      <c r="F1182" s="6" t="s">
        <v>3517</v>
      </c>
      <c r="G1182" s="6">
        <v>24</v>
      </c>
      <c r="H1182" s="6">
        <v>64</v>
      </c>
      <c r="I1182" s="6">
        <v>2962.4</v>
      </c>
    </row>
    <row r="1183" spans="4:9">
      <c r="D1183" s="6" t="s">
        <v>3516</v>
      </c>
      <c r="E1183" s="6" t="s">
        <v>1874</v>
      </c>
      <c r="F1183" s="6" t="s">
        <v>3517</v>
      </c>
      <c r="G1183" s="6">
        <v>24</v>
      </c>
      <c r="H1183" s="6">
        <v>96</v>
      </c>
      <c r="I1183" s="6">
        <v>3808.8</v>
      </c>
    </row>
    <row r="1184" spans="4:9">
      <c r="D1184" s="6" t="s">
        <v>3516</v>
      </c>
      <c r="E1184" s="6" t="s">
        <v>11</v>
      </c>
      <c r="F1184" s="6" t="s">
        <v>3517</v>
      </c>
      <c r="G1184" s="6">
        <v>24</v>
      </c>
      <c r="H1184" s="6">
        <v>96</v>
      </c>
      <c r="I1184" s="6">
        <v>3808.8</v>
      </c>
    </row>
    <row r="1185" spans="4:9">
      <c r="D1185" s="6" t="s">
        <v>3516</v>
      </c>
      <c r="E1185" s="6" t="s">
        <v>1873</v>
      </c>
      <c r="F1185" s="6" t="s">
        <v>3517</v>
      </c>
      <c r="G1185" s="6">
        <v>24</v>
      </c>
      <c r="H1185" s="6">
        <v>96</v>
      </c>
      <c r="I1185" s="6">
        <v>3808.8</v>
      </c>
    </row>
    <row r="1186" spans="4:9">
      <c r="D1186" s="6" t="s">
        <v>3516</v>
      </c>
      <c r="E1186" s="6" t="s">
        <v>1874</v>
      </c>
      <c r="F1186" s="6" t="s">
        <v>3517</v>
      </c>
      <c r="G1186" s="6">
        <v>32</v>
      </c>
      <c r="H1186" s="6">
        <v>64</v>
      </c>
      <c r="I1186" s="6">
        <v>3385.6</v>
      </c>
    </row>
    <row r="1187" spans="4:9">
      <c r="D1187" s="6" t="s">
        <v>3516</v>
      </c>
      <c r="E1187" s="6" t="s">
        <v>11</v>
      </c>
      <c r="F1187" s="6" t="s">
        <v>3517</v>
      </c>
      <c r="G1187" s="6">
        <v>32</v>
      </c>
      <c r="H1187" s="6">
        <v>64</v>
      </c>
      <c r="I1187" s="6">
        <v>3385.6</v>
      </c>
    </row>
    <row r="1188" spans="4:9">
      <c r="D1188" s="6" t="s">
        <v>3516</v>
      </c>
      <c r="E1188" s="6" t="s">
        <v>1873</v>
      </c>
      <c r="F1188" s="6" t="s">
        <v>3517</v>
      </c>
      <c r="G1188" s="6">
        <v>32</v>
      </c>
      <c r="H1188" s="6">
        <v>64</v>
      </c>
      <c r="I1188" s="6">
        <v>3385.6</v>
      </c>
    </row>
    <row r="1189" spans="4:9">
      <c r="D1189" s="6" t="s">
        <v>3516</v>
      </c>
      <c r="E1189" s="6" t="s">
        <v>1874</v>
      </c>
      <c r="F1189" s="6" t="s">
        <v>3517</v>
      </c>
      <c r="G1189" s="6">
        <v>32</v>
      </c>
      <c r="H1189" s="6">
        <v>128</v>
      </c>
      <c r="I1189" s="6">
        <v>5078.3999999999996</v>
      </c>
    </row>
    <row r="1190" spans="4:9">
      <c r="D1190" s="6" t="s">
        <v>3516</v>
      </c>
      <c r="E1190" s="6" t="s">
        <v>11</v>
      </c>
      <c r="F1190" s="6" t="s">
        <v>3517</v>
      </c>
      <c r="G1190" s="6">
        <v>32</v>
      </c>
      <c r="H1190" s="6">
        <v>128</v>
      </c>
      <c r="I1190" s="6">
        <v>5078.3999999999996</v>
      </c>
    </row>
    <row r="1191" spans="4:9">
      <c r="D1191" s="6" t="s">
        <v>3516</v>
      </c>
      <c r="E1191" s="6" t="s">
        <v>1873</v>
      </c>
      <c r="F1191" s="6" t="s">
        <v>3517</v>
      </c>
      <c r="G1191" s="6">
        <v>32</v>
      </c>
      <c r="H1191" s="6">
        <v>128</v>
      </c>
      <c r="I1191" s="6">
        <v>5078.3999999999996</v>
      </c>
    </row>
    <row r="1192" spans="4:9">
      <c r="D1192" s="6" t="s">
        <v>3516</v>
      </c>
      <c r="E1192" s="6" t="s">
        <v>1874</v>
      </c>
      <c r="F1192" s="6" t="s">
        <v>3517</v>
      </c>
      <c r="G1192" s="6">
        <v>48</v>
      </c>
      <c r="H1192" s="6">
        <v>96</v>
      </c>
      <c r="I1192" s="6">
        <v>5078.3999999999996</v>
      </c>
    </row>
    <row r="1193" spans="4:9">
      <c r="D1193" s="6" t="s">
        <v>3516</v>
      </c>
      <c r="E1193" s="6" t="s">
        <v>11</v>
      </c>
      <c r="F1193" s="6" t="s">
        <v>3517</v>
      </c>
      <c r="G1193" s="6">
        <v>48</v>
      </c>
      <c r="H1193" s="6">
        <v>96</v>
      </c>
      <c r="I1193" s="6">
        <v>5078.3999999999996</v>
      </c>
    </row>
    <row r="1194" spans="4:9">
      <c r="D1194" s="6" t="s">
        <v>3516</v>
      </c>
      <c r="E1194" s="6" t="s">
        <v>1873</v>
      </c>
      <c r="F1194" s="6" t="s">
        <v>3517</v>
      </c>
      <c r="G1194" s="6">
        <v>48</v>
      </c>
      <c r="H1194" s="6">
        <v>96</v>
      </c>
      <c r="I1194" s="6">
        <v>5078.3999999999996</v>
      </c>
    </row>
    <row r="1195" spans="4:9">
      <c r="D1195" s="6" t="s">
        <v>3516</v>
      </c>
      <c r="E1195" s="6" t="s">
        <v>1874</v>
      </c>
      <c r="F1195" s="6" t="s">
        <v>3517</v>
      </c>
      <c r="G1195" s="6">
        <v>48</v>
      </c>
      <c r="H1195" s="6">
        <v>192</v>
      </c>
      <c r="I1195" s="6">
        <v>7617.6</v>
      </c>
    </row>
    <row r="1196" spans="4:9">
      <c r="D1196" s="6" t="s">
        <v>3516</v>
      </c>
      <c r="E1196" s="6" t="s">
        <v>11</v>
      </c>
      <c r="F1196" s="6" t="s">
        <v>3517</v>
      </c>
      <c r="G1196" s="6">
        <v>48</v>
      </c>
      <c r="H1196" s="6">
        <v>192</v>
      </c>
      <c r="I1196" s="6">
        <v>7617.6</v>
      </c>
    </row>
    <row r="1197" spans="4:9">
      <c r="D1197" s="6" t="s">
        <v>3516</v>
      </c>
      <c r="E1197" s="6" t="s">
        <v>1873</v>
      </c>
      <c r="F1197" s="6" t="s">
        <v>3517</v>
      </c>
      <c r="G1197" s="6">
        <v>48</v>
      </c>
      <c r="H1197" s="6">
        <v>192</v>
      </c>
      <c r="I1197" s="6">
        <v>7617.6</v>
      </c>
    </row>
    <row r="1198" spans="4:9">
      <c r="D1198" s="6" t="s">
        <v>3516</v>
      </c>
      <c r="E1198" s="6" t="s">
        <v>1874</v>
      </c>
      <c r="F1198" s="6" t="s">
        <v>3517</v>
      </c>
      <c r="G1198" s="6">
        <v>64</v>
      </c>
      <c r="H1198" s="6">
        <v>192</v>
      </c>
      <c r="I1198" s="6">
        <v>8464</v>
      </c>
    </row>
    <row r="1199" spans="4:9">
      <c r="D1199" s="6" t="s">
        <v>3516</v>
      </c>
      <c r="E1199" s="6" t="s">
        <v>11</v>
      </c>
      <c r="F1199" s="6" t="s">
        <v>3517</v>
      </c>
      <c r="G1199" s="6">
        <v>64</v>
      </c>
      <c r="H1199" s="6">
        <v>192</v>
      </c>
      <c r="I1199" s="6">
        <v>8464</v>
      </c>
    </row>
    <row r="1200" spans="4:9">
      <c r="D1200" s="6" t="s">
        <v>3516</v>
      </c>
      <c r="E1200" s="6" t="s">
        <v>1873</v>
      </c>
      <c r="F1200" s="6" t="s">
        <v>3517</v>
      </c>
      <c r="G1200" s="6">
        <v>64</v>
      </c>
      <c r="H1200" s="6">
        <v>192</v>
      </c>
      <c r="I1200" s="6">
        <v>8464</v>
      </c>
    </row>
    <row r="1201" spans="4:9">
      <c r="D1201" s="6" t="s">
        <v>3516</v>
      </c>
      <c r="E1201" s="6" t="s">
        <v>1874</v>
      </c>
      <c r="F1201" s="6" t="s">
        <v>3517</v>
      </c>
      <c r="G1201" s="6">
        <v>64</v>
      </c>
      <c r="H1201" s="6">
        <v>256</v>
      </c>
      <c r="I1201" s="6">
        <v>10156.799999999999</v>
      </c>
    </row>
    <row r="1202" spans="4:9">
      <c r="D1202" s="6" t="s">
        <v>3516</v>
      </c>
      <c r="E1202" s="6" t="s">
        <v>11</v>
      </c>
      <c r="F1202" s="6" t="s">
        <v>3517</v>
      </c>
      <c r="G1202" s="6">
        <v>64</v>
      </c>
      <c r="H1202" s="6">
        <v>256</v>
      </c>
      <c r="I1202" s="6">
        <v>10156.799999999999</v>
      </c>
    </row>
    <row r="1203" spans="4:9">
      <c r="D1203" s="6" t="s">
        <v>3516</v>
      </c>
      <c r="E1203" s="6" t="s">
        <v>1873</v>
      </c>
      <c r="F1203" s="6" t="s">
        <v>3517</v>
      </c>
      <c r="G1203" s="6">
        <v>64</v>
      </c>
      <c r="H1203" s="6">
        <v>256</v>
      </c>
      <c r="I1203" s="6">
        <v>10156.799999999999</v>
      </c>
    </row>
    <row r="1204" spans="4:9">
      <c r="D1204" s="6" t="s">
        <v>3516</v>
      </c>
      <c r="E1204" s="6" t="s">
        <v>1874</v>
      </c>
      <c r="F1204" s="6" t="s">
        <v>3517</v>
      </c>
      <c r="G1204" s="6">
        <v>76</v>
      </c>
      <c r="H1204" s="6">
        <v>256</v>
      </c>
      <c r="I1204" s="6">
        <v>10791.6</v>
      </c>
    </row>
    <row r="1205" spans="4:9">
      <c r="D1205" s="6" t="s">
        <v>3516</v>
      </c>
      <c r="E1205" s="6" t="s">
        <v>11</v>
      </c>
      <c r="F1205" s="6" t="s">
        <v>3517</v>
      </c>
      <c r="G1205" s="6">
        <v>76</v>
      </c>
      <c r="H1205" s="6">
        <v>256</v>
      </c>
      <c r="I1205" s="6">
        <v>10791.6</v>
      </c>
    </row>
    <row r="1206" spans="4:9">
      <c r="D1206" s="6" t="s">
        <v>3516</v>
      </c>
      <c r="E1206" s="6" t="s">
        <v>1873</v>
      </c>
      <c r="F1206" s="6" t="s">
        <v>3517</v>
      </c>
      <c r="G1206" s="6">
        <v>76</v>
      </c>
      <c r="H1206" s="6">
        <v>256</v>
      </c>
      <c r="I1206" s="6">
        <v>10791.6</v>
      </c>
    </row>
    <row r="1207" spans="4:9">
      <c r="D1207" s="6" t="s">
        <v>3516</v>
      </c>
      <c r="E1207" s="6" t="s">
        <v>1874</v>
      </c>
      <c r="F1207" s="6" t="s">
        <v>3518</v>
      </c>
      <c r="G1207" s="6">
        <v>2</v>
      </c>
      <c r="H1207" s="6">
        <v>4</v>
      </c>
      <c r="I1207" s="6">
        <v>161.91999999999999</v>
      </c>
    </row>
    <row r="1208" spans="4:9">
      <c r="D1208" s="6" t="s">
        <v>3516</v>
      </c>
      <c r="E1208" s="6" t="s">
        <v>11</v>
      </c>
      <c r="F1208" s="6" t="s">
        <v>3518</v>
      </c>
      <c r="G1208" s="6">
        <v>2</v>
      </c>
      <c r="H1208" s="6">
        <v>4</v>
      </c>
      <c r="I1208" s="6">
        <v>161.91999999999999</v>
      </c>
    </row>
    <row r="1209" spans="4:9">
      <c r="D1209" s="6" t="s">
        <v>3516</v>
      </c>
      <c r="E1209" s="6" t="s">
        <v>1873</v>
      </c>
      <c r="F1209" s="6" t="s">
        <v>3518</v>
      </c>
      <c r="G1209" s="6">
        <v>2</v>
      </c>
      <c r="H1209" s="6">
        <v>4</v>
      </c>
      <c r="I1209" s="6">
        <v>161.91999999999999</v>
      </c>
    </row>
    <row r="1210" spans="4:9">
      <c r="D1210" s="6" t="s">
        <v>3516</v>
      </c>
      <c r="E1210" s="6" t="s">
        <v>1874</v>
      </c>
      <c r="F1210" s="6" t="s">
        <v>3518</v>
      </c>
      <c r="G1210" s="6">
        <v>2</v>
      </c>
      <c r="H1210" s="6">
        <v>8</v>
      </c>
      <c r="I1210" s="6">
        <v>242.88</v>
      </c>
    </row>
    <row r="1211" spans="4:9">
      <c r="D1211" s="6" t="s">
        <v>3516</v>
      </c>
      <c r="E1211" s="6" t="s">
        <v>11</v>
      </c>
      <c r="F1211" s="6" t="s">
        <v>3518</v>
      </c>
      <c r="G1211" s="6">
        <v>2</v>
      </c>
      <c r="H1211" s="6">
        <v>8</v>
      </c>
      <c r="I1211" s="6">
        <v>242.88</v>
      </c>
    </row>
    <row r="1212" spans="4:9">
      <c r="D1212" s="6" t="s">
        <v>3516</v>
      </c>
      <c r="E1212" s="6" t="s">
        <v>1873</v>
      </c>
      <c r="F1212" s="6" t="s">
        <v>3518</v>
      </c>
      <c r="G1212" s="6">
        <v>2</v>
      </c>
      <c r="H1212" s="6">
        <v>8</v>
      </c>
      <c r="I1212" s="6">
        <v>242.88</v>
      </c>
    </row>
    <row r="1213" spans="4:9">
      <c r="D1213" s="6" t="s">
        <v>3516</v>
      </c>
      <c r="E1213" s="6" t="s">
        <v>1874</v>
      </c>
      <c r="F1213" s="6" t="s">
        <v>3518</v>
      </c>
      <c r="G1213" s="6">
        <v>4</v>
      </c>
      <c r="H1213" s="6">
        <v>8</v>
      </c>
      <c r="I1213" s="6">
        <v>323.83999999999997</v>
      </c>
    </row>
    <row r="1214" spans="4:9">
      <c r="D1214" s="6" t="s">
        <v>3516</v>
      </c>
      <c r="E1214" s="6" t="s">
        <v>11</v>
      </c>
      <c r="F1214" s="6" t="s">
        <v>3518</v>
      </c>
      <c r="G1214" s="6">
        <v>4</v>
      </c>
      <c r="H1214" s="6">
        <v>8</v>
      </c>
      <c r="I1214" s="6">
        <v>323.83999999999997</v>
      </c>
    </row>
    <row r="1215" spans="4:9">
      <c r="D1215" s="6" t="s">
        <v>3516</v>
      </c>
      <c r="E1215" s="6" t="s">
        <v>1873</v>
      </c>
      <c r="F1215" s="6" t="s">
        <v>3518</v>
      </c>
      <c r="G1215" s="6">
        <v>4</v>
      </c>
      <c r="H1215" s="6">
        <v>8</v>
      </c>
      <c r="I1215" s="6">
        <v>323.83999999999997</v>
      </c>
    </row>
    <row r="1216" spans="4:9">
      <c r="D1216" s="6" t="s">
        <v>3516</v>
      </c>
      <c r="E1216" s="6" t="s">
        <v>1874</v>
      </c>
      <c r="F1216" s="6" t="s">
        <v>3518</v>
      </c>
      <c r="G1216" s="6">
        <v>4</v>
      </c>
      <c r="H1216" s="6">
        <v>16</v>
      </c>
      <c r="I1216" s="6">
        <v>485.76</v>
      </c>
    </row>
    <row r="1217" spans="4:9">
      <c r="D1217" s="6" t="s">
        <v>3516</v>
      </c>
      <c r="E1217" s="6" t="s">
        <v>11</v>
      </c>
      <c r="F1217" s="6" t="s">
        <v>3518</v>
      </c>
      <c r="G1217" s="6">
        <v>4</v>
      </c>
      <c r="H1217" s="6">
        <v>16</v>
      </c>
      <c r="I1217" s="6">
        <v>485.76</v>
      </c>
    </row>
    <row r="1218" spans="4:9">
      <c r="D1218" s="6" t="s">
        <v>3516</v>
      </c>
      <c r="E1218" s="6" t="s">
        <v>1873</v>
      </c>
      <c r="F1218" s="6" t="s">
        <v>3518</v>
      </c>
      <c r="G1218" s="6">
        <v>4</v>
      </c>
      <c r="H1218" s="6">
        <v>16</v>
      </c>
      <c r="I1218" s="6">
        <v>485.76</v>
      </c>
    </row>
    <row r="1219" spans="4:9">
      <c r="D1219" s="6" t="s">
        <v>3516</v>
      </c>
      <c r="E1219" s="6" t="s">
        <v>1874</v>
      </c>
      <c r="F1219" s="6" t="s">
        <v>3518</v>
      </c>
      <c r="G1219" s="6">
        <v>8</v>
      </c>
      <c r="H1219" s="6">
        <v>16</v>
      </c>
      <c r="I1219" s="6">
        <v>647.67999999999995</v>
      </c>
    </row>
    <row r="1220" spans="4:9">
      <c r="D1220" s="6" t="s">
        <v>3516</v>
      </c>
      <c r="E1220" s="6" t="s">
        <v>11</v>
      </c>
      <c r="F1220" s="6" t="s">
        <v>3518</v>
      </c>
      <c r="G1220" s="6">
        <v>8</v>
      </c>
      <c r="H1220" s="6">
        <v>16</v>
      </c>
      <c r="I1220" s="6">
        <v>647.67999999999995</v>
      </c>
    </row>
    <row r="1221" spans="4:9">
      <c r="D1221" s="6" t="s">
        <v>3516</v>
      </c>
      <c r="E1221" s="6" t="s">
        <v>1873</v>
      </c>
      <c r="F1221" s="6" t="s">
        <v>3518</v>
      </c>
      <c r="G1221" s="6">
        <v>8</v>
      </c>
      <c r="H1221" s="6">
        <v>16</v>
      </c>
      <c r="I1221" s="6">
        <v>647.67999999999995</v>
      </c>
    </row>
    <row r="1222" spans="4:9">
      <c r="D1222" s="6" t="s">
        <v>3516</v>
      </c>
      <c r="E1222" s="6" t="s">
        <v>1874</v>
      </c>
      <c r="F1222" s="6" t="s">
        <v>3518</v>
      </c>
      <c r="G1222" s="6">
        <v>8</v>
      </c>
      <c r="H1222" s="6">
        <v>32</v>
      </c>
      <c r="I1222" s="6">
        <v>971.52</v>
      </c>
    </row>
    <row r="1223" spans="4:9">
      <c r="D1223" s="6" t="s">
        <v>3516</v>
      </c>
      <c r="E1223" s="6" t="s">
        <v>11</v>
      </c>
      <c r="F1223" s="6" t="s">
        <v>3518</v>
      </c>
      <c r="G1223" s="6">
        <v>8</v>
      </c>
      <c r="H1223" s="6">
        <v>32</v>
      </c>
      <c r="I1223" s="6">
        <v>971.52</v>
      </c>
    </row>
    <row r="1224" spans="4:9">
      <c r="D1224" s="6" t="s">
        <v>3516</v>
      </c>
      <c r="E1224" s="6" t="s">
        <v>1873</v>
      </c>
      <c r="F1224" s="6" t="s">
        <v>3518</v>
      </c>
      <c r="G1224" s="6">
        <v>8</v>
      </c>
      <c r="H1224" s="6">
        <v>32</v>
      </c>
      <c r="I1224" s="6">
        <v>971.52</v>
      </c>
    </row>
    <row r="1225" spans="4:9">
      <c r="D1225" s="6" t="s">
        <v>3516</v>
      </c>
      <c r="E1225" s="6" t="s">
        <v>1874</v>
      </c>
      <c r="F1225" s="6" t="s">
        <v>3518</v>
      </c>
      <c r="G1225" s="6">
        <v>16</v>
      </c>
      <c r="H1225" s="6">
        <v>32</v>
      </c>
      <c r="I1225" s="6">
        <v>1295.3599999999999</v>
      </c>
    </row>
    <row r="1226" spans="4:9">
      <c r="D1226" s="6" t="s">
        <v>3516</v>
      </c>
      <c r="E1226" s="6" t="s">
        <v>11</v>
      </c>
      <c r="F1226" s="6" t="s">
        <v>3518</v>
      </c>
      <c r="G1226" s="6">
        <v>16</v>
      </c>
      <c r="H1226" s="6">
        <v>32</v>
      </c>
      <c r="I1226" s="6">
        <v>1295.3599999999999</v>
      </c>
    </row>
    <row r="1227" spans="4:9">
      <c r="D1227" s="6" t="s">
        <v>3516</v>
      </c>
      <c r="E1227" s="6" t="s">
        <v>1873</v>
      </c>
      <c r="F1227" s="6" t="s">
        <v>3518</v>
      </c>
      <c r="G1227" s="6">
        <v>16</v>
      </c>
      <c r="H1227" s="6">
        <v>32</v>
      </c>
      <c r="I1227" s="6">
        <v>1295.3599999999999</v>
      </c>
    </row>
    <row r="1228" spans="4:9">
      <c r="D1228" s="6" t="s">
        <v>3516</v>
      </c>
      <c r="E1228" s="6" t="s">
        <v>1874</v>
      </c>
      <c r="F1228" s="6" t="s">
        <v>3518</v>
      </c>
      <c r="G1228" s="6">
        <v>16</v>
      </c>
      <c r="H1228" s="6">
        <v>64</v>
      </c>
      <c r="I1228" s="6">
        <v>1943.04</v>
      </c>
    </row>
    <row r="1229" spans="4:9">
      <c r="D1229" s="6" t="s">
        <v>3516</v>
      </c>
      <c r="E1229" s="6" t="s">
        <v>11</v>
      </c>
      <c r="F1229" s="6" t="s">
        <v>3518</v>
      </c>
      <c r="G1229" s="6">
        <v>16</v>
      </c>
      <c r="H1229" s="6">
        <v>64</v>
      </c>
      <c r="I1229" s="6">
        <v>1943.04</v>
      </c>
    </row>
    <row r="1230" spans="4:9">
      <c r="D1230" s="6" t="s">
        <v>3516</v>
      </c>
      <c r="E1230" s="6" t="s">
        <v>1873</v>
      </c>
      <c r="F1230" s="6" t="s">
        <v>3518</v>
      </c>
      <c r="G1230" s="6">
        <v>16</v>
      </c>
      <c r="H1230" s="6">
        <v>64</v>
      </c>
      <c r="I1230" s="6">
        <v>1943.04</v>
      </c>
    </row>
    <row r="1231" spans="4:9">
      <c r="D1231" s="6" t="s">
        <v>3516</v>
      </c>
      <c r="E1231" s="6" t="s">
        <v>1874</v>
      </c>
      <c r="F1231" s="6" t="s">
        <v>3518</v>
      </c>
      <c r="G1231" s="6">
        <v>32</v>
      </c>
      <c r="H1231" s="6">
        <v>64</v>
      </c>
      <c r="I1231" s="6">
        <v>2590.7199999999998</v>
      </c>
    </row>
    <row r="1232" spans="4:9">
      <c r="D1232" s="6" t="s">
        <v>3516</v>
      </c>
      <c r="E1232" s="6" t="s">
        <v>11</v>
      </c>
      <c r="F1232" s="6" t="s">
        <v>3518</v>
      </c>
      <c r="G1232" s="6">
        <v>32</v>
      </c>
      <c r="H1232" s="6">
        <v>64</v>
      </c>
      <c r="I1232" s="6">
        <v>2590.7199999999998</v>
      </c>
    </row>
    <row r="1233" spans="4:9">
      <c r="D1233" s="6" t="s">
        <v>3516</v>
      </c>
      <c r="E1233" s="6" t="s">
        <v>1873</v>
      </c>
      <c r="F1233" s="6" t="s">
        <v>3518</v>
      </c>
      <c r="G1233" s="6">
        <v>32</v>
      </c>
      <c r="H1233" s="6">
        <v>64</v>
      </c>
      <c r="I1233" s="6">
        <v>2590.7199999999998</v>
      </c>
    </row>
    <row r="1234" spans="4:9">
      <c r="D1234" s="6" t="s">
        <v>3516</v>
      </c>
      <c r="E1234" s="6" t="s">
        <v>1874</v>
      </c>
      <c r="F1234" s="6" t="s">
        <v>3518</v>
      </c>
      <c r="G1234" s="6">
        <v>32</v>
      </c>
      <c r="H1234" s="6">
        <v>128</v>
      </c>
      <c r="I1234" s="6">
        <v>3886.08</v>
      </c>
    </row>
    <row r="1235" spans="4:9">
      <c r="D1235" s="6" t="s">
        <v>3516</v>
      </c>
      <c r="E1235" s="6" t="s">
        <v>11</v>
      </c>
      <c r="F1235" s="6" t="s">
        <v>3518</v>
      </c>
      <c r="G1235" s="6">
        <v>32</v>
      </c>
      <c r="H1235" s="6">
        <v>128</v>
      </c>
      <c r="I1235" s="6">
        <v>3886.08</v>
      </c>
    </row>
    <row r="1236" spans="4:9">
      <c r="D1236" s="6" t="s">
        <v>3516</v>
      </c>
      <c r="E1236" s="6" t="s">
        <v>1873</v>
      </c>
      <c r="F1236" s="6" t="s">
        <v>3518</v>
      </c>
      <c r="G1236" s="6">
        <v>32</v>
      </c>
      <c r="H1236" s="6">
        <v>128</v>
      </c>
      <c r="I1236" s="6">
        <v>3886.08</v>
      </c>
    </row>
    <row r="1237" spans="4:9">
      <c r="D1237" s="6" t="s">
        <v>3516</v>
      </c>
      <c r="E1237" s="6" t="s">
        <v>1874</v>
      </c>
      <c r="F1237" s="6" t="s">
        <v>3518</v>
      </c>
      <c r="G1237" s="6">
        <v>48</v>
      </c>
      <c r="H1237" s="6">
        <v>96</v>
      </c>
      <c r="I1237" s="6">
        <v>3886.08</v>
      </c>
    </row>
    <row r="1238" spans="4:9">
      <c r="D1238" s="6" t="s">
        <v>3516</v>
      </c>
      <c r="E1238" s="6" t="s">
        <v>11</v>
      </c>
      <c r="F1238" s="6" t="s">
        <v>3518</v>
      </c>
      <c r="G1238" s="6">
        <v>48</v>
      </c>
      <c r="H1238" s="6">
        <v>96</v>
      </c>
      <c r="I1238" s="6">
        <v>3886.08</v>
      </c>
    </row>
    <row r="1239" spans="4:9">
      <c r="D1239" s="6" t="s">
        <v>3516</v>
      </c>
      <c r="E1239" s="6" t="s">
        <v>1873</v>
      </c>
      <c r="F1239" s="6" t="s">
        <v>3518</v>
      </c>
      <c r="G1239" s="6">
        <v>48</v>
      </c>
      <c r="H1239" s="6">
        <v>96</v>
      </c>
      <c r="I1239" s="6">
        <v>3886.08</v>
      </c>
    </row>
    <row r="1240" spans="4:9">
      <c r="D1240" s="6" t="s">
        <v>3516</v>
      </c>
      <c r="E1240" s="6" t="s">
        <v>1874</v>
      </c>
      <c r="F1240" s="6" t="s">
        <v>3518</v>
      </c>
      <c r="G1240" s="6">
        <v>48</v>
      </c>
      <c r="H1240" s="6">
        <v>192</v>
      </c>
      <c r="I1240" s="6">
        <v>5829.12</v>
      </c>
    </row>
    <row r="1241" spans="4:9">
      <c r="D1241" s="6" t="s">
        <v>3516</v>
      </c>
      <c r="E1241" s="6" t="s">
        <v>11</v>
      </c>
      <c r="F1241" s="6" t="s">
        <v>3518</v>
      </c>
      <c r="G1241" s="6">
        <v>48</v>
      </c>
      <c r="H1241" s="6">
        <v>192</v>
      </c>
      <c r="I1241" s="6">
        <v>5829.12</v>
      </c>
    </row>
    <row r="1242" spans="4:9">
      <c r="D1242" s="6" t="s">
        <v>3516</v>
      </c>
      <c r="E1242" s="6" t="s">
        <v>1873</v>
      </c>
      <c r="F1242" s="6" t="s">
        <v>3518</v>
      </c>
      <c r="G1242" s="6">
        <v>48</v>
      </c>
      <c r="H1242" s="6">
        <v>192</v>
      </c>
      <c r="I1242" s="6">
        <v>5829.12</v>
      </c>
    </row>
    <row r="1243" spans="4:9">
      <c r="D1243" s="6" t="s">
        <v>3516</v>
      </c>
      <c r="E1243" s="6" t="s">
        <v>1874</v>
      </c>
      <c r="F1243" s="6" t="s">
        <v>3518</v>
      </c>
      <c r="G1243" s="6">
        <v>64</v>
      </c>
      <c r="H1243" s="6">
        <v>128</v>
      </c>
      <c r="I1243" s="6">
        <v>5181.4399999999996</v>
      </c>
    </row>
    <row r="1244" spans="4:9">
      <c r="D1244" s="6" t="s">
        <v>3516</v>
      </c>
      <c r="E1244" s="6" t="s">
        <v>11</v>
      </c>
      <c r="F1244" s="6" t="s">
        <v>3518</v>
      </c>
      <c r="G1244" s="6">
        <v>64</v>
      </c>
      <c r="H1244" s="6">
        <v>128</v>
      </c>
      <c r="I1244" s="6">
        <v>5181.4399999999996</v>
      </c>
    </row>
    <row r="1245" spans="4:9">
      <c r="D1245" s="6" t="s">
        <v>3516</v>
      </c>
      <c r="E1245" s="6" t="s">
        <v>1873</v>
      </c>
      <c r="F1245" s="6" t="s">
        <v>3518</v>
      </c>
      <c r="G1245" s="6">
        <v>64</v>
      </c>
      <c r="H1245" s="6">
        <v>128</v>
      </c>
      <c r="I1245" s="6">
        <v>5181.4399999999996</v>
      </c>
    </row>
    <row r="1246" spans="4:9">
      <c r="D1246" s="6" t="s">
        <v>3516</v>
      </c>
      <c r="E1246" s="6" t="s">
        <v>1874</v>
      </c>
      <c r="F1246" s="6" t="s">
        <v>3518</v>
      </c>
      <c r="G1246" s="6">
        <v>64</v>
      </c>
      <c r="H1246" s="6">
        <v>256</v>
      </c>
      <c r="I1246" s="6">
        <v>7772.16</v>
      </c>
    </row>
    <row r="1247" spans="4:9">
      <c r="D1247" s="6" t="s">
        <v>3516</v>
      </c>
      <c r="E1247" s="6" t="s">
        <v>11</v>
      </c>
      <c r="F1247" s="6" t="s">
        <v>3518</v>
      </c>
      <c r="G1247" s="6">
        <v>64</v>
      </c>
      <c r="H1247" s="6">
        <v>256</v>
      </c>
      <c r="I1247" s="6">
        <v>7772.16</v>
      </c>
    </row>
    <row r="1248" spans="4:9">
      <c r="D1248" s="6" t="s">
        <v>3516</v>
      </c>
      <c r="E1248" s="6" t="s">
        <v>1873</v>
      </c>
      <c r="F1248" s="6" t="s">
        <v>3518</v>
      </c>
      <c r="G1248" s="6">
        <v>64</v>
      </c>
      <c r="H1248" s="6">
        <v>256</v>
      </c>
      <c r="I1248" s="6">
        <v>7772.16</v>
      </c>
    </row>
    <row r="1249" spans="4:9">
      <c r="D1249" s="6" t="s">
        <v>3516</v>
      </c>
      <c r="E1249" s="6" t="s">
        <v>1874</v>
      </c>
      <c r="F1249" s="6" t="s">
        <v>3518</v>
      </c>
      <c r="G1249" s="6">
        <v>80</v>
      </c>
      <c r="H1249" s="6">
        <v>160</v>
      </c>
      <c r="I1249" s="6">
        <v>6476.8</v>
      </c>
    </row>
    <row r="1250" spans="4:9">
      <c r="D1250" s="6" t="s">
        <v>3516</v>
      </c>
      <c r="E1250" s="6" t="s">
        <v>11</v>
      </c>
      <c r="F1250" s="6" t="s">
        <v>3518</v>
      </c>
      <c r="G1250" s="6">
        <v>80</v>
      </c>
      <c r="H1250" s="6">
        <v>160</v>
      </c>
      <c r="I1250" s="6">
        <v>6476.8</v>
      </c>
    </row>
    <row r="1251" spans="4:9">
      <c r="D1251" s="6" t="s">
        <v>3516</v>
      </c>
      <c r="E1251" s="6" t="s">
        <v>1873</v>
      </c>
      <c r="F1251" s="6" t="s">
        <v>3518</v>
      </c>
      <c r="G1251" s="6">
        <v>80</v>
      </c>
      <c r="H1251" s="6">
        <v>160</v>
      </c>
      <c r="I1251" s="6">
        <v>6476.8</v>
      </c>
    </row>
    <row r="1252" spans="4:9">
      <c r="D1252" s="6" t="s">
        <v>3516</v>
      </c>
      <c r="E1252" s="6" t="s">
        <v>1874</v>
      </c>
      <c r="F1252" s="6" t="s">
        <v>3518</v>
      </c>
      <c r="G1252" s="6">
        <v>80</v>
      </c>
      <c r="H1252" s="6">
        <v>320</v>
      </c>
      <c r="I1252" s="6">
        <v>9715.2000000000007</v>
      </c>
    </row>
    <row r="1253" spans="4:9">
      <c r="D1253" s="6" t="s">
        <v>3516</v>
      </c>
      <c r="E1253" s="6" t="s">
        <v>11</v>
      </c>
      <c r="F1253" s="6" t="s">
        <v>3518</v>
      </c>
      <c r="G1253" s="6">
        <v>80</v>
      </c>
      <c r="H1253" s="6">
        <v>320</v>
      </c>
      <c r="I1253" s="6">
        <v>9715.2000000000007</v>
      </c>
    </row>
    <row r="1254" spans="4:9">
      <c r="D1254" s="6" t="s">
        <v>3516</v>
      </c>
      <c r="E1254" s="6" t="s">
        <v>1873</v>
      </c>
      <c r="F1254" s="6" t="s">
        <v>3518</v>
      </c>
      <c r="G1254" s="6">
        <v>80</v>
      </c>
      <c r="H1254" s="6">
        <v>320</v>
      </c>
      <c r="I1254" s="6">
        <v>9715.2000000000007</v>
      </c>
    </row>
    <row r="1255" spans="4:9">
      <c r="D1255" s="6" t="s">
        <v>3516</v>
      </c>
      <c r="E1255" s="6" t="s">
        <v>1874</v>
      </c>
      <c r="F1255" s="6" t="s">
        <v>3518</v>
      </c>
      <c r="G1255" s="6">
        <v>96</v>
      </c>
      <c r="H1255" s="6">
        <v>192</v>
      </c>
      <c r="I1255" s="6">
        <v>7772.16</v>
      </c>
    </row>
    <row r="1256" spans="4:9">
      <c r="D1256" s="6" t="s">
        <v>3516</v>
      </c>
      <c r="E1256" s="6" t="s">
        <v>11</v>
      </c>
      <c r="F1256" s="6" t="s">
        <v>3518</v>
      </c>
      <c r="G1256" s="6">
        <v>96</v>
      </c>
      <c r="H1256" s="6">
        <v>192</v>
      </c>
      <c r="I1256" s="6">
        <v>7772.16</v>
      </c>
    </row>
    <row r="1257" spans="4:9">
      <c r="D1257" s="6" t="s">
        <v>3516</v>
      </c>
      <c r="E1257" s="6" t="s">
        <v>1873</v>
      </c>
      <c r="F1257" s="6" t="s">
        <v>3518</v>
      </c>
      <c r="G1257" s="6">
        <v>96</v>
      </c>
      <c r="H1257" s="6">
        <v>192</v>
      </c>
      <c r="I1257" s="6">
        <v>7772.16</v>
      </c>
    </row>
    <row r="1258" spans="4:9">
      <c r="D1258" s="6" t="s">
        <v>3516</v>
      </c>
      <c r="E1258" s="6" t="s">
        <v>1874</v>
      </c>
      <c r="F1258" s="6" t="s">
        <v>3518</v>
      </c>
      <c r="G1258" s="6">
        <v>96</v>
      </c>
      <c r="H1258" s="6">
        <v>384</v>
      </c>
      <c r="I1258" s="6">
        <v>11658.24</v>
      </c>
    </row>
    <row r="1259" spans="4:9">
      <c r="D1259" s="6" t="s">
        <v>3516</v>
      </c>
      <c r="E1259" s="6" t="s">
        <v>11</v>
      </c>
      <c r="F1259" s="6" t="s">
        <v>3518</v>
      </c>
      <c r="G1259" s="6">
        <v>96</v>
      </c>
      <c r="H1259" s="6">
        <v>384</v>
      </c>
      <c r="I1259" s="6">
        <v>11658.24</v>
      </c>
    </row>
    <row r="1260" spans="4:9">
      <c r="D1260" s="6" t="s">
        <v>3516</v>
      </c>
      <c r="E1260" s="6" t="s">
        <v>1873</v>
      </c>
      <c r="F1260" s="6" t="s">
        <v>3518</v>
      </c>
      <c r="G1260" s="6">
        <v>96</v>
      </c>
      <c r="H1260" s="6">
        <v>384</v>
      </c>
      <c r="I1260" s="6">
        <v>11658.24</v>
      </c>
    </row>
    <row r="1261" spans="4:9">
      <c r="D1261" s="6" t="s">
        <v>3516</v>
      </c>
      <c r="E1261" s="6" t="s">
        <v>1874</v>
      </c>
      <c r="F1261" s="6" t="s">
        <v>3518</v>
      </c>
      <c r="G1261" s="6">
        <v>116</v>
      </c>
      <c r="H1261" s="6">
        <v>216</v>
      </c>
      <c r="I1261" s="6">
        <v>9067.52</v>
      </c>
    </row>
    <row r="1262" spans="4:9">
      <c r="D1262" s="6" t="s">
        <v>3516</v>
      </c>
      <c r="E1262" s="6" t="s">
        <v>11</v>
      </c>
      <c r="F1262" s="6" t="s">
        <v>3518</v>
      </c>
      <c r="G1262" s="6">
        <v>116</v>
      </c>
      <c r="H1262" s="6">
        <v>216</v>
      </c>
      <c r="I1262" s="6">
        <v>9067.52</v>
      </c>
    </row>
    <row r="1263" spans="4:9">
      <c r="D1263" s="6" t="s">
        <v>3516</v>
      </c>
      <c r="E1263" s="6" t="s">
        <v>1873</v>
      </c>
      <c r="F1263" s="6" t="s">
        <v>3518</v>
      </c>
      <c r="G1263" s="6">
        <v>116</v>
      </c>
      <c r="H1263" s="6">
        <v>216</v>
      </c>
      <c r="I1263" s="6">
        <v>9067.52</v>
      </c>
    </row>
    <row r="1264" spans="4:9">
      <c r="D1264" s="6" t="s">
        <v>3516</v>
      </c>
      <c r="E1264" s="6" t="s">
        <v>1874</v>
      </c>
      <c r="F1264" s="6" t="s">
        <v>3518</v>
      </c>
      <c r="G1264" s="6">
        <v>116</v>
      </c>
      <c r="H1264" s="6">
        <v>470</v>
      </c>
      <c r="I1264" s="6">
        <v>14208.48</v>
      </c>
    </row>
    <row r="1265" spans="4:9">
      <c r="D1265" s="6" t="s">
        <v>3516</v>
      </c>
      <c r="E1265" s="6" t="s">
        <v>11</v>
      </c>
      <c r="F1265" s="6" t="s">
        <v>3518</v>
      </c>
      <c r="G1265" s="6">
        <v>116</v>
      </c>
      <c r="H1265" s="6">
        <v>470</v>
      </c>
      <c r="I1265" s="6">
        <v>14208.48</v>
      </c>
    </row>
    <row r="1266" spans="4:9">
      <c r="D1266" s="6" t="s">
        <v>3516</v>
      </c>
      <c r="E1266" s="6" t="s">
        <v>1873</v>
      </c>
      <c r="F1266" s="6" t="s">
        <v>3518</v>
      </c>
      <c r="G1266" s="6">
        <v>116</v>
      </c>
      <c r="H1266" s="6">
        <v>470</v>
      </c>
      <c r="I1266" s="6">
        <v>14208.48</v>
      </c>
    </row>
    <row r="1267" spans="4:9">
      <c r="D1267" s="6" t="s">
        <v>3516</v>
      </c>
      <c r="E1267" s="6" t="s">
        <v>1874</v>
      </c>
      <c r="F1267" s="6" t="s">
        <v>3518</v>
      </c>
      <c r="G1267" s="6">
        <v>128</v>
      </c>
      <c r="H1267" s="6">
        <v>256</v>
      </c>
      <c r="I1267" s="6">
        <v>10362.879999999999</v>
      </c>
    </row>
    <row r="1268" spans="4:9">
      <c r="D1268" s="6" t="s">
        <v>3516</v>
      </c>
      <c r="E1268" s="6" t="s">
        <v>11</v>
      </c>
      <c r="F1268" s="6" t="s">
        <v>3518</v>
      </c>
      <c r="G1268" s="6">
        <v>128</v>
      </c>
      <c r="H1268" s="6">
        <v>256</v>
      </c>
      <c r="I1268" s="6">
        <v>10362.879999999999</v>
      </c>
    </row>
    <row r="1269" spans="4:9">
      <c r="D1269" s="6" t="s">
        <v>3516</v>
      </c>
      <c r="E1269" s="6" t="s">
        <v>1873</v>
      </c>
      <c r="F1269" s="6" t="s">
        <v>3518</v>
      </c>
      <c r="G1269" s="6">
        <v>128</v>
      </c>
      <c r="H1269" s="6">
        <v>256</v>
      </c>
      <c r="I1269" s="6">
        <v>10362.879999999999</v>
      </c>
    </row>
    <row r="1270" spans="4:9">
      <c r="D1270" s="6" t="s">
        <v>3516</v>
      </c>
      <c r="E1270" s="6" t="s">
        <v>1874</v>
      </c>
      <c r="F1270" s="6" t="s">
        <v>3518</v>
      </c>
      <c r="G1270" s="6">
        <v>128</v>
      </c>
      <c r="H1270" s="6">
        <v>512</v>
      </c>
      <c r="I1270" s="6">
        <v>15544.32</v>
      </c>
    </row>
    <row r="1271" spans="4:9">
      <c r="D1271" s="6" t="s">
        <v>3516</v>
      </c>
      <c r="E1271" s="6" t="s">
        <v>11</v>
      </c>
      <c r="F1271" s="6" t="s">
        <v>3518</v>
      </c>
      <c r="G1271" s="6">
        <v>128</v>
      </c>
      <c r="H1271" s="6">
        <v>512</v>
      </c>
      <c r="I1271" s="6">
        <v>15544.32</v>
      </c>
    </row>
    <row r="1272" spans="4:9">
      <c r="D1272" s="6" t="s">
        <v>3516</v>
      </c>
      <c r="E1272" s="6" t="s">
        <v>1873</v>
      </c>
      <c r="F1272" s="6" t="s">
        <v>3518</v>
      </c>
      <c r="G1272" s="6">
        <v>128</v>
      </c>
      <c r="H1272" s="6">
        <v>512</v>
      </c>
      <c r="I1272" s="6">
        <v>15544.32</v>
      </c>
    </row>
    <row r="1273" spans="4:9">
      <c r="D1273" s="6" t="s">
        <v>3516</v>
      </c>
      <c r="E1273" s="6" t="s">
        <v>1874</v>
      </c>
      <c r="F1273" s="6" t="s">
        <v>3518</v>
      </c>
      <c r="G1273" s="6">
        <v>160</v>
      </c>
      <c r="H1273" s="6">
        <v>320</v>
      </c>
      <c r="I1273" s="6">
        <v>12953.6</v>
      </c>
    </row>
    <row r="1274" spans="4:9">
      <c r="D1274" s="6" t="s">
        <v>3516</v>
      </c>
      <c r="E1274" s="6" t="s">
        <v>11</v>
      </c>
      <c r="F1274" s="6" t="s">
        <v>3518</v>
      </c>
      <c r="G1274" s="6">
        <v>160</v>
      </c>
      <c r="H1274" s="6">
        <v>320</v>
      </c>
      <c r="I1274" s="6">
        <v>12953.6</v>
      </c>
    </row>
    <row r="1275" spans="4:9">
      <c r="D1275" s="6" t="s">
        <v>3516</v>
      </c>
      <c r="E1275" s="6" t="s">
        <v>1873</v>
      </c>
      <c r="F1275" s="6" t="s">
        <v>3518</v>
      </c>
      <c r="G1275" s="6">
        <v>160</v>
      </c>
      <c r="H1275" s="6">
        <v>320</v>
      </c>
      <c r="I1275" s="6">
        <v>12953.6</v>
      </c>
    </row>
    <row r="1276" spans="4:9">
      <c r="D1276" s="6" t="s">
        <v>3516</v>
      </c>
      <c r="E1276" s="6" t="s">
        <v>1874</v>
      </c>
      <c r="F1276" s="6" t="s">
        <v>3518</v>
      </c>
      <c r="G1276" s="6">
        <v>160</v>
      </c>
      <c r="H1276" s="6">
        <v>640</v>
      </c>
      <c r="I1276" s="6">
        <v>19430.400000000001</v>
      </c>
    </row>
    <row r="1277" spans="4:9">
      <c r="D1277" s="6" t="s">
        <v>3516</v>
      </c>
      <c r="E1277" s="6" t="s">
        <v>11</v>
      </c>
      <c r="F1277" s="6" t="s">
        <v>3518</v>
      </c>
      <c r="G1277" s="6">
        <v>160</v>
      </c>
      <c r="H1277" s="6">
        <v>640</v>
      </c>
      <c r="I1277" s="6">
        <v>19430.400000000001</v>
      </c>
    </row>
    <row r="1278" spans="4:9">
      <c r="D1278" s="6" t="s">
        <v>3516</v>
      </c>
      <c r="E1278" s="6" t="s">
        <v>1873</v>
      </c>
      <c r="F1278" s="6" t="s">
        <v>3518</v>
      </c>
      <c r="G1278" s="6">
        <v>160</v>
      </c>
      <c r="H1278" s="6">
        <v>640</v>
      </c>
      <c r="I1278" s="6">
        <v>19430.400000000001</v>
      </c>
    </row>
    <row r="1279" spans="4:9">
      <c r="D1279" s="6" t="s">
        <v>3516</v>
      </c>
      <c r="E1279" s="6" t="s">
        <v>1874</v>
      </c>
      <c r="F1279" s="6" t="s">
        <v>3518</v>
      </c>
      <c r="G1279" s="6">
        <v>232</v>
      </c>
      <c r="H1279" s="6">
        <v>432</v>
      </c>
      <c r="I1279" s="6">
        <v>18135.04</v>
      </c>
    </row>
    <row r="1280" spans="4:9">
      <c r="D1280" s="6" t="s">
        <v>3516</v>
      </c>
      <c r="E1280" s="6" t="s">
        <v>11</v>
      </c>
      <c r="F1280" s="6" t="s">
        <v>3518</v>
      </c>
      <c r="G1280" s="6">
        <v>232</v>
      </c>
      <c r="H1280" s="6">
        <v>432</v>
      </c>
      <c r="I1280" s="6">
        <v>18135.04</v>
      </c>
    </row>
    <row r="1281" spans="4:9">
      <c r="D1281" s="6" t="s">
        <v>3516</v>
      </c>
      <c r="E1281" s="6" t="s">
        <v>1873</v>
      </c>
      <c r="F1281" s="6" t="s">
        <v>3518</v>
      </c>
      <c r="G1281" s="6">
        <v>232</v>
      </c>
      <c r="H1281" s="6">
        <v>432</v>
      </c>
      <c r="I1281" s="6">
        <v>18135.04</v>
      </c>
    </row>
    <row r="1282" spans="4:9">
      <c r="D1282" s="6" t="s">
        <v>3516</v>
      </c>
      <c r="E1282" s="6" t="s">
        <v>1874</v>
      </c>
      <c r="F1282" s="6" t="s">
        <v>3518</v>
      </c>
      <c r="G1282" s="6">
        <v>232</v>
      </c>
      <c r="H1282" s="6">
        <v>940</v>
      </c>
      <c r="I1282" s="6">
        <v>28416.959999999999</v>
      </c>
    </row>
    <row r="1283" spans="4:9">
      <c r="D1283" s="6" t="s">
        <v>3516</v>
      </c>
      <c r="E1283" s="6" t="s">
        <v>11</v>
      </c>
      <c r="F1283" s="6" t="s">
        <v>3518</v>
      </c>
      <c r="G1283" s="6">
        <v>232</v>
      </c>
      <c r="H1283" s="6">
        <v>940</v>
      </c>
      <c r="I1283" s="6">
        <v>28416.959999999999</v>
      </c>
    </row>
    <row r="1284" spans="4:9">
      <c r="D1284" s="6" t="s">
        <v>3516</v>
      </c>
      <c r="E1284" s="6" t="s">
        <v>1873</v>
      </c>
      <c r="F1284" s="6" t="s">
        <v>3518</v>
      </c>
      <c r="G1284" s="6">
        <v>232</v>
      </c>
      <c r="H1284" s="6">
        <v>940</v>
      </c>
      <c r="I1284" s="6">
        <v>28416.959999999999</v>
      </c>
    </row>
    <row r="1285" spans="4:9">
      <c r="D1285" s="6" t="s">
        <v>3516</v>
      </c>
      <c r="E1285" s="6" t="s">
        <v>1874</v>
      </c>
      <c r="F1285" s="6" t="s">
        <v>3519</v>
      </c>
      <c r="G1285" s="6">
        <v>2</v>
      </c>
      <c r="H1285" s="6">
        <v>4</v>
      </c>
      <c r="I1285" s="6">
        <v>147.19999999999999</v>
      </c>
    </row>
    <row r="1286" spans="4:9">
      <c r="D1286" s="6" t="s">
        <v>3516</v>
      </c>
      <c r="E1286" s="6" t="s">
        <v>11</v>
      </c>
      <c r="F1286" s="6" t="s">
        <v>3519</v>
      </c>
      <c r="G1286" s="6">
        <v>2</v>
      </c>
      <c r="H1286" s="6">
        <v>4</v>
      </c>
      <c r="I1286" s="6">
        <v>147.19999999999999</v>
      </c>
    </row>
    <row r="1287" spans="4:9">
      <c r="D1287" s="6" t="s">
        <v>3516</v>
      </c>
      <c r="E1287" s="6" t="s">
        <v>1873</v>
      </c>
      <c r="F1287" s="6" t="s">
        <v>3519</v>
      </c>
      <c r="G1287" s="6">
        <v>2</v>
      </c>
      <c r="H1287" s="6">
        <v>4</v>
      </c>
      <c r="I1287" s="6">
        <v>147.19999999999999</v>
      </c>
    </row>
    <row r="1288" spans="4:9">
      <c r="D1288" s="6" t="s">
        <v>3516</v>
      </c>
      <c r="E1288" s="6" t="s">
        <v>1874</v>
      </c>
      <c r="F1288" s="6" t="s">
        <v>3519</v>
      </c>
      <c r="G1288" s="6">
        <v>4</v>
      </c>
      <c r="H1288" s="6">
        <v>4</v>
      </c>
      <c r="I1288" s="6">
        <v>220.8</v>
      </c>
    </row>
    <row r="1289" spans="4:9">
      <c r="D1289" s="6" t="s">
        <v>3516</v>
      </c>
      <c r="E1289" s="6" t="s">
        <v>11</v>
      </c>
      <c r="F1289" s="6" t="s">
        <v>3519</v>
      </c>
      <c r="G1289" s="6">
        <v>4</v>
      </c>
      <c r="H1289" s="6">
        <v>4</v>
      </c>
      <c r="I1289" s="6">
        <v>220.8</v>
      </c>
    </row>
    <row r="1290" spans="4:9">
      <c r="D1290" s="6" t="s">
        <v>3516</v>
      </c>
      <c r="E1290" s="6" t="s">
        <v>1873</v>
      </c>
      <c r="F1290" s="6" t="s">
        <v>3519</v>
      </c>
      <c r="G1290" s="6">
        <v>4</v>
      </c>
      <c r="H1290" s="6">
        <v>4</v>
      </c>
      <c r="I1290" s="6">
        <v>220.8</v>
      </c>
    </row>
    <row r="1291" spans="4:9">
      <c r="D1291" s="6" t="s">
        <v>3516</v>
      </c>
      <c r="E1291" s="6" t="s">
        <v>1874</v>
      </c>
      <c r="F1291" s="6" t="s">
        <v>3519</v>
      </c>
      <c r="G1291" s="6">
        <v>4</v>
      </c>
      <c r="H1291" s="6">
        <v>8</v>
      </c>
      <c r="I1291" s="6">
        <v>294.39999999999998</v>
      </c>
    </row>
    <row r="1292" spans="4:9">
      <c r="D1292" s="6" t="s">
        <v>3516</v>
      </c>
      <c r="E1292" s="6" t="s">
        <v>11</v>
      </c>
      <c r="F1292" s="6" t="s">
        <v>3519</v>
      </c>
      <c r="G1292" s="6">
        <v>4</v>
      </c>
      <c r="H1292" s="6">
        <v>8</v>
      </c>
      <c r="I1292" s="6">
        <v>294.39999999999998</v>
      </c>
    </row>
    <row r="1293" spans="4:9">
      <c r="D1293" s="6" t="s">
        <v>3516</v>
      </c>
      <c r="E1293" s="6" t="s">
        <v>1873</v>
      </c>
      <c r="F1293" s="6" t="s">
        <v>3519</v>
      </c>
      <c r="G1293" s="6">
        <v>4</v>
      </c>
      <c r="H1293" s="6">
        <v>8</v>
      </c>
      <c r="I1293" s="6">
        <v>294.39999999999998</v>
      </c>
    </row>
    <row r="1294" spans="4:9">
      <c r="D1294" s="6" t="s">
        <v>3516</v>
      </c>
      <c r="E1294" s="6" t="s">
        <v>1874</v>
      </c>
      <c r="F1294" s="6" t="s">
        <v>3519</v>
      </c>
      <c r="G1294" s="6">
        <v>8</v>
      </c>
      <c r="H1294" s="6">
        <v>8</v>
      </c>
      <c r="I1294" s="6">
        <v>441.6</v>
      </c>
    </row>
    <row r="1295" spans="4:9">
      <c r="D1295" s="6" t="s">
        <v>3516</v>
      </c>
      <c r="E1295" s="6" t="s">
        <v>11</v>
      </c>
      <c r="F1295" s="6" t="s">
        <v>3519</v>
      </c>
      <c r="G1295" s="6">
        <v>8</v>
      </c>
      <c r="H1295" s="6">
        <v>8</v>
      </c>
      <c r="I1295" s="6">
        <v>441.6</v>
      </c>
    </row>
    <row r="1296" spans="4:9">
      <c r="D1296" s="6" t="s">
        <v>3516</v>
      </c>
      <c r="E1296" s="6" t="s">
        <v>1873</v>
      </c>
      <c r="F1296" s="6" t="s">
        <v>3519</v>
      </c>
      <c r="G1296" s="6">
        <v>8</v>
      </c>
      <c r="H1296" s="6">
        <v>8</v>
      </c>
      <c r="I1296" s="6">
        <v>441.6</v>
      </c>
    </row>
    <row r="1297" spans="4:9">
      <c r="D1297" s="6" t="s">
        <v>3516</v>
      </c>
      <c r="E1297" s="6" t="s">
        <v>1874</v>
      </c>
      <c r="F1297" s="6" t="s">
        <v>3519</v>
      </c>
      <c r="G1297" s="6">
        <v>8</v>
      </c>
      <c r="H1297" s="6">
        <v>16</v>
      </c>
      <c r="I1297" s="6">
        <v>588.79999999999995</v>
      </c>
    </row>
    <row r="1298" spans="4:9">
      <c r="D1298" s="6" t="s">
        <v>3516</v>
      </c>
      <c r="E1298" s="6" t="s">
        <v>11</v>
      </c>
      <c r="F1298" s="6" t="s">
        <v>3519</v>
      </c>
      <c r="G1298" s="6">
        <v>8</v>
      </c>
      <c r="H1298" s="6">
        <v>16</v>
      </c>
      <c r="I1298" s="6">
        <v>588.79999999999995</v>
      </c>
    </row>
    <row r="1299" spans="4:9">
      <c r="D1299" s="6" t="s">
        <v>3516</v>
      </c>
      <c r="E1299" s="6" t="s">
        <v>1873</v>
      </c>
      <c r="F1299" s="6" t="s">
        <v>3519</v>
      </c>
      <c r="G1299" s="6">
        <v>8</v>
      </c>
      <c r="H1299" s="6">
        <v>16</v>
      </c>
      <c r="I1299" s="6">
        <v>588.79999999999995</v>
      </c>
    </row>
    <row r="1300" spans="4:9">
      <c r="D1300" s="6" t="s">
        <v>3516</v>
      </c>
      <c r="E1300" s="6" t="s">
        <v>1874</v>
      </c>
      <c r="F1300" s="6" t="s">
        <v>3519</v>
      </c>
      <c r="G1300" s="6">
        <v>16</v>
      </c>
      <c r="H1300" s="6">
        <v>32</v>
      </c>
      <c r="I1300" s="6">
        <v>1177.5999999999999</v>
      </c>
    </row>
    <row r="1301" spans="4:9">
      <c r="D1301" s="6" t="s">
        <v>3516</v>
      </c>
      <c r="E1301" s="6" t="s">
        <v>11</v>
      </c>
      <c r="F1301" s="6" t="s">
        <v>3519</v>
      </c>
      <c r="G1301" s="6">
        <v>16</v>
      </c>
      <c r="H1301" s="6">
        <v>32</v>
      </c>
      <c r="I1301" s="6">
        <v>1177.5999999999999</v>
      </c>
    </row>
    <row r="1302" spans="4:9">
      <c r="D1302" s="6" t="s">
        <v>3516</v>
      </c>
      <c r="E1302" s="6" t="s">
        <v>1873</v>
      </c>
      <c r="F1302" s="6" t="s">
        <v>3519</v>
      </c>
      <c r="G1302" s="6">
        <v>16</v>
      </c>
      <c r="H1302" s="6">
        <v>32</v>
      </c>
      <c r="I1302" s="6">
        <v>1177.5999999999999</v>
      </c>
    </row>
    <row r="1303" spans="4:9">
      <c r="D1303" s="6" t="s">
        <v>3516</v>
      </c>
      <c r="E1303" s="6" t="s">
        <v>1874</v>
      </c>
      <c r="F1303" s="6" t="s">
        <v>3519</v>
      </c>
      <c r="G1303" s="6">
        <v>16</v>
      </c>
      <c r="H1303" s="6">
        <v>64</v>
      </c>
      <c r="I1303" s="6">
        <v>1766.4</v>
      </c>
    </row>
    <row r="1304" spans="4:9">
      <c r="D1304" s="6" t="s">
        <v>3516</v>
      </c>
      <c r="E1304" s="6" t="s">
        <v>11</v>
      </c>
      <c r="F1304" s="6" t="s">
        <v>3519</v>
      </c>
      <c r="G1304" s="6">
        <v>16</v>
      </c>
      <c r="H1304" s="6">
        <v>64</v>
      </c>
      <c r="I1304" s="6">
        <v>1766.4</v>
      </c>
    </row>
    <row r="1305" spans="4:9">
      <c r="D1305" s="6" t="s">
        <v>3516</v>
      </c>
      <c r="E1305" s="6" t="s">
        <v>1873</v>
      </c>
      <c r="F1305" s="6" t="s">
        <v>3519</v>
      </c>
      <c r="G1305" s="6">
        <v>16</v>
      </c>
      <c r="H1305" s="6">
        <v>64</v>
      </c>
      <c r="I1305" s="6">
        <v>1766.4</v>
      </c>
    </row>
    <row r="1306" spans="4:9">
      <c r="D1306" s="6" t="s">
        <v>3516</v>
      </c>
      <c r="E1306" s="6" t="s">
        <v>1874</v>
      </c>
      <c r="F1306" s="6" t="s">
        <v>3519</v>
      </c>
      <c r="G1306" s="6">
        <v>32</v>
      </c>
      <c r="H1306" s="6">
        <v>64</v>
      </c>
      <c r="I1306" s="6">
        <v>2355.1999999999998</v>
      </c>
    </row>
    <row r="1307" spans="4:9">
      <c r="D1307" s="6" t="s">
        <v>3516</v>
      </c>
      <c r="E1307" s="6" t="s">
        <v>11</v>
      </c>
      <c r="F1307" s="6" t="s">
        <v>3519</v>
      </c>
      <c r="G1307" s="6">
        <v>32</v>
      </c>
      <c r="H1307" s="6">
        <v>64</v>
      </c>
      <c r="I1307" s="6">
        <v>2355.1999999999998</v>
      </c>
    </row>
    <row r="1308" spans="4:9">
      <c r="D1308" s="6" t="s">
        <v>3516</v>
      </c>
      <c r="E1308" s="6" t="s">
        <v>1873</v>
      </c>
      <c r="F1308" s="6" t="s">
        <v>3519</v>
      </c>
      <c r="G1308" s="6">
        <v>32</v>
      </c>
      <c r="H1308" s="6">
        <v>64</v>
      </c>
      <c r="I1308" s="6">
        <v>2355.1999999999998</v>
      </c>
    </row>
    <row r="1309" spans="4:9">
      <c r="D1309" s="6" t="s">
        <v>3516</v>
      </c>
      <c r="E1309" s="6" t="s">
        <v>1874</v>
      </c>
      <c r="F1309" s="6" t="s">
        <v>3519</v>
      </c>
      <c r="G1309" s="6">
        <v>64</v>
      </c>
      <c r="H1309" s="6">
        <v>128</v>
      </c>
      <c r="I1309" s="6">
        <v>4710.3999999999996</v>
      </c>
    </row>
    <row r="1310" spans="4:9">
      <c r="D1310" s="6" t="s">
        <v>3516</v>
      </c>
      <c r="E1310" s="6" t="s">
        <v>11</v>
      </c>
      <c r="F1310" s="6" t="s">
        <v>3519</v>
      </c>
      <c r="G1310" s="6">
        <v>64</v>
      </c>
      <c r="H1310" s="6">
        <v>128</v>
      </c>
      <c r="I1310" s="6">
        <v>4710.3999999999996</v>
      </c>
    </row>
    <row r="1311" spans="4:9">
      <c r="D1311" s="6" t="s">
        <v>3516</v>
      </c>
      <c r="E1311" s="6" t="s">
        <v>1873</v>
      </c>
      <c r="F1311" s="6" t="s">
        <v>3519</v>
      </c>
      <c r="G1311" s="6">
        <v>64</v>
      </c>
      <c r="H1311" s="6">
        <v>128</v>
      </c>
      <c r="I1311" s="6">
        <v>4710.3999999999996</v>
      </c>
    </row>
    <row r="1312" spans="4:9">
      <c r="D1312" s="6" t="s">
        <v>3516</v>
      </c>
      <c r="E1312" s="6" t="s">
        <v>1874</v>
      </c>
      <c r="F1312" s="6" t="s">
        <v>3519</v>
      </c>
      <c r="G1312" s="6">
        <v>64</v>
      </c>
      <c r="H1312" s="6">
        <v>192</v>
      </c>
      <c r="I1312" s="6">
        <v>5888</v>
      </c>
    </row>
    <row r="1313" spans="4:9">
      <c r="D1313" s="6" t="s">
        <v>3516</v>
      </c>
      <c r="E1313" s="6" t="s">
        <v>11</v>
      </c>
      <c r="F1313" s="6" t="s">
        <v>3519</v>
      </c>
      <c r="G1313" s="6">
        <v>64</v>
      </c>
      <c r="H1313" s="6">
        <v>192</v>
      </c>
      <c r="I1313" s="6">
        <v>5888</v>
      </c>
    </row>
    <row r="1314" spans="4:9">
      <c r="D1314" s="6" t="s">
        <v>3516</v>
      </c>
      <c r="E1314" s="6" t="s">
        <v>1873</v>
      </c>
      <c r="F1314" s="6" t="s">
        <v>3519</v>
      </c>
      <c r="G1314" s="6">
        <v>64</v>
      </c>
      <c r="H1314" s="6">
        <v>192</v>
      </c>
      <c r="I1314" s="6">
        <v>5888</v>
      </c>
    </row>
    <row r="1315" spans="4:9">
      <c r="D1315" s="6" t="s">
        <v>3516</v>
      </c>
      <c r="E1315" s="6" t="s">
        <v>1874</v>
      </c>
      <c r="F1315" s="6" t="s">
        <v>3519</v>
      </c>
      <c r="G1315" s="6">
        <v>80</v>
      </c>
      <c r="H1315" s="6">
        <v>160</v>
      </c>
      <c r="I1315" s="6">
        <v>5888</v>
      </c>
    </row>
    <row r="1316" spans="4:9">
      <c r="D1316" s="6" t="s">
        <v>3516</v>
      </c>
      <c r="E1316" s="6" t="s">
        <v>11</v>
      </c>
      <c r="F1316" s="6" t="s">
        <v>3519</v>
      </c>
      <c r="G1316" s="6">
        <v>80</v>
      </c>
      <c r="H1316" s="6">
        <v>160</v>
      </c>
      <c r="I1316" s="6">
        <v>5888</v>
      </c>
    </row>
    <row r="1317" spans="4:9">
      <c r="D1317" s="6" t="s">
        <v>3516</v>
      </c>
      <c r="E1317" s="6" t="s">
        <v>1873</v>
      </c>
      <c r="F1317" s="6" t="s">
        <v>3519</v>
      </c>
      <c r="G1317" s="6">
        <v>80</v>
      </c>
      <c r="H1317" s="6">
        <v>160</v>
      </c>
      <c r="I1317" s="6">
        <v>5888</v>
      </c>
    </row>
    <row r="1318" spans="4:9">
      <c r="D1318" s="6" t="s">
        <v>3516</v>
      </c>
      <c r="E1318" s="6" t="s">
        <v>1874</v>
      </c>
      <c r="F1318" s="6" t="s">
        <v>3519</v>
      </c>
      <c r="G1318" s="6">
        <v>128</v>
      </c>
      <c r="H1318" s="6">
        <v>256</v>
      </c>
      <c r="I1318" s="6">
        <v>9420.7999999999993</v>
      </c>
    </row>
    <row r="1319" spans="4:9">
      <c r="D1319" s="6" t="s">
        <v>3516</v>
      </c>
      <c r="E1319" s="6" t="s">
        <v>11</v>
      </c>
      <c r="F1319" s="6" t="s">
        <v>3519</v>
      </c>
      <c r="G1319" s="6">
        <v>128</v>
      </c>
      <c r="H1319" s="6">
        <v>256</v>
      </c>
      <c r="I1319" s="6">
        <v>9420.7999999999993</v>
      </c>
    </row>
    <row r="1320" spans="4:9">
      <c r="D1320" s="6" t="s">
        <v>3516</v>
      </c>
      <c r="E1320" s="6" t="s">
        <v>1873</v>
      </c>
      <c r="F1320" s="6" t="s">
        <v>3519</v>
      </c>
      <c r="G1320" s="6">
        <v>128</v>
      </c>
      <c r="H1320" s="6">
        <v>256</v>
      </c>
      <c r="I1320" s="6">
        <v>9420.7999999999993</v>
      </c>
    </row>
    <row r="1321" spans="4:9">
      <c r="D1321" s="6" t="s">
        <v>3516</v>
      </c>
      <c r="E1321" s="6" t="s">
        <v>1874</v>
      </c>
      <c r="F1321" s="6" t="s">
        <v>3519</v>
      </c>
      <c r="G1321" s="6">
        <v>160</v>
      </c>
      <c r="H1321" s="6">
        <v>320</v>
      </c>
      <c r="I1321" s="6">
        <v>11776</v>
      </c>
    </row>
    <row r="1322" spans="4:9">
      <c r="D1322" s="6" t="s">
        <v>3516</v>
      </c>
      <c r="E1322" s="6" t="s">
        <v>11</v>
      </c>
      <c r="F1322" s="6" t="s">
        <v>3519</v>
      </c>
      <c r="G1322" s="6">
        <v>160</v>
      </c>
      <c r="H1322" s="6">
        <v>320</v>
      </c>
      <c r="I1322" s="6">
        <v>11776</v>
      </c>
    </row>
    <row r="1323" spans="4:9">
      <c r="D1323" s="6" t="s">
        <v>3516</v>
      </c>
      <c r="E1323" s="6" t="s">
        <v>1873</v>
      </c>
      <c r="F1323" s="6" t="s">
        <v>3519</v>
      </c>
      <c r="G1323" s="6">
        <v>160</v>
      </c>
      <c r="H1323" s="6">
        <v>320</v>
      </c>
      <c r="I1323" s="6">
        <v>11776</v>
      </c>
    </row>
    <row r="1324" spans="4:9">
      <c r="D1324" s="6" t="s">
        <v>3516</v>
      </c>
      <c r="E1324" s="6" t="s">
        <v>1874</v>
      </c>
      <c r="F1324" s="6" t="s">
        <v>3520</v>
      </c>
      <c r="G1324" s="6">
        <v>16</v>
      </c>
      <c r="H1324" s="6">
        <v>64</v>
      </c>
      <c r="I1324" s="6">
        <v>2539.1999999999998</v>
      </c>
    </row>
    <row r="1325" spans="4:9">
      <c r="D1325" s="6" t="s">
        <v>3516</v>
      </c>
      <c r="E1325" s="6" t="s">
        <v>11</v>
      </c>
      <c r="F1325" s="6" t="s">
        <v>3520</v>
      </c>
      <c r="G1325" s="6">
        <v>16</v>
      </c>
      <c r="H1325" s="6">
        <v>64</v>
      </c>
      <c r="I1325" s="6">
        <v>2539.1999999999998</v>
      </c>
    </row>
    <row r="1326" spans="4:9">
      <c r="D1326" s="6" t="s">
        <v>3516</v>
      </c>
      <c r="E1326" s="6" t="s">
        <v>1873</v>
      </c>
      <c r="F1326" s="6" t="s">
        <v>3520</v>
      </c>
      <c r="G1326" s="6">
        <v>16</v>
      </c>
      <c r="H1326" s="6">
        <v>64</v>
      </c>
      <c r="I1326" s="6">
        <v>2539.1999999999998</v>
      </c>
    </row>
    <row r="1327" spans="4:9">
      <c r="D1327" s="6" t="s">
        <v>3516</v>
      </c>
      <c r="E1327" s="6" t="s">
        <v>1874</v>
      </c>
      <c r="F1327" s="6" t="s">
        <v>3520</v>
      </c>
      <c r="G1327" s="6">
        <v>32</v>
      </c>
      <c r="H1327" s="6">
        <v>128</v>
      </c>
      <c r="I1327" s="6">
        <v>5078.3999999999996</v>
      </c>
    </row>
    <row r="1328" spans="4:9">
      <c r="D1328" s="6" t="s">
        <v>3516</v>
      </c>
      <c r="E1328" s="6" t="s">
        <v>11</v>
      </c>
      <c r="F1328" s="6" t="s">
        <v>3520</v>
      </c>
      <c r="G1328" s="6">
        <v>32</v>
      </c>
      <c r="H1328" s="6">
        <v>128</v>
      </c>
      <c r="I1328" s="6">
        <v>5078.3999999999996</v>
      </c>
    </row>
    <row r="1329" spans="4:9">
      <c r="D1329" s="6" t="s">
        <v>3516</v>
      </c>
      <c r="E1329" s="6" t="s">
        <v>1873</v>
      </c>
      <c r="F1329" s="6" t="s">
        <v>3520</v>
      </c>
      <c r="G1329" s="6">
        <v>32</v>
      </c>
      <c r="H1329" s="6">
        <v>128</v>
      </c>
      <c r="I1329" s="6">
        <v>5078.3999999999996</v>
      </c>
    </row>
    <row r="1330" spans="4:9">
      <c r="D1330" s="6" t="s">
        <v>3516</v>
      </c>
      <c r="E1330" s="6" t="s">
        <v>1874</v>
      </c>
      <c r="F1330" s="6" t="s">
        <v>3520</v>
      </c>
      <c r="G1330" s="6">
        <v>64</v>
      </c>
      <c r="H1330" s="6">
        <v>256</v>
      </c>
      <c r="I1330" s="6">
        <v>10156.799999999999</v>
      </c>
    </row>
    <row r="1331" spans="4:9">
      <c r="D1331" s="6" t="s">
        <v>3516</v>
      </c>
      <c r="E1331" s="6" t="s">
        <v>11</v>
      </c>
      <c r="F1331" s="6" t="s">
        <v>3520</v>
      </c>
      <c r="G1331" s="6">
        <v>64</v>
      </c>
      <c r="H1331" s="6">
        <v>256</v>
      </c>
      <c r="I1331" s="6">
        <v>10156.799999999999</v>
      </c>
    </row>
    <row r="1332" spans="4:9">
      <c r="D1332" s="6" t="s">
        <v>3516</v>
      </c>
      <c r="E1332" s="6" t="s">
        <v>1873</v>
      </c>
      <c r="F1332" s="6" t="s">
        <v>3520</v>
      </c>
      <c r="G1332" s="6">
        <v>64</v>
      </c>
      <c r="H1332" s="6">
        <v>256</v>
      </c>
      <c r="I1332" s="6">
        <v>10156.799999999999</v>
      </c>
    </row>
    <row r="1333" spans="4:9">
      <c r="D1333" s="6" t="s">
        <v>3516</v>
      </c>
      <c r="E1333" s="6" t="s">
        <v>1874</v>
      </c>
      <c r="F1333" s="6" t="s">
        <v>3521</v>
      </c>
      <c r="G1333" s="6">
        <v>4</v>
      </c>
      <c r="H1333" s="6">
        <v>32</v>
      </c>
      <c r="I1333" s="6">
        <v>566.72</v>
      </c>
    </row>
    <row r="1334" spans="4:9">
      <c r="D1334" s="6" t="s">
        <v>3516</v>
      </c>
      <c r="E1334" s="6" t="s">
        <v>11</v>
      </c>
      <c r="F1334" s="6" t="s">
        <v>3521</v>
      </c>
      <c r="G1334" s="6">
        <v>4</v>
      </c>
      <c r="H1334" s="6">
        <v>32</v>
      </c>
      <c r="I1334" s="6">
        <v>566.72</v>
      </c>
    </row>
    <row r="1335" spans="4:9">
      <c r="D1335" s="6" t="s">
        <v>3516</v>
      </c>
      <c r="E1335" s="6" t="s">
        <v>1873</v>
      </c>
      <c r="F1335" s="6" t="s">
        <v>3521</v>
      </c>
      <c r="G1335" s="6">
        <v>4</v>
      </c>
      <c r="H1335" s="6">
        <v>32</v>
      </c>
      <c r="I1335" s="6">
        <v>566.72</v>
      </c>
    </row>
    <row r="1336" spans="4:9">
      <c r="D1336" s="6" t="s">
        <v>3516</v>
      </c>
      <c r="E1336" s="6" t="s">
        <v>1874</v>
      </c>
      <c r="F1336" s="6" t="s">
        <v>3521</v>
      </c>
      <c r="G1336" s="6">
        <v>8</v>
      </c>
      <c r="H1336" s="6">
        <v>64</v>
      </c>
      <c r="I1336" s="6">
        <v>1133.44</v>
      </c>
    </row>
    <row r="1337" spans="4:9">
      <c r="D1337" s="6" t="s">
        <v>3516</v>
      </c>
      <c r="E1337" s="6" t="s">
        <v>11</v>
      </c>
      <c r="F1337" s="6" t="s">
        <v>3521</v>
      </c>
      <c r="G1337" s="6">
        <v>8</v>
      </c>
      <c r="H1337" s="6">
        <v>64</v>
      </c>
      <c r="I1337" s="6">
        <v>1133.44</v>
      </c>
    </row>
    <row r="1338" spans="4:9">
      <c r="D1338" s="6" t="s">
        <v>3516</v>
      </c>
      <c r="E1338" s="6" t="s">
        <v>1873</v>
      </c>
      <c r="F1338" s="6" t="s">
        <v>3521</v>
      </c>
      <c r="G1338" s="6">
        <v>8</v>
      </c>
      <c r="H1338" s="6">
        <v>64</v>
      </c>
      <c r="I1338" s="6">
        <v>1133.44</v>
      </c>
    </row>
    <row r="1339" spans="4:9">
      <c r="D1339" s="6" t="s">
        <v>3516</v>
      </c>
      <c r="E1339" s="6" t="s">
        <v>1874</v>
      </c>
      <c r="F1339" s="6" t="s">
        <v>3521</v>
      </c>
      <c r="G1339" s="6">
        <v>16</v>
      </c>
      <c r="H1339" s="6">
        <v>128</v>
      </c>
      <c r="I1339" s="6">
        <v>2266.88</v>
      </c>
    </row>
    <row r="1340" spans="4:9">
      <c r="D1340" s="6" t="s">
        <v>3516</v>
      </c>
      <c r="E1340" s="6" t="s">
        <v>11</v>
      </c>
      <c r="F1340" s="6" t="s">
        <v>3521</v>
      </c>
      <c r="G1340" s="6">
        <v>16</v>
      </c>
      <c r="H1340" s="6">
        <v>128</v>
      </c>
      <c r="I1340" s="6">
        <v>2266.88</v>
      </c>
    </row>
    <row r="1341" spans="4:9">
      <c r="D1341" s="6" t="s">
        <v>3516</v>
      </c>
      <c r="E1341" s="6" t="s">
        <v>1873</v>
      </c>
      <c r="F1341" s="6" t="s">
        <v>3521</v>
      </c>
      <c r="G1341" s="6">
        <v>16</v>
      </c>
      <c r="H1341" s="6">
        <v>128</v>
      </c>
      <c r="I1341" s="6">
        <v>2266.88</v>
      </c>
    </row>
    <row r="1342" spans="4:9">
      <c r="D1342" s="6" t="s">
        <v>3516</v>
      </c>
      <c r="E1342" s="6" t="s">
        <v>1874</v>
      </c>
      <c r="F1342" s="6" t="s">
        <v>3521</v>
      </c>
      <c r="G1342" s="6">
        <v>32</v>
      </c>
      <c r="H1342" s="6">
        <v>256</v>
      </c>
      <c r="I1342" s="6">
        <v>4533.76</v>
      </c>
    </row>
    <row r="1343" spans="4:9">
      <c r="D1343" s="6" t="s">
        <v>3516</v>
      </c>
      <c r="E1343" s="6" t="s">
        <v>11</v>
      </c>
      <c r="F1343" s="6" t="s">
        <v>3521</v>
      </c>
      <c r="G1343" s="6">
        <v>32</v>
      </c>
      <c r="H1343" s="6">
        <v>256</v>
      </c>
      <c r="I1343" s="6">
        <v>4533.76</v>
      </c>
    </row>
    <row r="1344" spans="4:9">
      <c r="D1344" s="6" t="s">
        <v>3516</v>
      </c>
      <c r="E1344" s="6" t="s">
        <v>1873</v>
      </c>
      <c r="F1344" s="6" t="s">
        <v>3521</v>
      </c>
      <c r="G1344" s="6">
        <v>32</v>
      </c>
      <c r="H1344" s="6">
        <v>256</v>
      </c>
      <c r="I1344" s="6">
        <v>4533.76</v>
      </c>
    </row>
    <row r="1345" spans="4:9">
      <c r="D1345" s="6" t="s">
        <v>3516</v>
      </c>
      <c r="E1345" s="6" t="s">
        <v>1874</v>
      </c>
      <c r="F1345" s="6" t="s">
        <v>3521</v>
      </c>
      <c r="G1345" s="6">
        <v>48</v>
      </c>
      <c r="H1345" s="6">
        <v>384</v>
      </c>
      <c r="I1345" s="6">
        <v>6800.64</v>
      </c>
    </row>
    <row r="1346" spans="4:9">
      <c r="D1346" s="6" t="s">
        <v>3516</v>
      </c>
      <c r="E1346" s="6" t="s">
        <v>11</v>
      </c>
      <c r="F1346" s="6" t="s">
        <v>3521</v>
      </c>
      <c r="G1346" s="6">
        <v>48</v>
      </c>
      <c r="H1346" s="6">
        <v>384</v>
      </c>
      <c r="I1346" s="6">
        <v>6800.64</v>
      </c>
    </row>
    <row r="1347" spans="4:9">
      <c r="D1347" s="6" t="s">
        <v>3516</v>
      </c>
      <c r="E1347" s="6" t="s">
        <v>1873</v>
      </c>
      <c r="F1347" s="6" t="s">
        <v>3521</v>
      </c>
      <c r="G1347" s="6">
        <v>48</v>
      </c>
      <c r="H1347" s="6">
        <v>384</v>
      </c>
      <c r="I1347" s="6">
        <v>6800.64</v>
      </c>
    </row>
    <row r="1348" spans="4:9">
      <c r="D1348" s="6" t="s">
        <v>3516</v>
      </c>
      <c r="E1348" s="6" t="s">
        <v>1874</v>
      </c>
      <c r="F1348" s="6" t="s">
        <v>3522</v>
      </c>
      <c r="G1348" s="6">
        <v>2</v>
      </c>
      <c r="H1348" s="6">
        <v>16</v>
      </c>
      <c r="I1348" s="6">
        <v>404.8</v>
      </c>
    </row>
    <row r="1349" spans="4:9">
      <c r="D1349" s="6" t="s">
        <v>3516</v>
      </c>
      <c r="E1349" s="6" t="s">
        <v>11</v>
      </c>
      <c r="F1349" s="6" t="s">
        <v>3522</v>
      </c>
      <c r="G1349" s="6">
        <v>2</v>
      </c>
      <c r="H1349" s="6">
        <v>16</v>
      </c>
      <c r="I1349" s="6">
        <v>404.8</v>
      </c>
    </row>
    <row r="1350" spans="4:9">
      <c r="D1350" s="6" t="s">
        <v>3516</v>
      </c>
      <c r="E1350" s="6" t="s">
        <v>1873</v>
      </c>
      <c r="F1350" s="6" t="s">
        <v>3522</v>
      </c>
      <c r="G1350" s="6">
        <v>2</v>
      </c>
      <c r="H1350" s="6">
        <v>16</v>
      </c>
      <c r="I1350" s="6">
        <v>404.8</v>
      </c>
    </row>
    <row r="1351" spans="4:9">
      <c r="D1351" s="6" t="s">
        <v>3516</v>
      </c>
      <c r="E1351" s="6" t="s">
        <v>1874</v>
      </c>
      <c r="F1351" s="6" t="s">
        <v>3522</v>
      </c>
      <c r="G1351" s="6">
        <v>4</v>
      </c>
      <c r="H1351" s="6">
        <v>32</v>
      </c>
      <c r="I1351" s="6">
        <v>809.6</v>
      </c>
    </row>
    <row r="1352" spans="4:9">
      <c r="D1352" s="6" t="s">
        <v>3516</v>
      </c>
      <c r="E1352" s="6" t="s">
        <v>11</v>
      </c>
      <c r="F1352" s="6" t="s">
        <v>3522</v>
      </c>
      <c r="G1352" s="6">
        <v>4</v>
      </c>
      <c r="H1352" s="6">
        <v>32</v>
      </c>
      <c r="I1352" s="6">
        <v>809.6</v>
      </c>
    </row>
    <row r="1353" spans="4:9">
      <c r="D1353" s="6" t="s">
        <v>3516</v>
      </c>
      <c r="E1353" s="6" t="s">
        <v>1873</v>
      </c>
      <c r="F1353" s="6" t="s">
        <v>3522</v>
      </c>
      <c r="G1353" s="6">
        <v>4</v>
      </c>
      <c r="H1353" s="6">
        <v>32</v>
      </c>
      <c r="I1353" s="6">
        <v>809.6</v>
      </c>
    </row>
    <row r="1354" spans="4:9">
      <c r="D1354" s="6" t="s">
        <v>3516</v>
      </c>
      <c r="E1354" s="6" t="s">
        <v>1874</v>
      </c>
      <c r="F1354" s="6" t="s">
        <v>3522</v>
      </c>
      <c r="G1354" s="6">
        <v>8</v>
      </c>
      <c r="H1354" s="6">
        <v>64</v>
      </c>
      <c r="I1354" s="6">
        <v>1619.2</v>
      </c>
    </row>
    <row r="1355" spans="4:9">
      <c r="D1355" s="6" t="s">
        <v>3516</v>
      </c>
      <c r="E1355" s="6" t="s">
        <v>11</v>
      </c>
      <c r="F1355" s="6" t="s">
        <v>3522</v>
      </c>
      <c r="G1355" s="6">
        <v>8</v>
      </c>
      <c r="H1355" s="6">
        <v>64</v>
      </c>
      <c r="I1355" s="6">
        <v>1619.2</v>
      </c>
    </row>
    <row r="1356" spans="4:9">
      <c r="D1356" s="6" t="s">
        <v>3516</v>
      </c>
      <c r="E1356" s="6" t="s">
        <v>1873</v>
      </c>
      <c r="F1356" s="6" t="s">
        <v>3522</v>
      </c>
      <c r="G1356" s="6">
        <v>8</v>
      </c>
      <c r="H1356" s="6">
        <v>64</v>
      </c>
      <c r="I1356" s="6">
        <v>1619.2</v>
      </c>
    </row>
    <row r="1357" spans="4:9">
      <c r="D1357" s="6" t="s">
        <v>3516</v>
      </c>
      <c r="E1357" s="6" t="s">
        <v>1874</v>
      </c>
      <c r="F1357" s="6" t="s">
        <v>3522</v>
      </c>
      <c r="G1357" s="6">
        <v>12</v>
      </c>
      <c r="H1357" s="6">
        <v>96</v>
      </c>
      <c r="I1357" s="6">
        <v>2428.8000000000002</v>
      </c>
    </row>
    <row r="1358" spans="4:9">
      <c r="D1358" s="6" t="s">
        <v>3516</v>
      </c>
      <c r="E1358" s="6" t="s">
        <v>11</v>
      </c>
      <c r="F1358" s="6" t="s">
        <v>3522</v>
      </c>
      <c r="G1358" s="6">
        <v>12</v>
      </c>
      <c r="H1358" s="6">
        <v>96</v>
      </c>
      <c r="I1358" s="6">
        <v>2428.8000000000002</v>
      </c>
    </row>
    <row r="1359" spans="4:9">
      <c r="D1359" s="6" t="s">
        <v>3516</v>
      </c>
      <c r="E1359" s="6" t="s">
        <v>1873</v>
      </c>
      <c r="F1359" s="6" t="s">
        <v>3522</v>
      </c>
      <c r="G1359" s="6">
        <v>12</v>
      </c>
      <c r="H1359" s="6">
        <v>96</v>
      </c>
      <c r="I1359" s="6">
        <v>2428.8000000000002</v>
      </c>
    </row>
    <row r="1360" spans="4:9">
      <c r="D1360" s="6" t="s">
        <v>3516</v>
      </c>
      <c r="E1360" s="6" t="s">
        <v>1874</v>
      </c>
      <c r="F1360" s="6" t="s">
        <v>3522</v>
      </c>
      <c r="G1360" s="6">
        <v>32</v>
      </c>
      <c r="H1360" s="6">
        <v>256</v>
      </c>
      <c r="I1360" s="6">
        <v>6476.8</v>
      </c>
    </row>
    <row r="1361" spans="4:9">
      <c r="D1361" s="6" t="s">
        <v>3516</v>
      </c>
      <c r="E1361" s="6" t="s">
        <v>11</v>
      </c>
      <c r="F1361" s="6" t="s">
        <v>3522</v>
      </c>
      <c r="G1361" s="6">
        <v>32</v>
      </c>
      <c r="H1361" s="6">
        <v>256</v>
      </c>
      <c r="I1361" s="6">
        <v>6476.8</v>
      </c>
    </row>
    <row r="1362" spans="4:9">
      <c r="D1362" s="6" t="s">
        <v>3516</v>
      </c>
      <c r="E1362" s="6" t="s">
        <v>1873</v>
      </c>
      <c r="F1362" s="6" t="s">
        <v>3522</v>
      </c>
      <c r="G1362" s="6">
        <v>32</v>
      </c>
      <c r="H1362" s="6">
        <v>256</v>
      </c>
      <c r="I1362" s="6">
        <v>6476.8</v>
      </c>
    </row>
    <row r="1363" spans="4:9">
      <c r="D1363" s="6" t="s">
        <v>482</v>
      </c>
      <c r="E1363" s="6" t="s">
        <v>1874</v>
      </c>
      <c r="F1363" s="6" t="s">
        <v>2014</v>
      </c>
      <c r="G1363" s="6"/>
      <c r="H1363" s="6"/>
      <c r="I1363" s="6">
        <v>365</v>
      </c>
    </row>
    <row r="1364" spans="4:9">
      <c r="D1364" s="6" t="s">
        <v>482</v>
      </c>
      <c r="E1364" s="6" t="s">
        <v>11</v>
      </c>
      <c r="F1364" s="6" t="s">
        <v>2014</v>
      </c>
      <c r="G1364" s="6"/>
      <c r="H1364" s="6"/>
      <c r="I1364" s="6">
        <v>365</v>
      </c>
    </row>
    <row r="1365" spans="4:9">
      <c r="D1365" s="6" t="s">
        <v>482</v>
      </c>
      <c r="E1365" s="6" t="s">
        <v>1873</v>
      </c>
      <c r="F1365" s="6" t="s">
        <v>2014</v>
      </c>
      <c r="G1365" s="6"/>
      <c r="H1365" s="6"/>
      <c r="I1365" s="6">
        <v>365</v>
      </c>
    </row>
    <row r="1366" spans="4:9">
      <c r="D1366" s="6" t="s">
        <v>482</v>
      </c>
      <c r="E1366" s="6" t="s">
        <v>1874</v>
      </c>
      <c r="F1366" s="6" t="s">
        <v>35</v>
      </c>
      <c r="G1366" s="6"/>
      <c r="H1366" s="6"/>
      <c r="I1366" s="6">
        <v>1095</v>
      </c>
    </row>
    <row r="1367" spans="4:9">
      <c r="D1367" s="6" t="s">
        <v>482</v>
      </c>
      <c r="E1367" s="6" t="s">
        <v>11</v>
      </c>
      <c r="F1367" s="6" t="s">
        <v>35</v>
      </c>
      <c r="G1367" s="6"/>
      <c r="H1367" s="6"/>
      <c r="I1367" s="6">
        <v>1095</v>
      </c>
    </row>
    <row r="1368" spans="4:9">
      <c r="D1368" s="6" t="s">
        <v>482</v>
      </c>
      <c r="E1368" s="6" t="s">
        <v>1873</v>
      </c>
      <c r="F1368" s="6" t="s">
        <v>35</v>
      </c>
      <c r="G1368" s="6"/>
      <c r="H1368" s="6"/>
      <c r="I1368" s="6">
        <v>1095</v>
      </c>
    </row>
    <row r="1369" spans="4:9">
      <c r="D1369" s="6" t="s">
        <v>482</v>
      </c>
      <c r="E1369" s="6" t="s">
        <v>1874</v>
      </c>
      <c r="F1369" s="6" t="s">
        <v>2015</v>
      </c>
      <c r="G1369" s="6"/>
      <c r="H1369" s="6"/>
      <c r="I1369" s="6">
        <v>3650</v>
      </c>
    </row>
    <row r="1370" spans="4:9">
      <c r="D1370" s="6" t="s">
        <v>482</v>
      </c>
      <c r="E1370" s="6" t="s">
        <v>11</v>
      </c>
      <c r="F1370" s="6" t="s">
        <v>2015</v>
      </c>
      <c r="G1370" s="6"/>
      <c r="H1370" s="6"/>
      <c r="I1370" s="6">
        <v>3650</v>
      </c>
    </row>
    <row r="1371" spans="4:9">
      <c r="D1371" s="6" t="s">
        <v>482</v>
      </c>
      <c r="E1371" s="6" t="s">
        <v>1873</v>
      </c>
      <c r="F1371" s="6" t="s">
        <v>2015</v>
      </c>
      <c r="G1371" s="6"/>
      <c r="H1371" s="6"/>
      <c r="I1371" s="6">
        <v>3650</v>
      </c>
    </row>
    <row r="1372" spans="4:9">
      <c r="D1372" s="6" t="s">
        <v>491</v>
      </c>
      <c r="E1372" s="6" t="s">
        <v>1874</v>
      </c>
      <c r="F1372" s="6" t="s">
        <v>2018</v>
      </c>
      <c r="G1372" s="6"/>
      <c r="H1372" s="6"/>
      <c r="I1372" s="6">
        <v>380</v>
      </c>
    </row>
    <row r="1373" spans="4:9">
      <c r="D1373" s="6" t="s">
        <v>491</v>
      </c>
      <c r="E1373" s="6" t="s">
        <v>11</v>
      </c>
      <c r="F1373" s="6" t="s">
        <v>2018</v>
      </c>
      <c r="G1373" s="6"/>
      <c r="H1373" s="6"/>
      <c r="I1373" s="6">
        <v>380</v>
      </c>
    </row>
    <row r="1374" spans="4:9">
      <c r="D1374" s="6" t="s">
        <v>491</v>
      </c>
      <c r="E1374" s="6" t="s">
        <v>1873</v>
      </c>
      <c r="F1374" s="6" t="s">
        <v>2018</v>
      </c>
      <c r="G1374" s="6"/>
      <c r="H1374" s="6"/>
      <c r="I1374" s="6">
        <v>380</v>
      </c>
    </row>
    <row r="1375" spans="4:9">
      <c r="D1375" s="6" t="s">
        <v>491</v>
      </c>
      <c r="E1375" s="6" t="s">
        <v>1874</v>
      </c>
      <c r="F1375" s="6" t="s">
        <v>2019</v>
      </c>
      <c r="G1375" s="6"/>
      <c r="H1375" s="6"/>
      <c r="I1375" s="6">
        <v>880</v>
      </c>
    </row>
    <row r="1376" spans="4:9">
      <c r="D1376" s="6" t="s">
        <v>491</v>
      </c>
      <c r="E1376" s="6" t="s">
        <v>11</v>
      </c>
      <c r="F1376" s="6" t="s">
        <v>2019</v>
      </c>
      <c r="G1376" s="6"/>
      <c r="H1376" s="6"/>
      <c r="I1376" s="6">
        <v>880</v>
      </c>
    </row>
    <row r="1377" spans="4:9">
      <c r="D1377" s="6" t="s">
        <v>491</v>
      </c>
      <c r="E1377" s="6" t="s">
        <v>1873</v>
      </c>
      <c r="F1377" s="6" t="s">
        <v>2019</v>
      </c>
      <c r="G1377" s="6"/>
      <c r="H1377" s="6"/>
      <c r="I1377" s="6">
        <v>880</v>
      </c>
    </row>
    <row r="1378" spans="4:9">
      <c r="D1378" s="6" t="s">
        <v>491</v>
      </c>
      <c r="E1378" s="6" t="s">
        <v>1874</v>
      </c>
      <c r="F1378" s="6" t="s">
        <v>33</v>
      </c>
      <c r="G1378" s="6"/>
      <c r="H1378" s="6"/>
      <c r="I1378" s="6">
        <v>1880</v>
      </c>
    </row>
    <row r="1379" spans="4:9">
      <c r="D1379" s="6" t="s">
        <v>491</v>
      </c>
      <c r="E1379" s="6" t="s">
        <v>11</v>
      </c>
      <c r="F1379" s="6" t="s">
        <v>33</v>
      </c>
      <c r="G1379" s="6"/>
      <c r="H1379" s="6"/>
      <c r="I1379" s="6">
        <v>1880</v>
      </c>
    </row>
    <row r="1380" spans="4:9">
      <c r="D1380" s="6" t="s">
        <v>491</v>
      </c>
      <c r="E1380" s="6" t="s">
        <v>1873</v>
      </c>
      <c r="F1380" s="6" t="s">
        <v>33</v>
      </c>
      <c r="G1380" s="6"/>
      <c r="H1380" s="6"/>
      <c r="I1380" s="6">
        <v>1880</v>
      </c>
    </row>
    <row r="1381" spans="4:9">
      <c r="D1381" s="6" t="s">
        <v>491</v>
      </c>
      <c r="E1381" s="6" t="s">
        <v>1874</v>
      </c>
      <c r="F1381" s="6" t="s">
        <v>2020</v>
      </c>
      <c r="G1381" s="6"/>
      <c r="H1381" s="6"/>
      <c r="I1381" s="6">
        <v>4880</v>
      </c>
    </row>
    <row r="1382" spans="4:9">
      <c r="D1382" s="6" t="s">
        <v>491</v>
      </c>
      <c r="E1382" s="6" t="s">
        <v>11</v>
      </c>
      <c r="F1382" s="6" t="s">
        <v>2020</v>
      </c>
      <c r="G1382" s="6"/>
      <c r="H1382" s="6"/>
      <c r="I1382" s="6">
        <v>4880</v>
      </c>
    </row>
    <row r="1383" spans="4:9">
      <c r="D1383" s="6" t="s">
        <v>491</v>
      </c>
      <c r="E1383" s="6" t="s">
        <v>1873</v>
      </c>
      <c r="F1383" s="6" t="s">
        <v>2020</v>
      </c>
      <c r="G1383" s="6"/>
      <c r="H1383" s="6"/>
      <c r="I1383" s="6">
        <v>4880</v>
      </c>
    </row>
    <row r="1384" spans="4:9">
      <c r="D1384" s="6" t="s">
        <v>491</v>
      </c>
      <c r="E1384" s="6" t="s">
        <v>1874</v>
      </c>
      <c r="F1384" s="6" t="s">
        <v>2021</v>
      </c>
      <c r="G1384" s="6"/>
      <c r="H1384" s="6"/>
      <c r="I1384" s="6">
        <v>9880</v>
      </c>
    </row>
    <row r="1385" spans="4:9">
      <c r="D1385" s="6" t="s">
        <v>491</v>
      </c>
      <c r="E1385" s="6" t="s">
        <v>11</v>
      </c>
      <c r="F1385" s="6" t="s">
        <v>2021</v>
      </c>
      <c r="G1385" s="6"/>
      <c r="H1385" s="6"/>
      <c r="I1385" s="6">
        <v>9880</v>
      </c>
    </row>
    <row r="1386" spans="4:9">
      <c r="D1386" s="6" t="s">
        <v>491</v>
      </c>
      <c r="E1386" s="6" t="s">
        <v>1873</v>
      </c>
      <c r="F1386" s="6" t="s">
        <v>2021</v>
      </c>
      <c r="G1386" s="6"/>
      <c r="H1386" s="6"/>
      <c r="I1386" s="6">
        <v>9880</v>
      </c>
    </row>
    <row r="1387" spans="4:9">
      <c r="D1387" s="6" t="s">
        <v>491</v>
      </c>
      <c r="E1387" s="6" t="s">
        <v>1874</v>
      </c>
      <c r="F1387" s="6" t="s">
        <v>2022</v>
      </c>
      <c r="G1387" s="6"/>
      <c r="H1387" s="6"/>
      <c r="I1387" s="6">
        <v>16880</v>
      </c>
    </row>
    <row r="1388" spans="4:9">
      <c r="D1388" s="6" t="s">
        <v>491</v>
      </c>
      <c r="E1388" s="6" t="s">
        <v>11</v>
      </c>
      <c r="F1388" s="6" t="s">
        <v>2022</v>
      </c>
      <c r="G1388" s="6"/>
      <c r="H1388" s="6"/>
      <c r="I1388" s="6">
        <v>16880</v>
      </c>
    </row>
    <row r="1389" spans="4:9">
      <c r="D1389" s="6" t="s">
        <v>491</v>
      </c>
      <c r="E1389" s="6" t="s">
        <v>1873</v>
      </c>
      <c r="F1389" s="6" t="s">
        <v>2022</v>
      </c>
      <c r="G1389" s="6"/>
      <c r="H1389" s="6"/>
      <c r="I1389" s="6">
        <v>16880</v>
      </c>
    </row>
    <row r="1390" spans="4:9">
      <c r="D1390" s="6" t="s">
        <v>491</v>
      </c>
      <c r="E1390" s="6" t="s">
        <v>1874</v>
      </c>
      <c r="F1390" s="6" t="s">
        <v>2023</v>
      </c>
      <c r="G1390" s="6"/>
      <c r="H1390" s="6"/>
      <c r="I1390" s="6">
        <v>41880</v>
      </c>
    </row>
    <row r="1391" spans="4:9">
      <c r="D1391" s="6" t="s">
        <v>491</v>
      </c>
      <c r="E1391" s="6" t="s">
        <v>11</v>
      </c>
      <c r="F1391" s="6" t="s">
        <v>2023</v>
      </c>
      <c r="G1391" s="6"/>
      <c r="H1391" s="6"/>
      <c r="I1391" s="6">
        <v>41880</v>
      </c>
    </row>
    <row r="1392" spans="4:9">
      <c r="D1392" s="6" t="s">
        <v>491</v>
      </c>
      <c r="E1392" s="6" t="s">
        <v>1873</v>
      </c>
      <c r="F1392" s="6" t="s">
        <v>2023</v>
      </c>
      <c r="G1392" s="6"/>
      <c r="H1392" s="6"/>
      <c r="I1392" s="6">
        <v>41880</v>
      </c>
    </row>
    <row r="1393" spans="4:9">
      <c r="D1393" s="6" t="s">
        <v>491</v>
      </c>
      <c r="E1393" s="6" t="s">
        <v>1874</v>
      </c>
      <c r="F1393" s="6" t="s">
        <v>2024</v>
      </c>
      <c r="G1393" s="6"/>
      <c r="H1393" s="6"/>
      <c r="I1393" s="6">
        <v>81880</v>
      </c>
    </row>
    <row r="1394" spans="4:9">
      <c r="D1394" s="6" t="s">
        <v>491</v>
      </c>
      <c r="E1394" s="6" t="s">
        <v>11</v>
      </c>
      <c r="F1394" s="6" t="s">
        <v>2024</v>
      </c>
      <c r="G1394" s="6"/>
      <c r="H1394" s="6"/>
      <c r="I1394" s="6">
        <v>81880</v>
      </c>
    </row>
    <row r="1395" spans="4:9">
      <c r="D1395" s="6" t="s">
        <v>491</v>
      </c>
      <c r="E1395" s="6" t="s">
        <v>1873</v>
      </c>
      <c r="F1395" s="6" t="s">
        <v>2024</v>
      </c>
      <c r="G1395" s="6"/>
      <c r="H1395" s="6"/>
      <c r="I1395" s="6">
        <v>81880</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���N�T�N�T�N�TN�~R{|�N�T�N�~R{|�N�TT9�(usQ�l�N�T�c���N�ThƋ�N�T�N�T	�y�T�N�T�N�TN�~R{|�N�T�N�~R{|�N�TT9�(usQ�l�N�T�c���N�ThƋ�N�T�N�T	�y�T
</file>

<file path=customXml/item7.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8.xml>��
</file>

<file path=customXml/item9.xml>���N�T
</file>

<file path=customXml/item10.xml>��
</file>

<file path=customXml/item11.xml>��
</file>

<file path=customXml/item12.xml>��
</file>

<file path=customXml/item13.xml>���N�T
</file>

<file path=customXml/item14.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15.xml>��
</file>

<file path=customXml/item16.xml>�����s�Xy��v!jWW	��b�N�Tĉ<hc�[gUS�Nc�[N!k'`9�(u�QX[�|�~�v�|�~�vpenc�vpenc�v���p�S�����plx�vRGr�[ϑRGrpeoR,gpepeϑ�bcb�sǑ-�gpe�N�T���c�N�T�Spe�bMRgUS�N�bMRN!k'`9�(uUS�N�bT�N�N�ThƋ�b�NhV�N�T�N�TTRh��QX[Rh�Gl;`�QX[Gl;`�Nlx�vHDDGl;`�Nlx�vSDDGl;`RGrpeϑRh�RGr�[ϑRh��N�Tĉ<hRh�ggM�n0
Nwm0peϑ*Nggg�N<h��h�N�T�N�T�N�T�N�TN�~R{|�N�T�N�~R{|�N�TT9�(usQ�l�N�T�c���N�ThƋ�N�T�N�T	�y�T
</file>

<file path=customXml/item17.xml>��
</file>

<file path=customXml/item18.xml>��
</file>

<file path=customXml/itemProps1.xml><?xml version="1.0" encoding="utf-8"?>
<ds:datastoreItem xmlns:ds="http://schemas.openxmlformats.org/officeDocument/2006/customXml" ds:itemID="{30CBDDA5-189D-4561-B030-0E6E2F7FC1F9}">
  <ds:schemaRefs/>
</ds:datastoreItem>
</file>

<file path=customXml/itemProps2.xml><?xml version="1.0" encoding="utf-8"?>
<ds:datastoreItem xmlns:ds="http://schemas.openxmlformats.org/officeDocument/2006/customXml" ds:itemID="{F8D1132B-A9A3-41F2-815B-592AE4B7BB07}">
  <ds:schemaRefs/>
</ds:datastoreItem>
</file>

<file path=customXml/itemProps3.xml><?xml version="1.0" encoding="utf-8"?>
<ds:datastoreItem xmlns:ds="http://schemas.openxmlformats.org/officeDocument/2006/customXml" ds:itemID="{0839ABF0-1321-44BF-95D2-92C796DAFE86}">
  <ds:schemaRefs/>
</ds:datastoreItem>
</file>

<file path=customXml/itemProps4.xml><?xml version="1.0" encoding="utf-8"?>
<ds:datastoreItem xmlns:ds="http://schemas.openxmlformats.org/officeDocument/2006/customXml" ds:itemID="{2C258D44-A808-4487-A6BD-E90BE12706E2}">
  <ds:schemaRefs/>
</ds:datastoreItem>
</file>

<file path=customXml/itemProps5.xml><?xml version="1.0" encoding="utf-8"?>
<ds:datastoreItem xmlns:ds="http://schemas.openxmlformats.org/officeDocument/2006/customXml" ds:itemID="{4449122B-41C9-4784-9568-B839B47F3EE5}">
  <ds:schemaRefs/>
</ds:datastoreItem>
</file>

<file path=customXml/itemProps6.xml><?xml version="1.0" encoding="utf-8"?>
<ds:datastoreItem xmlns:ds="http://schemas.openxmlformats.org/officeDocument/2006/customXml" ds:itemID="{A70AD697-0888-46E3-BF99-5E3768F8616B}">
  <ds:schemaRefs/>
</ds:datastoreItem>
</file>

<file path=customXml/itemProps7.xml><?xml version="1.0" encoding="utf-8"?>
<ds:datastoreItem xmlns:ds="http://schemas.openxmlformats.org/officeDocument/2006/customXml" ds:itemID="{A7715258-E664-4C59-8C53-A9C486FFD9D8}">
  <ds:schemaRefs/>
</ds:datastoreItem>
</file>

<file path=customXml/itemProps8.xml><?xml version="1.0" encoding="utf-8"?>
<ds:datastoreItem xmlns:ds="http://schemas.openxmlformats.org/officeDocument/2006/customXml" ds:itemID="{9ED675FF-135B-42F2-A7D8-4EF423359A05}">
  <ds:schemaRefs/>
</ds:datastoreItem>
</file>

<file path=customXml/itemProps9.xml><?xml version="1.0" encoding="utf-8"?>
<ds:datastoreItem xmlns:ds="http://schemas.openxmlformats.org/officeDocument/2006/customXml" ds:itemID="{BB7CA39A-0305-475E-8C00-A75F3BB1DC79}">
  <ds:schemaRefs/>
</ds:datastoreItem>
</file>

<file path=customXml/itemProps10.xml><?xml version="1.0" encoding="utf-8"?>
<ds:datastoreItem xmlns:ds="http://schemas.openxmlformats.org/officeDocument/2006/customXml" ds:itemID="{51E2DE41-ADBC-4BC3-8E15-A84660D17E4E}">
  <ds:schemaRefs/>
</ds:datastoreItem>
</file>

<file path=customXml/itemProps11.xml><?xml version="1.0" encoding="utf-8"?>
<ds:datastoreItem xmlns:ds="http://schemas.openxmlformats.org/officeDocument/2006/customXml" ds:itemID="{62437209-3621-4B5B-8F4F-6AE3221BC6E4}">
  <ds:schemaRefs/>
</ds:datastoreItem>
</file>

<file path=customXml/itemProps12.xml><?xml version="1.0" encoding="utf-8"?>
<ds:datastoreItem xmlns:ds="http://schemas.openxmlformats.org/officeDocument/2006/customXml" ds:itemID="{4D7C76ED-1CA4-4AFF-8747-5ABF3B63C727}">
  <ds:schemaRefs/>
</ds:datastoreItem>
</file>

<file path=customXml/itemProps13.xml><?xml version="1.0" encoding="utf-8"?>
<ds:datastoreItem xmlns:ds="http://schemas.openxmlformats.org/officeDocument/2006/customXml" ds:itemID="{0495CE89-3C67-4B46-8B1C-0582532DF91C}">
  <ds:schemaRefs/>
</ds:datastoreItem>
</file>

<file path=customXml/itemProps14.xml><?xml version="1.0" encoding="utf-8"?>
<ds:datastoreItem xmlns:ds="http://schemas.openxmlformats.org/officeDocument/2006/customXml" ds:itemID="{47F9533F-7F68-4D4F-A56C-B45630538B95}">
  <ds:schemaRefs/>
</ds:datastoreItem>
</file>

<file path=customXml/itemProps15.xml><?xml version="1.0" encoding="utf-8"?>
<ds:datastoreItem xmlns:ds="http://schemas.openxmlformats.org/officeDocument/2006/customXml" ds:itemID="{4A785C4E-0AF6-403F-8864-E3B3B52DB68F}">
  <ds:schemaRefs/>
</ds:datastoreItem>
</file>

<file path=customXml/itemProps16.xml><?xml version="1.0" encoding="utf-8"?>
<ds:datastoreItem xmlns:ds="http://schemas.openxmlformats.org/officeDocument/2006/customXml" ds:itemID="{7F35CDE7-E527-48E6-89F4-F24F35A94D64}">
  <ds:schemaRefs/>
</ds:datastoreItem>
</file>

<file path=customXml/itemProps17.xml><?xml version="1.0" encoding="utf-8"?>
<ds:datastoreItem xmlns:ds="http://schemas.openxmlformats.org/officeDocument/2006/customXml" ds:itemID="{86205BC2-140B-4062-A950-0E95675ADABD}">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20</vt:i4>
      </vt:variant>
      <vt:variant>
        <vt:lpstr>命名范围</vt:lpstr>
      </vt:variant>
      <vt:variant>
        <vt:i4>6</vt:i4>
      </vt:variant>
    </vt:vector>
  </HeadingPairs>
  <TitlesOfParts>
    <vt:vector size="26" baseType="lpstr">
      <vt:lpstr>汇总</vt:lpstr>
      <vt:lpstr>报价</vt:lpstr>
      <vt:lpstr>产品</vt:lpstr>
      <vt:lpstr>README</vt:lpstr>
      <vt:lpstr>报价产品</vt:lpstr>
      <vt:lpstr>config</vt:lpstr>
      <vt:lpstr>region</vt:lpstr>
      <vt:lpstr>bwp</vt:lpstr>
      <vt:lpstr>cvm</vt:lpstr>
      <vt:lpstr>cbs</vt:lpstr>
      <vt:lpstr>cdb</vt:lpstr>
      <vt:lpstr>clb</vt:lpstr>
      <vt:lpstr>_crs配置表</vt:lpstr>
      <vt:lpstr>crs</vt:lpstr>
      <vt:lpstr>nat</vt:lpstr>
      <vt:lpstr>vpn</vt:lpstr>
      <vt:lpstr>选规格</vt:lpstr>
      <vt:lpstr>选CPU</vt:lpstr>
      <vt:lpstr>选内存</vt:lpstr>
      <vt:lpstr>价格表</vt:lpstr>
      <vt:lpstr>cdb实例规格列表</vt:lpstr>
      <vt:lpstr>region列表</vt:lpstr>
      <vt:lpstr>vpn网关规格列表</vt:lpstr>
      <vt:lpstr>报价地域</vt:lpstr>
      <vt:lpstr>产品过滤器</vt:lpstr>
      <vt:lpstr>产品列表</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2022-02-08T12:28:43Z</dcterms:modified>
  <cp:category/>
  <cp:contentStatus/>
</cp:coreProperties>
</file>